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hidePivotFieldList="1"/>
  <workbookProtection workbookAlgorithmName="SHA-512" workbookHashValue="YbCOU26GkE5DJPuRQPPv3RFB1RX1bQEnjPWmGPTRQIPhAiUFxc1C9OF4stxflMVpbmcxuS4LU+3CiptdfMe+Ag==" workbookSaltValue="MUkJJ+Bx1otSw27RvM6JiQ==" workbookSpinCount="100000" lockStructure="1"/>
  <bookViews>
    <workbookView xWindow="-105" yWindow="-105" windowWidth="19425" windowHeight="11025" firstSheet="2" activeTab="4"/>
  </bookViews>
  <sheets>
    <sheet name="Page de couverture" sheetId="14" r:id="rId1"/>
    <sheet name="Document d’orientation" sheetId="19" r:id="rId2"/>
    <sheet name="1. l'exploitation agricole" sheetId="1" r:id="rId3"/>
    <sheet name="2. Produit agricole certifié" sheetId="5" r:id="rId4"/>
    <sheet name="3. Unité agricole" sheetId="3" r:id="rId5"/>
    <sheet name=" Tableau de bord" sheetId="15" r:id="rId6"/>
    <sheet name="Translations" sheetId="18" state="hidden" r:id="rId7"/>
  </sheets>
  <definedNames>
    <definedName name="_xlnm._FilterDatabase" localSheetId="2" hidden="1">'1. l''exploitation agricole'!$A$2:$Z$865</definedName>
    <definedName name="_xlnm._FilterDatabase" localSheetId="4" hidden="1">'3. Unité agricole'!$A$2:$E$865</definedName>
  </definedNames>
  <calcPr calcId="162913"/>
  <fileRecoveryPr repairLoad="1"/>
</workbook>
</file>

<file path=xl/calcChain.xml><?xml version="1.0" encoding="utf-8"?>
<calcChain xmlns="http://schemas.openxmlformats.org/spreadsheetml/2006/main">
  <c r="AC4" i="1" l="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69" i="1"/>
  <c r="AC170" i="1"/>
  <c r="AC171" i="1"/>
  <c r="AC172" i="1"/>
  <c r="AC173" i="1"/>
  <c r="AC174" i="1"/>
  <c r="AC175" i="1"/>
  <c r="AC176" i="1"/>
  <c r="AC177" i="1"/>
  <c r="AC178" i="1"/>
  <c r="AC179" i="1"/>
  <c r="AC180" i="1"/>
  <c r="AC181" i="1"/>
  <c r="AC182" i="1"/>
  <c r="AC183" i="1"/>
  <c r="AC184" i="1"/>
  <c r="AC185" i="1"/>
  <c r="AC186" i="1"/>
  <c r="AC187" i="1"/>
  <c r="AC188" i="1"/>
  <c r="AC189" i="1"/>
  <c r="AC190" i="1"/>
  <c r="AC191" i="1"/>
  <c r="AC192" i="1"/>
  <c r="AC193" i="1"/>
  <c r="AC194" i="1"/>
  <c r="AC195" i="1"/>
  <c r="AC196" i="1"/>
  <c r="AC197" i="1"/>
  <c r="AC198" i="1"/>
  <c r="AC199" i="1"/>
  <c r="AC200" i="1"/>
  <c r="AC201" i="1"/>
  <c r="AC202" i="1"/>
  <c r="AC203" i="1"/>
  <c r="AC204" i="1"/>
  <c r="AC205" i="1"/>
  <c r="AC206" i="1"/>
  <c r="AC207" i="1"/>
  <c r="AC208" i="1"/>
  <c r="AC209" i="1"/>
  <c r="AC210" i="1"/>
  <c r="AC211" i="1"/>
  <c r="AC212" i="1"/>
  <c r="AC213" i="1"/>
  <c r="AC214" i="1"/>
  <c r="AC215" i="1"/>
  <c r="AC216" i="1"/>
  <c r="AC217" i="1"/>
  <c r="AC218" i="1"/>
  <c r="AC219" i="1"/>
  <c r="AC220" i="1"/>
  <c r="AC221" i="1"/>
  <c r="AC222" i="1"/>
  <c r="AC223" i="1"/>
  <c r="AC224" i="1"/>
  <c r="AC225" i="1"/>
  <c r="AC226" i="1"/>
  <c r="AC227" i="1"/>
  <c r="AC228" i="1"/>
  <c r="AC229" i="1"/>
  <c r="AC230" i="1"/>
  <c r="AC231" i="1"/>
  <c r="AC232" i="1"/>
  <c r="AC233" i="1"/>
  <c r="AC234" i="1"/>
  <c r="AC235" i="1"/>
  <c r="AC236" i="1"/>
  <c r="AC237" i="1"/>
  <c r="AC238" i="1"/>
  <c r="AC239" i="1"/>
  <c r="AC240" i="1"/>
  <c r="AC241" i="1"/>
  <c r="AC242" i="1"/>
  <c r="AC243" i="1"/>
  <c r="AC244" i="1"/>
  <c r="AC245" i="1"/>
  <c r="AC246" i="1"/>
  <c r="AC247" i="1"/>
  <c r="AC248" i="1"/>
  <c r="AC249" i="1"/>
  <c r="AC250" i="1"/>
  <c r="AC251" i="1"/>
  <c r="AC252" i="1"/>
  <c r="AC253" i="1"/>
  <c r="AC254" i="1"/>
  <c r="AC255" i="1"/>
  <c r="AC256" i="1"/>
  <c r="AC257" i="1"/>
  <c r="AC258" i="1"/>
  <c r="AC259" i="1"/>
  <c r="AC260" i="1"/>
  <c r="AC261" i="1"/>
  <c r="AC262" i="1"/>
  <c r="AC263" i="1"/>
  <c r="AC264" i="1"/>
  <c r="AC265" i="1"/>
  <c r="AC266" i="1"/>
  <c r="AC267" i="1"/>
  <c r="AC268" i="1"/>
  <c r="AC269" i="1"/>
  <c r="AC270" i="1"/>
  <c r="AC271" i="1"/>
  <c r="AC272" i="1"/>
  <c r="AC273" i="1"/>
  <c r="AC274" i="1"/>
  <c r="AC275" i="1"/>
  <c r="AC276" i="1"/>
  <c r="AC277" i="1"/>
  <c r="AC278" i="1"/>
  <c r="AC279" i="1"/>
  <c r="AC280" i="1"/>
  <c r="AC281" i="1"/>
  <c r="AC282" i="1"/>
  <c r="AC283" i="1"/>
  <c r="AC284" i="1"/>
  <c r="AC285" i="1"/>
  <c r="AC286" i="1"/>
  <c r="AC287" i="1"/>
  <c r="AC288" i="1"/>
  <c r="AC289" i="1"/>
  <c r="AC290" i="1"/>
  <c r="AC291" i="1"/>
  <c r="AC292" i="1"/>
  <c r="AC293" i="1"/>
  <c r="AC294" i="1"/>
  <c r="AC295" i="1"/>
  <c r="AC296" i="1"/>
  <c r="AC297" i="1"/>
  <c r="AC298" i="1"/>
  <c r="AC299" i="1"/>
  <c r="AC300" i="1"/>
  <c r="AC301" i="1"/>
  <c r="AC302" i="1"/>
  <c r="AC303" i="1"/>
  <c r="AC304" i="1"/>
  <c r="AC305" i="1"/>
  <c r="AC306" i="1"/>
  <c r="AC307" i="1"/>
  <c r="AC308" i="1"/>
  <c r="AC309" i="1"/>
  <c r="AC310" i="1"/>
  <c r="AC311" i="1"/>
  <c r="AC312" i="1"/>
  <c r="AC313" i="1"/>
  <c r="AC314" i="1"/>
  <c r="AC315" i="1"/>
  <c r="AC316" i="1"/>
  <c r="AC317" i="1"/>
  <c r="AC318" i="1"/>
  <c r="AC319" i="1"/>
  <c r="AC320" i="1"/>
  <c r="AC321" i="1"/>
  <c r="AC322" i="1"/>
  <c r="AC323" i="1"/>
  <c r="AC324" i="1"/>
  <c r="AC325" i="1"/>
  <c r="AC326" i="1"/>
  <c r="AC327" i="1"/>
  <c r="AC328" i="1"/>
  <c r="AC329" i="1"/>
  <c r="AC330" i="1"/>
  <c r="AC331" i="1"/>
  <c r="AC332" i="1"/>
  <c r="AC333" i="1"/>
  <c r="AC334" i="1"/>
  <c r="AC335" i="1"/>
  <c r="AC336" i="1"/>
  <c r="AC337" i="1"/>
  <c r="AC338" i="1"/>
  <c r="AC339" i="1"/>
  <c r="AC340" i="1"/>
  <c r="AC341" i="1"/>
  <c r="AC342" i="1"/>
  <c r="AC343" i="1"/>
  <c r="AC344" i="1"/>
  <c r="AC345" i="1"/>
  <c r="AC346" i="1"/>
  <c r="AC347" i="1"/>
  <c r="AC348" i="1"/>
  <c r="AC349" i="1"/>
  <c r="AC350" i="1"/>
  <c r="AC351" i="1"/>
  <c r="AC352" i="1"/>
  <c r="AC353" i="1"/>
  <c r="AC354" i="1"/>
  <c r="AC355" i="1"/>
  <c r="AC356" i="1"/>
  <c r="AC357" i="1"/>
  <c r="AC358" i="1"/>
  <c r="AC359" i="1"/>
  <c r="AC360" i="1"/>
  <c r="AC361" i="1"/>
  <c r="AC362" i="1"/>
  <c r="AC363" i="1"/>
  <c r="AC364" i="1"/>
  <c r="AC365" i="1"/>
  <c r="AC366" i="1"/>
  <c r="AC367" i="1"/>
  <c r="AC368" i="1"/>
  <c r="AC369" i="1"/>
  <c r="AC370" i="1"/>
  <c r="AC371" i="1"/>
  <c r="AC372" i="1"/>
  <c r="AC373" i="1"/>
  <c r="AC374" i="1"/>
  <c r="AC375" i="1"/>
  <c r="AC376" i="1"/>
  <c r="AC377" i="1"/>
  <c r="AC378" i="1"/>
  <c r="AC379" i="1"/>
  <c r="AC380" i="1"/>
  <c r="AC381" i="1"/>
  <c r="AC382" i="1"/>
  <c r="AC383" i="1"/>
  <c r="AC384" i="1"/>
  <c r="AC385" i="1"/>
  <c r="AC386" i="1"/>
  <c r="AC387" i="1"/>
  <c r="AC388" i="1"/>
  <c r="AC389" i="1"/>
  <c r="AC390" i="1"/>
  <c r="AC391" i="1"/>
  <c r="AC392" i="1"/>
  <c r="AC393" i="1"/>
  <c r="AC394" i="1"/>
  <c r="AC395" i="1"/>
  <c r="AC396" i="1"/>
  <c r="AC397" i="1"/>
  <c r="AC398" i="1"/>
  <c r="AC399" i="1"/>
  <c r="AC400" i="1"/>
  <c r="AC401" i="1"/>
  <c r="AC402" i="1"/>
  <c r="AC403" i="1"/>
  <c r="AC404" i="1"/>
  <c r="AC405" i="1"/>
  <c r="AC406" i="1"/>
  <c r="AC407" i="1"/>
  <c r="AC408" i="1"/>
  <c r="AC409" i="1"/>
  <c r="AC410" i="1"/>
  <c r="AC411" i="1"/>
  <c r="AC412" i="1"/>
  <c r="AC413" i="1"/>
  <c r="AC414" i="1"/>
  <c r="AC415" i="1"/>
  <c r="AC416" i="1"/>
  <c r="AC417" i="1"/>
  <c r="AC418" i="1"/>
  <c r="AC419" i="1"/>
  <c r="AC420" i="1"/>
  <c r="AC421" i="1"/>
  <c r="AC422" i="1"/>
  <c r="AC423" i="1"/>
  <c r="AC424" i="1"/>
  <c r="AC425" i="1"/>
  <c r="AC426" i="1"/>
  <c r="AC427" i="1"/>
  <c r="AC428" i="1"/>
  <c r="AC429" i="1"/>
  <c r="AC430" i="1"/>
  <c r="AC431" i="1"/>
  <c r="AC432" i="1"/>
  <c r="AC433" i="1"/>
  <c r="AC434" i="1"/>
  <c r="AC435" i="1"/>
  <c r="AC436" i="1"/>
  <c r="AC437" i="1"/>
  <c r="AC438" i="1"/>
  <c r="AC439" i="1"/>
  <c r="AC440" i="1"/>
  <c r="AC441" i="1"/>
  <c r="AC442" i="1"/>
  <c r="AC443" i="1"/>
  <c r="AC444" i="1"/>
  <c r="AC445" i="1"/>
  <c r="AC446" i="1"/>
  <c r="AC447" i="1"/>
  <c r="AC448" i="1"/>
  <c r="AC449" i="1"/>
  <c r="AC450" i="1"/>
  <c r="AC451" i="1"/>
  <c r="AC452" i="1"/>
  <c r="AC453" i="1"/>
  <c r="AC454" i="1"/>
  <c r="AC455" i="1"/>
  <c r="AC456" i="1"/>
  <c r="AC457" i="1"/>
  <c r="AC458" i="1"/>
  <c r="AC459" i="1"/>
  <c r="AC460" i="1"/>
  <c r="AC461" i="1"/>
  <c r="AC462" i="1"/>
  <c r="AC463" i="1"/>
  <c r="AC464" i="1"/>
  <c r="AC465" i="1"/>
  <c r="AC466" i="1"/>
  <c r="AC467" i="1"/>
  <c r="AC468" i="1"/>
  <c r="AC469" i="1"/>
  <c r="AC470" i="1"/>
  <c r="AC471" i="1"/>
  <c r="AC472" i="1"/>
  <c r="AC473" i="1"/>
  <c r="AC474" i="1"/>
  <c r="AC475" i="1"/>
  <c r="AC476" i="1"/>
  <c r="AC477" i="1"/>
  <c r="AC478" i="1"/>
  <c r="AC479" i="1"/>
  <c r="AC480" i="1"/>
  <c r="AC481" i="1"/>
  <c r="AC482" i="1"/>
  <c r="AC483" i="1"/>
  <c r="AC484" i="1"/>
  <c r="AC485" i="1"/>
  <c r="AC486" i="1"/>
  <c r="AC487" i="1"/>
  <c r="AC488" i="1"/>
  <c r="AC489" i="1"/>
  <c r="AC490" i="1"/>
  <c r="AC491" i="1"/>
  <c r="AC492" i="1"/>
  <c r="AC493" i="1"/>
  <c r="AC494" i="1"/>
  <c r="AC495" i="1"/>
  <c r="AC496" i="1"/>
  <c r="AC497" i="1"/>
  <c r="AC498" i="1"/>
  <c r="AC499" i="1"/>
  <c r="AC500" i="1"/>
  <c r="AC501" i="1"/>
  <c r="AC502" i="1"/>
  <c r="AC503" i="1"/>
  <c r="AC504" i="1"/>
  <c r="AC505" i="1"/>
  <c r="AC506" i="1"/>
  <c r="AC507" i="1"/>
  <c r="AC508" i="1"/>
  <c r="AC509" i="1"/>
  <c r="AC510" i="1"/>
  <c r="AC511" i="1"/>
  <c r="AC512" i="1"/>
  <c r="AC513" i="1"/>
  <c r="AC514" i="1"/>
  <c r="AC515" i="1"/>
  <c r="AC516" i="1"/>
  <c r="AC517" i="1"/>
  <c r="AC518" i="1"/>
  <c r="AC519" i="1"/>
  <c r="AC520" i="1"/>
  <c r="AC521" i="1"/>
  <c r="AC522" i="1"/>
  <c r="AC523" i="1"/>
  <c r="AC524" i="1"/>
  <c r="AC525" i="1"/>
  <c r="AC526" i="1"/>
  <c r="AC527" i="1"/>
  <c r="AC528" i="1"/>
  <c r="AC529" i="1"/>
  <c r="AC530" i="1"/>
  <c r="AC531" i="1"/>
  <c r="AC532" i="1"/>
  <c r="AC533" i="1"/>
  <c r="AC534" i="1"/>
  <c r="AC535" i="1"/>
  <c r="AC536" i="1"/>
  <c r="AC537" i="1"/>
  <c r="AC538" i="1"/>
  <c r="AC539" i="1"/>
  <c r="AC540" i="1"/>
  <c r="AC541" i="1"/>
  <c r="AC542" i="1"/>
  <c r="AC543" i="1"/>
  <c r="AC544" i="1"/>
  <c r="AC545" i="1"/>
  <c r="AC546" i="1"/>
  <c r="AC547" i="1"/>
  <c r="AC548" i="1"/>
  <c r="AC549" i="1"/>
  <c r="AC550" i="1"/>
  <c r="AC551" i="1"/>
  <c r="AC552" i="1"/>
  <c r="AC553" i="1"/>
  <c r="AC554" i="1"/>
  <c r="AC555" i="1"/>
  <c r="AC556" i="1"/>
  <c r="AC557" i="1"/>
  <c r="AC558" i="1"/>
  <c r="AC559" i="1"/>
  <c r="AC560" i="1"/>
  <c r="AC561" i="1"/>
  <c r="AC562" i="1"/>
  <c r="AC563" i="1"/>
  <c r="AC564" i="1"/>
  <c r="AC565" i="1"/>
  <c r="AC566" i="1"/>
  <c r="AC567" i="1"/>
  <c r="AC568" i="1"/>
  <c r="AC569" i="1"/>
  <c r="AC570" i="1"/>
  <c r="AC571" i="1"/>
  <c r="AC572" i="1"/>
  <c r="AC573" i="1"/>
  <c r="AC574" i="1"/>
  <c r="AC575" i="1"/>
  <c r="AC576" i="1"/>
  <c r="AC577" i="1"/>
  <c r="AC578" i="1"/>
  <c r="AC579" i="1"/>
  <c r="AC580" i="1"/>
  <c r="AC581" i="1"/>
  <c r="AC582" i="1"/>
  <c r="AC583" i="1"/>
  <c r="AC584" i="1"/>
  <c r="AC585" i="1"/>
  <c r="AC586" i="1"/>
  <c r="AC587" i="1"/>
  <c r="AC588" i="1"/>
  <c r="AC589" i="1"/>
  <c r="AC590" i="1"/>
  <c r="AC591" i="1"/>
  <c r="AC592" i="1"/>
  <c r="AC593" i="1"/>
  <c r="AC594" i="1"/>
  <c r="AC595" i="1"/>
  <c r="AC596" i="1"/>
  <c r="AC597" i="1"/>
  <c r="AC598" i="1"/>
  <c r="AC599" i="1"/>
  <c r="AC600" i="1"/>
  <c r="AC601" i="1"/>
  <c r="AC602" i="1"/>
  <c r="AC603" i="1"/>
  <c r="AC604" i="1"/>
  <c r="AC605" i="1"/>
  <c r="AC606" i="1"/>
  <c r="AC607" i="1"/>
  <c r="AC608" i="1"/>
  <c r="AC609" i="1"/>
  <c r="AC610" i="1"/>
  <c r="AC611" i="1"/>
  <c r="AC612" i="1"/>
  <c r="AC613" i="1"/>
  <c r="AC614" i="1"/>
  <c r="AC615" i="1"/>
  <c r="AC616" i="1"/>
  <c r="AC617" i="1"/>
  <c r="AC618" i="1"/>
  <c r="AC619" i="1"/>
  <c r="AC620" i="1"/>
  <c r="AC621" i="1"/>
  <c r="AC622" i="1"/>
  <c r="AC623" i="1"/>
  <c r="AC624" i="1"/>
  <c r="AC625" i="1"/>
  <c r="AC626" i="1"/>
  <c r="AC627" i="1"/>
  <c r="AC628" i="1"/>
  <c r="AC629" i="1"/>
  <c r="AC630" i="1"/>
  <c r="AC631" i="1"/>
  <c r="AC632" i="1"/>
  <c r="AC633" i="1"/>
  <c r="AC634" i="1"/>
  <c r="AC635" i="1"/>
  <c r="AC636" i="1"/>
  <c r="AC637" i="1"/>
  <c r="AC638" i="1"/>
  <c r="AC639" i="1"/>
  <c r="AC640" i="1"/>
  <c r="AC641" i="1"/>
  <c r="AC642" i="1"/>
  <c r="AC643" i="1"/>
  <c r="AC644" i="1"/>
  <c r="AC645" i="1"/>
  <c r="AC646" i="1"/>
  <c r="AC647" i="1"/>
  <c r="AC648" i="1"/>
  <c r="AC649" i="1"/>
  <c r="AC650" i="1"/>
  <c r="AC651" i="1"/>
  <c r="AC652" i="1"/>
  <c r="AC653" i="1"/>
  <c r="AC654" i="1"/>
  <c r="AC655" i="1"/>
  <c r="AC656" i="1"/>
  <c r="AC657" i="1"/>
  <c r="AC658" i="1"/>
  <c r="AC659" i="1"/>
  <c r="AC660" i="1"/>
  <c r="AC661" i="1"/>
  <c r="AC662" i="1"/>
  <c r="AC663" i="1"/>
  <c r="AC664" i="1"/>
  <c r="AC665" i="1"/>
  <c r="AC666" i="1"/>
  <c r="AC667" i="1"/>
  <c r="AC668" i="1"/>
  <c r="AC669" i="1"/>
  <c r="AC670" i="1"/>
  <c r="AC671" i="1"/>
  <c r="AC672" i="1"/>
  <c r="AC673" i="1"/>
  <c r="AC674" i="1"/>
  <c r="AC675" i="1"/>
  <c r="AC676" i="1"/>
  <c r="AC677" i="1"/>
  <c r="AC678" i="1"/>
  <c r="AC679" i="1"/>
  <c r="AC680" i="1"/>
  <c r="AC681" i="1"/>
  <c r="AC682" i="1"/>
  <c r="AC683" i="1"/>
  <c r="AC684" i="1"/>
  <c r="AC685" i="1"/>
  <c r="AC686" i="1"/>
  <c r="AC687" i="1"/>
  <c r="AC688" i="1"/>
  <c r="AC689" i="1"/>
  <c r="AC690" i="1"/>
  <c r="AC691" i="1"/>
  <c r="AC692" i="1"/>
  <c r="AC693" i="1"/>
  <c r="AC694" i="1"/>
  <c r="AC695" i="1"/>
  <c r="AC696" i="1"/>
  <c r="AC697" i="1"/>
  <c r="AC698" i="1"/>
  <c r="AC699" i="1"/>
  <c r="AC700" i="1"/>
  <c r="AC701" i="1"/>
  <c r="AC702" i="1"/>
  <c r="AC703" i="1"/>
  <c r="AC704" i="1"/>
  <c r="AC705" i="1"/>
  <c r="AC706" i="1"/>
  <c r="AC707" i="1"/>
  <c r="AC708" i="1"/>
  <c r="AC709" i="1"/>
  <c r="AC710" i="1"/>
  <c r="AC711" i="1"/>
  <c r="AC712" i="1"/>
  <c r="AC713" i="1"/>
  <c r="AC714" i="1"/>
  <c r="AC715" i="1"/>
  <c r="AC716" i="1"/>
  <c r="AC717" i="1"/>
  <c r="AC718" i="1"/>
  <c r="AC719" i="1"/>
  <c r="AC720" i="1"/>
  <c r="AC721" i="1"/>
  <c r="AC722" i="1"/>
  <c r="AC723" i="1"/>
  <c r="AC724" i="1"/>
  <c r="AC725" i="1"/>
  <c r="AC726" i="1"/>
  <c r="AC727" i="1"/>
  <c r="AC728" i="1"/>
  <c r="AC729" i="1"/>
  <c r="AC730" i="1"/>
  <c r="AC731" i="1"/>
  <c r="AC732" i="1"/>
  <c r="AC733" i="1"/>
  <c r="AC734" i="1"/>
  <c r="AC735" i="1"/>
  <c r="AC736" i="1"/>
  <c r="AC737" i="1"/>
  <c r="AC738" i="1"/>
  <c r="AC739" i="1"/>
  <c r="AC740" i="1"/>
  <c r="AC741" i="1"/>
  <c r="AC742" i="1"/>
  <c r="AC743" i="1"/>
  <c r="AC744" i="1"/>
  <c r="AC745" i="1"/>
  <c r="AC746" i="1"/>
  <c r="AC747" i="1"/>
  <c r="AC748" i="1"/>
  <c r="AC749" i="1"/>
  <c r="AC750" i="1"/>
  <c r="AC751" i="1"/>
  <c r="AC752" i="1"/>
  <c r="AC753" i="1"/>
  <c r="AC754" i="1"/>
  <c r="AC755" i="1"/>
  <c r="AC756" i="1"/>
  <c r="AC757" i="1"/>
  <c r="AC758" i="1"/>
  <c r="AC759" i="1"/>
  <c r="AC760" i="1"/>
  <c r="AC761" i="1"/>
  <c r="AC762" i="1"/>
  <c r="AC763" i="1"/>
  <c r="AC764" i="1"/>
  <c r="AC765" i="1"/>
  <c r="AC766" i="1"/>
  <c r="AC767" i="1"/>
  <c r="AC768" i="1"/>
  <c r="AC769" i="1"/>
  <c r="AC770" i="1"/>
  <c r="AC771" i="1"/>
  <c r="AC772" i="1"/>
  <c r="AC773" i="1"/>
  <c r="AC774" i="1"/>
  <c r="AC775" i="1"/>
  <c r="AC776" i="1"/>
  <c r="AC777" i="1"/>
  <c r="AC778" i="1"/>
  <c r="AC779" i="1"/>
  <c r="AC780" i="1"/>
  <c r="AC781" i="1"/>
  <c r="AC782" i="1"/>
  <c r="AC783" i="1"/>
  <c r="AC784" i="1"/>
  <c r="AC785" i="1"/>
  <c r="AC786" i="1"/>
  <c r="AC787" i="1"/>
  <c r="AC788" i="1"/>
  <c r="AC789" i="1"/>
  <c r="AC790" i="1"/>
  <c r="AC791" i="1"/>
  <c r="AC792" i="1"/>
  <c r="AC793" i="1"/>
  <c r="AC794" i="1"/>
  <c r="AC795" i="1"/>
  <c r="AC796" i="1"/>
  <c r="AC797" i="1"/>
  <c r="AC798" i="1"/>
  <c r="AC799" i="1"/>
  <c r="AC800" i="1"/>
  <c r="AC801" i="1"/>
  <c r="AC802" i="1"/>
  <c r="AC803" i="1"/>
  <c r="AC804" i="1"/>
  <c r="AC805" i="1"/>
  <c r="AC806" i="1"/>
  <c r="AC807" i="1"/>
  <c r="AC808" i="1"/>
  <c r="AC809" i="1"/>
  <c r="AC810" i="1"/>
  <c r="AC811" i="1"/>
  <c r="AC812" i="1"/>
  <c r="AC813" i="1"/>
  <c r="AC814" i="1"/>
  <c r="AC815" i="1"/>
  <c r="AC816" i="1"/>
  <c r="AC817" i="1"/>
  <c r="AC818" i="1"/>
  <c r="AC819" i="1"/>
  <c r="AC820" i="1"/>
  <c r="AC821" i="1"/>
  <c r="AC822" i="1"/>
  <c r="AC823" i="1"/>
  <c r="AC824" i="1"/>
  <c r="AC825" i="1"/>
  <c r="AC826" i="1"/>
  <c r="AC827" i="1"/>
  <c r="AC828" i="1"/>
  <c r="AC829" i="1"/>
  <c r="AC830" i="1"/>
  <c r="AC831" i="1"/>
  <c r="AC832" i="1"/>
  <c r="AC833" i="1"/>
  <c r="AC834" i="1"/>
  <c r="AC835" i="1"/>
  <c r="AC836" i="1"/>
  <c r="AC837" i="1"/>
  <c r="AC838" i="1"/>
  <c r="AC839" i="1"/>
  <c r="AC840" i="1"/>
  <c r="AC841" i="1"/>
  <c r="AC842" i="1"/>
  <c r="AC843" i="1"/>
  <c r="AC844" i="1"/>
  <c r="AC845" i="1"/>
  <c r="AC846" i="1"/>
  <c r="AC847" i="1"/>
  <c r="AC848" i="1"/>
  <c r="AC849" i="1"/>
  <c r="AC850" i="1"/>
  <c r="AC851" i="1"/>
  <c r="AC852" i="1"/>
  <c r="AC853" i="1"/>
  <c r="AC854" i="1"/>
  <c r="AC855" i="1"/>
  <c r="AC856" i="1"/>
  <c r="AC857" i="1"/>
  <c r="AC858" i="1"/>
  <c r="AC859" i="1"/>
  <c r="AC860" i="1"/>
  <c r="AC861" i="1"/>
  <c r="AC862" i="1"/>
  <c r="AC863" i="1"/>
  <c r="AC864" i="1"/>
  <c r="AC865" i="1"/>
  <c r="AC3" i="1"/>
  <c r="F641" i="3" l="1"/>
  <c r="G641" i="3"/>
  <c r="H641" i="3"/>
  <c r="I641" i="3" a="1"/>
  <c r="I641" i="3" s="1"/>
  <c r="C24" i="15" a="1"/>
  <c r="C24" i="15" s="1"/>
  <c r="F832" i="3"/>
  <c r="F833" i="3"/>
  <c r="F834" i="3"/>
  <c r="F835" i="3"/>
  <c r="F836" i="3"/>
  <c r="F837" i="3"/>
  <c r="F838" i="3"/>
  <c r="F839" i="3"/>
  <c r="G832" i="3"/>
  <c r="G833" i="3"/>
  <c r="G834" i="3"/>
  <c r="G835" i="3"/>
  <c r="G836" i="3"/>
  <c r="G837" i="3"/>
  <c r="G838" i="3"/>
  <c r="G839" i="3"/>
  <c r="H832" i="3"/>
  <c r="H833" i="3"/>
  <c r="H834" i="3"/>
  <c r="H835" i="3"/>
  <c r="H836" i="3"/>
  <c r="H837" i="3"/>
  <c r="H838" i="3"/>
  <c r="H839" i="3"/>
  <c r="I832" i="3" a="1"/>
  <c r="I832" i="3" s="1"/>
  <c r="I833" i="3" a="1"/>
  <c r="I833" i="3" s="1"/>
  <c r="I834" i="3" a="1"/>
  <c r="I834" i="3" s="1"/>
  <c r="I835" i="3" a="1"/>
  <c r="I835" i="3" s="1"/>
  <c r="I836" i="3" a="1"/>
  <c r="I836" i="3" s="1"/>
  <c r="I837" i="3" a="1"/>
  <c r="I837" i="3" s="1"/>
  <c r="I838" i="3" a="1"/>
  <c r="I838" i="3" s="1"/>
  <c r="I839" i="3" a="1"/>
  <c r="I839" i="3" s="1"/>
  <c r="H659" i="5"/>
  <c r="H660" i="5"/>
  <c r="H661" i="5"/>
  <c r="H662" i="5"/>
  <c r="H663" i="5"/>
  <c r="H664" i="5"/>
  <c r="H665" i="5"/>
  <c r="H666" i="5"/>
  <c r="I659" i="5"/>
  <c r="I660" i="5"/>
  <c r="I661" i="5"/>
  <c r="I662" i="5"/>
  <c r="I663" i="5"/>
  <c r="I664" i="5"/>
  <c r="I665" i="5"/>
  <c r="I666" i="5"/>
  <c r="J659" i="5"/>
  <c r="J660" i="5"/>
  <c r="J661" i="5"/>
  <c r="J662" i="5"/>
  <c r="J663" i="5"/>
  <c r="J664" i="5"/>
  <c r="J665" i="5"/>
  <c r="J666" i="5"/>
  <c r="K659" i="5"/>
  <c r="K660" i="5"/>
  <c r="K661" i="5"/>
  <c r="K662" i="5"/>
  <c r="K663" i="5"/>
  <c r="K664" i="5"/>
  <c r="K665" i="5"/>
  <c r="K666" i="5"/>
  <c r="L659" i="5"/>
  <c r="L660" i="5"/>
  <c r="L661" i="5"/>
  <c r="L662" i="5"/>
  <c r="L663" i="5"/>
  <c r="L664" i="5"/>
  <c r="L665" i="5"/>
  <c r="L666" i="5"/>
  <c r="F778" i="3"/>
  <c r="F779" i="3"/>
  <c r="F780" i="3"/>
  <c r="F781" i="3"/>
  <c r="F782" i="3"/>
  <c r="F783" i="3"/>
  <c r="F784" i="3"/>
  <c r="F785" i="3"/>
  <c r="F786" i="3"/>
  <c r="F787" i="3"/>
  <c r="F788" i="3"/>
  <c r="F789" i="3"/>
  <c r="F790" i="3"/>
  <c r="F791" i="3"/>
  <c r="F792" i="3"/>
  <c r="F793" i="3"/>
  <c r="F794" i="3"/>
  <c r="F795" i="3"/>
  <c r="F796" i="3"/>
  <c r="F797" i="3"/>
  <c r="F798" i="3"/>
  <c r="F799" i="3"/>
  <c r="F800" i="3"/>
  <c r="F801" i="3"/>
  <c r="F802" i="3"/>
  <c r="F803" i="3"/>
  <c r="F804" i="3"/>
  <c r="F805" i="3"/>
  <c r="F806" i="3"/>
  <c r="F807" i="3"/>
  <c r="F808" i="3"/>
  <c r="F809" i="3"/>
  <c r="F810" i="3"/>
  <c r="F811" i="3"/>
  <c r="F812" i="3"/>
  <c r="F813" i="3"/>
  <c r="F814" i="3"/>
  <c r="F815" i="3"/>
  <c r="F816" i="3"/>
  <c r="F817" i="3"/>
  <c r="F818" i="3"/>
  <c r="F819" i="3"/>
  <c r="F820" i="3"/>
  <c r="F821" i="3"/>
  <c r="F822" i="3"/>
  <c r="F823" i="3"/>
  <c r="F824" i="3"/>
  <c r="F825" i="3"/>
  <c r="F826" i="3"/>
  <c r="F827" i="3"/>
  <c r="F828" i="3"/>
  <c r="F829" i="3"/>
  <c r="F830" i="3"/>
  <c r="F831" i="3"/>
  <c r="G778" i="3"/>
  <c r="G779" i="3"/>
  <c r="G780" i="3"/>
  <c r="G781" i="3"/>
  <c r="G782" i="3"/>
  <c r="G783" i="3"/>
  <c r="G784" i="3"/>
  <c r="G785" i="3"/>
  <c r="G786" i="3"/>
  <c r="G787" i="3"/>
  <c r="G788" i="3"/>
  <c r="G789" i="3"/>
  <c r="G790" i="3"/>
  <c r="G791" i="3"/>
  <c r="G792" i="3"/>
  <c r="G793" i="3"/>
  <c r="G794" i="3"/>
  <c r="G795" i="3"/>
  <c r="G796" i="3"/>
  <c r="G797" i="3"/>
  <c r="G798" i="3"/>
  <c r="G799" i="3"/>
  <c r="G800" i="3"/>
  <c r="G801" i="3"/>
  <c r="G802" i="3"/>
  <c r="G803" i="3"/>
  <c r="G804" i="3"/>
  <c r="G805" i="3"/>
  <c r="G806" i="3"/>
  <c r="G807" i="3"/>
  <c r="G808" i="3"/>
  <c r="G809" i="3"/>
  <c r="G810" i="3"/>
  <c r="G811" i="3"/>
  <c r="G812" i="3"/>
  <c r="G813" i="3"/>
  <c r="G814" i="3"/>
  <c r="G815" i="3"/>
  <c r="G816" i="3"/>
  <c r="G817" i="3"/>
  <c r="G818" i="3"/>
  <c r="G819" i="3"/>
  <c r="G820" i="3"/>
  <c r="G821" i="3"/>
  <c r="G822" i="3"/>
  <c r="G823" i="3"/>
  <c r="G824" i="3"/>
  <c r="G825" i="3"/>
  <c r="G826" i="3"/>
  <c r="G827" i="3"/>
  <c r="G828" i="3"/>
  <c r="G829" i="3"/>
  <c r="G830" i="3"/>
  <c r="G831" i="3"/>
  <c r="H778" i="3"/>
  <c r="H779" i="3"/>
  <c r="H780" i="3"/>
  <c r="H781" i="3"/>
  <c r="H782" i="3"/>
  <c r="H783" i="3"/>
  <c r="H784" i="3"/>
  <c r="H785" i="3"/>
  <c r="H786" i="3"/>
  <c r="H787" i="3"/>
  <c r="H788" i="3"/>
  <c r="H789" i="3"/>
  <c r="H790" i="3"/>
  <c r="H791" i="3"/>
  <c r="H792" i="3"/>
  <c r="H793" i="3"/>
  <c r="H794" i="3"/>
  <c r="H795" i="3"/>
  <c r="H796" i="3"/>
  <c r="H797" i="3"/>
  <c r="H798" i="3"/>
  <c r="H799" i="3"/>
  <c r="H800" i="3"/>
  <c r="H801" i="3"/>
  <c r="H802" i="3"/>
  <c r="H803" i="3"/>
  <c r="H804" i="3"/>
  <c r="H805" i="3"/>
  <c r="H806" i="3"/>
  <c r="H807" i="3"/>
  <c r="H808" i="3"/>
  <c r="H809" i="3"/>
  <c r="H810" i="3"/>
  <c r="H811" i="3"/>
  <c r="H812" i="3"/>
  <c r="H813" i="3"/>
  <c r="H814" i="3"/>
  <c r="H815" i="3"/>
  <c r="H816" i="3"/>
  <c r="H817" i="3"/>
  <c r="H818" i="3"/>
  <c r="H819" i="3"/>
  <c r="H820" i="3"/>
  <c r="H821" i="3"/>
  <c r="H822" i="3"/>
  <c r="H823" i="3"/>
  <c r="H824" i="3"/>
  <c r="H825" i="3"/>
  <c r="H826" i="3"/>
  <c r="H827" i="3"/>
  <c r="H828" i="3"/>
  <c r="H829" i="3"/>
  <c r="H830" i="3"/>
  <c r="H831" i="3"/>
  <c r="I778" i="3" a="1"/>
  <c r="I778" i="3" s="1"/>
  <c r="I779" i="3" a="1"/>
  <c r="I779" i="3" s="1"/>
  <c r="I780" i="3" a="1"/>
  <c r="I780" i="3" s="1"/>
  <c r="I781" i="3" a="1"/>
  <c r="I781" i="3" s="1"/>
  <c r="I782" i="3" a="1"/>
  <c r="I782" i="3" s="1"/>
  <c r="I783" i="3" a="1"/>
  <c r="I783" i="3" s="1"/>
  <c r="I784" i="3" a="1"/>
  <c r="I784" i="3" s="1"/>
  <c r="I785" i="3" a="1"/>
  <c r="I785" i="3" s="1"/>
  <c r="I786" i="3" a="1"/>
  <c r="I786" i="3" s="1"/>
  <c r="I787" i="3" a="1"/>
  <c r="I787" i="3" s="1"/>
  <c r="I788" i="3" a="1"/>
  <c r="I788" i="3" s="1"/>
  <c r="I789" i="3" a="1"/>
  <c r="I789" i="3" s="1"/>
  <c r="I790" i="3" a="1"/>
  <c r="I790" i="3" s="1"/>
  <c r="I791" i="3" a="1"/>
  <c r="I791" i="3" s="1"/>
  <c r="I792" i="3" a="1"/>
  <c r="I792" i="3" s="1"/>
  <c r="I793" i="3" a="1"/>
  <c r="I793" i="3" s="1"/>
  <c r="I794" i="3" a="1"/>
  <c r="I794" i="3" s="1"/>
  <c r="I795" i="3" a="1"/>
  <c r="I795" i="3" s="1"/>
  <c r="I796" i="3" a="1"/>
  <c r="I796" i="3" s="1"/>
  <c r="I797" i="3" a="1"/>
  <c r="I797" i="3" s="1"/>
  <c r="I798" i="3" a="1"/>
  <c r="I798" i="3" s="1"/>
  <c r="I799" i="3" a="1"/>
  <c r="I799" i="3" s="1"/>
  <c r="I800" i="3" a="1"/>
  <c r="I800" i="3" s="1"/>
  <c r="I801" i="3" a="1"/>
  <c r="I801" i="3" s="1"/>
  <c r="I802" i="3" a="1"/>
  <c r="I802" i="3" s="1"/>
  <c r="I803" i="3" a="1"/>
  <c r="I803" i="3" s="1"/>
  <c r="I804" i="3" a="1"/>
  <c r="I804" i="3" s="1"/>
  <c r="I805" i="3" a="1"/>
  <c r="I805" i="3" s="1"/>
  <c r="I806" i="3" a="1"/>
  <c r="I806" i="3" s="1"/>
  <c r="I807" i="3" a="1"/>
  <c r="I807" i="3" s="1"/>
  <c r="I808" i="3" a="1"/>
  <c r="I808" i="3" s="1"/>
  <c r="I809" i="3" a="1"/>
  <c r="I809" i="3" s="1"/>
  <c r="I810" i="3" a="1"/>
  <c r="I810" i="3" s="1"/>
  <c r="I811" i="3" a="1"/>
  <c r="I811" i="3" s="1"/>
  <c r="I812" i="3" a="1"/>
  <c r="I812" i="3" s="1"/>
  <c r="I813" i="3" a="1"/>
  <c r="I813" i="3" s="1"/>
  <c r="I814" i="3" a="1"/>
  <c r="I814" i="3" s="1"/>
  <c r="I815" i="3" a="1"/>
  <c r="I815" i="3" s="1"/>
  <c r="I816" i="3" a="1"/>
  <c r="I816" i="3" s="1"/>
  <c r="I817" i="3" a="1"/>
  <c r="I817" i="3" s="1"/>
  <c r="I818" i="3" a="1"/>
  <c r="I818" i="3" s="1"/>
  <c r="I819" i="3" a="1"/>
  <c r="I819" i="3" s="1"/>
  <c r="I820" i="3" a="1"/>
  <c r="I820" i="3" s="1"/>
  <c r="I821" i="3" a="1"/>
  <c r="I821" i="3" s="1"/>
  <c r="I822" i="3" a="1"/>
  <c r="I822" i="3" s="1"/>
  <c r="I823" i="3" a="1"/>
  <c r="I823" i="3" s="1"/>
  <c r="I824" i="3" a="1"/>
  <c r="I824" i="3" s="1"/>
  <c r="I825" i="3" a="1"/>
  <c r="I825" i="3" s="1"/>
  <c r="I826" i="3" a="1"/>
  <c r="I826" i="3" s="1"/>
  <c r="I827" i="3" a="1"/>
  <c r="I827" i="3" s="1"/>
  <c r="I828" i="3" a="1"/>
  <c r="I828" i="3" s="1"/>
  <c r="I829" i="3" a="1"/>
  <c r="I829" i="3" s="1"/>
  <c r="I830" i="3" a="1"/>
  <c r="I830" i="3" s="1"/>
  <c r="I831" i="3" a="1"/>
  <c r="I831" i="3" s="1"/>
  <c r="H623" i="5"/>
  <c r="H624" i="5"/>
  <c r="H625" i="5"/>
  <c r="H626" i="5"/>
  <c r="H627" i="5"/>
  <c r="H628" i="5"/>
  <c r="H629" i="5"/>
  <c r="H630" i="5"/>
  <c r="H631" i="5"/>
  <c r="H632" i="5"/>
  <c r="H633" i="5"/>
  <c r="H634" i="5"/>
  <c r="H635" i="5"/>
  <c r="H636" i="5"/>
  <c r="H637" i="5"/>
  <c r="H638" i="5"/>
  <c r="H639" i="5"/>
  <c r="H640" i="5"/>
  <c r="H641" i="5"/>
  <c r="H642" i="5"/>
  <c r="H643" i="5"/>
  <c r="H644" i="5"/>
  <c r="H645" i="5"/>
  <c r="H646" i="5"/>
  <c r="H647" i="5"/>
  <c r="H648" i="5"/>
  <c r="H649" i="5"/>
  <c r="H650" i="5"/>
  <c r="H651" i="5"/>
  <c r="H652" i="5"/>
  <c r="H499" i="5"/>
  <c r="H500" i="5"/>
  <c r="H501" i="5"/>
  <c r="H502" i="5"/>
  <c r="H503" i="5"/>
  <c r="H504" i="5"/>
  <c r="H505" i="5"/>
  <c r="H506" i="5"/>
  <c r="H507" i="5"/>
  <c r="H508" i="5"/>
  <c r="H509" i="5"/>
  <c r="H510" i="5"/>
  <c r="H511" i="5"/>
  <c r="H512" i="5"/>
  <c r="H513" i="5"/>
  <c r="H514" i="5"/>
  <c r="H515" i="5"/>
  <c r="H516" i="5"/>
  <c r="H653" i="5"/>
  <c r="H654" i="5"/>
  <c r="H655" i="5"/>
  <c r="H656" i="5"/>
  <c r="H657" i="5"/>
  <c r="H658" i="5"/>
  <c r="I623" i="5"/>
  <c r="I624" i="5"/>
  <c r="I625" i="5"/>
  <c r="I626" i="5"/>
  <c r="I627" i="5"/>
  <c r="I628" i="5"/>
  <c r="I629" i="5"/>
  <c r="I630" i="5"/>
  <c r="I631" i="5"/>
  <c r="I632" i="5"/>
  <c r="I633" i="5"/>
  <c r="I634" i="5"/>
  <c r="I635" i="5"/>
  <c r="I636" i="5"/>
  <c r="I637" i="5"/>
  <c r="I638" i="5"/>
  <c r="I639" i="5"/>
  <c r="I640" i="5"/>
  <c r="I641" i="5"/>
  <c r="I642" i="5"/>
  <c r="I643" i="5"/>
  <c r="I644" i="5"/>
  <c r="I645" i="5"/>
  <c r="I646" i="5"/>
  <c r="I647" i="5"/>
  <c r="I648" i="5"/>
  <c r="I649" i="5"/>
  <c r="I650" i="5"/>
  <c r="I651" i="5"/>
  <c r="I652" i="5"/>
  <c r="I499" i="5"/>
  <c r="I500" i="5"/>
  <c r="I501" i="5"/>
  <c r="I502" i="5"/>
  <c r="I503" i="5"/>
  <c r="I504" i="5"/>
  <c r="I505" i="5"/>
  <c r="I506" i="5"/>
  <c r="I507" i="5"/>
  <c r="I508" i="5"/>
  <c r="I509" i="5"/>
  <c r="I510" i="5"/>
  <c r="I511" i="5"/>
  <c r="I512" i="5"/>
  <c r="I513" i="5"/>
  <c r="I514" i="5"/>
  <c r="I515" i="5"/>
  <c r="I516" i="5"/>
  <c r="I653" i="5"/>
  <c r="I654" i="5"/>
  <c r="I655" i="5"/>
  <c r="I656" i="5"/>
  <c r="I657" i="5"/>
  <c r="I658" i="5"/>
  <c r="J623" i="5"/>
  <c r="J624" i="5"/>
  <c r="J625" i="5"/>
  <c r="J626" i="5"/>
  <c r="J627" i="5"/>
  <c r="J628" i="5"/>
  <c r="J629" i="5"/>
  <c r="J630" i="5"/>
  <c r="J631" i="5"/>
  <c r="J632" i="5"/>
  <c r="J633" i="5"/>
  <c r="J634" i="5"/>
  <c r="J635" i="5"/>
  <c r="J636" i="5"/>
  <c r="J637" i="5"/>
  <c r="J638" i="5"/>
  <c r="J639" i="5"/>
  <c r="J640" i="5"/>
  <c r="J641" i="5"/>
  <c r="J642" i="5"/>
  <c r="J643" i="5"/>
  <c r="J644" i="5"/>
  <c r="J645" i="5"/>
  <c r="J646" i="5"/>
  <c r="J647" i="5"/>
  <c r="J648" i="5"/>
  <c r="J649" i="5"/>
  <c r="J650" i="5"/>
  <c r="J651" i="5"/>
  <c r="J652" i="5"/>
  <c r="J499" i="5"/>
  <c r="J500" i="5"/>
  <c r="J501" i="5"/>
  <c r="J502" i="5"/>
  <c r="J503" i="5"/>
  <c r="J504" i="5"/>
  <c r="J505" i="5"/>
  <c r="J506" i="5"/>
  <c r="J507" i="5"/>
  <c r="J508" i="5"/>
  <c r="J509" i="5"/>
  <c r="J510" i="5"/>
  <c r="J511" i="5"/>
  <c r="J512" i="5"/>
  <c r="J513" i="5"/>
  <c r="J514" i="5"/>
  <c r="J515" i="5"/>
  <c r="J516" i="5"/>
  <c r="J653" i="5"/>
  <c r="J654" i="5"/>
  <c r="J655" i="5"/>
  <c r="J656" i="5"/>
  <c r="J657" i="5"/>
  <c r="J658" i="5"/>
  <c r="K623" i="5"/>
  <c r="K624" i="5"/>
  <c r="K625" i="5"/>
  <c r="K626" i="5"/>
  <c r="K627" i="5"/>
  <c r="K628" i="5"/>
  <c r="K629" i="5"/>
  <c r="K630" i="5"/>
  <c r="K631" i="5"/>
  <c r="K632" i="5"/>
  <c r="K633" i="5"/>
  <c r="K634" i="5"/>
  <c r="K635" i="5"/>
  <c r="K636" i="5"/>
  <c r="K637" i="5"/>
  <c r="K638" i="5"/>
  <c r="K639" i="5"/>
  <c r="K640" i="5"/>
  <c r="K641" i="5"/>
  <c r="K642" i="5"/>
  <c r="K643" i="5"/>
  <c r="K644" i="5"/>
  <c r="K645" i="5"/>
  <c r="K646" i="5"/>
  <c r="K647" i="5"/>
  <c r="K648" i="5"/>
  <c r="K649" i="5"/>
  <c r="K650" i="5"/>
  <c r="K651" i="5"/>
  <c r="K652" i="5"/>
  <c r="K499" i="5"/>
  <c r="K500" i="5"/>
  <c r="K501" i="5"/>
  <c r="K502" i="5"/>
  <c r="K503" i="5"/>
  <c r="K504" i="5"/>
  <c r="K505" i="5"/>
  <c r="K506" i="5"/>
  <c r="K507" i="5"/>
  <c r="K508" i="5"/>
  <c r="K509" i="5"/>
  <c r="K510" i="5"/>
  <c r="K511" i="5"/>
  <c r="K512" i="5"/>
  <c r="K513" i="5"/>
  <c r="K514" i="5"/>
  <c r="K515" i="5"/>
  <c r="K516" i="5"/>
  <c r="K653" i="5"/>
  <c r="K654" i="5"/>
  <c r="K655" i="5"/>
  <c r="K656" i="5"/>
  <c r="K657" i="5"/>
  <c r="K658" i="5"/>
  <c r="L623" i="5"/>
  <c r="L624" i="5"/>
  <c r="L625" i="5"/>
  <c r="L626" i="5"/>
  <c r="L627" i="5"/>
  <c r="L628" i="5"/>
  <c r="L629" i="5"/>
  <c r="L630" i="5"/>
  <c r="L631" i="5"/>
  <c r="L632" i="5"/>
  <c r="L633" i="5"/>
  <c r="L634" i="5"/>
  <c r="L635" i="5"/>
  <c r="L636" i="5"/>
  <c r="L637" i="5"/>
  <c r="L638" i="5"/>
  <c r="L639" i="5"/>
  <c r="L640" i="5"/>
  <c r="L641" i="5"/>
  <c r="L642" i="5"/>
  <c r="L643" i="5"/>
  <c r="L644" i="5"/>
  <c r="L645" i="5"/>
  <c r="L646" i="5"/>
  <c r="L647" i="5"/>
  <c r="L648" i="5"/>
  <c r="L649" i="5"/>
  <c r="L650" i="5"/>
  <c r="L651" i="5"/>
  <c r="L652" i="5"/>
  <c r="L499" i="5"/>
  <c r="L500" i="5"/>
  <c r="L501" i="5"/>
  <c r="L502" i="5"/>
  <c r="L503" i="5"/>
  <c r="L504" i="5"/>
  <c r="L505" i="5"/>
  <c r="L506" i="5"/>
  <c r="L507" i="5"/>
  <c r="L508" i="5"/>
  <c r="L509" i="5"/>
  <c r="L510" i="5"/>
  <c r="L511" i="5"/>
  <c r="L512" i="5"/>
  <c r="L513" i="5"/>
  <c r="L514" i="5"/>
  <c r="L515" i="5"/>
  <c r="L516" i="5"/>
  <c r="L653" i="5"/>
  <c r="L654" i="5"/>
  <c r="L655" i="5"/>
  <c r="L656" i="5"/>
  <c r="L657" i="5"/>
  <c r="L658" i="5"/>
  <c r="AA660" i="1"/>
  <c r="AA661" i="1"/>
  <c r="AA662" i="1"/>
  <c r="AA663" i="1"/>
  <c r="AA664" i="1"/>
  <c r="AA665" i="1"/>
  <c r="AA666" i="1"/>
  <c r="AB660" i="1"/>
  <c r="AB661" i="1"/>
  <c r="AB662" i="1"/>
  <c r="AB663" i="1"/>
  <c r="AB664" i="1"/>
  <c r="AB665" i="1"/>
  <c r="AB666"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499" i="1"/>
  <c r="AA500" i="1"/>
  <c r="AA501" i="1"/>
  <c r="AA502" i="1"/>
  <c r="AA503" i="1"/>
  <c r="AA504" i="1"/>
  <c r="AA505" i="1"/>
  <c r="AA506" i="1"/>
  <c r="AA507" i="1"/>
  <c r="AA508" i="1"/>
  <c r="AA509" i="1"/>
  <c r="AA510" i="1"/>
  <c r="AA511" i="1"/>
  <c r="AA512" i="1"/>
  <c r="AA513" i="1"/>
  <c r="AA514" i="1"/>
  <c r="AA515" i="1"/>
  <c r="AA516" i="1"/>
  <c r="AA653" i="1"/>
  <c r="AA654" i="1"/>
  <c r="AA655" i="1"/>
  <c r="AA656" i="1"/>
  <c r="AA657" i="1"/>
  <c r="AA658" i="1"/>
  <c r="AA659" i="1"/>
  <c r="AB623" i="1"/>
  <c r="AB624" i="1"/>
  <c r="AB625" i="1"/>
  <c r="AB626" i="1"/>
  <c r="AB627" i="1"/>
  <c r="AB628" i="1"/>
  <c r="AB629" i="1"/>
  <c r="AB630" i="1"/>
  <c r="AB631" i="1"/>
  <c r="AB632" i="1"/>
  <c r="AB633" i="1"/>
  <c r="AB634" i="1"/>
  <c r="AB635" i="1"/>
  <c r="AB636" i="1"/>
  <c r="AB637" i="1"/>
  <c r="AB638" i="1"/>
  <c r="AB639" i="1"/>
  <c r="AB640" i="1"/>
  <c r="AB641" i="1"/>
  <c r="AB642" i="1"/>
  <c r="AB643" i="1"/>
  <c r="AB644" i="1"/>
  <c r="AB645" i="1"/>
  <c r="AB646" i="1"/>
  <c r="AB647" i="1"/>
  <c r="AB648" i="1"/>
  <c r="AB649" i="1"/>
  <c r="AB650" i="1"/>
  <c r="AB651" i="1"/>
  <c r="AB652" i="1"/>
  <c r="AB499" i="1"/>
  <c r="AB500" i="1"/>
  <c r="AB501" i="1"/>
  <c r="AB502" i="1"/>
  <c r="AB503" i="1"/>
  <c r="AB504" i="1"/>
  <c r="AB505" i="1"/>
  <c r="AB506" i="1"/>
  <c r="AB507" i="1"/>
  <c r="AB508" i="1"/>
  <c r="AB509" i="1"/>
  <c r="AB510" i="1"/>
  <c r="AB511" i="1"/>
  <c r="AB512" i="1"/>
  <c r="AB513" i="1"/>
  <c r="AB514" i="1"/>
  <c r="AB515" i="1"/>
  <c r="AB516" i="1"/>
  <c r="AB653" i="1"/>
  <c r="AB654" i="1"/>
  <c r="AB655" i="1"/>
  <c r="AB656" i="1"/>
  <c r="AB657" i="1"/>
  <c r="AB658" i="1"/>
  <c r="AB659" i="1"/>
  <c r="F699" i="3"/>
  <c r="G699" i="3"/>
  <c r="H699" i="3"/>
  <c r="I699" i="3" a="1"/>
  <c r="I699" i="3" s="1"/>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G651" i="3"/>
  <c r="G652" i="3"/>
  <c r="G653" i="3"/>
  <c r="G654" i="3"/>
  <c r="G655" i="3"/>
  <c r="G656" i="3"/>
  <c r="G657" i="3"/>
  <c r="G658" i="3"/>
  <c r="G659" i="3"/>
  <c r="G660" i="3"/>
  <c r="G661" i="3"/>
  <c r="G662" i="3"/>
  <c r="G663" i="3"/>
  <c r="G664" i="3"/>
  <c r="G665" i="3"/>
  <c r="G666" i="3"/>
  <c r="G667" i="3"/>
  <c r="G668" i="3"/>
  <c r="G669" i="3"/>
  <c r="G670" i="3"/>
  <c r="G671" i="3"/>
  <c r="G672" i="3"/>
  <c r="G673" i="3"/>
  <c r="G674" i="3"/>
  <c r="G675" i="3"/>
  <c r="G676" i="3"/>
  <c r="G677" i="3"/>
  <c r="G678" i="3"/>
  <c r="G679" i="3"/>
  <c r="G680" i="3"/>
  <c r="G681" i="3"/>
  <c r="G682" i="3"/>
  <c r="G683" i="3"/>
  <c r="G684" i="3"/>
  <c r="G685" i="3"/>
  <c r="G686" i="3"/>
  <c r="G687" i="3"/>
  <c r="G688" i="3"/>
  <c r="G689" i="3"/>
  <c r="G690" i="3"/>
  <c r="G691" i="3"/>
  <c r="G692" i="3"/>
  <c r="H651" i="3"/>
  <c r="H652" i="3"/>
  <c r="H653" i="3"/>
  <c r="H654" i="3"/>
  <c r="H655" i="3"/>
  <c r="H656" i="3"/>
  <c r="H657" i="3"/>
  <c r="H658" i="3"/>
  <c r="H659" i="3"/>
  <c r="H660" i="3"/>
  <c r="H661" i="3"/>
  <c r="H662" i="3"/>
  <c r="H663" i="3"/>
  <c r="H664" i="3"/>
  <c r="H665" i="3"/>
  <c r="H666" i="3"/>
  <c r="H667" i="3"/>
  <c r="H668" i="3"/>
  <c r="H669" i="3"/>
  <c r="H670" i="3"/>
  <c r="H671" i="3"/>
  <c r="H672" i="3"/>
  <c r="H673" i="3"/>
  <c r="H674" i="3"/>
  <c r="H675" i="3"/>
  <c r="H676" i="3"/>
  <c r="H677" i="3"/>
  <c r="H678" i="3"/>
  <c r="H679" i="3"/>
  <c r="H680" i="3"/>
  <c r="H681" i="3"/>
  <c r="H682" i="3"/>
  <c r="H683" i="3"/>
  <c r="H684" i="3"/>
  <c r="H685" i="3"/>
  <c r="H686" i="3"/>
  <c r="H687" i="3"/>
  <c r="H688" i="3"/>
  <c r="H689" i="3"/>
  <c r="H690" i="3"/>
  <c r="H691" i="3"/>
  <c r="H692" i="3"/>
  <c r="I651" i="3" a="1"/>
  <c r="I651" i="3" s="1"/>
  <c r="I652" i="3" a="1"/>
  <c r="I652" i="3" s="1"/>
  <c r="I653" i="3" a="1"/>
  <c r="I653" i="3" s="1"/>
  <c r="I654" i="3" a="1"/>
  <c r="I654" i="3" s="1"/>
  <c r="I655" i="3" a="1"/>
  <c r="I655" i="3" s="1"/>
  <c r="I656" i="3" a="1"/>
  <c r="I656" i="3" s="1"/>
  <c r="I657" i="3" a="1"/>
  <c r="I657" i="3" s="1"/>
  <c r="I658" i="3" a="1"/>
  <c r="I658" i="3" s="1"/>
  <c r="I659" i="3" a="1"/>
  <c r="I659" i="3" s="1"/>
  <c r="I660" i="3" a="1"/>
  <c r="I660" i="3" s="1"/>
  <c r="I661" i="3" a="1"/>
  <c r="I661" i="3" s="1"/>
  <c r="I662" i="3" a="1"/>
  <c r="I662" i="3" s="1"/>
  <c r="I663" i="3" a="1"/>
  <c r="I663" i="3" s="1"/>
  <c r="I664" i="3" a="1"/>
  <c r="I664" i="3" s="1"/>
  <c r="I665" i="3" a="1"/>
  <c r="I665" i="3" s="1"/>
  <c r="I666" i="3" a="1"/>
  <c r="I666" i="3" s="1"/>
  <c r="I667" i="3" a="1"/>
  <c r="I667" i="3" s="1"/>
  <c r="I668" i="3" a="1"/>
  <c r="I668" i="3" s="1"/>
  <c r="I669" i="3" a="1"/>
  <c r="I669" i="3" s="1"/>
  <c r="I670" i="3" a="1"/>
  <c r="I670" i="3" s="1"/>
  <c r="I671" i="3" a="1"/>
  <c r="I671" i="3" s="1"/>
  <c r="I672" i="3" a="1"/>
  <c r="I672" i="3" s="1"/>
  <c r="I673" i="3" a="1"/>
  <c r="I673" i="3" s="1"/>
  <c r="I674" i="3" a="1"/>
  <c r="I674" i="3" s="1"/>
  <c r="I675" i="3" a="1"/>
  <c r="I675" i="3" s="1"/>
  <c r="I676" i="3" a="1"/>
  <c r="I676" i="3" s="1"/>
  <c r="I677" i="3" a="1"/>
  <c r="I677" i="3" s="1"/>
  <c r="I678" i="3" a="1"/>
  <c r="I678" i="3" s="1"/>
  <c r="I679" i="3" a="1"/>
  <c r="I679" i="3" s="1"/>
  <c r="I680" i="3" a="1"/>
  <c r="I680" i="3" s="1"/>
  <c r="I681" i="3" a="1"/>
  <c r="I681" i="3" s="1"/>
  <c r="I682" i="3" a="1"/>
  <c r="I682" i="3" s="1"/>
  <c r="I683" i="3" a="1"/>
  <c r="I683" i="3" s="1"/>
  <c r="I684" i="3" a="1"/>
  <c r="I684" i="3" s="1"/>
  <c r="I685" i="3" a="1"/>
  <c r="I685" i="3" s="1"/>
  <c r="I686" i="3" a="1"/>
  <c r="I686" i="3" s="1"/>
  <c r="I687" i="3" a="1"/>
  <c r="I687" i="3" s="1"/>
  <c r="I688" i="3" a="1"/>
  <c r="I688" i="3" s="1"/>
  <c r="I689" i="3" a="1"/>
  <c r="I689" i="3" s="1"/>
  <c r="I690" i="3" a="1"/>
  <c r="I690" i="3" s="1"/>
  <c r="I691" i="3" a="1"/>
  <c r="I691" i="3" s="1"/>
  <c r="I692" i="3" a="1"/>
  <c r="I692" i="3" s="1"/>
  <c r="H478" i="5"/>
  <c r="H479" i="5"/>
  <c r="H480" i="5"/>
  <c r="H481" i="5"/>
  <c r="H482" i="5"/>
  <c r="H483" i="5"/>
  <c r="H484" i="5"/>
  <c r="H485" i="5"/>
  <c r="H486" i="5"/>
  <c r="H487" i="5"/>
  <c r="H488" i="5"/>
  <c r="H489" i="5"/>
  <c r="H490" i="5"/>
  <c r="H491" i="5"/>
  <c r="H492" i="5"/>
  <c r="H493" i="5"/>
  <c r="H494" i="5"/>
  <c r="H495" i="5"/>
  <c r="H496" i="5"/>
  <c r="H497" i="5"/>
  <c r="H498" i="5"/>
  <c r="H517" i="5"/>
  <c r="H518" i="5"/>
  <c r="H519" i="5"/>
  <c r="H520" i="5"/>
  <c r="H521" i="5"/>
  <c r="H522" i="5"/>
  <c r="H523" i="5"/>
  <c r="H524" i="5"/>
  <c r="H525" i="5"/>
  <c r="H526" i="5"/>
  <c r="H527" i="5"/>
  <c r="H528" i="5"/>
  <c r="H529" i="5"/>
  <c r="H530" i="5"/>
  <c r="H531" i="5"/>
  <c r="H532" i="5"/>
  <c r="H533" i="5"/>
  <c r="H534" i="5"/>
  <c r="H535" i="5"/>
  <c r="H536" i="5"/>
  <c r="H537" i="5"/>
  <c r="H538" i="5"/>
  <c r="H539" i="5"/>
  <c r="H540" i="5"/>
  <c r="I478" i="5"/>
  <c r="I479" i="5"/>
  <c r="I480" i="5"/>
  <c r="I481" i="5"/>
  <c r="I482" i="5"/>
  <c r="I483" i="5"/>
  <c r="I484" i="5"/>
  <c r="I485" i="5"/>
  <c r="I486" i="5"/>
  <c r="I487" i="5"/>
  <c r="I488" i="5"/>
  <c r="I489" i="5"/>
  <c r="I490" i="5"/>
  <c r="I491" i="5"/>
  <c r="I492" i="5"/>
  <c r="I493" i="5"/>
  <c r="I494" i="5"/>
  <c r="I495" i="5"/>
  <c r="I496" i="5"/>
  <c r="I497" i="5"/>
  <c r="I498" i="5"/>
  <c r="I517" i="5"/>
  <c r="I518" i="5"/>
  <c r="I519" i="5"/>
  <c r="I520" i="5"/>
  <c r="I521" i="5"/>
  <c r="I522" i="5"/>
  <c r="I523" i="5"/>
  <c r="I524" i="5"/>
  <c r="I525" i="5"/>
  <c r="I526" i="5"/>
  <c r="I527" i="5"/>
  <c r="I528" i="5"/>
  <c r="I529" i="5"/>
  <c r="I530" i="5"/>
  <c r="I531" i="5"/>
  <c r="I532" i="5"/>
  <c r="I533" i="5"/>
  <c r="I534" i="5"/>
  <c r="I535" i="5"/>
  <c r="I536" i="5"/>
  <c r="I537" i="5"/>
  <c r="I538" i="5"/>
  <c r="I539" i="5"/>
  <c r="I540" i="5"/>
  <c r="J478" i="5"/>
  <c r="J479" i="5"/>
  <c r="J480" i="5"/>
  <c r="J481" i="5"/>
  <c r="J482" i="5"/>
  <c r="J483" i="5"/>
  <c r="J484" i="5"/>
  <c r="J485" i="5"/>
  <c r="J486" i="5"/>
  <c r="J487" i="5"/>
  <c r="J488" i="5"/>
  <c r="J489" i="5"/>
  <c r="J490" i="5"/>
  <c r="J491" i="5"/>
  <c r="J492" i="5"/>
  <c r="J493" i="5"/>
  <c r="J494" i="5"/>
  <c r="J495" i="5"/>
  <c r="J496" i="5"/>
  <c r="J497" i="5"/>
  <c r="J498" i="5"/>
  <c r="J517" i="5"/>
  <c r="J518" i="5"/>
  <c r="J519" i="5"/>
  <c r="J520" i="5"/>
  <c r="J521" i="5"/>
  <c r="J522" i="5"/>
  <c r="J523" i="5"/>
  <c r="J524" i="5"/>
  <c r="J525" i="5"/>
  <c r="J526" i="5"/>
  <c r="J527" i="5"/>
  <c r="J528" i="5"/>
  <c r="J529" i="5"/>
  <c r="J530" i="5"/>
  <c r="J531" i="5"/>
  <c r="J532" i="5"/>
  <c r="J533" i="5"/>
  <c r="J534" i="5"/>
  <c r="J535" i="5"/>
  <c r="J536" i="5"/>
  <c r="J537" i="5"/>
  <c r="J538" i="5"/>
  <c r="J539" i="5"/>
  <c r="J540" i="5"/>
  <c r="K478" i="5"/>
  <c r="K479" i="5"/>
  <c r="K480" i="5"/>
  <c r="K481" i="5"/>
  <c r="K482" i="5"/>
  <c r="K483" i="5"/>
  <c r="K484" i="5"/>
  <c r="K485" i="5"/>
  <c r="K486" i="5"/>
  <c r="K487" i="5"/>
  <c r="K488" i="5"/>
  <c r="K489" i="5"/>
  <c r="K490" i="5"/>
  <c r="K491" i="5"/>
  <c r="K492" i="5"/>
  <c r="K493" i="5"/>
  <c r="K494" i="5"/>
  <c r="K495" i="5"/>
  <c r="K496" i="5"/>
  <c r="K497" i="5"/>
  <c r="K498" i="5"/>
  <c r="K517" i="5"/>
  <c r="K518" i="5"/>
  <c r="K519" i="5"/>
  <c r="K520" i="5"/>
  <c r="K521" i="5"/>
  <c r="K522" i="5"/>
  <c r="K523" i="5"/>
  <c r="K524" i="5"/>
  <c r="K525" i="5"/>
  <c r="K526" i="5"/>
  <c r="K527" i="5"/>
  <c r="K528" i="5"/>
  <c r="K529" i="5"/>
  <c r="K530" i="5"/>
  <c r="K531" i="5"/>
  <c r="K532" i="5"/>
  <c r="K533" i="5"/>
  <c r="K534" i="5"/>
  <c r="K535" i="5"/>
  <c r="K536" i="5"/>
  <c r="K537" i="5"/>
  <c r="K538" i="5"/>
  <c r="K539" i="5"/>
  <c r="K540" i="5"/>
  <c r="L478" i="5"/>
  <c r="L479" i="5"/>
  <c r="L480" i="5"/>
  <c r="L481" i="5"/>
  <c r="L482" i="5"/>
  <c r="L483" i="5"/>
  <c r="L484" i="5"/>
  <c r="L485" i="5"/>
  <c r="L486" i="5"/>
  <c r="L487" i="5"/>
  <c r="L488" i="5"/>
  <c r="L489" i="5"/>
  <c r="L490" i="5"/>
  <c r="L491" i="5"/>
  <c r="L492" i="5"/>
  <c r="L493" i="5"/>
  <c r="L494" i="5"/>
  <c r="L495" i="5"/>
  <c r="L496" i="5"/>
  <c r="L497" i="5"/>
  <c r="L498" i="5"/>
  <c r="L517" i="5"/>
  <c r="L518" i="5"/>
  <c r="L519" i="5"/>
  <c r="L520" i="5"/>
  <c r="L521" i="5"/>
  <c r="L522" i="5"/>
  <c r="L523" i="5"/>
  <c r="L524" i="5"/>
  <c r="L525" i="5"/>
  <c r="L526" i="5"/>
  <c r="L527" i="5"/>
  <c r="L528" i="5"/>
  <c r="L529" i="5"/>
  <c r="L530" i="5"/>
  <c r="L531" i="5"/>
  <c r="L532" i="5"/>
  <c r="L533" i="5"/>
  <c r="L534" i="5"/>
  <c r="L535" i="5"/>
  <c r="L536" i="5"/>
  <c r="L537" i="5"/>
  <c r="L538" i="5"/>
  <c r="L539" i="5"/>
  <c r="L540" i="5"/>
  <c r="AA478" i="1"/>
  <c r="AA479" i="1"/>
  <c r="AA480" i="1"/>
  <c r="AA481" i="1"/>
  <c r="AA482" i="1"/>
  <c r="AA483" i="1"/>
  <c r="AA484" i="1"/>
  <c r="AA485" i="1"/>
  <c r="AA486" i="1"/>
  <c r="AB478" i="1"/>
  <c r="AB479" i="1"/>
  <c r="AB480" i="1"/>
  <c r="AB481" i="1"/>
  <c r="AB482" i="1"/>
  <c r="AB483" i="1"/>
  <c r="AB484" i="1"/>
  <c r="AB485" i="1"/>
  <c r="AB486" i="1"/>
  <c r="AA487" i="1"/>
  <c r="AA488" i="1"/>
  <c r="AA489" i="1"/>
  <c r="AA490" i="1"/>
  <c r="AA491" i="1"/>
  <c r="AA492" i="1"/>
  <c r="AA493" i="1"/>
  <c r="AA494" i="1"/>
  <c r="AB487" i="1"/>
  <c r="AB488" i="1"/>
  <c r="AB489" i="1"/>
  <c r="AB490" i="1"/>
  <c r="AB491" i="1"/>
  <c r="AB492" i="1"/>
  <c r="AB493" i="1"/>
  <c r="AB494" i="1"/>
  <c r="AA495" i="1"/>
  <c r="AA496" i="1"/>
  <c r="AA497" i="1"/>
  <c r="AA498" i="1"/>
  <c r="AA517" i="1"/>
  <c r="AA518" i="1"/>
  <c r="AA519" i="1"/>
  <c r="AA520" i="1"/>
  <c r="AA521" i="1"/>
  <c r="AB495" i="1"/>
  <c r="AB496" i="1"/>
  <c r="AB497" i="1"/>
  <c r="AB498" i="1"/>
  <c r="AB517" i="1"/>
  <c r="AB518" i="1"/>
  <c r="AB519" i="1"/>
  <c r="AB520" i="1"/>
  <c r="AB521" i="1"/>
  <c r="AA522" i="1"/>
  <c r="AA523" i="1"/>
  <c r="AA524" i="1"/>
  <c r="AA525" i="1"/>
  <c r="AA526" i="1"/>
  <c r="AA527" i="1"/>
  <c r="AA528" i="1"/>
  <c r="AB522" i="1"/>
  <c r="AB523" i="1"/>
  <c r="AB524" i="1"/>
  <c r="AB525" i="1"/>
  <c r="AB526" i="1"/>
  <c r="AB527" i="1"/>
  <c r="AB528" i="1"/>
  <c r="AA529" i="1"/>
  <c r="AA530" i="1"/>
  <c r="AA531" i="1"/>
  <c r="AA532" i="1"/>
  <c r="AA533" i="1"/>
  <c r="AA534" i="1"/>
  <c r="AA535" i="1"/>
  <c r="AA536" i="1"/>
  <c r="AA537" i="1"/>
  <c r="AB529" i="1"/>
  <c r="AB530" i="1"/>
  <c r="AB531" i="1"/>
  <c r="AB532" i="1"/>
  <c r="AB533" i="1"/>
  <c r="AB534" i="1"/>
  <c r="AB535" i="1"/>
  <c r="AB536" i="1"/>
  <c r="AB537" i="1"/>
  <c r="AA538" i="1"/>
  <c r="AA539" i="1"/>
  <c r="AA540" i="1"/>
  <c r="AA541" i="1"/>
  <c r="AA542" i="1"/>
  <c r="AA543" i="1"/>
  <c r="AA544" i="1"/>
  <c r="AB538" i="1"/>
  <c r="AB539" i="1"/>
  <c r="AB540" i="1"/>
  <c r="AB541" i="1"/>
  <c r="AB542" i="1"/>
  <c r="AB543" i="1"/>
  <c r="AB544" i="1"/>
  <c r="F840" i="3"/>
  <c r="F841" i="3"/>
  <c r="F842" i="3"/>
  <c r="F843" i="3"/>
  <c r="F844" i="3"/>
  <c r="F845" i="3"/>
  <c r="F846" i="3"/>
  <c r="F847" i="3"/>
  <c r="F848" i="3"/>
  <c r="F849" i="3"/>
  <c r="F850" i="3"/>
  <c r="F851" i="3"/>
  <c r="F852" i="3"/>
  <c r="F853" i="3"/>
  <c r="F854" i="3"/>
  <c r="F855" i="3"/>
  <c r="F856" i="3"/>
  <c r="F857" i="3"/>
  <c r="F858" i="3"/>
  <c r="F859" i="3"/>
  <c r="F860" i="3"/>
  <c r="F861" i="3"/>
  <c r="F862" i="3"/>
  <c r="F863" i="3"/>
  <c r="F864" i="3"/>
  <c r="G840" i="3"/>
  <c r="G841" i="3"/>
  <c r="G842" i="3"/>
  <c r="G843" i="3"/>
  <c r="G844" i="3"/>
  <c r="G845" i="3"/>
  <c r="G846" i="3"/>
  <c r="G847" i="3"/>
  <c r="G848" i="3"/>
  <c r="G849" i="3"/>
  <c r="G850" i="3"/>
  <c r="G851" i="3"/>
  <c r="G852" i="3"/>
  <c r="G853" i="3"/>
  <c r="G854" i="3"/>
  <c r="G855" i="3"/>
  <c r="G856" i="3"/>
  <c r="G857" i="3"/>
  <c r="G858" i="3"/>
  <c r="G859" i="3"/>
  <c r="G860" i="3"/>
  <c r="G861" i="3"/>
  <c r="G862" i="3"/>
  <c r="G863" i="3"/>
  <c r="G864" i="3"/>
  <c r="H840" i="3"/>
  <c r="H841" i="3"/>
  <c r="H842" i="3"/>
  <c r="H843" i="3"/>
  <c r="H844" i="3"/>
  <c r="H845" i="3"/>
  <c r="H846" i="3"/>
  <c r="H847" i="3"/>
  <c r="H848" i="3"/>
  <c r="H849" i="3"/>
  <c r="H850" i="3"/>
  <c r="H851" i="3"/>
  <c r="H852" i="3"/>
  <c r="H853" i="3"/>
  <c r="H854" i="3"/>
  <c r="H855" i="3"/>
  <c r="H856" i="3"/>
  <c r="H857" i="3"/>
  <c r="H858" i="3"/>
  <c r="H859" i="3"/>
  <c r="H860" i="3"/>
  <c r="H861" i="3"/>
  <c r="H862" i="3"/>
  <c r="H863" i="3"/>
  <c r="H864" i="3"/>
  <c r="I840" i="3" a="1"/>
  <c r="I840" i="3" s="1"/>
  <c r="I841" i="3" a="1"/>
  <c r="I841" i="3" s="1"/>
  <c r="I842" i="3" a="1"/>
  <c r="I842" i="3" s="1"/>
  <c r="I843" i="3" a="1"/>
  <c r="I843" i="3" s="1"/>
  <c r="I844" i="3" a="1"/>
  <c r="I844" i="3" s="1"/>
  <c r="I845" i="3" a="1"/>
  <c r="I845" i="3" s="1"/>
  <c r="I846" i="3" a="1"/>
  <c r="I846" i="3" s="1"/>
  <c r="I847" i="3" a="1"/>
  <c r="I847" i="3" s="1"/>
  <c r="I848" i="3" a="1"/>
  <c r="I848" i="3" s="1"/>
  <c r="I849" i="3" a="1"/>
  <c r="I849" i="3" s="1"/>
  <c r="I850" i="3" a="1"/>
  <c r="I850" i="3" s="1"/>
  <c r="I851" i="3" a="1"/>
  <c r="I851" i="3" s="1"/>
  <c r="I852" i="3" a="1"/>
  <c r="I852" i="3" s="1"/>
  <c r="I853" i="3" a="1"/>
  <c r="I853" i="3" s="1"/>
  <c r="I854" i="3" a="1"/>
  <c r="I854" i="3" s="1"/>
  <c r="I855" i="3" a="1"/>
  <c r="I855" i="3" s="1"/>
  <c r="I856" i="3" a="1"/>
  <c r="I856" i="3" s="1"/>
  <c r="I857" i="3" a="1"/>
  <c r="I857" i="3" s="1"/>
  <c r="I858" i="3" a="1"/>
  <c r="I858" i="3" s="1"/>
  <c r="I859" i="3" a="1"/>
  <c r="I859" i="3" s="1"/>
  <c r="I860" i="3" a="1"/>
  <c r="I860" i="3" s="1"/>
  <c r="I861" i="3" a="1"/>
  <c r="I861" i="3" s="1"/>
  <c r="I862" i="3" a="1"/>
  <c r="I862" i="3" s="1"/>
  <c r="I863" i="3" a="1"/>
  <c r="I863" i="3" s="1"/>
  <c r="I864" i="3" a="1"/>
  <c r="I864" i="3" s="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B667" i="1"/>
  <c r="AB668" i="1"/>
  <c r="AB669" i="1"/>
  <c r="AB670" i="1"/>
  <c r="AB671" i="1"/>
  <c r="AB672" i="1"/>
  <c r="AB673" i="1"/>
  <c r="AB674" i="1"/>
  <c r="AB675" i="1"/>
  <c r="AB676" i="1"/>
  <c r="AB677" i="1"/>
  <c r="AB678" i="1"/>
  <c r="AB679" i="1"/>
  <c r="AB680" i="1"/>
  <c r="AB681" i="1"/>
  <c r="AB682" i="1"/>
  <c r="AB683" i="1"/>
  <c r="AB684" i="1"/>
  <c r="AB685" i="1"/>
  <c r="AB686" i="1"/>
  <c r="AB687" i="1"/>
  <c r="AB688" i="1"/>
  <c r="AB689" i="1"/>
  <c r="H667" i="5"/>
  <c r="H668" i="5"/>
  <c r="H669" i="5"/>
  <c r="H670" i="5"/>
  <c r="H671" i="5"/>
  <c r="H672" i="5"/>
  <c r="H673" i="5"/>
  <c r="H674" i="5"/>
  <c r="H675" i="5"/>
  <c r="H676" i="5"/>
  <c r="H677" i="5"/>
  <c r="H678" i="5"/>
  <c r="H679" i="5"/>
  <c r="H680" i="5"/>
  <c r="H681" i="5"/>
  <c r="H682" i="5"/>
  <c r="H683" i="5"/>
  <c r="H684" i="5"/>
  <c r="H685" i="5"/>
  <c r="H686" i="5"/>
  <c r="H687" i="5"/>
  <c r="H688" i="5"/>
  <c r="H689" i="5"/>
  <c r="I667" i="5"/>
  <c r="I668" i="5"/>
  <c r="I669" i="5"/>
  <c r="I670" i="5"/>
  <c r="I671" i="5"/>
  <c r="I672" i="5"/>
  <c r="I673" i="5"/>
  <c r="I674" i="5"/>
  <c r="I675" i="5"/>
  <c r="I676" i="5"/>
  <c r="I677" i="5"/>
  <c r="I678" i="5"/>
  <c r="I679" i="5"/>
  <c r="I680" i="5"/>
  <c r="I681" i="5"/>
  <c r="I682" i="5"/>
  <c r="I683" i="5"/>
  <c r="I684" i="5"/>
  <c r="I685" i="5"/>
  <c r="I686" i="5"/>
  <c r="I687" i="5"/>
  <c r="I688" i="5"/>
  <c r="I689" i="5"/>
  <c r="J667" i="5"/>
  <c r="J668" i="5"/>
  <c r="J669" i="5"/>
  <c r="J670" i="5"/>
  <c r="J671" i="5"/>
  <c r="J672" i="5"/>
  <c r="J673" i="5"/>
  <c r="J674" i="5"/>
  <c r="J675" i="5"/>
  <c r="J676" i="5"/>
  <c r="J677" i="5"/>
  <c r="J678" i="5"/>
  <c r="J679" i="5"/>
  <c r="J680" i="5"/>
  <c r="J681" i="5"/>
  <c r="J682" i="5"/>
  <c r="J683" i="5"/>
  <c r="J684" i="5"/>
  <c r="J685" i="5"/>
  <c r="J686" i="5"/>
  <c r="J687" i="5"/>
  <c r="J688" i="5"/>
  <c r="J689" i="5"/>
  <c r="K667" i="5"/>
  <c r="K668" i="5"/>
  <c r="K669" i="5"/>
  <c r="K670" i="5"/>
  <c r="K671" i="5"/>
  <c r="K672" i="5"/>
  <c r="K673" i="5"/>
  <c r="K674" i="5"/>
  <c r="K675" i="5"/>
  <c r="K676" i="5"/>
  <c r="K677" i="5"/>
  <c r="K678" i="5"/>
  <c r="K679" i="5"/>
  <c r="K680" i="5"/>
  <c r="K681" i="5"/>
  <c r="K682" i="5"/>
  <c r="K683" i="5"/>
  <c r="K684" i="5"/>
  <c r="K685" i="5"/>
  <c r="K686" i="5"/>
  <c r="K687" i="5"/>
  <c r="K688" i="5"/>
  <c r="K689" i="5"/>
  <c r="L667" i="5"/>
  <c r="L668" i="5"/>
  <c r="L669" i="5"/>
  <c r="L670" i="5"/>
  <c r="L671" i="5"/>
  <c r="L672" i="5"/>
  <c r="L673" i="5"/>
  <c r="L674" i="5"/>
  <c r="L675" i="5"/>
  <c r="L676" i="5"/>
  <c r="L677" i="5"/>
  <c r="L678" i="5"/>
  <c r="L679" i="5"/>
  <c r="L680" i="5"/>
  <c r="L681" i="5"/>
  <c r="L682" i="5"/>
  <c r="L683" i="5"/>
  <c r="L684" i="5"/>
  <c r="L685" i="5"/>
  <c r="L686" i="5"/>
  <c r="L687" i="5"/>
  <c r="L688" i="5"/>
  <c r="L689" i="5"/>
  <c r="F627" i="3"/>
  <c r="F628" i="3"/>
  <c r="F629" i="3"/>
  <c r="F630" i="3"/>
  <c r="F631" i="3"/>
  <c r="F632" i="3"/>
  <c r="F633" i="3"/>
  <c r="F634" i="3"/>
  <c r="F635" i="3"/>
  <c r="F636" i="3"/>
  <c r="F637" i="3"/>
  <c r="F638" i="3"/>
  <c r="F639" i="3"/>
  <c r="F640" i="3"/>
  <c r="F642" i="3"/>
  <c r="F643" i="3"/>
  <c r="F644" i="3"/>
  <c r="F645" i="3"/>
  <c r="F646" i="3"/>
  <c r="F647" i="3"/>
  <c r="F648" i="3"/>
  <c r="F649" i="3"/>
  <c r="F650" i="3"/>
  <c r="F693" i="3"/>
  <c r="F694" i="3"/>
  <c r="F695" i="3"/>
  <c r="F696" i="3"/>
  <c r="F697" i="3"/>
  <c r="F698" i="3"/>
  <c r="G627" i="3"/>
  <c r="G628" i="3"/>
  <c r="G629" i="3"/>
  <c r="G630" i="3"/>
  <c r="G631" i="3"/>
  <c r="G632" i="3"/>
  <c r="G633" i="3"/>
  <c r="G634" i="3"/>
  <c r="G635" i="3"/>
  <c r="G636" i="3"/>
  <c r="G637" i="3"/>
  <c r="G638" i="3"/>
  <c r="G639" i="3"/>
  <c r="G640" i="3"/>
  <c r="G642" i="3"/>
  <c r="G643" i="3"/>
  <c r="G644" i="3"/>
  <c r="G645" i="3"/>
  <c r="G646" i="3"/>
  <c r="G647" i="3"/>
  <c r="G648" i="3"/>
  <c r="G649" i="3"/>
  <c r="G650" i="3"/>
  <c r="G693" i="3"/>
  <c r="G694" i="3"/>
  <c r="G695" i="3"/>
  <c r="G696" i="3"/>
  <c r="G697" i="3"/>
  <c r="G698" i="3"/>
  <c r="H627" i="3"/>
  <c r="H628" i="3"/>
  <c r="H629" i="3"/>
  <c r="H630" i="3"/>
  <c r="H631" i="3"/>
  <c r="H632" i="3"/>
  <c r="H633" i="3"/>
  <c r="H634" i="3"/>
  <c r="H635" i="3"/>
  <c r="H636" i="3"/>
  <c r="H637" i="3"/>
  <c r="H638" i="3"/>
  <c r="H639" i="3"/>
  <c r="H640" i="3"/>
  <c r="H642" i="3"/>
  <c r="H643" i="3"/>
  <c r="H644" i="3"/>
  <c r="H645" i="3"/>
  <c r="H646" i="3"/>
  <c r="H647" i="3"/>
  <c r="H648" i="3"/>
  <c r="H649" i="3"/>
  <c r="H650" i="3"/>
  <c r="H693" i="3"/>
  <c r="H694" i="3"/>
  <c r="H695" i="3"/>
  <c r="H696" i="3"/>
  <c r="H697" i="3"/>
  <c r="H698" i="3"/>
  <c r="I627" i="3" a="1"/>
  <c r="I627" i="3" s="1"/>
  <c r="I628" i="3" a="1"/>
  <c r="I628" i="3" s="1"/>
  <c r="I629" i="3" a="1"/>
  <c r="I629" i="3" s="1"/>
  <c r="I630" i="3" a="1"/>
  <c r="I630" i="3" s="1"/>
  <c r="I631" i="3" a="1"/>
  <c r="I631" i="3" s="1"/>
  <c r="I632" i="3" a="1"/>
  <c r="I632" i="3" s="1"/>
  <c r="I633" i="3" a="1"/>
  <c r="I633" i="3" s="1"/>
  <c r="I634" i="3" a="1"/>
  <c r="I634" i="3" s="1"/>
  <c r="I635" i="3" a="1"/>
  <c r="I635" i="3" s="1"/>
  <c r="I636" i="3" a="1"/>
  <c r="I636" i="3" s="1"/>
  <c r="I637" i="3" a="1"/>
  <c r="I637" i="3" s="1"/>
  <c r="I638" i="3" a="1"/>
  <c r="I638" i="3" s="1"/>
  <c r="I639" i="3" a="1"/>
  <c r="I639" i="3" s="1"/>
  <c r="I640" i="3" a="1"/>
  <c r="I640" i="3" s="1"/>
  <c r="I642" i="3" a="1"/>
  <c r="I642" i="3" s="1"/>
  <c r="I643" i="3" a="1"/>
  <c r="I643" i="3" s="1"/>
  <c r="I644" i="3" a="1"/>
  <c r="I644" i="3" s="1"/>
  <c r="I645" i="3" a="1"/>
  <c r="I645" i="3" s="1"/>
  <c r="I646" i="3" a="1"/>
  <c r="I646" i="3" s="1"/>
  <c r="I647" i="3" a="1"/>
  <c r="I647" i="3" s="1"/>
  <c r="I648" i="3" a="1"/>
  <c r="I648" i="3" s="1"/>
  <c r="I649" i="3" a="1"/>
  <c r="I649" i="3" s="1"/>
  <c r="I650" i="3" a="1"/>
  <c r="I650" i="3" s="1"/>
  <c r="I693" i="3" a="1"/>
  <c r="I693" i="3" s="1"/>
  <c r="I694" i="3" a="1"/>
  <c r="I694" i="3" s="1"/>
  <c r="I695" i="3" a="1"/>
  <c r="I695" i="3" s="1"/>
  <c r="I696" i="3" a="1"/>
  <c r="I696" i="3" s="1"/>
  <c r="I697" i="3" a="1"/>
  <c r="I697" i="3" s="1"/>
  <c r="I698" i="3" a="1"/>
  <c r="I698" i="3" s="1"/>
  <c r="H454" i="5"/>
  <c r="H455" i="5"/>
  <c r="H456" i="5"/>
  <c r="H457" i="5"/>
  <c r="H458" i="5"/>
  <c r="H459" i="5"/>
  <c r="H460" i="5"/>
  <c r="H461" i="5"/>
  <c r="H462" i="5"/>
  <c r="H463" i="5"/>
  <c r="H464" i="5"/>
  <c r="H465" i="5"/>
  <c r="H466" i="5"/>
  <c r="H467" i="5"/>
  <c r="H468" i="5"/>
  <c r="H469" i="5"/>
  <c r="H470" i="5"/>
  <c r="H471" i="5"/>
  <c r="H472" i="5"/>
  <c r="H473" i="5"/>
  <c r="H474" i="5"/>
  <c r="H475" i="5"/>
  <c r="H476" i="5"/>
  <c r="H477" i="5"/>
  <c r="H541" i="5"/>
  <c r="H542" i="5"/>
  <c r="H543" i="5"/>
  <c r="H544" i="5"/>
  <c r="I454" i="5"/>
  <c r="I455" i="5"/>
  <c r="I456" i="5"/>
  <c r="I457" i="5"/>
  <c r="I458" i="5"/>
  <c r="I459" i="5"/>
  <c r="I460" i="5"/>
  <c r="I461" i="5"/>
  <c r="I462" i="5"/>
  <c r="I463" i="5"/>
  <c r="I464" i="5"/>
  <c r="I465" i="5"/>
  <c r="I466" i="5"/>
  <c r="I467" i="5"/>
  <c r="I468" i="5"/>
  <c r="I469" i="5"/>
  <c r="I470" i="5"/>
  <c r="I471" i="5"/>
  <c r="I472" i="5"/>
  <c r="I473" i="5"/>
  <c r="I474" i="5"/>
  <c r="I475" i="5"/>
  <c r="I476" i="5"/>
  <c r="I477" i="5"/>
  <c r="I541" i="5"/>
  <c r="I542" i="5"/>
  <c r="I543" i="5"/>
  <c r="I544" i="5"/>
  <c r="J454" i="5"/>
  <c r="J455" i="5"/>
  <c r="J456" i="5"/>
  <c r="J457" i="5"/>
  <c r="J458" i="5"/>
  <c r="J459" i="5"/>
  <c r="J460" i="5"/>
  <c r="J461" i="5"/>
  <c r="J462" i="5"/>
  <c r="J463" i="5"/>
  <c r="J464" i="5"/>
  <c r="J465" i="5"/>
  <c r="J466" i="5"/>
  <c r="J467" i="5"/>
  <c r="J468" i="5"/>
  <c r="J469" i="5"/>
  <c r="J470" i="5"/>
  <c r="J471" i="5"/>
  <c r="J472" i="5"/>
  <c r="J473" i="5"/>
  <c r="J474" i="5"/>
  <c r="J475" i="5"/>
  <c r="J476" i="5"/>
  <c r="J477" i="5"/>
  <c r="J541" i="5"/>
  <c r="J542" i="5"/>
  <c r="J543" i="5"/>
  <c r="J544" i="5"/>
  <c r="K454" i="5"/>
  <c r="K455" i="5"/>
  <c r="K456" i="5"/>
  <c r="K457" i="5"/>
  <c r="K458" i="5"/>
  <c r="K459" i="5"/>
  <c r="K460" i="5"/>
  <c r="K461" i="5"/>
  <c r="K462" i="5"/>
  <c r="K463" i="5"/>
  <c r="K464" i="5"/>
  <c r="K465" i="5"/>
  <c r="K466" i="5"/>
  <c r="K467" i="5"/>
  <c r="K468" i="5"/>
  <c r="K469" i="5"/>
  <c r="K470" i="5"/>
  <c r="K471" i="5"/>
  <c r="K472" i="5"/>
  <c r="K473" i="5"/>
  <c r="K474" i="5"/>
  <c r="K475" i="5"/>
  <c r="K476" i="5"/>
  <c r="K477" i="5"/>
  <c r="K541" i="5"/>
  <c r="K542" i="5"/>
  <c r="K543" i="5"/>
  <c r="K544" i="5"/>
  <c r="L454" i="5"/>
  <c r="L455" i="5"/>
  <c r="L456" i="5"/>
  <c r="L457" i="5"/>
  <c r="L458" i="5"/>
  <c r="L459" i="5"/>
  <c r="L460" i="5"/>
  <c r="L461" i="5"/>
  <c r="L462" i="5"/>
  <c r="L463" i="5"/>
  <c r="L464" i="5"/>
  <c r="L465" i="5"/>
  <c r="L466" i="5"/>
  <c r="L467" i="5"/>
  <c r="L468" i="5"/>
  <c r="L469" i="5"/>
  <c r="L470" i="5"/>
  <c r="L471" i="5"/>
  <c r="L472" i="5"/>
  <c r="L473" i="5"/>
  <c r="L474" i="5"/>
  <c r="L475" i="5"/>
  <c r="L476" i="5"/>
  <c r="L477" i="5"/>
  <c r="L541" i="5"/>
  <c r="L542" i="5"/>
  <c r="L543" i="5"/>
  <c r="L544" i="5"/>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B454" i="1"/>
  <c r="AB455" i="1"/>
  <c r="AB456" i="1"/>
  <c r="AB457" i="1"/>
  <c r="AB458" i="1"/>
  <c r="AB459" i="1"/>
  <c r="AB460" i="1"/>
  <c r="AB461" i="1"/>
  <c r="AB462" i="1"/>
  <c r="AB463" i="1"/>
  <c r="AB464" i="1"/>
  <c r="AB465" i="1"/>
  <c r="AB466" i="1"/>
  <c r="AB467" i="1"/>
  <c r="AB468" i="1"/>
  <c r="AB469" i="1"/>
  <c r="AB470" i="1"/>
  <c r="AB471" i="1"/>
  <c r="AB472" i="1"/>
  <c r="AB473" i="1"/>
  <c r="AB474" i="1"/>
  <c r="AB475" i="1"/>
  <c r="AB476" i="1"/>
  <c r="AB477" i="1"/>
  <c r="I771" i="3" a="1"/>
  <c r="I771" i="3" s="1"/>
  <c r="I772" i="3" a="1"/>
  <c r="I772" i="3" s="1"/>
  <c r="I773" i="3" a="1"/>
  <c r="I773" i="3" s="1"/>
  <c r="I774" i="3" a="1"/>
  <c r="I774" i="3" s="1"/>
  <c r="I775" i="3" a="1"/>
  <c r="I775" i="3" s="1"/>
  <c r="I776" i="3" a="1"/>
  <c r="I776" i="3" s="1"/>
  <c r="I777" i="3" a="1"/>
  <c r="I777" i="3" s="1"/>
  <c r="I865" i="3" a="1"/>
  <c r="I865" i="3" s="1"/>
  <c r="F771" i="3"/>
  <c r="F772" i="3"/>
  <c r="F773" i="3"/>
  <c r="F774" i="3"/>
  <c r="F775" i="3"/>
  <c r="F776" i="3"/>
  <c r="F777" i="3"/>
  <c r="F865" i="3"/>
  <c r="G771" i="3"/>
  <c r="G772" i="3"/>
  <c r="G773" i="3"/>
  <c r="G774" i="3"/>
  <c r="G775" i="3"/>
  <c r="G776" i="3"/>
  <c r="G777" i="3"/>
  <c r="G865" i="3"/>
  <c r="H771" i="3"/>
  <c r="H772" i="3"/>
  <c r="H773" i="3"/>
  <c r="H774" i="3"/>
  <c r="H775" i="3"/>
  <c r="H776" i="3"/>
  <c r="H777" i="3"/>
  <c r="H865" i="3"/>
  <c r="H616" i="5"/>
  <c r="H617" i="5"/>
  <c r="H618" i="5"/>
  <c r="H619" i="5"/>
  <c r="H620" i="5"/>
  <c r="H621" i="5"/>
  <c r="H622" i="5"/>
  <c r="I616" i="5"/>
  <c r="I617" i="5"/>
  <c r="I618" i="5"/>
  <c r="I619" i="5"/>
  <c r="I620" i="5"/>
  <c r="I621" i="5"/>
  <c r="I622" i="5"/>
  <c r="J616" i="5"/>
  <c r="J617" i="5"/>
  <c r="J618" i="5"/>
  <c r="J619" i="5"/>
  <c r="J620" i="5"/>
  <c r="J621" i="5"/>
  <c r="J622" i="5"/>
  <c r="K616" i="5"/>
  <c r="K617" i="5"/>
  <c r="K618" i="5"/>
  <c r="K619" i="5"/>
  <c r="K620" i="5"/>
  <c r="K621" i="5"/>
  <c r="K622" i="5"/>
  <c r="L616" i="5"/>
  <c r="L617" i="5"/>
  <c r="L618" i="5"/>
  <c r="L619" i="5"/>
  <c r="L620" i="5"/>
  <c r="L621" i="5"/>
  <c r="L622" i="5"/>
  <c r="AA616" i="1"/>
  <c r="AA617" i="1"/>
  <c r="AA618" i="1"/>
  <c r="AA619" i="1"/>
  <c r="AA620" i="1"/>
  <c r="AA621" i="1"/>
  <c r="AA622" i="1"/>
  <c r="AB616" i="1"/>
  <c r="AB617" i="1"/>
  <c r="AB618" i="1"/>
  <c r="AB619" i="1"/>
  <c r="AB620" i="1"/>
  <c r="AB621" i="1"/>
  <c r="AB622" i="1"/>
  <c r="F51" i="3" l="1"/>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F537" i="3"/>
  <c r="F538" i="3"/>
  <c r="F539" i="3"/>
  <c r="F540" i="3"/>
  <c r="F541" i="3"/>
  <c r="F542" i="3"/>
  <c r="F543" i="3"/>
  <c r="F544" i="3"/>
  <c r="F545" i="3"/>
  <c r="F546" i="3"/>
  <c r="F547" i="3"/>
  <c r="F548" i="3"/>
  <c r="F549" i="3"/>
  <c r="F550" i="3"/>
  <c r="F551" i="3"/>
  <c r="F552"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700" i="3"/>
  <c r="F701" i="3"/>
  <c r="F702" i="3"/>
  <c r="F703" i="3"/>
  <c r="F704" i="3"/>
  <c r="F705" i="3"/>
  <c r="F706" i="3"/>
  <c r="F707" i="3"/>
  <c r="F708" i="3"/>
  <c r="F709"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F738" i="3"/>
  <c r="F739" i="3"/>
  <c r="F740" i="3"/>
  <c r="F741" i="3"/>
  <c r="F742" i="3"/>
  <c r="F743" i="3"/>
  <c r="F744" i="3"/>
  <c r="F745" i="3"/>
  <c r="F746" i="3"/>
  <c r="F747" i="3"/>
  <c r="F748" i="3"/>
  <c r="F749" i="3"/>
  <c r="F750" i="3"/>
  <c r="F751" i="3"/>
  <c r="F752" i="3"/>
  <c r="F753" i="3"/>
  <c r="F754" i="3"/>
  <c r="F755" i="3"/>
  <c r="F756" i="3"/>
  <c r="F757" i="3"/>
  <c r="F758" i="3"/>
  <c r="F759" i="3"/>
  <c r="F760" i="3"/>
  <c r="F761" i="3"/>
  <c r="F762" i="3"/>
  <c r="F763" i="3"/>
  <c r="F764" i="3"/>
  <c r="F765" i="3"/>
  <c r="F766" i="3"/>
  <c r="F767" i="3"/>
  <c r="F768" i="3"/>
  <c r="F769" i="3"/>
  <c r="F77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G537" i="3"/>
  <c r="G538" i="3"/>
  <c r="G539" i="3"/>
  <c r="G540" i="3"/>
  <c r="G541" i="3"/>
  <c r="G542" i="3"/>
  <c r="G543" i="3"/>
  <c r="G544" i="3"/>
  <c r="G545" i="3"/>
  <c r="G546" i="3"/>
  <c r="G547" i="3"/>
  <c r="G548" i="3"/>
  <c r="G549" i="3"/>
  <c r="G550" i="3"/>
  <c r="G551" i="3"/>
  <c r="G552" i="3"/>
  <c r="G553" i="3"/>
  <c r="G554" i="3"/>
  <c r="G555" i="3"/>
  <c r="G556" i="3"/>
  <c r="G557" i="3"/>
  <c r="G558" i="3"/>
  <c r="G559" i="3"/>
  <c r="G560" i="3"/>
  <c r="G561" i="3"/>
  <c r="G562" i="3"/>
  <c r="G563" i="3"/>
  <c r="G564" i="3"/>
  <c r="G565" i="3"/>
  <c r="G566" i="3"/>
  <c r="G567" i="3"/>
  <c r="G568" i="3"/>
  <c r="G569" i="3"/>
  <c r="G570" i="3"/>
  <c r="G571" i="3"/>
  <c r="G572" i="3"/>
  <c r="G573" i="3"/>
  <c r="G574" i="3"/>
  <c r="G575" i="3"/>
  <c r="G576" i="3"/>
  <c r="G577" i="3"/>
  <c r="G578" i="3"/>
  <c r="G579" i="3"/>
  <c r="G580" i="3"/>
  <c r="G581" i="3"/>
  <c r="G582" i="3"/>
  <c r="G583" i="3"/>
  <c r="G584" i="3"/>
  <c r="G585" i="3"/>
  <c r="G586" i="3"/>
  <c r="G587" i="3"/>
  <c r="G588" i="3"/>
  <c r="G589" i="3"/>
  <c r="G590" i="3"/>
  <c r="G591" i="3"/>
  <c r="G592" i="3"/>
  <c r="G593" i="3"/>
  <c r="G594" i="3"/>
  <c r="G595" i="3"/>
  <c r="G596" i="3"/>
  <c r="G597" i="3"/>
  <c r="G598" i="3"/>
  <c r="G599" i="3"/>
  <c r="G600" i="3"/>
  <c r="G601" i="3"/>
  <c r="G602" i="3"/>
  <c r="G603" i="3"/>
  <c r="G604" i="3"/>
  <c r="G605" i="3"/>
  <c r="G606" i="3"/>
  <c r="G607" i="3"/>
  <c r="G608" i="3"/>
  <c r="G609" i="3"/>
  <c r="G610" i="3"/>
  <c r="G611" i="3"/>
  <c r="G612" i="3"/>
  <c r="G613" i="3"/>
  <c r="G614" i="3"/>
  <c r="G615" i="3"/>
  <c r="G616" i="3"/>
  <c r="G617" i="3"/>
  <c r="G618" i="3"/>
  <c r="G619" i="3"/>
  <c r="G620" i="3"/>
  <c r="G621" i="3"/>
  <c r="G622" i="3"/>
  <c r="G623" i="3"/>
  <c r="G624" i="3"/>
  <c r="G625" i="3"/>
  <c r="G626" i="3"/>
  <c r="G700" i="3"/>
  <c r="G701" i="3"/>
  <c r="G702" i="3"/>
  <c r="G703" i="3"/>
  <c r="G704" i="3"/>
  <c r="G705" i="3"/>
  <c r="G706" i="3"/>
  <c r="G707" i="3"/>
  <c r="G708" i="3"/>
  <c r="G709" i="3"/>
  <c r="G710" i="3"/>
  <c r="G711" i="3"/>
  <c r="G712" i="3"/>
  <c r="G713" i="3"/>
  <c r="G714" i="3"/>
  <c r="G715" i="3"/>
  <c r="G716" i="3"/>
  <c r="G717" i="3"/>
  <c r="G718" i="3"/>
  <c r="G719" i="3"/>
  <c r="G720" i="3"/>
  <c r="G721" i="3"/>
  <c r="G722" i="3"/>
  <c r="G723" i="3"/>
  <c r="G724" i="3"/>
  <c r="G725" i="3"/>
  <c r="G726" i="3"/>
  <c r="G727" i="3"/>
  <c r="G728" i="3"/>
  <c r="G729" i="3"/>
  <c r="G730" i="3"/>
  <c r="G731" i="3"/>
  <c r="G732" i="3"/>
  <c r="G733" i="3"/>
  <c r="G734" i="3"/>
  <c r="G735" i="3"/>
  <c r="G736" i="3"/>
  <c r="G737" i="3"/>
  <c r="G738" i="3"/>
  <c r="G739" i="3"/>
  <c r="G740" i="3"/>
  <c r="G741" i="3"/>
  <c r="G742" i="3"/>
  <c r="G743" i="3"/>
  <c r="G744" i="3"/>
  <c r="G745" i="3"/>
  <c r="G746" i="3"/>
  <c r="G747" i="3"/>
  <c r="G748" i="3"/>
  <c r="G749" i="3"/>
  <c r="G750" i="3"/>
  <c r="G751" i="3"/>
  <c r="G752" i="3"/>
  <c r="G753" i="3"/>
  <c r="G754" i="3"/>
  <c r="G755" i="3"/>
  <c r="G756" i="3"/>
  <c r="G757" i="3"/>
  <c r="G758" i="3"/>
  <c r="G759" i="3"/>
  <c r="G760" i="3"/>
  <c r="G761" i="3"/>
  <c r="G762" i="3"/>
  <c r="G763" i="3"/>
  <c r="G764" i="3"/>
  <c r="G765" i="3"/>
  <c r="G766" i="3"/>
  <c r="G767" i="3"/>
  <c r="G768" i="3"/>
  <c r="G769" i="3"/>
  <c r="G77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H502" i="3"/>
  <c r="H503"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H537" i="3"/>
  <c r="H538" i="3"/>
  <c r="H539" i="3"/>
  <c r="H540" i="3"/>
  <c r="H541" i="3"/>
  <c r="H542" i="3"/>
  <c r="H543" i="3"/>
  <c r="H544" i="3"/>
  <c r="H545" i="3"/>
  <c r="H546" i="3"/>
  <c r="H547" i="3"/>
  <c r="H548" i="3"/>
  <c r="H549" i="3"/>
  <c r="H550" i="3"/>
  <c r="H551" i="3"/>
  <c r="H552" i="3"/>
  <c r="H553" i="3"/>
  <c r="H554" i="3"/>
  <c r="H555" i="3"/>
  <c r="H556" i="3"/>
  <c r="H557" i="3"/>
  <c r="H558" i="3"/>
  <c r="H559" i="3"/>
  <c r="H560" i="3"/>
  <c r="H561" i="3"/>
  <c r="H562" i="3"/>
  <c r="H563" i="3"/>
  <c r="H564" i="3"/>
  <c r="H565" i="3"/>
  <c r="H566" i="3"/>
  <c r="H567" i="3"/>
  <c r="H568" i="3"/>
  <c r="H569" i="3"/>
  <c r="H570" i="3"/>
  <c r="H571" i="3"/>
  <c r="H572" i="3"/>
  <c r="H573" i="3"/>
  <c r="H574" i="3"/>
  <c r="H575" i="3"/>
  <c r="H576" i="3"/>
  <c r="H577" i="3"/>
  <c r="H578" i="3"/>
  <c r="H579" i="3"/>
  <c r="H580" i="3"/>
  <c r="H581" i="3"/>
  <c r="H582" i="3"/>
  <c r="H583" i="3"/>
  <c r="H584" i="3"/>
  <c r="H585" i="3"/>
  <c r="H586" i="3"/>
  <c r="H587" i="3"/>
  <c r="H588" i="3"/>
  <c r="H589" i="3"/>
  <c r="H590" i="3"/>
  <c r="H591" i="3"/>
  <c r="H592" i="3"/>
  <c r="H593" i="3"/>
  <c r="H594" i="3"/>
  <c r="H595" i="3"/>
  <c r="H596" i="3"/>
  <c r="H597" i="3"/>
  <c r="H598" i="3"/>
  <c r="H599" i="3"/>
  <c r="H600" i="3"/>
  <c r="H601" i="3"/>
  <c r="H602" i="3"/>
  <c r="H603" i="3"/>
  <c r="H604" i="3"/>
  <c r="H605" i="3"/>
  <c r="H606" i="3"/>
  <c r="H607" i="3"/>
  <c r="H608" i="3"/>
  <c r="H609" i="3"/>
  <c r="H610" i="3"/>
  <c r="H611" i="3"/>
  <c r="H612" i="3"/>
  <c r="H613" i="3"/>
  <c r="H614" i="3"/>
  <c r="H615" i="3"/>
  <c r="H616" i="3"/>
  <c r="H617" i="3"/>
  <c r="H618" i="3"/>
  <c r="H619" i="3"/>
  <c r="H620" i="3"/>
  <c r="H621" i="3"/>
  <c r="H622" i="3"/>
  <c r="H623" i="3"/>
  <c r="H624" i="3"/>
  <c r="H625" i="3"/>
  <c r="H626" i="3"/>
  <c r="H700" i="3"/>
  <c r="H701" i="3"/>
  <c r="H702" i="3"/>
  <c r="H703" i="3"/>
  <c r="H704" i="3"/>
  <c r="H705" i="3"/>
  <c r="H706" i="3"/>
  <c r="H707" i="3"/>
  <c r="H708" i="3"/>
  <c r="H709" i="3"/>
  <c r="H710" i="3"/>
  <c r="H711" i="3"/>
  <c r="H712" i="3"/>
  <c r="H713" i="3"/>
  <c r="H714" i="3"/>
  <c r="H715" i="3"/>
  <c r="H716" i="3"/>
  <c r="H717" i="3"/>
  <c r="H718" i="3"/>
  <c r="H719" i="3"/>
  <c r="H720" i="3"/>
  <c r="H721" i="3"/>
  <c r="H722" i="3"/>
  <c r="H723" i="3"/>
  <c r="H724" i="3"/>
  <c r="H725" i="3"/>
  <c r="H726" i="3"/>
  <c r="H727" i="3"/>
  <c r="H728" i="3"/>
  <c r="H729" i="3"/>
  <c r="H730" i="3"/>
  <c r="H731" i="3"/>
  <c r="H732" i="3"/>
  <c r="H733" i="3"/>
  <c r="H734" i="3"/>
  <c r="H735" i="3"/>
  <c r="H736" i="3"/>
  <c r="H737" i="3"/>
  <c r="H738" i="3"/>
  <c r="H739" i="3"/>
  <c r="H740" i="3"/>
  <c r="H741" i="3"/>
  <c r="H742" i="3"/>
  <c r="H743" i="3"/>
  <c r="H744" i="3"/>
  <c r="H745" i="3"/>
  <c r="H746" i="3"/>
  <c r="H747" i="3"/>
  <c r="H748" i="3"/>
  <c r="H749" i="3"/>
  <c r="H750" i="3"/>
  <c r="H751" i="3"/>
  <c r="H752" i="3"/>
  <c r="H753" i="3"/>
  <c r="H754" i="3"/>
  <c r="H755" i="3"/>
  <c r="H756" i="3"/>
  <c r="H757" i="3"/>
  <c r="H758" i="3"/>
  <c r="H759" i="3"/>
  <c r="H760" i="3"/>
  <c r="H761" i="3"/>
  <c r="H762" i="3"/>
  <c r="H763" i="3"/>
  <c r="H764" i="3"/>
  <c r="H765" i="3"/>
  <c r="H766" i="3"/>
  <c r="H767" i="3"/>
  <c r="H768" i="3"/>
  <c r="H769" i="3"/>
  <c r="H770" i="3"/>
  <c r="I51" i="3" a="1"/>
  <c r="I51" i="3" s="1"/>
  <c r="I52" i="3" a="1"/>
  <c r="I52" i="3" s="1"/>
  <c r="I53" i="3" a="1"/>
  <c r="I53" i="3" s="1"/>
  <c r="I54" i="3" a="1"/>
  <c r="I54" i="3" s="1"/>
  <c r="I55" i="3" a="1"/>
  <c r="I55" i="3" s="1"/>
  <c r="I56" i="3" a="1"/>
  <c r="I56" i="3" s="1"/>
  <c r="I57" i="3" a="1"/>
  <c r="I57" i="3" s="1"/>
  <c r="I58" i="3" a="1"/>
  <c r="I58" i="3" s="1"/>
  <c r="I59" i="3" a="1"/>
  <c r="I59" i="3" s="1"/>
  <c r="I60" i="3" a="1"/>
  <c r="I60" i="3" s="1"/>
  <c r="I61" i="3" a="1"/>
  <c r="I61" i="3" s="1"/>
  <c r="I62" i="3" a="1"/>
  <c r="I62" i="3" s="1"/>
  <c r="I63" i="3" a="1"/>
  <c r="I63" i="3" s="1"/>
  <c r="I64" i="3" a="1"/>
  <c r="I64" i="3" s="1"/>
  <c r="I65" i="3" a="1"/>
  <c r="I65" i="3" s="1"/>
  <c r="I66" i="3" a="1"/>
  <c r="I66" i="3" s="1"/>
  <c r="I67" i="3" a="1"/>
  <c r="I67" i="3" s="1"/>
  <c r="I68" i="3" a="1"/>
  <c r="I68" i="3" s="1"/>
  <c r="I69" i="3" a="1"/>
  <c r="I69" i="3" s="1"/>
  <c r="I70" i="3" a="1"/>
  <c r="I70" i="3" s="1"/>
  <c r="I71" i="3" a="1"/>
  <c r="I71" i="3" s="1"/>
  <c r="I72" i="3" a="1"/>
  <c r="I72" i="3" s="1"/>
  <c r="I73" i="3" a="1"/>
  <c r="I73" i="3" s="1"/>
  <c r="I74" i="3" a="1"/>
  <c r="I74" i="3" s="1"/>
  <c r="I75" i="3" a="1"/>
  <c r="I75" i="3" s="1"/>
  <c r="I76" i="3" a="1"/>
  <c r="I76" i="3" s="1"/>
  <c r="I77" i="3" a="1"/>
  <c r="I77" i="3" s="1"/>
  <c r="I78" i="3" a="1"/>
  <c r="I78" i="3" s="1"/>
  <c r="I79" i="3" a="1"/>
  <c r="I79" i="3" s="1"/>
  <c r="I80" i="3" a="1"/>
  <c r="I80" i="3" s="1"/>
  <c r="I81" i="3" a="1"/>
  <c r="I81" i="3" s="1"/>
  <c r="I82" i="3" a="1"/>
  <c r="I82" i="3" s="1"/>
  <c r="I83" i="3" a="1"/>
  <c r="I83" i="3" s="1"/>
  <c r="I84" i="3" a="1"/>
  <c r="I84" i="3" s="1"/>
  <c r="I85" i="3" a="1"/>
  <c r="I85" i="3" s="1"/>
  <c r="I86" i="3" a="1"/>
  <c r="I86" i="3" s="1"/>
  <c r="I87" i="3" a="1"/>
  <c r="I87" i="3" s="1"/>
  <c r="I88" i="3" a="1"/>
  <c r="I88" i="3" s="1"/>
  <c r="I89" i="3" a="1"/>
  <c r="I89" i="3" s="1"/>
  <c r="I90" i="3" a="1"/>
  <c r="I90" i="3" s="1"/>
  <c r="I91" i="3" a="1"/>
  <c r="I91" i="3" s="1"/>
  <c r="I92" i="3" a="1"/>
  <c r="I92" i="3" s="1"/>
  <c r="I93" i="3" a="1"/>
  <c r="I93" i="3" s="1"/>
  <c r="I94" i="3" a="1"/>
  <c r="I94" i="3" s="1"/>
  <c r="I95" i="3" a="1"/>
  <c r="I95" i="3" s="1"/>
  <c r="I96" i="3" a="1"/>
  <c r="I96" i="3" s="1"/>
  <c r="I97" i="3" a="1"/>
  <c r="I97" i="3" s="1"/>
  <c r="I98" i="3" a="1"/>
  <c r="I98" i="3" s="1"/>
  <c r="I99" i="3" a="1"/>
  <c r="I99" i="3" s="1"/>
  <c r="I100" i="3" a="1"/>
  <c r="I100" i="3" s="1"/>
  <c r="I101" i="3" a="1"/>
  <c r="I101" i="3" s="1"/>
  <c r="I102" i="3" a="1"/>
  <c r="I102" i="3" s="1"/>
  <c r="I103" i="3" a="1"/>
  <c r="I103" i="3" s="1"/>
  <c r="I104" i="3" a="1"/>
  <c r="I104" i="3" s="1"/>
  <c r="I105" i="3" a="1"/>
  <c r="I105" i="3" s="1"/>
  <c r="I106" i="3" a="1"/>
  <c r="I106" i="3" s="1"/>
  <c r="I107" i="3" a="1"/>
  <c r="I107" i="3" s="1"/>
  <c r="I108" i="3" a="1"/>
  <c r="I108" i="3" s="1"/>
  <c r="I109" i="3" a="1"/>
  <c r="I109" i="3" s="1"/>
  <c r="I110" i="3" a="1"/>
  <c r="I110" i="3" s="1"/>
  <c r="I111" i="3" a="1"/>
  <c r="I111" i="3" s="1"/>
  <c r="I112" i="3" a="1"/>
  <c r="I112" i="3" s="1"/>
  <c r="I113" i="3" a="1"/>
  <c r="I113" i="3" s="1"/>
  <c r="I114" i="3" a="1"/>
  <c r="I114" i="3" s="1"/>
  <c r="I115" i="3" a="1"/>
  <c r="I115" i="3" s="1"/>
  <c r="I116" i="3" a="1"/>
  <c r="I116" i="3" s="1"/>
  <c r="I117" i="3" a="1"/>
  <c r="I117" i="3" s="1"/>
  <c r="I118" i="3" a="1"/>
  <c r="I118" i="3" s="1"/>
  <c r="I119" i="3" a="1"/>
  <c r="I119" i="3" s="1"/>
  <c r="I120" i="3" a="1"/>
  <c r="I120" i="3" s="1"/>
  <c r="I121" i="3" a="1"/>
  <c r="I121" i="3" s="1"/>
  <c r="I122" i="3" a="1"/>
  <c r="I122" i="3" s="1"/>
  <c r="I123" i="3" a="1"/>
  <c r="I123" i="3" s="1"/>
  <c r="I124" i="3" a="1"/>
  <c r="I124" i="3" s="1"/>
  <c r="I125" i="3" a="1"/>
  <c r="I125" i="3" s="1"/>
  <c r="I126" i="3" a="1"/>
  <c r="I126" i="3" s="1"/>
  <c r="I127" i="3" a="1"/>
  <c r="I127" i="3" s="1"/>
  <c r="I128" i="3" a="1"/>
  <c r="I128" i="3" s="1"/>
  <c r="I129" i="3" a="1"/>
  <c r="I129" i="3" s="1"/>
  <c r="I130" i="3" a="1"/>
  <c r="I130" i="3" s="1"/>
  <c r="I131" i="3" a="1"/>
  <c r="I131" i="3" s="1"/>
  <c r="I132" i="3" a="1"/>
  <c r="I132" i="3" s="1"/>
  <c r="I133" i="3" a="1"/>
  <c r="I133" i="3" s="1"/>
  <c r="I134" i="3" a="1"/>
  <c r="I134" i="3" s="1"/>
  <c r="I135" i="3" a="1"/>
  <c r="I135" i="3" s="1"/>
  <c r="I136" i="3" a="1"/>
  <c r="I136" i="3" s="1"/>
  <c r="I137" i="3" a="1"/>
  <c r="I137" i="3" s="1"/>
  <c r="I138" i="3" a="1"/>
  <c r="I138" i="3" s="1"/>
  <c r="I139" i="3" a="1"/>
  <c r="I139" i="3" s="1"/>
  <c r="I140" i="3" a="1"/>
  <c r="I140" i="3" s="1"/>
  <c r="I141" i="3" a="1"/>
  <c r="I141" i="3" s="1"/>
  <c r="I142" i="3" a="1"/>
  <c r="I142" i="3" s="1"/>
  <c r="I143" i="3" a="1"/>
  <c r="I143" i="3" s="1"/>
  <c r="I144" i="3" a="1"/>
  <c r="I144" i="3" s="1"/>
  <c r="I145" i="3" a="1"/>
  <c r="I145" i="3" s="1"/>
  <c r="I146" i="3" a="1"/>
  <c r="I146" i="3" s="1"/>
  <c r="I147" i="3" a="1"/>
  <c r="I147" i="3" s="1"/>
  <c r="I148" i="3" a="1"/>
  <c r="I148" i="3" s="1"/>
  <c r="I149" i="3" a="1"/>
  <c r="I149" i="3" s="1"/>
  <c r="I150" i="3" a="1"/>
  <c r="I150" i="3" s="1"/>
  <c r="I151" i="3" a="1"/>
  <c r="I151" i="3" s="1"/>
  <c r="I152" i="3" a="1"/>
  <c r="I152" i="3" s="1"/>
  <c r="I153" i="3" a="1"/>
  <c r="I153" i="3" s="1"/>
  <c r="I154" i="3" a="1"/>
  <c r="I154" i="3" s="1"/>
  <c r="I155" i="3" a="1"/>
  <c r="I155" i="3" s="1"/>
  <c r="I156" i="3" a="1"/>
  <c r="I156" i="3" s="1"/>
  <c r="I157" i="3" a="1"/>
  <c r="I157" i="3" s="1"/>
  <c r="I158" i="3" a="1"/>
  <c r="I158" i="3" s="1"/>
  <c r="I159" i="3" a="1"/>
  <c r="I159" i="3" s="1"/>
  <c r="I160" i="3" a="1"/>
  <c r="I160" i="3" s="1"/>
  <c r="I161" i="3" a="1"/>
  <c r="I161" i="3" s="1"/>
  <c r="I162" i="3" a="1"/>
  <c r="I162" i="3" s="1"/>
  <c r="I163" i="3" a="1"/>
  <c r="I163" i="3" s="1"/>
  <c r="I164" i="3" a="1"/>
  <c r="I164" i="3" s="1"/>
  <c r="I165" i="3" a="1"/>
  <c r="I165" i="3" s="1"/>
  <c r="I166" i="3" a="1"/>
  <c r="I166" i="3" s="1"/>
  <c r="I167" i="3" a="1"/>
  <c r="I167" i="3" s="1"/>
  <c r="I168" i="3" a="1"/>
  <c r="I168" i="3" s="1"/>
  <c r="I169" i="3" a="1"/>
  <c r="I169" i="3" s="1"/>
  <c r="I170" i="3" a="1"/>
  <c r="I170" i="3" s="1"/>
  <c r="I171" i="3" a="1"/>
  <c r="I171" i="3" s="1"/>
  <c r="I172" i="3" a="1"/>
  <c r="I172" i="3" s="1"/>
  <c r="I173" i="3" a="1"/>
  <c r="I173" i="3" s="1"/>
  <c r="I174" i="3" a="1"/>
  <c r="I174" i="3" s="1"/>
  <c r="I175" i="3" a="1"/>
  <c r="I175" i="3" s="1"/>
  <c r="I176" i="3" a="1"/>
  <c r="I176" i="3" s="1"/>
  <c r="I177" i="3" a="1"/>
  <c r="I177" i="3" s="1"/>
  <c r="I178" i="3" a="1"/>
  <c r="I178" i="3" s="1"/>
  <c r="I179" i="3" a="1"/>
  <c r="I179" i="3" s="1"/>
  <c r="I180" i="3" a="1"/>
  <c r="I180" i="3" s="1"/>
  <c r="I181" i="3" a="1"/>
  <c r="I181" i="3" s="1"/>
  <c r="I182" i="3" a="1"/>
  <c r="I182" i="3" s="1"/>
  <c r="I183" i="3" a="1"/>
  <c r="I183" i="3" s="1"/>
  <c r="I184" i="3" a="1"/>
  <c r="I184" i="3" s="1"/>
  <c r="I185" i="3" a="1"/>
  <c r="I185" i="3" s="1"/>
  <c r="I186" i="3" a="1"/>
  <c r="I186" i="3" s="1"/>
  <c r="I187" i="3" a="1"/>
  <c r="I187" i="3" s="1"/>
  <c r="I188" i="3" a="1"/>
  <c r="I188" i="3" s="1"/>
  <c r="I189" i="3" a="1"/>
  <c r="I189" i="3" s="1"/>
  <c r="I190" i="3" a="1"/>
  <c r="I190" i="3" s="1"/>
  <c r="I191" i="3" a="1"/>
  <c r="I191" i="3" s="1"/>
  <c r="I192" i="3" a="1"/>
  <c r="I192" i="3" s="1"/>
  <c r="I193" i="3" a="1"/>
  <c r="I193" i="3" s="1"/>
  <c r="I194" i="3" a="1"/>
  <c r="I194" i="3" s="1"/>
  <c r="I195" i="3" a="1"/>
  <c r="I195" i="3" s="1"/>
  <c r="I196" i="3" a="1"/>
  <c r="I196" i="3" s="1"/>
  <c r="I197" i="3" a="1"/>
  <c r="I197" i="3" s="1"/>
  <c r="I198" i="3" a="1"/>
  <c r="I198" i="3" s="1"/>
  <c r="I199" i="3" a="1"/>
  <c r="I199" i="3" s="1"/>
  <c r="I200" i="3" a="1"/>
  <c r="I200" i="3" s="1"/>
  <c r="I201" i="3" a="1"/>
  <c r="I201" i="3" s="1"/>
  <c r="I202" i="3" a="1"/>
  <c r="I202" i="3" s="1"/>
  <c r="I203" i="3" a="1"/>
  <c r="I203" i="3" s="1"/>
  <c r="I204" i="3" a="1"/>
  <c r="I204" i="3" s="1"/>
  <c r="I205" i="3" a="1"/>
  <c r="I205" i="3" s="1"/>
  <c r="I206" i="3" a="1"/>
  <c r="I206" i="3" s="1"/>
  <c r="I207" i="3" a="1"/>
  <c r="I207" i="3" s="1"/>
  <c r="I208" i="3" a="1"/>
  <c r="I208" i="3" s="1"/>
  <c r="I209" i="3" a="1"/>
  <c r="I209" i="3" s="1"/>
  <c r="I210" i="3" a="1"/>
  <c r="I210" i="3" s="1"/>
  <c r="I211" i="3" a="1"/>
  <c r="I211" i="3" s="1"/>
  <c r="I212" i="3" a="1"/>
  <c r="I212" i="3" s="1"/>
  <c r="I213" i="3" a="1"/>
  <c r="I213" i="3" s="1"/>
  <c r="I214" i="3" a="1"/>
  <c r="I214" i="3" s="1"/>
  <c r="I215" i="3" a="1"/>
  <c r="I215" i="3" s="1"/>
  <c r="I216" i="3" a="1"/>
  <c r="I216" i="3" s="1"/>
  <c r="I217" i="3" a="1"/>
  <c r="I217" i="3" s="1"/>
  <c r="I218" i="3" a="1"/>
  <c r="I218" i="3" s="1"/>
  <c r="I219" i="3" a="1"/>
  <c r="I219" i="3" s="1"/>
  <c r="I220" i="3" a="1"/>
  <c r="I220" i="3" s="1"/>
  <c r="I221" i="3" a="1"/>
  <c r="I221" i="3" s="1"/>
  <c r="I222" i="3" a="1"/>
  <c r="I222" i="3" s="1"/>
  <c r="I223" i="3" a="1"/>
  <c r="I223" i="3" s="1"/>
  <c r="I224" i="3" a="1"/>
  <c r="I224" i="3" s="1"/>
  <c r="I225" i="3" a="1"/>
  <c r="I225" i="3" s="1"/>
  <c r="I226" i="3" a="1"/>
  <c r="I226" i="3" s="1"/>
  <c r="I227" i="3" a="1"/>
  <c r="I227" i="3" s="1"/>
  <c r="I228" i="3" a="1"/>
  <c r="I228" i="3" s="1"/>
  <c r="I229" i="3" a="1"/>
  <c r="I229" i="3" s="1"/>
  <c r="I230" i="3" a="1"/>
  <c r="I230" i="3" s="1"/>
  <c r="I231" i="3" a="1"/>
  <c r="I231" i="3" s="1"/>
  <c r="I232" i="3" a="1"/>
  <c r="I232" i="3" s="1"/>
  <c r="I233" i="3" a="1"/>
  <c r="I233" i="3" s="1"/>
  <c r="I234" i="3" a="1"/>
  <c r="I234" i="3" s="1"/>
  <c r="I235" i="3" a="1"/>
  <c r="I235" i="3" s="1"/>
  <c r="I236" i="3" a="1"/>
  <c r="I236" i="3" s="1"/>
  <c r="I237" i="3" a="1"/>
  <c r="I237" i="3" s="1"/>
  <c r="I238" i="3" a="1"/>
  <c r="I238" i="3" s="1"/>
  <c r="I239" i="3" a="1"/>
  <c r="I239" i="3" s="1"/>
  <c r="I240" i="3" a="1"/>
  <c r="I240" i="3" s="1"/>
  <c r="I241" i="3" a="1"/>
  <c r="I241" i="3" s="1"/>
  <c r="I242" i="3" a="1"/>
  <c r="I242" i="3" s="1"/>
  <c r="I243" i="3" a="1"/>
  <c r="I243" i="3" s="1"/>
  <c r="I244" i="3" a="1"/>
  <c r="I244" i="3" s="1"/>
  <c r="I245" i="3" a="1"/>
  <c r="I245" i="3" s="1"/>
  <c r="I246" i="3" a="1"/>
  <c r="I246" i="3" s="1"/>
  <c r="I247" i="3" a="1"/>
  <c r="I247" i="3" s="1"/>
  <c r="I248" i="3" a="1"/>
  <c r="I248" i="3" s="1"/>
  <c r="I249" i="3" a="1"/>
  <c r="I249" i="3" s="1"/>
  <c r="I250" i="3" a="1"/>
  <c r="I250" i="3" s="1"/>
  <c r="I251" i="3" a="1"/>
  <c r="I251" i="3" s="1"/>
  <c r="I252" i="3" a="1"/>
  <c r="I252" i="3" s="1"/>
  <c r="I253" i="3" a="1"/>
  <c r="I253" i="3" s="1"/>
  <c r="I254" i="3" a="1"/>
  <c r="I254" i="3" s="1"/>
  <c r="I255" i="3" a="1"/>
  <c r="I255" i="3" s="1"/>
  <c r="I256" i="3" a="1"/>
  <c r="I256" i="3" s="1"/>
  <c r="I257" i="3" a="1"/>
  <c r="I257" i="3" s="1"/>
  <c r="I258" i="3" a="1"/>
  <c r="I258" i="3" s="1"/>
  <c r="I259" i="3" a="1"/>
  <c r="I259" i="3" s="1"/>
  <c r="I260" i="3" a="1"/>
  <c r="I260" i="3" s="1"/>
  <c r="I261" i="3" a="1"/>
  <c r="I261" i="3" s="1"/>
  <c r="I262" i="3" a="1"/>
  <c r="I262" i="3" s="1"/>
  <c r="I263" i="3" a="1"/>
  <c r="I263" i="3" s="1"/>
  <c r="I264" i="3" a="1"/>
  <c r="I264" i="3" s="1"/>
  <c r="I265" i="3" a="1"/>
  <c r="I265" i="3" s="1"/>
  <c r="I266" i="3" a="1"/>
  <c r="I266" i="3" s="1"/>
  <c r="I267" i="3" a="1"/>
  <c r="I267" i="3" s="1"/>
  <c r="I268" i="3" a="1"/>
  <c r="I268" i="3" s="1"/>
  <c r="I269" i="3" a="1"/>
  <c r="I269" i="3" s="1"/>
  <c r="I270" i="3" a="1"/>
  <c r="I270" i="3" s="1"/>
  <c r="I271" i="3" a="1"/>
  <c r="I271" i="3" s="1"/>
  <c r="I272" i="3" a="1"/>
  <c r="I272" i="3" s="1"/>
  <c r="I273" i="3" a="1"/>
  <c r="I273" i="3" s="1"/>
  <c r="I274" i="3" a="1"/>
  <c r="I274" i="3" s="1"/>
  <c r="I275" i="3" a="1"/>
  <c r="I275" i="3" s="1"/>
  <c r="I276" i="3" a="1"/>
  <c r="I276" i="3" s="1"/>
  <c r="I277" i="3" a="1"/>
  <c r="I277" i="3" s="1"/>
  <c r="I278" i="3" a="1"/>
  <c r="I278" i="3" s="1"/>
  <c r="I279" i="3" a="1"/>
  <c r="I279" i="3" s="1"/>
  <c r="I280" i="3" a="1"/>
  <c r="I280" i="3" s="1"/>
  <c r="I281" i="3" a="1"/>
  <c r="I281" i="3" s="1"/>
  <c r="I282" i="3" a="1"/>
  <c r="I282" i="3" s="1"/>
  <c r="I283" i="3" a="1"/>
  <c r="I283" i="3" s="1"/>
  <c r="I284" i="3" a="1"/>
  <c r="I284" i="3" s="1"/>
  <c r="I285" i="3" a="1"/>
  <c r="I285" i="3" s="1"/>
  <c r="I286" i="3" a="1"/>
  <c r="I286" i="3" s="1"/>
  <c r="I287" i="3" a="1"/>
  <c r="I287" i="3" s="1"/>
  <c r="I288" i="3" a="1"/>
  <c r="I288" i="3" s="1"/>
  <c r="I289" i="3" a="1"/>
  <c r="I289" i="3" s="1"/>
  <c r="I290" i="3" a="1"/>
  <c r="I290" i="3" s="1"/>
  <c r="I291" i="3" a="1"/>
  <c r="I291" i="3" s="1"/>
  <c r="I292" i="3" a="1"/>
  <c r="I292" i="3" s="1"/>
  <c r="I293" i="3" a="1"/>
  <c r="I293" i="3" s="1"/>
  <c r="I294" i="3" a="1"/>
  <c r="I294" i="3" s="1"/>
  <c r="I295" i="3" a="1"/>
  <c r="I295" i="3" s="1"/>
  <c r="I296" i="3" a="1"/>
  <c r="I296" i="3" s="1"/>
  <c r="I297" i="3" a="1"/>
  <c r="I297" i="3" s="1"/>
  <c r="I298" i="3" a="1"/>
  <c r="I298" i="3" s="1"/>
  <c r="I299" i="3" a="1"/>
  <c r="I299" i="3" s="1"/>
  <c r="I300" i="3" a="1"/>
  <c r="I300" i="3" s="1"/>
  <c r="I301" i="3" a="1"/>
  <c r="I301" i="3" s="1"/>
  <c r="I302" i="3" a="1"/>
  <c r="I302" i="3" s="1"/>
  <c r="I303" i="3" a="1"/>
  <c r="I303" i="3" s="1"/>
  <c r="I304" i="3" a="1"/>
  <c r="I304" i="3" s="1"/>
  <c r="I305" i="3" a="1"/>
  <c r="I305" i="3" s="1"/>
  <c r="I306" i="3" a="1"/>
  <c r="I306" i="3" s="1"/>
  <c r="I307" i="3" a="1"/>
  <c r="I307" i="3" s="1"/>
  <c r="I308" i="3" a="1"/>
  <c r="I308" i="3" s="1"/>
  <c r="I309" i="3" a="1"/>
  <c r="I309" i="3" s="1"/>
  <c r="I310" i="3" a="1"/>
  <c r="I310" i="3" s="1"/>
  <c r="I311" i="3" a="1"/>
  <c r="I311" i="3" s="1"/>
  <c r="I312" i="3" a="1"/>
  <c r="I312" i="3" s="1"/>
  <c r="I313" i="3" a="1"/>
  <c r="I313" i="3" s="1"/>
  <c r="I314" i="3" a="1"/>
  <c r="I314" i="3" s="1"/>
  <c r="I315" i="3" a="1"/>
  <c r="I315" i="3" s="1"/>
  <c r="I316" i="3" a="1"/>
  <c r="I316" i="3" s="1"/>
  <c r="I317" i="3" a="1"/>
  <c r="I317" i="3" s="1"/>
  <c r="I318" i="3" a="1"/>
  <c r="I318" i="3" s="1"/>
  <c r="I319" i="3" a="1"/>
  <c r="I319" i="3" s="1"/>
  <c r="I320" i="3" a="1"/>
  <c r="I320" i="3" s="1"/>
  <c r="I321" i="3" a="1"/>
  <c r="I321" i="3" s="1"/>
  <c r="I322" i="3" a="1"/>
  <c r="I322" i="3" s="1"/>
  <c r="I323" i="3" a="1"/>
  <c r="I323" i="3" s="1"/>
  <c r="I324" i="3" a="1"/>
  <c r="I324" i="3" s="1"/>
  <c r="I325" i="3" a="1"/>
  <c r="I325" i="3" s="1"/>
  <c r="I326" i="3" a="1"/>
  <c r="I326" i="3" s="1"/>
  <c r="I327" i="3" a="1"/>
  <c r="I327" i="3" s="1"/>
  <c r="I328" i="3" a="1"/>
  <c r="I328" i="3" s="1"/>
  <c r="I329" i="3" a="1"/>
  <c r="I329" i="3" s="1"/>
  <c r="I330" i="3" a="1"/>
  <c r="I330" i="3" s="1"/>
  <c r="I331" i="3" a="1"/>
  <c r="I331" i="3" s="1"/>
  <c r="I332" i="3" a="1"/>
  <c r="I332" i="3" s="1"/>
  <c r="I333" i="3" a="1"/>
  <c r="I333" i="3" s="1"/>
  <c r="I334" i="3" a="1"/>
  <c r="I334" i="3" s="1"/>
  <c r="I335" i="3" a="1"/>
  <c r="I335" i="3" s="1"/>
  <c r="I336" i="3" a="1"/>
  <c r="I336" i="3" s="1"/>
  <c r="I337" i="3" a="1"/>
  <c r="I337" i="3" s="1"/>
  <c r="I338" i="3" a="1"/>
  <c r="I338" i="3" s="1"/>
  <c r="I339" i="3" a="1"/>
  <c r="I339" i="3" s="1"/>
  <c r="I340" i="3" a="1"/>
  <c r="I340" i="3" s="1"/>
  <c r="I341" i="3" a="1"/>
  <c r="I341" i="3" s="1"/>
  <c r="I342" i="3" a="1"/>
  <c r="I342" i="3" s="1"/>
  <c r="I343" i="3" a="1"/>
  <c r="I343" i="3" s="1"/>
  <c r="I344" i="3" a="1"/>
  <c r="I344" i="3" s="1"/>
  <c r="I345" i="3" a="1"/>
  <c r="I345" i="3" s="1"/>
  <c r="I346" i="3" a="1"/>
  <c r="I346" i="3" s="1"/>
  <c r="I347" i="3" a="1"/>
  <c r="I347" i="3" s="1"/>
  <c r="I348" i="3" a="1"/>
  <c r="I348" i="3" s="1"/>
  <c r="I349" i="3" a="1"/>
  <c r="I349" i="3" s="1"/>
  <c r="I350" i="3" a="1"/>
  <c r="I350" i="3" s="1"/>
  <c r="I351" i="3" a="1"/>
  <c r="I351" i="3" s="1"/>
  <c r="I352" i="3" a="1"/>
  <c r="I352" i="3" s="1"/>
  <c r="I353" i="3" a="1"/>
  <c r="I353" i="3" s="1"/>
  <c r="I354" i="3" a="1"/>
  <c r="I354" i="3" s="1"/>
  <c r="I355" i="3" a="1"/>
  <c r="I355" i="3" s="1"/>
  <c r="I356" i="3" a="1"/>
  <c r="I356" i="3" s="1"/>
  <c r="I357" i="3" a="1"/>
  <c r="I357" i="3" s="1"/>
  <c r="I358" i="3" a="1"/>
  <c r="I358" i="3" s="1"/>
  <c r="I359" i="3" a="1"/>
  <c r="I359" i="3" s="1"/>
  <c r="I360" i="3" a="1"/>
  <c r="I360" i="3" s="1"/>
  <c r="I361" i="3" a="1"/>
  <c r="I361" i="3" s="1"/>
  <c r="I362" i="3" a="1"/>
  <c r="I362" i="3" s="1"/>
  <c r="I363" i="3" a="1"/>
  <c r="I363" i="3" s="1"/>
  <c r="I364" i="3" a="1"/>
  <c r="I364" i="3" s="1"/>
  <c r="I365" i="3" a="1"/>
  <c r="I365" i="3" s="1"/>
  <c r="I366" i="3" a="1"/>
  <c r="I366" i="3" s="1"/>
  <c r="I367" i="3" a="1"/>
  <c r="I367" i="3" s="1"/>
  <c r="I368" i="3" a="1"/>
  <c r="I368" i="3" s="1"/>
  <c r="I369" i="3" a="1"/>
  <c r="I369" i="3" s="1"/>
  <c r="I370" i="3" a="1"/>
  <c r="I370" i="3" s="1"/>
  <c r="I371" i="3" a="1"/>
  <c r="I371" i="3" s="1"/>
  <c r="I372" i="3" a="1"/>
  <c r="I372" i="3" s="1"/>
  <c r="I373" i="3" a="1"/>
  <c r="I373" i="3" s="1"/>
  <c r="I374" i="3" a="1"/>
  <c r="I374" i="3" s="1"/>
  <c r="I375" i="3" a="1"/>
  <c r="I375" i="3" s="1"/>
  <c r="I376" i="3" a="1"/>
  <c r="I376" i="3" s="1"/>
  <c r="I377" i="3" a="1"/>
  <c r="I377" i="3" s="1"/>
  <c r="I378" i="3" a="1"/>
  <c r="I378" i="3" s="1"/>
  <c r="I379" i="3" a="1"/>
  <c r="I379" i="3" s="1"/>
  <c r="I380" i="3" a="1"/>
  <c r="I380" i="3" s="1"/>
  <c r="I381" i="3" a="1"/>
  <c r="I381" i="3" s="1"/>
  <c r="I382" i="3" a="1"/>
  <c r="I382" i="3" s="1"/>
  <c r="I383" i="3" a="1"/>
  <c r="I383" i="3" s="1"/>
  <c r="I384" i="3" a="1"/>
  <c r="I384" i="3" s="1"/>
  <c r="I385" i="3" a="1"/>
  <c r="I385" i="3" s="1"/>
  <c r="I386" i="3" a="1"/>
  <c r="I386" i="3" s="1"/>
  <c r="I387" i="3" a="1"/>
  <c r="I387" i="3" s="1"/>
  <c r="I388" i="3" a="1"/>
  <c r="I388" i="3" s="1"/>
  <c r="I389" i="3" a="1"/>
  <c r="I389" i="3" s="1"/>
  <c r="I390" i="3" a="1"/>
  <c r="I390" i="3" s="1"/>
  <c r="I391" i="3" a="1"/>
  <c r="I391" i="3" s="1"/>
  <c r="I392" i="3" a="1"/>
  <c r="I392" i="3" s="1"/>
  <c r="I393" i="3" a="1"/>
  <c r="I393" i="3" s="1"/>
  <c r="I394" i="3" a="1"/>
  <c r="I394" i="3" s="1"/>
  <c r="I395" i="3" a="1"/>
  <c r="I395" i="3" s="1"/>
  <c r="I396" i="3" a="1"/>
  <c r="I396" i="3" s="1"/>
  <c r="I397" i="3" a="1"/>
  <c r="I397" i="3" s="1"/>
  <c r="I398" i="3" a="1"/>
  <c r="I398" i="3" s="1"/>
  <c r="I399" i="3" a="1"/>
  <c r="I399" i="3" s="1"/>
  <c r="I400" i="3" a="1"/>
  <c r="I400" i="3" s="1"/>
  <c r="I401" i="3" a="1"/>
  <c r="I401" i="3" s="1"/>
  <c r="I402" i="3" a="1"/>
  <c r="I402" i="3" s="1"/>
  <c r="I403" i="3" a="1"/>
  <c r="I403" i="3" s="1"/>
  <c r="I404" i="3" a="1"/>
  <c r="I404" i="3" s="1"/>
  <c r="I405" i="3" a="1"/>
  <c r="I405" i="3" s="1"/>
  <c r="I406" i="3" a="1"/>
  <c r="I406" i="3" s="1"/>
  <c r="I407" i="3" a="1"/>
  <c r="I407" i="3" s="1"/>
  <c r="I408" i="3" a="1"/>
  <c r="I408" i="3" s="1"/>
  <c r="I409" i="3" a="1"/>
  <c r="I409" i="3" s="1"/>
  <c r="I410" i="3" a="1"/>
  <c r="I410" i="3" s="1"/>
  <c r="I411" i="3" a="1"/>
  <c r="I411" i="3" s="1"/>
  <c r="I412" i="3" a="1"/>
  <c r="I412" i="3" s="1"/>
  <c r="I413" i="3" a="1"/>
  <c r="I413" i="3" s="1"/>
  <c r="I414" i="3" a="1"/>
  <c r="I414" i="3" s="1"/>
  <c r="I415" i="3" a="1"/>
  <c r="I415" i="3" s="1"/>
  <c r="I416" i="3" a="1"/>
  <c r="I416" i="3" s="1"/>
  <c r="I417" i="3" a="1"/>
  <c r="I417" i="3" s="1"/>
  <c r="I418" i="3" a="1"/>
  <c r="I418" i="3" s="1"/>
  <c r="I419" i="3" a="1"/>
  <c r="I419" i="3" s="1"/>
  <c r="I420" i="3" a="1"/>
  <c r="I420" i="3" s="1"/>
  <c r="I421" i="3" a="1"/>
  <c r="I421" i="3" s="1"/>
  <c r="I422" i="3" a="1"/>
  <c r="I422" i="3" s="1"/>
  <c r="I423" i="3" a="1"/>
  <c r="I423" i="3" s="1"/>
  <c r="I424" i="3" a="1"/>
  <c r="I424" i="3" s="1"/>
  <c r="I425" i="3" a="1"/>
  <c r="I425" i="3" s="1"/>
  <c r="I426" i="3" a="1"/>
  <c r="I426" i="3" s="1"/>
  <c r="I427" i="3" a="1"/>
  <c r="I427" i="3" s="1"/>
  <c r="I428" i="3" a="1"/>
  <c r="I428" i="3" s="1"/>
  <c r="I429" i="3" a="1"/>
  <c r="I429" i="3" s="1"/>
  <c r="I430" i="3" a="1"/>
  <c r="I430" i="3" s="1"/>
  <c r="I431" i="3" a="1"/>
  <c r="I431" i="3" s="1"/>
  <c r="I432" i="3" a="1"/>
  <c r="I432" i="3" s="1"/>
  <c r="I433" i="3" a="1"/>
  <c r="I433" i="3" s="1"/>
  <c r="I434" i="3" a="1"/>
  <c r="I434" i="3" s="1"/>
  <c r="I435" i="3" a="1"/>
  <c r="I435" i="3" s="1"/>
  <c r="I436" i="3" a="1"/>
  <c r="I436" i="3" s="1"/>
  <c r="I437" i="3" a="1"/>
  <c r="I437" i="3" s="1"/>
  <c r="I438" i="3" a="1"/>
  <c r="I438" i="3" s="1"/>
  <c r="I439" i="3" a="1"/>
  <c r="I439" i="3" s="1"/>
  <c r="I440" i="3" a="1"/>
  <c r="I440" i="3" s="1"/>
  <c r="I441" i="3" a="1"/>
  <c r="I441" i="3" s="1"/>
  <c r="I442" i="3" a="1"/>
  <c r="I442" i="3" s="1"/>
  <c r="I443" i="3" a="1"/>
  <c r="I443" i="3" s="1"/>
  <c r="I444" i="3" a="1"/>
  <c r="I444" i="3" s="1"/>
  <c r="I445" i="3" a="1"/>
  <c r="I445" i="3" s="1"/>
  <c r="I446" i="3" a="1"/>
  <c r="I446" i="3" s="1"/>
  <c r="I447" i="3" a="1"/>
  <c r="I447" i="3" s="1"/>
  <c r="I448" i="3" a="1"/>
  <c r="I448" i="3" s="1"/>
  <c r="I449" i="3" a="1"/>
  <c r="I449" i="3" s="1"/>
  <c r="I450" i="3" a="1"/>
  <c r="I450" i="3" s="1"/>
  <c r="I451" i="3" a="1"/>
  <c r="I451" i="3" s="1"/>
  <c r="I452" i="3" a="1"/>
  <c r="I452" i="3" s="1"/>
  <c r="I453" i="3" a="1"/>
  <c r="I453" i="3" s="1"/>
  <c r="I454" i="3" a="1"/>
  <c r="I454" i="3" s="1"/>
  <c r="I455" i="3" a="1"/>
  <c r="I455" i="3" s="1"/>
  <c r="I456" i="3" a="1"/>
  <c r="I456" i="3" s="1"/>
  <c r="I457" i="3" a="1"/>
  <c r="I457" i="3" s="1"/>
  <c r="I458" i="3" a="1"/>
  <c r="I458" i="3" s="1"/>
  <c r="I459" i="3" a="1"/>
  <c r="I459" i="3" s="1"/>
  <c r="I460" i="3" a="1"/>
  <c r="I460" i="3" s="1"/>
  <c r="I461" i="3" a="1"/>
  <c r="I461" i="3" s="1"/>
  <c r="I462" i="3" a="1"/>
  <c r="I462" i="3" s="1"/>
  <c r="I463" i="3" a="1"/>
  <c r="I463" i="3" s="1"/>
  <c r="I464" i="3" a="1"/>
  <c r="I464" i="3" s="1"/>
  <c r="I465" i="3" a="1"/>
  <c r="I465" i="3" s="1"/>
  <c r="I466" i="3" a="1"/>
  <c r="I466" i="3" s="1"/>
  <c r="I467" i="3" a="1"/>
  <c r="I467" i="3" s="1"/>
  <c r="I468" i="3" a="1"/>
  <c r="I468" i="3" s="1"/>
  <c r="I469" i="3" a="1"/>
  <c r="I469" i="3" s="1"/>
  <c r="I470" i="3" a="1"/>
  <c r="I470" i="3" s="1"/>
  <c r="I471" i="3" a="1"/>
  <c r="I471" i="3" s="1"/>
  <c r="I472" i="3" a="1"/>
  <c r="I472" i="3" s="1"/>
  <c r="I473" i="3" a="1"/>
  <c r="I473" i="3" s="1"/>
  <c r="I474" i="3" a="1"/>
  <c r="I474" i="3" s="1"/>
  <c r="I475" i="3" a="1"/>
  <c r="I475" i="3" s="1"/>
  <c r="I476" i="3" a="1"/>
  <c r="I476" i="3" s="1"/>
  <c r="I477" i="3" a="1"/>
  <c r="I477" i="3" s="1"/>
  <c r="I478" i="3" a="1"/>
  <c r="I478" i="3" s="1"/>
  <c r="I479" i="3" a="1"/>
  <c r="I479" i="3" s="1"/>
  <c r="I480" i="3" a="1"/>
  <c r="I480" i="3" s="1"/>
  <c r="I481" i="3" a="1"/>
  <c r="I481" i="3" s="1"/>
  <c r="I482" i="3" a="1"/>
  <c r="I482" i="3" s="1"/>
  <c r="I483" i="3" a="1"/>
  <c r="I483" i="3" s="1"/>
  <c r="I484" i="3" a="1"/>
  <c r="I484" i="3" s="1"/>
  <c r="I485" i="3" a="1"/>
  <c r="I485" i="3" s="1"/>
  <c r="I486" i="3" a="1"/>
  <c r="I486" i="3" s="1"/>
  <c r="I487" i="3" a="1"/>
  <c r="I487" i="3" s="1"/>
  <c r="I488" i="3" a="1"/>
  <c r="I488" i="3" s="1"/>
  <c r="I489" i="3" a="1"/>
  <c r="I489" i="3" s="1"/>
  <c r="I490" i="3" a="1"/>
  <c r="I490" i="3" s="1"/>
  <c r="I491" i="3" a="1"/>
  <c r="I491" i="3" s="1"/>
  <c r="I492" i="3" a="1"/>
  <c r="I492" i="3" s="1"/>
  <c r="I493" i="3" a="1"/>
  <c r="I493" i="3" s="1"/>
  <c r="I494" i="3" a="1"/>
  <c r="I494" i="3" s="1"/>
  <c r="I495" i="3" a="1"/>
  <c r="I495" i="3" s="1"/>
  <c r="I496" i="3" a="1"/>
  <c r="I496" i="3" s="1"/>
  <c r="I497" i="3" a="1"/>
  <c r="I497" i="3" s="1"/>
  <c r="I498" i="3" a="1"/>
  <c r="I498" i="3" s="1"/>
  <c r="I499" i="3" a="1"/>
  <c r="I499" i="3" s="1"/>
  <c r="I500" i="3" a="1"/>
  <c r="I500" i="3" s="1"/>
  <c r="I501" i="3" a="1"/>
  <c r="I501" i="3" s="1"/>
  <c r="I502" i="3" a="1"/>
  <c r="I502" i="3" s="1"/>
  <c r="I503" i="3" a="1"/>
  <c r="I503" i="3" s="1"/>
  <c r="I504" i="3" a="1"/>
  <c r="I504" i="3" s="1"/>
  <c r="I505" i="3" a="1"/>
  <c r="I505" i="3" s="1"/>
  <c r="I506" i="3" a="1"/>
  <c r="I506" i="3" s="1"/>
  <c r="I507" i="3" a="1"/>
  <c r="I507" i="3" s="1"/>
  <c r="I508" i="3" a="1"/>
  <c r="I508" i="3" s="1"/>
  <c r="I509" i="3" a="1"/>
  <c r="I509" i="3" s="1"/>
  <c r="I510" i="3" a="1"/>
  <c r="I510" i="3" s="1"/>
  <c r="I511" i="3" a="1"/>
  <c r="I511" i="3" s="1"/>
  <c r="I512" i="3" a="1"/>
  <c r="I512" i="3" s="1"/>
  <c r="I513" i="3" a="1"/>
  <c r="I513" i="3" s="1"/>
  <c r="I514" i="3" a="1"/>
  <c r="I514" i="3" s="1"/>
  <c r="I515" i="3" a="1"/>
  <c r="I515" i="3" s="1"/>
  <c r="I516" i="3" a="1"/>
  <c r="I516" i="3" s="1"/>
  <c r="I517" i="3" a="1"/>
  <c r="I517" i="3" s="1"/>
  <c r="I518" i="3" a="1"/>
  <c r="I518" i="3" s="1"/>
  <c r="I519" i="3" a="1"/>
  <c r="I519" i="3" s="1"/>
  <c r="I520" i="3" a="1"/>
  <c r="I520" i="3" s="1"/>
  <c r="I521" i="3" a="1"/>
  <c r="I521" i="3" s="1"/>
  <c r="I522" i="3" a="1"/>
  <c r="I522" i="3" s="1"/>
  <c r="I523" i="3" a="1"/>
  <c r="I523" i="3" s="1"/>
  <c r="I524" i="3" a="1"/>
  <c r="I524" i="3" s="1"/>
  <c r="I525" i="3" a="1"/>
  <c r="I525" i="3" s="1"/>
  <c r="I526" i="3" a="1"/>
  <c r="I526" i="3" s="1"/>
  <c r="I527" i="3" a="1"/>
  <c r="I527" i="3" s="1"/>
  <c r="I528" i="3" a="1"/>
  <c r="I528" i="3" s="1"/>
  <c r="I529" i="3" a="1"/>
  <c r="I529" i="3" s="1"/>
  <c r="I530" i="3" a="1"/>
  <c r="I530" i="3" s="1"/>
  <c r="I531" i="3" a="1"/>
  <c r="I531" i="3" s="1"/>
  <c r="I532" i="3" a="1"/>
  <c r="I532" i="3" s="1"/>
  <c r="I533" i="3" a="1"/>
  <c r="I533" i="3" s="1"/>
  <c r="I534" i="3" a="1"/>
  <c r="I534" i="3" s="1"/>
  <c r="I535" i="3" a="1"/>
  <c r="I535" i="3" s="1"/>
  <c r="I536" i="3" a="1"/>
  <c r="I536" i="3" s="1"/>
  <c r="I537" i="3" a="1"/>
  <c r="I537" i="3" s="1"/>
  <c r="I538" i="3" a="1"/>
  <c r="I538" i="3" s="1"/>
  <c r="I539" i="3" a="1"/>
  <c r="I539" i="3" s="1"/>
  <c r="I540" i="3" a="1"/>
  <c r="I540" i="3" s="1"/>
  <c r="I541" i="3" a="1"/>
  <c r="I541" i="3" s="1"/>
  <c r="I542" i="3" a="1"/>
  <c r="I542" i="3" s="1"/>
  <c r="I543" i="3" a="1"/>
  <c r="I543" i="3" s="1"/>
  <c r="I544" i="3" a="1"/>
  <c r="I544" i="3" s="1"/>
  <c r="I545" i="3" a="1"/>
  <c r="I545" i="3" s="1"/>
  <c r="I546" i="3" a="1"/>
  <c r="I546" i="3" s="1"/>
  <c r="I547" i="3" a="1"/>
  <c r="I547" i="3" s="1"/>
  <c r="I548" i="3" a="1"/>
  <c r="I548" i="3" s="1"/>
  <c r="I549" i="3" a="1"/>
  <c r="I549" i="3" s="1"/>
  <c r="I550" i="3" a="1"/>
  <c r="I550" i="3" s="1"/>
  <c r="I551" i="3" a="1"/>
  <c r="I551" i="3" s="1"/>
  <c r="I552" i="3" a="1"/>
  <c r="I552" i="3" s="1"/>
  <c r="I553" i="3" a="1"/>
  <c r="I553" i="3" s="1"/>
  <c r="I554" i="3" a="1"/>
  <c r="I554" i="3" s="1"/>
  <c r="I555" i="3" a="1"/>
  <c r="I555" i="3" s="1"/>
  <c r="I556" i="3" a="1"/>
  <c r="I556" i="3" s="1"/>
  <c r="I557" i="3" a="1"/>
  <c r="I557" i="3" s="1"/>
  <c r="I558" i="3" a="1"/>
  <c r="I558" i="3" s="1"/>
  <c r="I559" i="3" a="1"/>
  <c r="I559" i="3" s="1"/>
  <c r="I560" i="3" a="1"/>
  <c r="I560" i="3" s="1"/>
  <c r="I561" i="3" a="1"/>
  <c r="I561" i="3" s="1"/>
  <c r="I562" i="3" a="1"/>
  <c r="I562" i="3" s="1"/>
  <c r="I563" i="3" a="1"/>
  <c r="I563" i="3" s="1"/>
  <c r="I564" i="3" a="1"/>
  <c r="I564" i="3" s="1"/>
  <c r="I565" i="3" a="1"/>
  <c r="I565" i="3" s="1"/>
  <c r="I566" i="3" a="1"/>
  <c r="I566" i="3" s="1"/>
  <c r="I567" i="3" a="1"/>
  <c r="I567" i="3" s="1"/>
  <c r="I568" i="3" a="1"/>
  <c r="I568" i="3" s="1"/>
  <c r="I569" i="3" a="1"/>
  <c r="I569" i="3" s="1"/>
  <c r="I570" i="3" a="1"/>
  <c r="I570" i="3" s="1"/>
  <c r="I571" i="3" a="1"/>
  <c r="I571" i="3" s="1"/>
  <c r="I572" i="3" a="1"/>
  <c r="I572" i="3" s="1"/>
  <c r="I573" i="3" a="1"/>
  <c r="I573" i="3" s="1"/>
  <c r="I574" i="3" a="1"/>
  <c r="I574" i="3" s="1"/>
  <c r="I575" i="3" a="1"/>
  <c r="I575" i="3" s="1"/>
  <c r="I576" i="3" a="1"/>
  <c r="I576" i="3" s="1"/>
  <c r="I577" i="3" a="1"/>
  <c r="I577" i="3" s="1"/>
  <c r="I578" i="3" a="1"/>
  <c r="I578" i="3" s="1"/>
  <c r="I579" i="3" a="1"/>
  <c r="I579" i="3" s="1"/>
  <c r="I580" i="3" a="1"/>
  <c r="I580" i="3" s="1"/>
  <c r="I581" i="3" a="1"/>
  <c r="I581" i="3" s="1"/>
  <c r="I582" i="3" a="1"/>
  <c r="I582" i="3" s="1"/>
  <c r="I583" i="3" a="1"/>
  <c r="I583" i="3" s="1"/>
  <c r="I584" i="3" a="1"/>
  <c r="I584" i="3" s="1"/>
  <c r="I585" i="3" a="1"/>
  <c r="I585" i="3" s="1"/>
  <c r="I586" i="3" a="1"/>
  <c r="I586" i="3" s="1"/>
  <c r="I587" i="3" a="1"/>
  <c r="I587" i="3" s="1"/>
  <c r="I588" i="3" a="1"/>
  <c r="I588" i="3" s="1"/>
  <c r="I589" i="3" a="1"/>
  <c r="I589" i="3" s="1"/>
  <c r="I590" i="3" a="1"/>
  <c r="I590" i="3" s="1"/>
  <c r="I591" i="3" a="1"/>
  <c r="I591" i="3" s="1"/>
  <c r="I592" i="3" a="1"/>
  <c r="I592" i="3" s="1"/>
  <c r="I593" i="3" a="1"/>
  <c r="I593" i="3" s="1"/>
  <c r="I594" i="3" a="1"/>
  <c r="I594" i="3" s="1"/>
  <c r="I595" i="3" a="1"/>
  <c r="I595" i="3" s="1"/>
  <c r="I596" i="3" a="1"/>
  <c r="I596" i="3" s="1"/>
  <c r="I597" i="3" a="1"/>
  <c r="I597" i="3" s="1"/>
  <c r="I598" i="3" a="1"/>
  <c r="I598" i="3" s="1"/>
  <c r="I599" i="3" a="1"/>
  <c r="I599" i="3" s="1"/>
  <c r="I600" i="3" a="1"/>
  <c r="I600" i="3" s="1"/>
  <c r="I601" i="3" a="1"/>
  <c r="I601" i="3" s="1"/>
  <c r="I602" i="3" a="1"/>
  <c r="I602" i="3" s="1"/>
  <c r="I603" i="3" a="1"/>
  <c r="I603" i="3" s="1"/>
  <c r="I604" i="3" a="1"/>
  <c r="I604" i="3" s="1"/>
  <c r="I605" i="3" a="1"/>
  <c r="I605" i="3" s="1"/>
  <c r="I606" i="3" a="1"/>
  <c r="I606" i="3" s="1"/>
  <c r="I607" i="3" a="1"/>
  <c r="I607" i="3" s="1"/>
  <c r="I608" i="3" a="1"/>
  <c r="I608" i="3" s="1"/>
  <c r="I609" i="3" a="1"/>
  <c r="I609" i="3" s="1"/>
  <c r="I610" i="3" a="1"/>
  <c r="I610" i="3" s="1"/>
  <c r="I611" i="3" a="1"/>
  <c r="I611" i="3" s="1"/>
  <c r="I612" i="3" a="1"/>
  <c r="I612" i="3" s="1"/>
  <c r="I613" i="3" a="1"/>
  <c r="I613" i="3" s="1"/>
  <c r="I614" i="3" a="1"/>
  <c r="I614" i="3" s="1"/>
  <c r="I615" i="3" a="1"/>
  <c r="I615" i="3" s="1"/>
  <c r="I616" i="3" a="1"/>
  <c r="I616" i="3" s="1"/>
  <c r="I617" i="3" a="1"/>
  <c r="I617" i="3" s="1"/>
  <c r="I618" i="3" a="1"/>
  <c r="I618" i="3" s="1"/>
  <c r="I619" i="3" a="1"/>
  <c r="I619" i="3" s="1"/>
  <c r="I620" i="3" a="1"/>
  <c r="I620" i="3" s="1"/>
  <c r="I621" i="3" a="1"/>
  <c r="I621" i="3" s="1"/>
  <c r="I622" i="3" a="1"/>
  <c r="I622" i="3" s="1"/>
  <c r="I623" i="3" a="1"/>
  <c r="I623" i="3" s="1"/>
  <c r="I624" i="3" a="1"/>
  <c r="I624" i="3" s="1"/>
  <c r="I625" i="3" a="1"/>
  <c r="I625" i="3" s="1"/>
  <c r="I626" i="3" a="1"/>
  <c r="I626" i="3" s="1"/>
  <c r="I700" i="3" a="1"/>
  <c r="I700" i="3" s="1"/>
  <c r="I701" i="3" a="1"/>
  <c r="I701" i="3" s="1"/>
  <c r="I702" i="3" a="1"/>
  <c r="I702" i="3" s="1"/>
  <c r="I703" i="3" a="1"/>
  <c r="I703" i="3" s="1"/>
  <c r="I704" i="3" a="1"/>
  <c r="I704" i="3" s="1"/>
  <c r="I705" i="3" a="1"/>
  <c r="I705" i="3" s="1"/>
  <c r="I706" i="3" a="1"/>
  <c r="I706" i="3" s="1"/>
  <c r="I707" i="3" a="1"/>
  <c r="I707" i="3" s="1"/>
  <c r="I708" i="3" a="1"/>
  <c r="I708" i="3" s="1"/>
  <c r="I709" i="3" a="1"/>
  <c r="I709" i="3" s="1"/>
  <c r="I710" i="3" a="1"/>
  <c r="I710" i="3" s="1"/>
  <c r="I711" i="3" a="1"/>
  <c r="I711" i="3" s="1"/>
  <c r="I712" i="3" a="1"/>
  <c r="I712" i="3" s="1"/>
  <c r="I713" i="3" a="1"/>
  <c r="I713" i="3" s="1"/>
  <c r="I714" i="3" a="1"/>
  <c r="I714" i="3" s="1"/>
  <c r="I715" i="3" a="1"/>
  <c r="I715" i="3" s="1"/>
  <c r="I716" i="3" a="1"/>
  <c r="I716" i="3" s="1"/>
  <c r="I717" i="3" a="1"/>
  <c r="I717" i="3" s="1"/>
  <c r="I718" i="3" a="1"/>
  <c r="I718" i="3" s="1"/>
  <c r="I719" i="3" a="1"/>
  <c r="I719" i="3" s="1"/>
  <c r="I720" i="3" a="1"/>
  <c r="I720" i="3" s="1"/>
  <c r="I721" i="3" a="1"/>
  <c r="I721" i="3" s="1"/>
  <c r="I722" i="3" a="1"/>
  <c r="I722" i="3" s="1"/>
  <c r="I723" i="3" a="1"/>
  <c r="I723" i="3" s="1"/>
  <c r="I724" i="3" a="1"/>
  <c r="I724" i="3" s="1"/>
  <c r="I725" i="3" a="1"/>
  <c r="I725" i="3" s="1"/>
  <c r="I726" i="3" a="1"/>
  <c r="I726" i="3" s="1"/>
  <c r="I727" i="3" a="1"/>
  <c r="I727" i="3" s="1"/>
  <c r="I728" i="3" a="1"/>
  <c r="I728" i="3" s="1"/>
  <c r="I729" i="3" a="1"/>
  <c r="I729" i="3" s="1"/>
  <c r="I730" i="3" a="1"/>
  <c r="I730" i="3" s="1"/>
  <c r="I731" i="3" a="1"/>
  <c r="I731" i="3" s="1"/>
  <c r="I732" i="3" a="1"/>
  <c r="I732" i="3" s="1"/>
  <c r="I733" i="3" a="1"/>
  <c r="I733" i="3" s="1"/>
  <c r="I734" i="3" a="1"/>
  <c r="I734" i="3" s="1"/>
  <c r="I735" i="3" a="1"/>
  <c r="I735" i="3" s="1"/>
  <c r="I736" i="3" a="1"/>
  <c r="I736" i="3" s="1"/>
  <c r="I737" i="3" a="1"/>
  <c r="I737" i="3" s="1"/>
  <c r="I738" i="3" a="1"/>
  <c r="I738" i="3" s="1"/>
  <c r="I739" i="3" a="1"/>
  <c r="I739" i="3" s="1"/>
  <c r="I740" i="3" a="1"/>
  <c r="I740" i="3" s="1"/>
  <c r="I741" i="3" a="1"/>
  <c r="I741" i="3" s="1"/>
  <c r="I742" i="3" a="1"/>
  <c r="I742" i="3" s="1"/>
  <c r="I743" i="3" a="1"/>
  <c r="I743" i="3" s="1"/>
  <c r="I744" i="3" a="1"/>
  <c r="I744" i="3" s="1"/>
  <c r="I745" i="3" a="1"/>
  <c r="I745" i="3" s="1"/>
  <c r="I746" i="3" a="1"/>
  <c r="I746" i="3" s="1"/>
  <c r="I747" i="3" a="1"/>
  <c r="I747" i="3" s="1"/>
  <c r="I748" i="3" a="1"/>
  <c r="I748" i="3" s="1"/>
  <c r="I749" i="3" a="1"/>
  <c r="I749" i="3" s="1"/>
  <c r="I750" i="3" a="1"/>
  <c r="I750" i="3" s="1"/>
  <c r="I751" i="3" a="1"/>
  <c r="I751" i="3" s="1"/>
  <c r="I752" i="3" a="1"/>
  <c r="I752" i="3" s="1"/>
  <c r="I753" i="3" a="1"/>
  <c r="I753" i="3" s="1"/>
  <c r="I754" i="3" a="1"/>
  <c r="I754" i="3" s="1"/>
  <c r="I755" i="3" a="1"/>
  <c r="I755" i="3" s="1"/>
  <c r="I756" i="3" a="1"/>
  <c r="I756" i="3" s="1"/>
  <c r="I757" i="3" a="1"/>
  <c r="I757" i="3" s="1"/>
  <c r="I758" i="3" a="1"/>
  <c r="I758" i="3" s="1"/>
  <c r="I759" i="3" a="1"/>
  <c r="I759" i="3" s="1"/>
  <c r="I760" i="3" a="1"/>
  <c r="I760" i="3" s="1"/>
  <c r="I761" i="3" a="1"/>
  <c r="I761" i="3" s="1"/>
  <c r="I762" i="3" a="1"/>
  <c r="I762" i="3" s="1"/>
  <c r="I763" i="3" a="1"/>
  <c r="I763" i="3" s="1"/>
  <c r="I764" i="3" a="1"/>
  <c r="I764" i="3" s="1"/>
  <c r="I765" i="3" a="1"/>
  <c r="I765" i="3" s="1"/>
  <c r="I766" i="3" a="1"/>
  <c r="I766" i="3" s="1"/>
  <c r="I767" i="3" a="1"/>
  <c r="I767" i="3" s="1"/>
  <c r="I768" i="3" a="1"/>
  <c r="I768" i="3" s="1"/>
  <c r="I769" i="3" a="1"/>
  <c r="I769" i="3" s="1"/>
  <c r="I770" i="3" a="1"/>
  <c r="I770" i="3" s="1"/>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693" i="5"/>
  <c r="H694" i="5"/>
  <c r="H695" i="5"/>
  <c r="H696" i="5"/>
  <c r="H697" i="5"/>
  <c r="H698" i="5"/>
  <c r="H699" i="5"/>
  <c r="H700" i="5"/>
  <c r="H701" i="5"/>
  <c r="H702" i="5"/>
  <c r="H703" i="5"/>
  <c r="H704" i="5"/>
  <c r="H705" i="5"/>
  <c r="H706" i="5"/>
  <c r="H707" i="5"/>
  <c r="H708" i="5"/>
  <c r="H709" i="5"/>
  <c r="H710" i="5"/>
  <c r="H711" i="5"/>
  <c r="H712" i="5"/>
  <c r="H713" i="5"/>
  <c r="H714" i="5"/>
  <c r="H715" i="5"/>
  <c r="H716" i="5"/>
  <c r="H717" i="5"/>
  <c r="H718" i="5"/>
  <c r="H719" i="5"/>
  <c r="H720" i="5"/>
  <c r="H721" i="5"/>
  <c r="H722" i="5"/>
  <c r="H723" i="5"/>
  <c r="H724" i="5"/>
  <c r="H725" i="5"/>
  <c r="H726" i="5"/>
  <c r="H727" i="5"/>
  <c r="H728" i="5"/>
  <c r="H729" i="5"/>
  <c r="H730" i="5"/>
  <c r="H731" i="5"/>
  <c r="H732" i="5"/>
  <c r="H733" i="5"/>
  <c r="H734" i="5"/>
  <c r="H735" i="5"/>
  <c r="H736" i="5"/>
  <c r="H737" i="5"/>
  <c r="H738" i="5"/>
  <c r="H739" i="5"/>
  <c r="H740" i="5"/>
  <c r="H741" i="5"/>
  <c r="H742" i="5"/>
  <c r="H743" i="5"/>
  <c r="H744" i="5"/>
  <c r="H745" i="5"/>
  <c r="H746" i="5"/>
  <c r="H747" i="5"/>
  <c r="H748" i="5"/>
  <c r="H749" i="5"/>
  <c r="H750" i="5"/>
  <c r="H751" i="5"/>
  <c r="H752" i="5"/>
  <c r="H753"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754" i="5"/>
  <c r="H755" i="5"/>
  <c r="H756" i="5"/>
  <c r="H757" i="5"/>
  <c r="H758" i="5"/>
  <c r="H759" i="5"/>
  <c r="H760" i="5"/>
  <c r="H761" i="5"/>
  <c r="H762" i="5"/>
  <c r="H763" i="5"/>
  <c r="H764" i="5"/>
  <c r="H765" i="5"/>
  <c r="H766" i="5"/>
  <c r="H767" i="5"/>
  <c r="H768" i="5"/>
  <c r="H769" i="5"/>
  <c r="H770" i="5"/>
  <c r="H771" i="5"/>
  <c r="H772" i="5"/>
  <c r="H773" i="5"/>
  <c r="H774" i="5"/>
  <c r="H775" i="5"/>
  <c r="H776" i="5"/>
  <c r="H777" i="5"/>
  <c r="H778" i="5"/>
  <c r="H779" i="5"/>
  <c r="H780" i="5"/>
  <c r="H781" i="5"/>
  <c r="H782" i="5"/>
  <c r="H783" i="5"/>
  <c r="H784" i="5"/>
  <c r="H785" i="5"/>
  <c r="H786" i="5"/>
  <c r="H787" i="5"/>
  <c r="H788" i="5"/>
  <c r="H789" i="5"/>
  <c r="H790" i="5"/>
  <c r="H791" i="5"/>
  <c r="H792" i="5"/>
  <c r="H793" i="5"/>
  <c r="H794" i="5"/>
  <c r="H795" i="5"/>
  <c r="H796" i="5"/>
  <c r="H797" i="5"/>
  <c r="H798" i="5"/>
  <c r="H799" i="5"/>
  <c r="H800" i="5"/>
  <c r="H801" i="5"/>
  <c r="H802" i="5"/>
  <c r="H803" i="5"/>
  <c r="H804" i="5"/>
  <c r="H805" i="5"/>
  <c r="H806" i="5"/>
  <c r="H807"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837" i="5"/>
  <c r="H838" i="5"/>
  <c r="H839" i="5"/>
  <c r="H840" i="5"/>
  <c r="H841" i="5"/>
  <c r="H842" i="5"/>
  <c r="H843" i="5"/>
  <c r="H844" i="5"/>
  <c r="H845" i="5"/>
  <c r="H846" i="5"/>
  <c r="H847" i="5"/>
  <c r="H848" i="5"/>
  <c r="H849" i="5"/>
  <c r="H850" i="5"/>
  <c r="H851" i="5"/>
  <c r="H852" i="5"/>
  <c r="H853" i="5"/>
  <c r="H854" i="5"/>
  <c r="H855" i="5"/>
  <c r="H856" i="5"/>
  <c r="H857" i="5"/>
  <c r="H858" i="5"/>
  <c r="H859" i="5"/>
  <c r="H860" i="5"/>
  <c r="H861" i="5"/>
  <c r="H862" i="5"/>
  <c r="H863" i="5"/>
  <c r="H864" i="5"/>
  <c r="H865"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545" i="5"/>
  <c r="H546" i="5"/>
  <c r="H547" i="5"/>
  <c r="H548" i="5"/>
  <c r="H549" i="5"/>
  <c r="H550" i="5"/>
  <c r="H551" i="5"/>
  <c r="H552" i="5"/>
  <c r="H553" i="5"/>
  <c r="H554" i="5"/>
  <c r="H555"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09" i="5"/>
  <c r="H610" i="5"/>
  <c r="H611" i="5"/>
  <c r="H612" i="5"/>
  <c r="H613" i="5"/>
  <c r="H614" i="5"/>
  <c r="H615" i="5"/>
  <c r="H690" i="5"/>
  <c r="H691" i="5"/>
  <c r="H692"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693" i="5"/>
  <c r="I694" i="5"/>
  <c r="I695" i="5"/>
  <c r="I696" i="5"/>
  <c r="I697" i="5"/>
  <c r="I698" i="5"/>
  <c r="I699" i="5"/>
  <c r="I700" i="5"/>
  <c r="I701" i="5"/>
  <c r="I702" i="5"/>
  <c r="I703" i="5"/>
  <c r="I704" i="5"/>
  <c r="I705" i="5"/>
  <c r="I706" i="5"/>
  <c r="I707" i="5"/>
  <c r="I708" i="5"/>
  <c r="I709" i="5"/>
  <c r="I710" i="5"/>
  <c r="I711" i="5"/>
  <c r="I712" i="5"/>
  <c r="I713" i="5"/>
  <c r="I714" i="5"/>
  <c r="I715" i="5"/>
  <c r="I716" i="5"/>
  <c r="I717" i="5"/>
  <c r="I718" i="5"/>
  <c r="I719" i="5"/>
  <c r="I720" i="5"/>
  <c r="I721" i="5"/>
  <c r="I722" i="5"/>
  <c r="I723" i="5"/>
  <c r="I724" i="5"/>
  <c r="I725" i="5"/>
  <c r="I726" i="5"/>
  <c r="I727" i="5"/>
  <c r="I728" i="5"/>
  <c r="I729" i="5"/>
  <c r="I730" i="5"/>
  <c r="I731" i="5"/>
  <c r="I732" i="5"/>
  <c r="I733" i="5"/>
  <c r="I734" i="5"/>
  <c r="I735" i="5"/>
  <c r="I736" i="5"/>
  <c r="I737" i="5"/>
  <c r="I738" i="5"/>
  <c r="I739" i="5"/>
  <c r="I740" i="5"/>
  <c r="I741" i="5"/>
  <c r="I742" i="5"/>
  <c r="I743" i="5"/>
  <c r="I744" i="5"/>
  <c r="I745" i="5"/>
  <c r="I746" i="5"/>
  <c r="I747" i="5"/>
  <c r="I748" i="5"/>
  <c r="I749" i="5"/>
  <c r="I750" i="5"/>
  <c r="I751" i="5"/>
  <c r="I752" i="5"/>
  <c r="I753"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754" i="5"/>
  <c r="I755" i="5"/>
  <c r="I756" i="5"/>
  <c r="I757" i="5"/>
  <c r="I758" i="5"/>
  <c r="I759" i="5"/>
  <c r="I760" i="5"/>
  <c r="I761" i="5"/>
  <c r="I762" i="5"/>
  <c r="I763" i="5"/>
  <c r="I764" i="5"/>
  <c r="I765" i="5"/>
  <c r="I766" i="5"/>
  <c r="I767" i="5"/>
  <c r="I768" i="5"/>
  <c r="I769" i="5"/>
  <c r="I770" i="5"/>
  <c r="I771" i="5"/>
  <c r="I772" i="5"/>
  <c r="I773" i="5"/>
  <c r="I774" i="5"/>
  <c r="I775" i="5"/>
  <c r="I776" i="5"/>
  <c r="I777" i="5"/>
  <c r="I778" i="5"/>
  <c r="I779" i="5"/>
  <c r="I780" i="5"/>
  <c r="I781" i="5"/>
  <c r="I782" i="5"/>
  <c r="I783" i="5"/>
  <c r="I784" i="5"/>
  <c r="I785" i="5"/>
  <c r="I786" i="5"/>
  <c r="I787" i="5"/>
  <c r="I788" i="5"/>
  <c r="I789" i="5"/>
  <c r="I790" i="5"/>
  <c r="I791" i="5"/>
  <c r="I792" i="5"/>
  <c r="I793" i="5"/>
  <c r="I794" i="5"/>
  <c r="I795" i="5"/>
  <c r="I796" i="5"/>
  <c r="I797" i="5"/>
  <c r="I798" i="5"/>
  <c r="I799" i="5"/>
  <c r="I800" i="5"/>
  <c r="I801" i="5"/>
  <c r="I802" i="5"/>
  <c r="I803" i="5"/>
  <c r="I804" i="5"/>
  <c r="I805" i="5"/>
  <c r="I806" i="5"/>
  <c r="I807" i="5"/>
  <c r="I808" i="5"/>
  <c r="I809" i="5"/>
  <c r="I445" i="5"/>
  <c r="I446" i="5"/>
  <c r="I447" i="5"/>
  <c r="I448" i="5"/>
  <c r="I449" i="5"/>
  <c r="I450" i="5"/>
  <c r="I451" i="5"/>
  <c r="I452" i="5"/>
  <c r="I453"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601" i="5"/>
  <c r="I602" i="5"/>
  <c r="I603" i="5"/>
  <c r="I604" i="5"/>
  <c r="I605" i="5"/>
  <c r="I606" i="5"/>
  <c r="I607" i="5"/>
  <c r="I608" i="5"/>
  <c r="I609" i="5"/>
  <c r="I610" i="5"/>
  <c r="I611" i="5"/>
  <c r="I612" i="5"/>
  <c r="I613" i="5"/>
  <c r="I614" i="5"/>
  <c r="I615" i="5"/>
  <c r="I690" i="5"/>
  <c r="I691" i="5"/>
  <c r="I692"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693" i="5"/>
  <c r="J694" i="5"/>
  <c r="J695" i="5"/>
  <c r="J696" i="5"/>
  <c r="J697" i="5"/>
  <c r="J698" i="5"/>
  <c r="J699" i="5"/>
  <c r="J700" i="5"/>
  <c r="J701" i="5"/>
  <c r="J702" i="5"/>
  <c r="J703" i="5"/>
  <c r="J704" i="5"/>
  <c r="J705" i="5"/>
  <c r="J706" i="5"/>
  <c r="J707" i="5"/>
  <c r="J708" i="5"/>
  <c r="J709" i="5"/>
  <c r="J710" i="5"/>
  <c r="J711" i="5"/>
  <c r="J712" i="5"/>
  <c r="J713" i="5"/>
  <c r="J714" i="5"/>
  <c r="J715" i="5"/>
  <c r="J716" i="5"/>
  <c r="J717" i="5"/>
  <c r="J718" i="5"/>
  <c r="J719" i="5"/>
  <c r="J720" i="5"/>
  <c r="J721" i="5"/>
  <c r="J722" i="5"/>
  <c r="J723" i="5"/>
  <c r="J724" i="5"/>
  <c r="J725" i="5"/>
  <c r="J726" i="5"/>
  <c r="J727" i="5"/>
  <c r="J728" i="5"/>
  <c r="J729" i="5"/>
  <c r="J730" i="5"/>
  <c r="J731" i="5"/>
  <c r="J732" i="5"/>
  <c r="J733" i="5"/>
  <c r="J734" i="5"/>
  <c r="J735" i="5"/>
  <c r="J736" i="5"/>
  <c r="J737" i="5"/>
  <c r="J738" i="5"/>
  <c r="J739" i="5"/>
  <c r="J740" i="5"/>
  <c r="J741" i="5"/>
  <c r="J742" i="5"/>
  <c r="J743" i="5"/>
  <c r="J744" i="5"/>
  <c r="J745" i="5"/>
  <c r="J746" i="5"/>
  <c r="J747" i="5"/>
  <c r="J748" i="5"/>
  <c r="J749" i="5"/>
  <c r="J750" i="5"/>
  <c r="J751" i="5"/>
  <c r="J752" i="5"/>
  <c r="J753"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754" i="5"/>
  <c r="J755" i="5"/>
  <c r="J756" i="5"/>
  <c r="J757" i="5"/>
  <c r="J758" i="5"/>
  <c r="J759" i="5"/>
  <c r="J760" i="5"/>
  <c r="J761" i="5"/>
  <c r="J762" i="5"/>
  <c r="J763" i="5"/>
  <c r="J764" i="5"/>
  <c r="J765" i="5"/>
  <c r="J766" i="5"/>
  <c r="J767" i="5"/>
  <c r="J768" i="5"/>
  <c r="J769" i="5"/>
  <c r="J770" i="5"/>
  <c r="J771" i="5"/>
  <c r="J772" i="5"/>
  <c r="J773" i="5"/>
  <c r="J774" i="5"/>
  <c r="J775" i="5"/>
  <c r="J776" i="5"/>
  <c r="J777" i="5"/>
  <c r="J778" i="5"/>
  <c r="J779" i="5"/>
  <c r="J780" i="5"/>
  <c r="J781" i="5"/>
  <c r="J782" i="5"/>
  <c r="J783" i="5"/>
  <c r="J784" i="5"/>
  <c r="J785" i="5"/>
  <c r="J786" i="5"/>
  <c r="J787" i="5"/>
  <c r="J788" i="5"/>
  <c r="J789" i="5"/>
  <c r="J790" i="5"/>
  <c r="J791" i="5"/>
  <c r="J792" i="5"/>
  <c r="J793" i="5"/>
  <c r="J794" i="5"/>
  <c r="J795" i="5"/>
  <c r="J796" i="5"/>
  <c r="J797" i="5"/>
  <c r="J798" i="5"/>
  <c r="J799" i="5"/>
  <c r="J800" i="5"/>
  <c r="J801" i="5"/>
  <c r="J802" i="5"/>
  <c r="J803" i="5"/>
  <c r="J804" i="5"/>
  <c r="J805" i="5"/>
  <c r="J806" i="5"/>
  <c r="J807" i="5"/>
  <c r="J808" i="5"/>
  <c r="J809" i="5"/>
  <c r="J445" i="5"/>
  <c r="J446" i="5"/>
  <c r="J447" i="5"/>
  <c r="J448" i="5"/>
  <c r="J449" i="5"/>
  <c r="J450" i="5"/>
  <c r="J451" i="5"/>
  <c r="J452" i="5"/>
  <c r="J453" i="5"/>
  <c r="J545" i="5"/>
  <c r="J546"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09" i="5"/>
  <c r="J610" i="5"/>
  <c r="J611" i="5"/>
  <c r="J612" i="5"/>
  <c r="J613" i="5"/>
  <c r="J614" i="5"/>
  <c r="J615" i="5"/>
  <c r="J690" i="5"/>
  <c r="J691" i="5"/>
  <c r="J692" i="5"/>
  <c r="K196" i="5"/>
  <c r="K197" i="5"/>
  <c r="K198" i="5"/>
  <c r="K199" i="5"/>
  <c r="K200" i="5"/>
  <c r="K201" i="5"/>
  <c r="K202" i="5"/>
  <c r="K203" i="5"/>
  <c r="K204" i="5"/>
  <c r="K205" i="5"/>
  <c r="K206" i="5"/>
  <c r="K207" i="5"/>
  <c r="K208" i="5"/>
  <c r="K209" i="5"/>
  <c r="K210" i="5"/>
  <c r="K211" i="5"/>
  <c r="K212" i="5"/>
  <c r="K213" i="5"/>
  <c r="K214" i="5"/>
  <c r="K215" i="5"/>
  <c r="K216" i="5"/>
  <c r="K217" i="5"/>
  <c r="K218" i="5"/>
  <c r="K219" i="5"/>
  <c r="K220" i="5"/>
  <c r="K221" i="5"/>
  <c r="K222" i="5"/>
  <c r="K223" i="5"/>
  <c r="K224" i="5"/>
  <c r="K225" i="5"/>
  <c r="K226" i="5"/>
  <c r="K227" i="5"/>
  <c r="K228" i="5"/>
  <c r="K229" i="5"/>
  <c r="K230" i="5"/>
  <c r="K231" i="5"/>
  <c r="K232" i="5"/>
  <c r="K233" i="5"/>
  <c r="K234" i="5"/>
  <c r="K235" i="5"/>
  <c r="K236" i="5"/>
  <c r="K237" i="5"/>
  <c r="K238" i="5"/>
  <c r="K239" i="5"/>
  <c r="K240" i="5"/>
  <c r="K241" i="5"/>
  <c r="K242" i="5"/>
  <c r="K243" i="5"/>
  <c r="K244" i="5"/>
  <c r="K245" i="5"/>
  <c r="K246" i="5"/>
  <c r="K247" i="5"/>
  <c r="K248" i="5"/>
  <c r="K249" i="5"/>
  <c r="K250" i="5"/>
  <c r="K251" i="5"/>
  <c r="K252" i="5"/>
  <c r="K253" i="5"/>
  <c r="K254" i="5"/>
  <c r="K255" i="5"/>
  <c r="K256" i="5"/>
  <c r="K257" i="5"/>
  <c r="K258" i="5"/>
  <c r="K259" i="5"/>
  <c r="K260" i="5"/>
  <c r="K261" i="5"/>
  <c r="K262" i="5"/>
  <c r="K263" i="5"/>
  <c r="K264" i="5"/>
  <c r="K265" i="5"/>
  <c r="K266" i="5"/>
  <c r="K267" i="5"/>
  <c r="K268" i="5"/>
  <c r="K269" i="5"/>
  <c r="K270" i="5"/>
  <c r="K271" i="5"/>
  <c r="K272" i="5"/>
  <c r="K273" i="5"/>
  <c r="K274" i="5"/>
  <c r="K275" i="5"/>
  <c r="K276" i="5"/>
  <c r="K277" i="5"/>
  <c r="K278" i="5"/>
  <c r="K279" i="5"/>
  <c r="K280" i="5"/>
  <c r="K281" i="5"/>
  <c r="K282" i="5"/>
  <c r="K283" i="5"/>
  <c r="K284" i="5"/>
  <c r="K285" i="5"/>
  <c r="K286" i="5"/>
  <c r="K287" i="5"/>
  <c r="K288" i="5"/>
  <c r="K289" i="5"/>
  <c r="K290" i="5"/>
  <c r="K291" i="5"/>
  <c r="K292" i="5"/>
  <c r="K293" i="5"/>
  <c r="K294" i="5"/>
  <c r="K295" i="5"/>
  <c r="K296" i="5"/>
  <c r="K297" i="5"/>
  <c r="K298" i="5"/>
  <c r="K299" i="5"/>
  <c r="K300" i="5"/>
  <c r="K301" i="5"/>
  <c r="K302" i="5"/>
  <c r="K303" i="5"/>
  <c r="K304" i="5"/>
  <c r="K305" i="5"/>
  <c r="K306" i="5"/>
  <c r="K307" i="5"/>
  <c r="K308" i="5"/>
  <c r="K309" i="5"/>
  <c r="K310" i="5"/>
  <c r="K311" i="5"/>
  <c r="K312" i="5"/>
  <c r="K313" i="5"/>
  <c r="K314" i="5"/>
  <c r="K315" i="5"/>
  <c r="K316" i="5"/>
  <c r="K317" i="5"/>
  <c r="K318" i="5"/>
  <c r="K319" i="5"/>
  <c r="K320" i="5"/>
  <c r="K321" i="5"/>
  <c r="K322" i="5"/>
  <c r="K323" i="5"/>
  <c r="K324" i="5"/>
  <c r="K325" i="5"/>
  <c r="K326" i="5"/>
  <c r="K327" i="5"/>
  <c r="K328" i="5"/>
  <c r="K329" i="5"/>
  <c r="K330" i="5"/>
  <c r="K331" i="5"/>
  <c r="K332" i="5"/>
  <c r="K333" i="5"/>
  <c r="K334" i="5"/>
  <c r="K335" i="5"/>
  <c r="K336" i="5"/>
  <c r="K337" i="5"/>
  <c r="K338" i="5"/>
  <c r="K339" i="5"/>
  <c r="K340" i="5"/>
  <c r="K341" i="5"/>
  <c r="K342" i="5"/>
  <c r="K343" i="5"/>
  <c r="K344" i="5"/>
  <c r="K345" i="5"/>
  <c r="K346" i="5"/>
  <c r="K347" i="5"/>
  <c r="K348" i="5"/>
  <c r="K349" i="5"/>
  <c r="K350" i="5"/>
  <c r="K351" i="5"/>
  <c r="K352" i="5"/>
  <c r="K353" i="5"/>
  <c r="K354" i="5"/>
  <c r="K355" i="5"/>
  <c r="K356" i="5"/>
  <c r="K357" i="5"/>
  <c r="K358" i="5"/>
  <c r="K359" i="5"/>
  <c r="K360" i="5"/>
  <c r="K361" i="5"/>
  <c r="K362" i="5"/>
  <c r="K363" i="5"/>
  <c r="K364" i="5"/>
  <c r="K365" i="5"/>
  <c r="K366" i="5"/>
  <c r="K367" i="5"/>
  <c r="K368" i="5"/>
  <c r="K369" i="5"/>
  <c r="K370" i="5"/>
  <c r="K371" i="5"/>
  <c r="K372" i="5"/>
  <c r="K373" i="5"/>
  <c r="K374" i="5"/>
  <c r="K375" i="5"/>
  <c r="K376" i="5"/>
  <c r="K377" i="5"/>
  <c r="K378" i="5"/>
  <c r="K693" i="5"/>
  <c r="K694" i="5"/>
  <c r="K695" i="5"/>
  <c r="K696" i="5"/>
  <c r="K697" i="5"/>
  <c r="K698" i="5"/>
  <c r="K699" i="5"/>
  <c r="K700" i="5"/>
  <c r="K701" i="5"/>
  <c r="K702" i="5"/>
  <c r="K703" i="5"/>
  <c r="K704" i="5"/>
  <c r="K705" i="5"/>
  <c r="K706" i="5"/>
  <c r="K707" i="5"/>
  <c r="K708" i="5"/>
  <c r="K709" i="5"/>
  <c r="K710" i="5"/>
  <c r="K711" i="5"/>
  <c r="K712" i="5"/>
  <c r="K713" i="5"/>
  <c r="K714" i="5"/>
  <c r="K715" i="5"/>
  <c r="K716" i="5"/>
  <c r="K717" i="5"/>
  <c r="K718" i="5"/>
  <c r="K719" i="5"/>
  <c r="K720" i="5"/>
  <c r="K721" i="5"/>
  <c r="K722" i="5"/>
  <c r="K723" i="5"/>
  <c r="K724" i="5"/>
  <c r="K725" i="5"/>
  <c r="K726" i="5"/>
  <c r="K727" i="5"/>
  <c r="K728" i="5"/>
  <c r="K729" i="5"/>
  <c r="K730" i="5"/>
  <c r="K731" i="5"/>
  <c r="K732" i="5"/>
  <c r="K733" i="5"/>
  <c r="K734" i="5"/>
  <c r="K735" i="5"/>
  <c r="K736" i="5"/>
  <c r="K737" i="5"/>
  <c r="K738" i="5"/>
  <c r="K739" i="5"/>
  <c r="K740" i="5"/>
  <c r="K741" i="5"/>
  <c r="K742" i="5"/>
  <c r="K743" i="5"/>
  <c r="K744" i="5"/>
  <c r="K745" i="5"/>
  <c r="K746" i="5"/>
  <c r="K747" i="5"/>
  <c r="K748" i="5"/>
  <c r="K749" i="5"/>
  <c r="K750" i="5"/>
  <c r="K751" i="5"/>
  <c r="K752" i="5"/>
  <c r="K753"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754" i="5"/>
  <c r="K755" i="5"/>
  <c r="K756" i="5"/>
  <c r="K757" i="5"/>
  <c r="K758" i="5"/>
  <c r="K759" i="5"/>
  <c r="K760" i="5"/>
  <c r="K761" i="5"/>
  <c r="K762" i="5"/>
  <c r="K763" i="5"/>
  <c r="K764" i="5"/>
  <c r="K765" i="5"/>
  <c r="K766" i="5"/>
  <c r="K767" i="5"/>
  <c r="K768" i="5"/>
  <c r="K769" i="5"/>
  <c r="K770" i="5"/>
  <c r="K771" i="5"/>
  <c r="K772" i="5"/>
  <c r="K773" i="5"/>
  <c r="K774" i="5"/>
  <c r="K775" i="5"/>
  <c r="K776" i="5"/>
  <c r="K777" i="5"/>
  <c r="K778" i="5"/>
  <c r="K779" i="5"/>
  <c r="K780" i="5"/>
  <c r="K781" i="5"/>
  <c r="K782" i="5"/>
  <c r="K783" i="5"/>
  <c r="K784" i="5"/>
  <c r="K785" i="5"/>
  <c r="K786" i="5"/>
  <c r="K787" i="5"/>
  <c r="K788" i="5"/>
  <c r="K789" i="5"/>
  <c r="K790" i="5"/>
  <c r="K791" i="5"/>
  <c r="K792" i="5"/>
  <c r="K793" i="5"/>
  <c r="K794" i="5"/>
  <c r="K795" i="5"/>
  <c r="K796" i="5"/>
  <c r="K797" i="5"/>
  <c r="K798" i="5"/>
  <c r="K799" i="5"/>
  <c r="K800" i="5"/>
  <c r="K801" i="5"/>
  <c r="K802" i="5"/>
  <c r="K803" i="5"/>
  <c r="K804" i="5"/>
  <c r="K805" i="5"/>
  <c r="K806" i="5"/>
  <c r="K807" i="5"/>
  <c r="K808" i="5"/>
  <c r="K809" i="5"/>
  <c r="K810" i="5"/>
  <c r="K811" i="5"/>
  <c r="K812" i="5"/>
  <c r="K813" i="5"/>
  <c r="K814" i="5"/>
  <c r="K815" i="5"/>
  <c r="K816" i="5"/>
  <c r="K817" i="5"/>
  <c r="K818" i="5"/>
  <c r="K819" i="5"/>
  <c r="K820" i="5"/>
  <c r="K821" i="5"/>
  <c r="K822" i="5"/>
  <c r="K823" i="5"/>
  <c r="K824" i="5"/>
  <c r="K825" i="5"/>
  <c r="K826" i="5"/>
  <c r="K827" i="5"/>
  <c r="K828" i="5"/>
  <c r="K829" i="5"/>
  <c r="K830" i="5"/>
  <c r="K831" i="5"/>
  <c r="K832" i="5"/>
  <c r="K833" i="5"/>
  <c r="K834" i="5"/>
  <c r="K835" i="5"/>
  <c r="K836" i="5"/>
  <c r="K837" i="5"/>
  <c r="K838" i="5"/>
  <c r="K839" i="5"/>
  <c r="K840" i="5"/>
  <c r="K841" i="5"/>
  <c r="K842" i="5"/>
  <c r="K843" i="5"/>
  <c r="K844" i="5"/>
  <c r="K845" i="5"/>
  <c r="K846" i="5"/>
  <c r="K847" i="5"/>
  <c r="K848" i="5"/>
  <c r="K849" i="5"/>
  <c r="K850" i="5"/>
  <c r="K851" i="5"/>
  <c r="K852" i="5"/>
  <c r="K853" i="5"/>
  <c r="K854" i="5"/>
  <c r="K855" i="5"/>
  <c r="K856" i="5"/>
  <c r="K857" i="5"/>
  <c r="K858" i="5"/>
  <c r="K859" i="5"/>
  <c r="K860" i="5"/>
  <c r="K861" i="5"/>
  <c r="K862" i="5"/>
  <c r="K863" i="5"/>
  <c r="K864" i="5"/>
  <c r="K865" i="5"/>
  <c r="K379" i="5"/>
  <c r="K380" i="5"/>
  <c r="K381" i="5"/>
  <c r="K382" i="5"/>
  <c r="K383" i="5"/>
  <c r="K384" i="5"/>
  <c r="K385" i="5"/>
  <c r="K386" i="5"/>
  <c r="K387" i="5"/>
  <c r="K388" i="5"/>
  <c r="K389" i="5"/>
  <c r="K390" i="5"/>
  <c r="K391" i="5"/>
  <c r="K392" i="5"/>
  <c r="K393" i="5"/>
  <c r="K394" i="5"/>
  <c r="K395" i="5"/>
  <c r="K396" i="5"/>
  <c r="K397" i="5"/>
  <c r="K398" i="5"/>
  <c r="K399" i="5"/>
  <c r="K400" i="5"/>
  <c r="K401" i="5"/>
  <c r="K402" i="5"/>
  <c r="K403" i="5"/>
  <c r="K404" i="5"/>
  <c r="K405" i="5"/>
  <c r="K406" i="5"/>
  <c r="K407" i="5"/>
  <c r="K408" i="5"/>
  <c r="K409" i="5"/>
  <c r="K410" i="5"/>
  <c r="K411" i="5"/>
  <c r="K412" i="5"/>
  <c r="K413" i="5"/>
  <c r="K414" i="5"/>
  <c r="K415" i="5"/>
  <c r="K416" i="5"/>
  <c r="K417" i="5"/>
  <c r="K418" i="5"/>
  <c r="K419" i="5"/>
  <c r="K420" i="5"/>
  <c r="K421" i="5"/>
  <c r="K422" i="5"/>
  <c r="K423" i="5"/>
  <c r="K424" i="5"/>
  <c r="K425" i="5"/>
  <c r="K426" i="5"/>
  <c r="K427" i="5"/>
  <c r="K428" i="5"/>
  <c r="K429" i="5"/>
  <c r="K430" i="5"/>
  <c r="K431" i="5"/>
  <c r="K432" i="5"/>
  <c r="K433" i="5"/>
  <c r="K434" i="5"/>
  <c r="K435" i="5"/>
  <c r="K436" i="5"/>
  <c r="K437" i="5"/>
  <c r="K438" i="5"/>
  <c r="K439" i="5"/>
  <c r="K440" i="5"/>
  <c r="K441" i="5"/>
  <c r="K442" i="5"/>
  <c r="K443" i="5"/>
  <c r="K444" i="5"/>
  <c r="K445" i="5"/>
  <c r="K446" i="5"/>
  <c r="K447" i="5"/>
  <c r="K448" i="5"/>
  <c r="K449" i="5"/>
  <c r="K450" i="5"/>
  <c r="K451" i="5"/>
  <c r="K452" i="5"/>
  <c r="K453" i="5"/>
  <c r="K545" i="5"/>
  <c r="K546" i="5"/>
  <c r="K547" i="5"/>
  <c r="K548" i="5"/>
  <c r="K549" i="5"/>
  <c r="K550" i="5"/>
  <c r="K551" i="5"/>
  <c r="K552" i="5"/>
  <c r="K553" i="5"/>
  <c r="K554" i="5"/>
  <c r="K555" i="5"/>
  <c r="K556" i="5"/>
  <c r="K557" i="5"/>
  <c r="K558" i="5"/>
  <c r="K559" i="5"/>
  <c r="K560" i="5"/>
  <c r="K561" i="5"/>
  <c r="K562" i="5"/>
  <c r="K563" i="5"/>
  <c r="K564" i="5"/>
  <c r="K565" i="5"/>
  <c r="K566" i="5"/>
  <c r="K567" i="5"/>
  <c r="K568" i="5"/>
  <c r="K569" i="5"/>
  <c r="K570" i="5"/>
  <c r="K571" i="5"/>
  <c r="K572" i="5"/>
  <c r="K573" i="5"/>
  <c r="K574" i="5"/>
  <c r="K575" i="5"/>
  <c r="K576" i="5"/>
  <c r="K577" i="5"/>
  <c r="K578" i="5"/>
  <c r="K579" i="5"/>
  <c r="K580" i="5"/>
  <c r="K581" i="5"/>
  <c r="K582" i="5"/>
  <c r="K583" i="5"/>
  <c r="K584" i="5"/>
  <c r="K585" i="5"/>
  <c r="K586" i="5"/>
  <c r="K587" i="5"/>
  <c r="K588" i="5"/>
  <c r="K589" i="5"/>
  <c r="K590" i="5"/>
  <c r="K591" i="5"/>
  <c r="K592" i="5"/>
  <c r="K593" i="5"/>
  <c r="K594" i="5"/>
  <c r="K595" i="5"/>
  <c r="K596" i="5"/>
  <c r="K597" i="5"/>
  <c r="K598" i="5"/>
  <c r="K599" i="5"/>
  <c r="K600" i="5"/>
  <c r="K601" i="5"/>
  <c r="K602" i="5"/>
  <c r="K603" i="5"/>
  <c r="K604" i="5"/>
  <c r="K605" i="5"/>
  <c r="K606" i="5"/>
  <c r="K607" i="5"/>
  <c r="K608" i="5"/>
  <c r="K609" i="5"/>
  <c r="K610" i="5"/>
  <c r="K611" i="5"/>
  <c r="K612" i="5"/>
  <c r="K613" i="5"/>
  <c r="K614" i="5"/>
  <c r="K615" i="5"/>
  <c r="K690" i="5"/>
  <c r="K691" i="5"/>
  <c r="K692"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693" i="5"/>
  <c r="L694" i="5"/>
  <c r="L695" i="5"/>
  <c r="L696" i="5"/>
  <c r="L697" i="5"/>
  <c r="L698" i="5"/>
  <c r="L699" i="5"/>
  <c r="L700" i="5"/>
  <c r="L701" i="5"/>
  <c r="L702" i="5"/>
  <c r="L703" i="5"/>
  <c r="L704" i="5"/>
  <c r="L705" i="5"/>
  <c r="L706" i="5"/>
  <c r="L707" i="5"/>
  <c r="L708" i="5"/>
  <c r="L709" i="5"/>
  <c r="L710" i="5"/>
  <c r="L711" i="5"/>
  <c r="L712" i="5"/>
  <c r="L713" i="5"/>
  <c r="L714" i="5"/>
  <c r="L715" i="5"/>
  <c r="L716" i="5"/>
  <c r="L717" i="5"/>
  <c r="L718" i="5"/>
  <c r="L719" i="5"/>
  <c r="L720" i="5"/>
  <c r="L721" i="5"/>
  <c r="L722" i="5"/>
  <c r="L723" i="5"/>
  <c r="L724" i="5"/>
  <c r="L725" i="5"/>
  <c r="L726" i="5"/>
  <c r="L727" i="5"/>
  <c r="L728" i="5"/>
  <c r="L729" i="5"/>
  <c r="L730" i="5"/>
  <c r="L731" i="5"/>
  <c r="L732" i="5"/>
  <c r="L733" i="5"/>
  <c r="L734" i="5"/>
  <c r="L735" i="5"/>
  <c r="L736" i="5"/>
  <c r="L737" i="5"/>
  <c r="L738" i="5"/>
  <c r="L739" i="5"/>
  <c r="L740" i="5"/>
  <c r="L741" i="5"/>
  <c r="L742" i="5"/>
  <c r="L743" i="5"/>
  <c r="L744" i="5"/>
  <c r="L745" i="5"/>
  <c r="L746" i="5"/>
  <c r="L747" i="5"/>
  <c r="L748" i="5"/>
  <c r="L749" i="5"/>
  <c r="L750" i="5"/>
  <c r="L751" i="5"/>
  <c r="L752" i="5"/>
  <c r="L753"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754" i="5"/>
  <c r="L755" i="5"/>
  <c r="L756" i="5"/>
  <c r="L757" i="5"/>
  <c r="L758" i="5"/>
  <c r="L759" i="5"/>
  <c r="L760" i="5"/>
  <c r="L761" i="5"/>
  <c r="L762" i="5"/>
  <c r="L763" i="5"/>
  <c r="L764" i="5"/>
  <c r="L765" i="5"/>
  <c r="L766" i="5"/>
  <c r="L767" i="5"/>
  <c r="L768" i="5"/>
  <c r="L769" i="5"/>
  <c r="L770" i="5"/>
  <c r="L771" i="5"/>
  <c r="L772" i="5"/>
  <c r="L773" i="5"/>
  <c r="L774" i="5"/>
  <c r="L775" i="5"/>
  <c r="L776" i="5"/>
  <c r="L777" i="5"/>
  <c r="L778" i="5"/>
  <c r="L779" i="5"/>
  <c r="L780" i="5"/>
  <c r="L781" i="5"/>
  <c r="L782" i="5"/>
  <c r="L783" i="5"/>
  <c r="L784" i="5"/>
  <c r="L785" i="5"/>
  <c r="L786" i="5"/>
  <c r="L787" i="5"/>
  <c r="L788" i="5"/>
  <c r="L789" i="5"/>
  <c r="L790" i="5"/>
  <c r="L791" i="5"/>
  <c r="L792" i="5"/>
  <c r="L793" i="5"/>
  <c r="L794" i="5"/>
  <c r="L795" i="5"/>
  <c r="L796" i="5"/>
  <c r="L797" i="5"/>
  <c r="L798" i="5"/>
  <c r="L799" i="5"/>
  <c r="L800" i="5"/>
  <c r="L801" i="5"/>
  <c r="L802" i="5"/>
  <c r="L803" i="5"/>
  <c r="L804" i="5"/>
  <c r="L805" i="5"/>
  <c r="L806" i="5"/>
  <c r="L807" i="5"/>
  <c r="L808" i="5"/>
  <c r="L809" i="5"/>
  <c r="L445" i="5"/>
  <c r="L446" i="5"/>
  <c r="L447" i="5"/>
  <c r="L448" i="5"/>
  <c r="L449" i="5"/>
  <c r="L450" i="5"/>
  <c r="L451" i="5"/>
  <c r="L452" i="5"/>
  <c r="L453"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601" i="5"/>
  <c r="L602" i="5"/>
  <c r="L603" i="5"/>
  <c r="L604" i="5"/>
  <c r="L605" i="5"/>
  <c r="L606" i="5"/>
  <c r="L607" i="5"/>
  <c r="L608" i="5"/>
  <c r="L609" i="5"/>
  <c r="L610" i="5"/>
  <c r="L611" i="5"/>
  <c r="L612" i="5"/>
  <c r="L613" i="5"/>
  <c r="L614" i="5"/>
  <c r="L615" i="5"/>
  <c r="L690" i="5"/>
  <c r="L691" i="5"/>
  <c r="L692" i="5"/>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90" i="1"/>
  <c r="AA691" i="1"/>
  <c r="AA692" i="1"/>
  <c r="AB196" i="1"/>
  <c r="AB197" i="1"/>
  <c r="AB198" i="1"/>
  <c r="AB199" i="1"/>
  <c r="AB200" i="1"/>
  <c r="AB201" i="1"/>
  <c r="AB202" i="1"/>
  <c r="AB203" i="1"/>
  <c r="AB204" i="1"/>
  <c r="AB205" i="1"/>
  <c r="AB206" i="1"/>
  <c r="AB207" i="1"/>
  <c r="AB208" i="1"/>
  <c r="AB209" i="1"/>
  <c r="AB210" i="1"/>
  <c r="AB211" i="1"/>
  <c r="AB212" i="1"/>
  <c r="AB213" i="1"/>
  <c r="AB214" i="1"/>
  <c r="AB215" i="1"/>
  <c r="AB216" i="1"/>
  <c r="AB217" i="1"/>
  <c r="AB218" i="1"/>
  <c r="AB219" i="1"/>
  <c r="AB220" i="1"/>
  <c r="AB221" i="1"/>
  <c r="AB222" i="1"/>
  <c r="AB223" i="1"/>
  <c r="AB224" i="1"/>
  <c r="AB225" i="1"/>
  <c r="AB226" i="1"/>
  <c r="AB227" i="1"/>
  <c r="AB228" i="1"/>
  <c r="AB229" i="1"/>
  <c r="AB230" i="1"/>
  <c r="AB231" i="1"/>
  <c r="AB232" i="1"/>
  <c r="AB233" i="1"/>
  <c r="AB234" i="1"/>
  <c r="AB235" i="1"/>
  <c r="AB236" i="1"/>
  <c r="AB237" i="1"/>
  <c r="AB238" i="1"/>
  <c r="AB239" i="1"/>
  <c r="AB240" i="1"/>
  <c r="AB241" i="1"/>
  <c r="AB242" i="1"/>
  <c r="AB243" i="1"/>
  <c r="AB244" i="1"/>
  <c r="AB245" i="1"/>
  <c r="AB246" i="1"/>
  <c r="AB247" i="1"/>
  <c r="AB248" i="1"/>
  <c r="AB249" i="1"/>
  <c r="AB250" i="1"/>
  <c r="AB251" i="1"/>
  <c r="AB252" i="1"/>
  <c r="AB253" i="1"/>
  <c r="AB254" i="1"/>
  <c r="AB255" i="1"/>
  <c r="AB256" i="1"/>
  <c r="AB257" i="1"/>
  <c r="AB258" i="1"/>
  <c r="AB259" i="1"/>
  <c r="AB260" i="1"/>
  <c r="AB261" i="1"/>
  <c r="AB262" i="1"/>
  <c r="AB263" i="1"/>
  <c r="AB264" i="1"/>
  <c r="AB265" i="1"/>
  <c r="AB266" i="1"/>
  <c r="AB267" i="1"/>
  <c r="AB268" i="1"/>
  <c r="AB269" i="1"/>
  <c r="AB270" i="1"/>
  <c r="AB271" i="1"/>
  <c r="AB272" i="1"/>
  <c r="AB273" i="1"/>
  <c r="AB274" i="1"/>
  <c r="AB275" i="1"/>
  <c r="AB276" i="1"/>
  <c r="AB277" i="1"/>
  <c r="AB278" i="1"/>
  <c r="AB279" i="1"/>
  <c r="AB280" i="1"/>
  <c r="AB281" i="1"/>
  <c r="AB282" i="1"/>
  <c r="AB283" i="1"/>
  <c r="AB284" i="1"/>
  <c r="AB285" i="1"/>
  <c r="AB286" i="1"/>
  <c r="AB287" i="1"/>
  <c r="AB288" i="1"/>
  <c r="AB289" i="1"/>
  <c r="AB290" i="1"/>
  <c r="AB291" i="1"/>
  <c r="AB292" i="1"/>
  <c r="AB293" i="1"/>
  <c r="AB294" i="1"/>
  <c r="AB295" i="1"/>
  <c r="AB296" i="1"/>
  <c r="AB297" i="1"/>
  <c r="AB298" i="1"/>
  <c r="AB299" i="1"/>
  <c r="AB300" i="1"/>
  <c r="AB301" i="1"/>
  <c r="AB302" i="1"/>
  <c r="AB303" i="1"/>
  <c r="AB304" i="1"/>
  <c r="AB305" i="1"/>
  <c r="AB306" i="1"/>
  <c r="AB307" i="1"/>
  <c r="AB308" i="1"/>
  <c r="AB309" i="1"/>
  <c r="AB310" i="1"/>
  <c r="AB311" i="1"/>
  <c r="AB312" i="1"/>
  <c r="AB313" i="1"/>
  <c r="AB314" i="1"/>
  <c r="AB315" i="1"/>
  <c r="AB316" i="1"/>
  <c r="AB317" i="1"/>
  <c r="AB318" i="1"/>
  <c r="AB319" i="1"/>
  <c r="AB320" i="1"/>
  <c r="AB321" i="1"/>
  <c r="AB322" i="1"/>
  <c r="AB323" i="1"/>
  <c r="AB324" i="1"/>
  <c r="AB325" i="1"/>
  <c r="AB326" i="1"/>
  <c r="AB327" i="1"/>
  <c r="AB328" i="1"/>
  <c r="AB329" i="1"/>
  <c r="AB330" i="1"/>
  <c r="AB331" i="1"/>
  <c r="AB332" i="1"/>
  <c r="AB333" i="1"/>
  <c r="AB334" i="1"/>
  <c r="AB335" i="1"/>
  <c r="AB336" i="1"/>
  <c r="AB337" i="1"/>
  <c r="AB338" i="1"/>
  <c r="AB339" i="1"/>
  <c r="AB340" i="1"/>
  <c r="AB341" i="1"/>
  <c r="AB342" i="1"/>
  <c r="AB343" i="1"/>
  <c r="AB344" i="1"/>
  <c r="AB345" i="1"/>
  <c r="AB346" i="1"/>
  <c r="AB347" i="1"/>
  <c r="AB348" i="1"/>
  <c r="AB349" i="1"/>
  <c r="AB350" i="1"/>
  <c r="AB351" i="1"/>
  <c r="AB352" i="1"/>
  <c r="AB353" i="1"/>
  <c r="AB354" i="1"/>
  <c r="AB355" i="1"/>
  <c r="AB356" i="1"/>
  <c r="AB357" i="1"/>
  <c r="AB358" i="1"/>
  <c r="AB359" i="1"/>
  <c r="AB360" i="1"/>
  <c r="AB361" i="1"/>
  <c r="AB362" i="1"/>
  <c r="AB363" i="1"/>
  <c r="AB364" i="1"/>
  <c r="AB365" i="1"/>
  <c r="AB366" i="1"/>
  <c r="AB367" i="1"/>
  <c r="AB368" i="1"/>
  <c r="AB369" i="1"/>
  <c r="AB370" i="1"/>
  <c r="AB371" i="1"/>
  <c r="AB372" i="1"/>
  <c r="AB373" i="1"/>
  <c r="AB374" i="1"/>
  <c r="AB375" i="1"/>
  <c r="AB376" i="1"/>
  <c r="AB377" i="1"/>
  <c r="AB378" i="1"/>
  <c r="AB693" i="1"/>
  <c r="AB694" i="1"/>
  <c r="AB695" i="1"/>
  <c r="AB696" i="1"/>
  <c r="AB697" i="1"/>
  <c r="AB698" i="1"/>
  <c r="AB699" i="1"/>
  <c r="AB700" i="1"/>
  <c r="AB701" i="1"/>
  <c r="AB702" i="1"/>
  <c r="AB703" i="1"/>
  <c r="AB704" i="1"/>
  <c r="AB705" i="1"/>
  <c r="AB706" i="1"/>
  <c r="AB707" i="1"/>
  <c r="AB708" i="1"/>
  <c r="AB709" i="1"/>
  <c r="AB710" i="1"/>
  <c r="AB711" i="1"/>
  <c r="AB712" i="1"/>
  <c r="AB713" i="1"/>
  <c r="AB714" i="1"/>
  <c r="AB715" i="1"/>
  <c r="AB716" i="1"/>
  <c r="AB717" i="1"/>
  <c r="AB718" i="1"/>
  <c r="AB719" i="1"/>
  <c r="AB720" i="1"/>
  <c r="AB721" i="1"/>
  <c r="AB722" i="1"/>
  <c r="AB723" i="1"/>
  <c r="AB724" i="1"/>
  <c r="AB725" i="1"/>
  <c r="AB726" i="1"/>
  <c r="AB727" i="1"/>
  <c r="AB728" i="1"/>
  <c r="AB729" i="1"/>
  <c r="AB730" i="1"/>
  <c r="AB731" i="1"/>
  <c r="AB732" i="1"/>
  <c r="AB733" i="1"/>
  <c r="AB734" i="1"/>
  <c r="AB735" i="1"/>
  <c r="AB736" i="1"/>
  <c r="AB737" i="1"/>
  <c r="AB738" i="1"/>
  <c r="AB739" i="1"/>
  <c r="AB740" i="1"/>
  <c r="AB741" i="1"/>
  <c r="AB742" i="1"/>
  <c r="AB743" i="1"/>
  <c r="AB744" i="1"/>
  <c r="AB745" i="1"/>
  <c r="AB746" i="1"/>
  <c r="AB747" i="1"/>
  <c r="AB748" i="1"/>
  <c r="AB749" i="1"/>
  <c r="AB750" i="1"/>
  <c r="AB751" i="1"/>
  <c r="AB752" i="1"/>
  <c r="AB753"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108" i="1"/>
  <c r="AB109" i="1"/>
  <c r="AB110" i="1"/>
  <c r="AB111" i="1"/>
  <c r="AB112" i="1"/>
  <c r="AB113" i="1"/>
  <c r="AB114" i="1"/>
  <c r="AB115" i="1"/>
  <c r="AB116" i="1"/>
  <c r="AB117" i="1"/>
  <c r="AB118" i="1"/>
  <c r="AB119" i="1"/>
  <c r="AB120" i="1"/>
  <c r="AB121" i="1"/>
  <c r="AB122" i="1"/>
  <c r="AB123" i="1"/>
  <c r="AB124" i="1"/>
  <c r="AB125" i="1"/>
  <c r="AB126" i="1"/>
  <c r="AB127" i="1"/>
  <c r="AB128" i="1"/>
  <c r="AB129" i="1"/>
  <c r="AB130" i="1"/>
  <c r="AB131" i="1"/>
  <c r="AB132" i="1"/>
  <c r="AB133" i="1"/>
  <c r="AB134" i="1"/>
  <c r="AB135" i="1"/>
  <c r="AB136" i="1"/>
  <c r="AB137" i="1"/>
  <c r="AB138" i="1"/>
  <c r="AB139" i="1"/>
  <c r="AB140" i="1"/>
  <c r="AB141" i="1"/>
  <c r="AB142" i="1"/>
  <c r="AB143" i="1"/>
  <c r="AB144" i="1"/>
  <c r="AB145" i="1"/>
  <c r="AB146" i="1"/>
  <c r="AB147" i="1"/>
  <c r="AB148" i="1"/>
  <c r="AB149" i="1"/>
  <c r="AB150" i="1"/>
  <c r="AB151" i="1"/>
  <c r="AB152" i="1"/>
  <c r="AB153" i="1"/>
  <c r="AB154" i="1"/>
  <c r="AB155" i="1"/>
  <c r="AB156" i="1"/>
  <c r="AB157" i="1"/>
  <c r="AB158" i="1"/>
  <c r="AB159" i="1"/>
  <c r="AB160" i="1"/>
  <c r="AB161" i="1"/>
  <c r="AB162" i="1"/>
  <c r="AB163" i="1"/>
  <c r="AB164" i="1"/>
  <c r="AB165" i="1"/>
  <c r="AB166" i="1"/>
  <c r="AB167" i="1"/>
  <c r="AB168" i="1"/>
  <c r="AB169" i="1"/>
  <c r="AB754" i="1"/>
  <c r="AB755" i="1"/>
  <c r="AB756" i="1"/>
  <c r="AB757" i="1"/>
  <c r="AB758" i="1"/>
  <c r="AB759" i="1"/>
  <c r="AB760" i="1"/>
  <c r="AB761" i="1"/>
  <c r="AB762" i="1"/>
  <c r="AB763" i="1"/>
  <c r="AB764" i="1"/>
  <c r="AB765" i="1"/>
  <c r="AB766" i="1"/>
  <c r="AB767" i="1"/>
  <c r="AB768" i="1"/>
  <c r="AB769" i="1"/>
  <c r="AB770" i="1"/>
  <c r="AB771" i="1"/>
  <c r="AB772" i="1"/>
  <c r="AB773" i="1"/>
  <c r="AB774" i="1"/>
  <c r="AB775" i="1"/>
  <c r="AB776" i="1"/>
  <c r="AB777" i="1"/>
  <c r="AB778" i="1"/>
  <c r="AB779" i="1"/>
  <c r="AB780" i="1"/>
  <c r="AB781" i="1"/>
  <c r="AB782" i="1"/>
  <c r="AB783" i="1"/>
  <c r="AB784" i="1"/>
  <c r="AB785" i="1"/>
  <c r="AB786" i="1"/>
  <c r="AB787" i="1"/>
  <c r="AB788" i="1"/>
  <c r="AB789" i="1"/>
  <c r="AB790" i="1"/>
  <c r="AB791" i="1"/>
  <c r="AB792" i="1"/>
  <c r="AB793" i="1"/>
  <c r="AB794" i="1"/>
  <c r="AB795" i="1"/>
  <c r="AB796" i="1"/>
  <c r="AB797" i="1"/>
  <c r="AB798" i="1"/>
  <c r="AB799" i="1"/>
  <c r="AB800" i="1"/>
  <c r="AB801" i="1"/>
  <c r="AB802" i="1"/>
  <c r="AB803" i="1"/>
  <c r="AB804" i="1"/>
  <c r="AB805" i="1"/>
  <c r="AB806" i="1"/>
  <c r="AB807" i="1"/>
  <c r="AB808" i="1"/>
  <c r="AB809" i="1"/>
  <c r="AB810" i="1"/>
  <c r="AB811" i="1"/>
  <c r="AB812" i="1"/>
  <c r="AB813" i="1"/>
  <c r="AB814" i="1"/>
  <c r="AB815" i="1"/>
  <c r="AB816" i="1"/>
  <c r="AB817" i="1"/>
  <c r="AB818" i="1"/>
  <c r="AB819" i="1"/>
  <c r="AB820" i="1"/>
  <c r="AB821" i="1"/>
  <c r="AB822" i="1"/>
  <c r="AB823" i="1"/>
  <c r="AB824" i="1"/>
  <c r="AB825" i="1"/>
  <c r="AB826" i="1"/>
  <c r="AB827" i="1"/>
  <c r="AB828" i="1"/>
  <c r="AB829" i="1"/>
  <c r="AB830" i="1"/>
  <c r="AB831" i="1"/>
  <c r="AB832" i="1"/>
  <c r="AB833" i="1"/>
  <c r="AB834" i="1"/>
  <c r="AB835" i="1"/>
  <c r="AB836" i="1"/>
  <c r="AB837" i="1"/>
  <c r="AB838" i="1"/>
  <c r="AB839" i="1"/>
  <c r="AB840" i="1"/>
  <c r="AB841" i="1"/>
  <c r="AB842" i="1"/>
  <c r="AB843" i="1"/>
  <c r="AB844" i="1"/>
  <c r="AB845" i="1"/>
  <c r="AB846" i="1"/>
  <c r="AB847" i="1"/>
  <c r="AB848" i="1"/>
  <c r="AB849" i="1"/>
  <c r="AB850" i="1"/>
  <c r="AB851" i="1"/>
  <c r="AB852" i="1"/>
  <c r="AB853" i="1"/>
  <c r="AB854" i="1"/>
  <c r="AB855" i="1"/>
  <c r="AB856" i="1"/>
  <c r="AB857" i="1"/>
  <c r="AB858" i="1"/>
  <c r="AB859" i="1"/>
  <c r="AB860" i="1"/>
  <c r="AB861" i="1"/>
  <c r="AB862" i="1"/>
  <c r="AB863" i="1"/>
  <c r="AB864" i="1"/>
  <c r="AB865" i="1"/>
  <c r="AB379" i="1"/>
  <c r="AB380" i="1"/>
  <c r="AB381" i="1"/>
  <c r="AB382" i="1"/>
  <c r="AB383" i="1"/>
  <c r="AB384" i="1"/>
  <c r="AB385" i="1"/>
  <c r="AB386" i="1"/>
  <c r="AB387" i="1"/>
  <c r="AB388" i="1"/>
  <c r="AB389" i="1"/>
  <c r="AB390" i="1"/>
  <c r="AB391" i="1"/>
  <c r="AB392" i="1"/>
  <c r="AB393" i="1"/>
  <c r="AB394" i="1"/>
  <c r="AB395" i="1"/>
  <c r="AB396" i="1"/>
  <c r="AB397" i="1"/>
  <c r="AB398" i="1"/>
  <c r="AB399" i="1"/>
  <c r="AB400" i="1"/>
  <c r="AB401" i="1"/>
  <c r="AB402" i="1"/>
  <c r="AB403" i="1"/>
  <c r="AB404" i="1"/>
  <c r="AB405" i="1"/>
  <c r="AB406" i="1"/>
  <c r="AB407" i="1"/>
  <c r="AB408" i="1"/>
  <c r="AB409" i="1"/>
  <c r="AB410" i="1"/>
  <c r="AB411" i="1"/>
  <c r="AB412" i="1"/>
  <c r="AB413" i="1"/>
  <c r="AB414" i="1"/>
  <c r="AB415" i="1"/>
  <c r="AB416" i="1"/>
  <c r="AB417" i="1"/>
  <c r="AB418" i="1"/>
  <c r="AB419" i="1"/>
  <c r="AB420" i="1"/>
  <c r="AB421" i="1"/>
  <c r="AB422" i="1"/>
  <c r="AB423" i="1"/>
  <c r="AB424" i="1"/>
  <c r="AB425" i="1"/>
  <c r="AB426" i="1"/>
  <c r="AB427" i="1"/>
  <c r="AB428" i="1"/>
  <c r="AB429" i="1"/>
  <c r="AB430" i="1"/>
  <c r="AB431" i="1"/>
  <c r="AB432" i="1"/>
  <c r="AB433" i="1"/>
  <c r="AB434" i="1"/>
  <c r="AB435" i="1"/>
  <c r="AB436" i="1"/>
  <c r="AB437" i="1"/>
  <c r="AB438" i="1"/>
  <c r="AB439" i="1"/>
  <c r="AB440" i="1"/>
  <c r="AB441" i="1"/>
  <c r="AB442" i="1"/>
  <c r="AB443" i="1"/>
  <c r="AB444" i="1"/>
  <c r="AB445" i="1"/>
  <c r="AB446" i="1"/>
  <c r="AB447" i="1"/>
  <c r="AB448" i="1"/>
  <c r="AB449" i="1"/>
  <c r="AB450" i="1"/>
  <c r="AB451" i="1"/>
  <c r="AB452" i="1"/>
  <c r="AB453" i="1"/>
  <c r="AB545" i="1"/>
  <c r="AB546" i="1"/>
  <c r="AB547" i="1"/>
  <c r="AB548" i="1"/>
  <c r="AB549" i="1"/>
  <c r="AB550" i="1"/>
  <c r="AB551" i="1"/>
  <c r="AB552" i="1"/>
  <c r="AB553" i="1"/>
  <c r="AB554" i="1"/>
  <c r="AB555" i="1"/>
  <c r="AB556" i="1"/>
  <c r="AB557" i="1"/>
  <c r="AB558" i="1"/>
  <c r="AB559" i="1"/>
  <c r="AB560" i="1"/>
  <c r="AB561" i="1"/>
  <c r="AB562" i="1"/>
  <c r="AB563" i="1"/>
  <c r="AB564" i="1"/>
  <c r="AB565" i="1"/>
  <c r="AB566" i="1"/>
  <c r="AB567" i="1"/>
  <c r="AB568" i="1"/>
  <c r="AB569" i="1"/>
  <c r="AB570" i="1"/>
  <c r="AB571" i="1"/>
  <c r="AB572" i="1"/>
  <c r="AB573" i="1"/>
  <c r="AB574" i="1"/>
  <c r="AB575" i="1"/>
  <c r="AB576" i="1"/>
  <c r="AB577" i="1"/>
  <c r="AB578" i="1"/>
  <c r="AB579" i="1"/>
  <c r="AB580" i="1"/>
  <c r="AB581" i="1"/>
  <c r="AB582" i="1"/>
  <c r="AB583" i="1"/>
  <c r="AB584" i="1"/>
  <c r="AB585" i="1"/>
  <c r="AB586" i="1"/>
  <c r="AB587" i="1"/>
  <c r="AB588" i="1"/>
  <c r="AB589" i="1"/>
  <c r="AB590" i="1"/>
  <c r="AB591" i="1"/>
  <c r="AB592" i="1"/>
  <c r="AB593" i="1"/>
  <c r="AB594" i="1"/>
  <c r="AB595" i="1"/>
  <c r="AB596" i="1"/>
  <c r="AB597" i="1"/>
  <c r="AB598" i="1"/>
  <c r="AB599" i="1"/>
  <c r="AB600" i="1"/>
  <c r="AB601" i="1"/>
  <c r="AB602" i="1"/>
  <c r="AB603" i="1"/>
  <c r="AB604" i="1"/>
  <c r="AB605" i="1"/>
  <c r="AB606" i="1"/>
  <c r="AB607" i="1"/>
  <c r="AB608" i="1"/>
  <c r="AB609" i="1"/>
  <c r="AB610" i="1"/>
  <c r="AB611" i="1"/>
  <c r="AB612" i="1"/>
  <c r="AB613" i="1"/>
  <c r="AB614" i="1"/>
  <c r="AB615" i="1"/>
  <c r="AB690" i="1"/>
  <c r="AB691" i="1"/>
  <c r="AB692" i="1"/>
  <c r="C28" i="15" l="1"/>
  <c r="I3" i="3" a="1"/>
  <c r="I3" i="3" s="1"/>
  <c r="F3" i="3"/>
  <c r="H3" i="3"/>
  <c r="G3" i="3"/>
  <c r="H14" i="5"/>
  <c r="H15" i="5"/>
  <c r="H16" i="5"/>
  <c r="H17" i="5"/>
  <c r="H18" i="5"/>
  <c r="H19" i="5"/>
  <c r="H20" i="5"/>
  <c r="H21" i="5"/>
  <c r="AA7" i="1"/>
  <c r="AA8" i="1"/>
  <c r="AA9" i="1"/>
  <c r="AA10" i="1"/>
  <c r="AA11" i="1"/>
  <c r="I50" i="3" l="1" a="1"/>
  <c r="I50" i="3" s="1"/>
  <c r="I49" i="3" a="1"/>
  <c r="I49" i="3" s="1"/>
  <c r="I48" i="3" a="1"/>
  <c r="I48" i="3" s="1"/>
  <c r="I47" i="3" a="1"/>
  <c r="I47" i="3" s="1"/>
  <c r="I46" i="3" a="1"/>
  <c r="I46" i="3" s="1"/>
  <c r="I45" i="3" a="1"/>
  <c r="I45" i="3" s="1"/>
  <c r="I44" i="3" a="1"/>
  <c r="I44" i="3" s="1"/>
  <c r="I43" i="3" a="1"/>
  <c r="I43" i="3" s="1"/>
  <c r="I42" i="3" a="1"/>
  <c r="I42" i="3" s="1"/>
  <c r="I41" i="3" a="1"/>
  <c r="I41" i="3" s="1"/>
  <c r="I40" i="3" a="1"/>
  <c r="I40" i="3" s="1"/>
  <c r="I39" i="3" a="1"/>
  <c r="I39" i="3" s="1"/>
  <c r="I38" i="3" a="1"/>
  <c r="I38" i="3" s="1"/>
  <c r="I37" i="3" a="1"/>
  <c r="I37" i="3" s="1"/>
  <c r="I36" i="3" a="1"/>
  <c r="I36" i="3" s="1"/>
  <c r="I35" i="3" a="1"/>
  <c r="I35" i="3" s="1"/>
  <c r="I34" i="3" a="1"/>
  <c r="I34" i="3" s="1"/>
  <c r="I33" i="3" a="1"/>
  <c r="I33" i="3" s="1"/>
  <c r="I32" i="3" a="1"/>
  <c r="I32" i="3" s="1"/>
  <c r="I31" i="3" a="1"/>
  <c r="I31" i="3" s="1"/>
  <c r="I30" i="3" a="1"/>
  <c r="I30" i="3" s="1"/>
  <c r="I29" i="3" a="1"/>
  <c r="I29" i="3" s="1"/>
  <c r="I28" i="3" a="1"/>
  <c r="I28" i="3" s="1"/>
  <c r="I27" i="3" a="1"/>
  <c r="I27" i="3" s="1"/>
  <c r="I26" i="3" a="1"/>
  <c r="I26" i="3" s="1"/>
  <c r="I25" i="3" a="1"/>
  <c r="I25" i="3" s="1"/>
  <c r="I24" i="3" a="1"/>
  <c r="I24" i="3" s="1"/>
  <c r="I23" i="3" a="1"/>
  <c r="I23" i="3" s="1"/>
  <c r="I22" i="3" a="1"/>
  <c r="I22" i="3" s="1"/>
  <c r="I21" i="3" a="1"/>
  <c r="I21" i="3" s="1"/>
  <c r="I20" i="3" a="1"/>
  <c r="I20" i="3" s="1"/>
  <c r="I19" i="3" a="1"/>
  <c r="I19" i="3" s="1"/>
  <c r="I18" i="3" a="1"/>
  <c r="I18" i="3" s="1"/>
  <c r="I17" i="3" a="1"/>
  <c r="I17" i="3" s="1"/>
  <c r="I16" i="3" a="1"/>
  <c r="I16" i="3" s="1"/>
  <c r="I15" i="3" a="1"/>
  <c r="I15" i="3" s="1"/>
  <c r="I14" i="3" a="1"/>
  <c r="I14" i="3" s="1"/>
  <c r="I13" i="3" a="1"/>
  <c r="I13" i="3" s="1"/>
  <c r="I12" i="3" a="1"/>
  <c r="I12" i="3" s="1"/>
  <c r="I11" i="3" a="1"/>
  <c r="I11" i="3" s="1"/>
  <c r="I10" i="3" a="1"/>
  <c r="I10" i="3" s="1"/>
  <c r="I9" i="3" a="1"/>
  <c r="I9" i="3" s="1"/>
  <c r="I8" i="3" a="1"/>
  <c r="I8" i="3" s="1"/>
  <c r="I7" i="3" a="1"/>
  <c r="I7" i="3" s="1"/>
  <c r="I6" i="3" a="1"/>
  <c r="I6" i="3" s="1"/>
  <c r="I5" i="3" a="1"/>
  <c r="I5" i="3" s="1"/>
  <c r="I4" i="3" a="1"/>
  <c r="I4" i="3" s="1"/>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C8" i="15" l="1" a="1"/>
  <c r="C8" i="15" s="1"/>
  <c r="K4" i="5"/>
  <c r="I6" i="5"/>
  <c r="H3" i="5"/>
  <c r="C12" i="15"/>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H4" i="5"/>
  <c r="H5" i="5"/>
  <c r="H6" i="5"/>
  <c r="H7" i="5"/>
  <c r="H8" i="5"/>
  <c r="H9" i="5"/>
  <c r="H10" i="5"/>
  <c r="H11" i="5"/>
  <c r="H12" i="5"/>
  <c r="H13" i="5"/>
  <c r="H22" i="5"/>
  <c r="H23" i="5"/>
  <c r="H24"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AB3" i="1"/>
  <c r="AB4" i="1"/>
  <c r="AB5" i="1"/>
  <c r="AB6" i="1"/>
  <c r="AB7" i="1"/>
  <c r="AB8" i="1"/>
  <c r="AB9" i="1"/>
  <c r="AB10" i="1"/>
  <c r="AB11" i="1"/>
  <c r="AB12" i="1"/>
  <c r="AB13" i="1"/>
  <c r="AB14" i="1"/>
  <c r="AB15" i="1"/>
  <c r="AB16" i="1"/>
  <c r="AB17" i="1"/>
  <c r="AB18" i="1"/>
  <c r="AB19" i="1"/>
  <c r="AB20" i="1"/>
  <c r="AB21" i="1"/>
  <c r="AB22" i="1"/>
  <c r="AB23" i="1"/>
  <c r="AB24" i="1"/>
  <c r="AB170" i="1"/>
  <c r="AB171" i="1"/>
  <c r="AB172" i="1"/>
  <c r="AB173" i="1"/>
  <c r="AB174" i="1"/>
  <c r="AB175" i="1"/>
  <c r="AB176" i="1"/>
  <c r="AB177" i="1"/>
  <c r="AB178" i="1"/>
  <c r="AB179" i="1"/>
  <c r="AB180" i="1"/>
  <c r="AB181" i="1"/>
  <c r="AB182" i="1"/>
  <c r="AB183" i="1"/>
  <c r="AB184" i="1"/>
  <c r="AB185" i="1"/>
  <c r="AB186" i="1"/>
  <c r="AB187" i="1"/>
  <c r="AB188" i="1"/>
  <c r="AB189" i="1"/>
  <c r="AB190" i="1"/>
  <c r="AB191" i="1"/>
  <c r="AB192" i="1"/>
  <c r="AB193" i="1"/>
  <c r="AB194" i="1"/>
  <c r="AB195" i="1"/>
  <c r="AA3" i="1"/>
  <c r="AA4" i="1"/>
  <c r="AA5" i="1"/>
  <c r="AA6" i="1"/>
  <c r="AA12" i="1"/>
  <c r="AA13" i="1"/>
  <c r="AA14" i="1"/>
  <c r="AA15" i="1"/>
  <c r="AA16" i="1"/>
  <c r="AA17" i="1"/>
  <c r="AA18" i="1"/>
  <c r="AA19" i="1"/>
  <c r="AA20" i="1"/>
  <c r="AA21" i="1"/>
  <c r="AA22" i="1"/>
  <c r="AA23" i="1"/>
  <c r="AA24"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C27" i="15" l="1"/>
  <c r="C25" i="15"/>
  <c r="C16" i="15"/>
  <c r="C13" i="15"/>
  <c r="C26" i="15" l="1"/>
  <c r="J4" i="5"/>
  <c r="J5" i="5"/>
  <c r="J6" i="5"/>
  <c r="J7" i="5"/>
  <c r="J8" i="5"/>
  <c r="J9" i="5"/>
  <c r="J10" i="5"/>
  <c r="J11" i="5"/>
  <c r="J12" i="5"/>
  <c r="J13" i="5"/>
  <c r="J14" i="5"/>
  <c r="J15" i="5"/>
  <c r="J16" i="5"/>
  <c r="J17" i="5"/>
  <c r="J18" i="5"/>
  <c r="J19" i="5"/>
  <c r="J20" i="5"/>
  <c r="J21" i="5"/>
  <c r="J22" i="5"/>
  <c r="J23" i="5"/>
  <c r="J24"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3" i="5"/>
  <c r="I195" i="5" l="1"/>
  <c r="I194" i="5"/>
  <c r="I193" i="5"/>
  <c r="I192" i="5"/>
  <c r="I191" i="5"/>
  <c r="I190" i="5"/>
  <c r="I189" i="5"/>
  <c r="I188" i="5"/>
  <c r="I187" i="5"/>
  <c r="I186" i="5"/>
  <c r="I185" i="5"/>
  <c r="I184" i="5"/>
  <c r="I183" i="5"/>
  <c r="I182" i="5"/>
  <c r="I181" i="5"/>
  <c r="I180" i="5"/>
  <c r="I179" i="5"/>
  <c r="I178" i="5"/>
  <c r="I177" i="5"/>
  <c r="I176" i="5"/>
  <c r="I175" i="5"/>
  <c r="I174" i="5"/>
  <c r="I173" i="5"/>
  <c r="I172" i="5"/>
  <c r="I171" i="5"/>
  <c r="I170" i="5"/>
  <c r="I24" i="5"/>
  <c r="I23" i="5"/>
  <c r="I22" i="5"/>
  <c r="I21" i="5"/>
  <c r="I20" i="5"/>
  <c r="I19" i="5"/>
  <c r="I18" i="5"/>
  <c r="I17" i="5"/>
  <c r="I16" i="5"/>
  <c r="I15" i="5"/>
  <c r="I14" i="5"/>
  <c r="I13" i="5"/>
  <c r="I12" i="5"/>
  <c r="I11" i="5"/>
  <c r="I10" i="5"/>
  <c r="I9" i="5"/>
  <c r="I8" i="5"/>
  <c r="I7" i="5"/>
  <c r="I5" i="5"/>
  <c r="I4" i="5"/>
  <c r="I3" i="5"/>
  <c r="K21" i="5" l="1"/>
  <c r="L21" i="5"/>
  <c r="L4" i="5" l="1"/>
  <c r="L5" i="5"/>
  <c r="L6" i="5"/>
  <c r="L7" i="5"/>
  <c r="L8" i="5"/>
  <c r="L9" i="5"/>
  <c r="L10" i="5"/>
  <c r="L11" i="5"/>
  <c r="L12" i="5"/>
  <c r="L13" i="5"/>
  <c r="L14" i="5"/>
  <c r="L15" i="5"/>
  <c r="L16" i="5"/>
  <c r="L17" i="5"/>
  <c r="L18" i="5"/>
  <c r="L19" i="5"/>
  <c r="L20" i="5"/>
  <c r="L22" i="5"/>
  <c r="L23" i="5"/>
  <c r="L24"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3" i="5"/>
  <c r="K5" i="5"/>
  <c r="K6" i="5"/>
  <c r="K7" i="5"/>
  <c r="K9" i="5"/>
  <c r="K10" i="5"/>
  <c r="K11" i="5"/>
  <c r="K12" i="5"/>
  <c r="K13" i="5"/>
  <c r="K14" i="5"/>
  <c r="K15" i="5"/>
  <c r="K16" i="5"/>
  <c r="K17" i="5"/>
  <c r="K18" i="5"/>
  <c r="K19" i="5"/>
  <c r="K20" i="5"/>
  <c r="K22" i="5"/>
  <c r="K23" i="5"/>
  <c r="K24"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3" i="5"/>
  <c r="C14" i="15" l="1"/>
  <c r="K8" i="5"/>
  <c r="C18" i="15" l="1"/>
  <c r="J810" i="5"/>
  <c r="I811" i="5"/>
  <c r="J811" i="5"/>
  <c r="L811" i="5"/>
  <c r="I810" i="5"/>
  <c r="L810" i="5"/>
  <c r="J443" i="5"/>
  <c r="L443" i="5"/>
  <c r="I443" i="5"/>
  <c r="I414" i="5"/>
  <c r="L414" i="5"/>
  <c r="J414" i="5"/>
  <c r="I444" i="5"/>
  <c r="J444" i="5"/>
  <c r="L444" i="5"/>
  <c r="J425" i="5"/>
  <c r="I425" i="5"/>
  <c r="L425" i="5"/>
  <c r="L429" i="5"/>
  <c r="J429" i="5"/>
  <c r="I429" i="5"/>
  <c r="I829" i="5"/>
  <c r="L829" i="5"/>
  <c r="J829" i="5"/>
  <c r="I386" i="5"/>
  <c r="J386" i="5"/>
  <c r="L386" i="5"/>
  <c r="L408" i="5"/>
  <c r="J408" i="5"/>
  <c r="I408" i="5"/>
  <c r="I419" i="5"/>
  <c r="L419" i="5"/>
  <c r="J419" i="5"/>
  <c r="J815" i="5" l="1"/>
  <c r="L815" i="5"/>
  <c r="I815" i="5"/>
  <c r="J819" i="5"/>
  <c r="L819" i="5"/>
  <c r="I819" i="5"/>
  <c r="I823" i="5"/>
  <c r="L823" i="5"/>
  <c r="J823" i="5"/>
  <c r="J827" i="5"/>
  <c r="I827" i="5"/>
  <c r="L827" i="5"/>
  <c r="I831" i="5"/>
  <c r="L831" i="5"/>
  <c r="J831" i="5"/>
  <c r="J835" i="5"/>
  <c r="L835" i="5"/>
  <c r="I835" i="5"/>
  <c r="I839" i="5"/>
  <c r="L839" i="5"/>
  <c r="J839" i="5"/>
  <c r="L843" i="5"/>
  <c r="I843" i="5"/>
  <c r="J843" i="5"/>
  <c r="J847" i="5"/>
  <c r="L847" i="5"/>
  <c r="I847" i="5"/>
  <c r="L851" i="5"/>
  <c r="J851" i="5"/>
  <c r="I851" i="5"/>
  <c r="I855" i="5"/>
  <c r="L855" i="5"/>
  <c r="J855" i="5"/>
  <c r="L859" i="5"/>
  <c r="I859" i="5"/>
  <c r="J859" i="5"/>
  <c r="I379" i="5"/>
  <c r="L379" i="5"/>
  <c r="J379" i="5"/>
  <c r="J383" i="5"/>
  <c r="L383" i="5"/>
  <c r="I383" i="5"/>
  <c r="I387" i="5"/>
  <c r="L387" i="5"/>
  <c r="J387" i="5"/>
  <c r="I391" i="5"/>
  <c r="J391" i="5"/>
  <c r="L391" i="5"/>
  <c r="I395" i="5"/>
  <c r="L395" i="5"/>
  <c r="J395" i="5"/>
  <c r="L399" i="5"/>
  <c r="I399" i="5"/>
  <c r="J399" i="5"/>
  <c r="L403" i="5"/>
  <c r="J403" i="5"/>
  <c r="I403" i="5"/>
  <c r="L407" i="5"/>
  <c r="J407" i="5"/>
  <c r="I407" i="5"/>
  <c r="J411" i="5"/>
  <c r="L411" i="5"/>
  <c r="I411" i="5"/>
  <c r="L415" i="5"/>
  <c r="I415" i="5"/>
  <c r="J415" i="5"/>
  <c r="L423" i="5"/>
  <c r="J423" i="5"/>
  <c r="I423" i="5"/>
  <c r="I427" i="5"/>
  <c r="L427" i="5"/>
  <c r="J427" i="5"/>
  <c r="L431" i="5"/>
  <c r="I431" i="5"/>
  <c r="J431" i="5"/>
  <c r="J435" i="5"/>
  <c r="L435" i="5"/>
  <c r="I435" i="5"/>
  <c r="L439" i="5"/>
  <c r="I439" i="5"/>
  <c r="J439" i="5"/>
  <c r="J860" i="5"/>
  <c r="L860" i="5"/>
  <c r="I860" i="5"/>
  <c r="L813" i="5"/>
  <c r="J813" i="5"/>
  <c r="I813" i="5"/>
  <c r="L817" i="5"/>
  <c r="I817" i="5"/>
  <c r="J817" i="5"/>
  <c r="L821" i="5"/>
  <c r="J821" i="5"/>
  <c r="I821" i="5"/>
  <c r="L825" i="5"/>
  <c r="I825" i="5"/>
  <c r="J825" i="5"/>
  <c r="J833" i="5"/>
  <c r="I833" i="5"/>
  <c r="L833" i="5"/>
  <c r="L837" i="5"/>
  <c r="I837" i="5"/>
  <c r="J837" i="5"/>
  <c r="L841" i="5"/>
  <c r="J841" i="5"/>
  <c r="I841" i="5"/>
  <c r="I845" i="5"/>
  <c r="J845" i="5"/>
  <c r="L845" i="5"/>
  <c r="L853" i="5"/>
  <c r="J853" i="5"/>
  <c r="I853" i="5"/>
  <c r="J861" i="5"/>
  <c r="L861" i="5"/>
  <c r="I861" i="5"/>
  <c r="I864" i="5"/>
  <c r="J864" i="5"/>
  <c r="L864" i="5"/>
  <c r="J385" i="5"/>
  <c r="L385" i="5"/>
  <c r="I385" i="5"/>
  <c r="I393" i="5"/>
  <c r="J393" i="5"/>
  <c r="L393" i="5"/>
  <c r="I413" i="5"/>
  <c r="J413" i="5"/>
  <c r="L413" i="5"/>
  <c r="I849" i="5"/>
  <c r="L849" i="5"/>
  <c r="J849" i="5"/>
  <c r="L857" i="5"/>
  <c r="I857" i="5"/>
  <c r="J857" i="5"/>
  <c r="L818" i="5"/>
  <c r="J818" i="5"/>
  <c r="I818" i="5"/>
  <c r="I814" i="5"/>
  <c r="L814" i="5"/>
  <c r="J814" i="5"/>
  <c r="I826" i="5"/>
  <c r="L826" i="5"/>
  <c r="J826" i="5"/>
  <c r="I830" i="5"/>
  <c r="J830" i="5"/>
  <c r="L830" i="5"/>
  <c r="I410" i="5"/>
  <c r="J410" i="5"/>
  <c r="L410" i="5"/>
  <c r="I382" i="5"/>
  <c r="L382" i="5"/>
  <c r="J382" i="5"/>
  <c r="J418" i="5"/>
  <c r="I418" i="5"/>
  <c r="L418" i="5"/>
  <c r="L388" i="5"/>
  <c r="J388" i="5"/>
  <c r="I388" i="5"/>
  <c r="J381" i="5"/>
  <c r="I381" i="5"/>
  <c r="L381" i="5"/>
  <c r="L401" i="5"/>
  <c r="J401" i="5"/>
  <c r="I401" i="5"/>
  <c r="L417" i="5"/>
  <c r="J417" i="5"/>
  <c r="I417" i="5"/>
  <c r="J441" i="5"/>
  <c r="I441" i="5"/>
  <c r="L441" i="5"/>
  <c r="I433" i="5"/>
  <c r="J433" i="5"/>
  <c r="L433" i="5"/>
  <c r="I437" i="5"/>
  <c r="J437" i="5"/>
  <c r="L437" i="5"/>
  <c r="I838" i="5"/>
  <c r="J838" i="5"/>
  <c r="L838" i="5"/>
  <c r="J416" i="5"/>
  <c r="I416" i="5"/>
  <c r="L416" i="5"/>
  <c r="J420" i="5"/>
  <c r="I420" i="5"/>
  <c r="L420" i="5"/>
  <c r="I400" i="5"/>
  <c r="J400" i="5"/>
  <c r="L400" i="5"/>
  <c r="J442" i="5"/>
  <c r="I442" i="5"/>
  <c r="L442" i="5"/>
  <c r="I840" i="5"/>
  <c r="J840" i="5"/>
  <c r="L840" i="5"/>
  <c r="L434" i="5"/>
  <c r="I434" i="5"/>
  <c r="J434" i="5"/>
  <c r="J850" i="5"/>
  <c r="I850" i="5"/>
  <c r="L850" i="5"/>
  <c r="L392" i="5"/>
  <c r="I392" i="5"/>
  <c r="J392" i="5"/>
  <c r="L389" i="5"/>
  <c r="J389" i="5"/>
  <c r="I389" i="5"/>
  <c r="L397" i="5"/>
  <c r="I397" i="5"/>
  <c r="J397" i="5"/>
  <c r="L865" i="5"/>
  <c r="J865" i="5"/>
  <c r="I865" i="5"/>
  <c r="L440" i="5"/>
  <c r="I440" i="5"/>
  <c r="J440" i="5"/>
  <c r="I432" i="5"/>
  <c r="J432" i="5"/>
  <c r="L432" i="5"/>
  <c r="J842" i="5"/>
  <c r="I842" i="5"/>
  <c r="L842" i="5"/>
  <c r="L834" i="5"/>
  <c r="J834" i="5"/>
  <c r="I834" i="5"/>
  <c r="J832" i="5"/>
  <c r="I832" i="5"/>
  <c r="L832" i="5"/>
  <c r="J404" i="5"/>
  <c r="I404" i="5"/>
  <c r="L404" i="5"/>
  <c r="J852" i="5"/>
  <c r="L852" i="5"/>
  <c r="I852" i="5"/>
  <c r="I402" i="5"/>
  <c r="L402" i="5"/>
  <c r="J402" i="5"/>
  <c r="J828" i="5"/>
  <c r="I828" i="5"/>
  <c r="L828" i="5"/>
  <c r="J816" i="5"/>
  <c r="I816" i="5"/>
  <c r="L816" i="5"/>
  <c r="L436" i="5"/>
  <c r="J436" i="5"/>
  <c r="I436" i="5"/>
  <c r="L380" i="5"/>
  <c r="J380" i="5"/>
  <c r="I380" i="5"/>
  <c r="I426" i="5"/>
  <c r="J426" i="5"/>
  <c r="L426" i="5"/>
  <c r="L438" i="5"/>
  <c r="J438" i="5"/>
  <c r="I438" i="5"/>
  <c r="I836" i="5"/>
  <c r="L836" i="5"/>
  <c r="J836" i="5"/>
  <c r="I854" i="5"/>
  <c r="L854" i="5"/>
  <c r="J854" i="5"/>
  <c r="J405" i="5"/>
  <c r="I405" i="5"/>
  <c r="L405" i="5"/>
  <c r="I409" i="5"/>
  <c r="J409" i="5"/>
  <c r="L409" i="5"/>
  <c r="J822" i="5"/>
  <c r="I822" i="5"/>
  <c r="L822" i="5"/>
  <c r="L846" i="5"/>
  <c r="I846" i="5"/>
  <c r="J846" i="5"/>
  <c r="J848" i="5"/>
  <c r="L848" i="5"/>
  <c r="I848" i="5"/>
  <c r="L428" i="5"/>
  <c r="I428" i="5"/>
  <c r="J428" i="5"/>
  <c r="L824" i="5"/>
  <c r="J824" i="5"/>
  <c r="I824" i="5"/>
  <c r="I856" i="5"/>
  <c r="J856" i="5"/>
  <c r="L856" i="5"/>
  <c r="I863" i="5"/>
  <c r="L863" i="5"/>
  <c r="J863" i="5"/>
  <c r="I421" i="5"/>
  <c r="J421" i="5"/>
  <c r="L421" i="5"/>
  <c r="J858" i="5"/>
  <c r="L858" i="5"/>
  <c r="I858" i="5"/>
  <c r="I398" i="5"/>
  <c r="L398" i="5"/>
  <c r="J398" i="5"/>
  <c r="I430" i="5"/>
  <c r="L430" i="5"/>
  <c r="J430" i="5"/>
  <c r="L862" i="5"/>
  <c r="I862" i="5"/>
  <c r="J862" i="5"/>
  <c r="I394" i="5"/>
  <c r="J394" i="5"/>
  <c r="L394" i="5"/>
  <c r="L384" i="5"/>
  <c r="I384" i="5"/>
  <c r="J384" i="5"/>
  <c r="I412" i="5"/>
  <c r="L412" i="5"/>
  <c r="J412" i="5"/>
  <c r="L390" i="5"/>
  <c r="J390" i="5"/>
  <c r="I390" i="5"/>
  <c r="L820" i="5"/>
  <c r="I820" i="5"/>
  <c r="J820" i="5"/>
  <c r="L422" i="5"/>
  <c r="J422" i="5"/>
  <c r="I422" i="5"/>
  <c r="J406" i="5"/>
  <c r="I406" i="5"/>
  <c r="L406" i="5"/>
  <c r="I844" i="5"/>
  <c r="L844" i="5"/>
  <c r="J844" i="5"/>
  <c r="I424" i="5"/>
  <c r="J424" i="5"/>
  <c r="L424" i="5"/>
  <c r="L396" i="5"/>
  <c r="I396" i="5"/>
  <c r="J396" i="5"/>
  <c r="J812" i="5"/>
  <c r="C15" i="15"/>
  <c r="I812" i="5"/>
  <c r="L812" i="5"/>
  <c r="C17" i="15" l="1"/>
  <c r="C19" i="15"/>
</calcChain>
</file>

<file path=xl/sharedStrings.xml><?xml version="1.0" encoding="utf-8"?>
<sst xmlns="http://schemas.openxmlformats.org/spreadsheetml/2006/main" count="14792" uniqueCount="2196">
  <si>
    <t>Annexe S13</t>
  </si>
  <si>
    <t>Le registre des membres du groupe</t>
  </si>
  <si>
    <t>Version 1.3</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</si>
  <si>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</si>
  <si>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</si>
  <si>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</si>
  <si>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family val="2"/>
      </rPr>
      <t>Pour plus d’informations sur Rainforest Alliance, consultez le site </t>
    </r>
    <r>
      <rPr>
        <sz val="10"/>
        <color rgb="FF1A52C2"/>
        <rFont val="Century Gothic"/>
        <family val="2"/>
      </rPr>
      <t xml:space="preserve">www.rainforest-alliance.org, </t>
    </r>
    <r>
      <rPr>
        <sz val="10"/>
        <color theme="1"/>
        <rFont val="Century Gothic"/>
        <family val="2"/>
      </rPr>
      <t>contactez </t>
    </r>
    <r>
      <rPr>
        <sz val="10"/>
        <color rgb="FF1A52C2"/>
        <rFont val="Century Gothic"/>
        <family val="2"/>
      </rPr>
      <t xml:space="preserve">info@ra.org, </t>
    </r>
    <r>
      <rPr>
        <sz val="10"/>
        <color theme="1"/>
        <rFont val="Century Gothic"/>
        <family val="2"/>
      </rPr>
      <t>ou le bureau de Rainforest Alliance à Amsterdam, De Ruijterkade 6, 1013AA Amsterdam, Pays-Bas.</t>
    </r>
  </si>
  <si>
    <t>Nom du document :</t>
  </si>
  <si>
    <t>Code du document :</t>
  </si>
  <si>
    <t>Version :</t>
  </si>
  <si>
    <t>Annexe S13 : Le registre des membres du groupe</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</si>
  <si>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</si>
  <si>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</si>
  <si>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</si>
  <si>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</si>
  <si>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</si>
  <si>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</si>
  <si>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</si>
  <si>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</si>
  <si>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</si>
  <si>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</si>
  <si>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</si>
  <si>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</si>
  <si>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t>Remplace :</t>
  </si>
  <si>
    <t xml:space="preserve">Applicable aux : </t>
  </si>
  <si>
    <t>Titulaires de certificats d’exploitations agricoles</t>
  </si>
  <si>
    <t>Pays/Région :</t>
  </si>
  <si>
    <t>Tous</t>
  </si>
  <si>
    <t>Produit agricole :</t>
  </si>
  <si>
    <t xml:space="preserve">Type de certification : </t>
  </si>
  <si>
    <t>Tous les produits agricoles du champ d’application du système de certification de Rainforest Alliance ; veuillez voir les Règles pour la certification.</t>
  </si>
  <si>
    <t>Certification de l’exploitation</t>
  </si>
  <si>
    <t>SA-S-SD-14-V1.3FR</t>
  </si>
  <si>
    <r>
      <rPr>
        <sz val="10"/>
        <color theme="1"/>
        <rFont val="Century Gothic"/>
        <family val="2"/>
      </rPr>
      <t xml:space="preserve">Les annexes sont </t>
    </r>
    <r>
      <rPr>
        <u/>
        <sz val="10"/>
        <color theme="1"/>
        <rFont val="Century Gothic"/>
        <family val="2"/>
      </rPr>
      <t>contraignantes</t>
    </r>
    <r>
      <rPr>
        <sz val="10"/>
        <color theme="1"/>
        <rFont val="Century Gothic"/>
        <family val="2"/>
      </rPr>
      <t xml:space="preserve"> et doivent être respectées pour la certification.</t>
    </r>
    <r>
      <rPr>
        <sz val="10"/>
        <color theme="1"/>
        <rFont val="Century Gothic"/>
        <family val="2"/>
      </rPr>
      <t xml:space="preserve"> </t>
    </r>
  </si>
  <si>
    <t>Toute utilisation de ce contenu, y compris la reproduction, la modification, la distribution ou la republication, sans le consentement écrit préalable de Rainforest Alliance est strictement interdite.</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</si>
  <si>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</si>
  <si>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</si>
  <si>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</si>
  <si>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</si>
  <si>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</si>
  <si>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</si>
  <si>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</si>
  <si>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</si>
  <si>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</si>
  <si>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</si>
  <si>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</si>
  <si>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</si>
  <si>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</si>
  <si>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</si>
  <si>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</si>
  <si>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family val="2"/>
      </rPr>
      <t>SYMBOLES UTILISÉS DANS LES COLONNES</t>
    </r>
    <r>
      <rPr>
        <b/>
        <sz val="11"/>
        <color rgb="FF000000"/>
        <rFont val="Calibri"/>
        <family val="2"/>
      </rPr>
      <t> </t>
    </r>
  </si>
  <si>
    <r>
      <rPr>
        <b/>
        <sz val="11"/>
        <color theme="1"/>
        <rFont val="Century Gothic"/>
        <family val="2"/>
      </rPr>
      <t>SIGNIFICATION</t>
    </r>
    <r>
      <rPr>
        <b/>
        <sz val="11"/>
        <color rgb="FF000000"/>
        <rFont val="Calibri"/>
        <family val="2"/>
      </rPr>
      <t> </t>
    </r>
  </si>
  <si>
    <r>
      <rPr>
        <b/>
        <sz val="11"/>
        <color theme="1"/>
        <rFont val="Century Gothic"/>
        <family val="2"/>
      </rPr>
      <t>VALIDATION</t>
    </r>
    <r>
      <rPr>
        <b/>
        <sz val="11"/>
        <color rgb="FF000000"/>
        <rFont val="Calibri"/>
        <family val="2"/>
      </rPr>
      <t> </t>
    </r>
  </si>
  <si>
    <t>Si applicable </t>
  </si>
  <si>
    <t>Les cellules vides sont autorisées </t>
  </si>
  <si>
    <t>* </t>
  </si>
  <si>
    <t>Champ obligatoire  </t>
  </si>
  <si>
    <t>Aucune cellule vide n’est autorisée </t>
  </si>
  <si>
    <t>** </t>
  </si>
  <si>
    <t>Champ obligatoire si disponible </t>
  </si>
  <si>
    <t>Les cellules vides ne sont pas autorisées, mais la mention « non disponible » peut être utilisée </t>
  </si>
  <si>
    <t>EXPLOITATION AGRICOLE</t>
  </si>
  <si>
    <t>OPÉRATEUR DE L’EXPLOITATION AGRICOLE</t>
  </si>
  <si>
    <t>PROPRIÉTAIRE DE L’EXPLOITATION AGRICOLE (si différent de l’OPÉRATEUR DE L’EXPLOITATION AGRICOLE) S’il y a plusieurs propriétaires, mentionner le propriétaire principal **</t>
  </si>
  <si>
    <t>DONNÉES D’INSPECTION INTERNE</t>
  </si>
  <si>
    <t>Utilisez cette section pour vérifier les données que vous avez remplies</t>
  </si>
  <si>
    <t>2. Identifiant national d’exploitation agricole** (Obligatoire uniquement pour le Brésil)</t>
  </si>
  <si>
    <t>1. Identifiant interne de membre du groupe présent sur la feuille 2. Produit agricole certifié</t>
  </si>
  <si>
    <t>1. Identifiant interne de membre du groupe présent sur la feuille 3. Unité agricole</t>
  </si>
  <si>
    <t>Si vous souhaitez ajouter d’autres colonnes, veuillez les ajouter après AH</t>
  </si>
  <si>
    <t>CULTURE CERTIFIÉE ET DONNÉES DE VOLUME</t>
  </si>
  <si>
    <t>Informations utiles pour votre analyse</t>
  </si>
  <si>
    <t>2. Produit agricole certifié*</t>
  </si>
  <si>
    <t>3. Variété** (veuillez consulter la liste des cultures pour connaître les variétés possibles)</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</si>
  <si>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</si>
  <si>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</si>
  <si>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</si>
  <si>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</si>
  <si>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1. Identifiant interne de l’exploitation agricole présent sur la feuille 1. Membre du groupe</t>
  </si>
  <si>
    <t>Le volume vendu est supérieur à la récolte totale</t>
  </si>
  <si>
    <t>Croissance de la récolte</t>
  </si>
  <si>
    <t>Rendement 
estimé/ha</t>
  </si>
  <si>
    <t>Rendement/ha
de l’année précédente</t>
  </si>
  <si>
    <t>INFORMATIONS SUR LES UNITÉS AGRICOLES DE CHAQUE EXPLOITATION AGRICOLE</t>
  </si>
  <si>
    <t>Validation automatique des données, ne pas compléter</t>
  </si>
  <si>
    <t>2. Identifiant d’unité agricole*
Aucun doublon n'est autorisé
Doit fournir toutes les unités agricoles</t>
  </si>
  <si>
    <t>3. Superficie de l’unité agricole (ha)*</t>
  </si>
  <si>
    <t>Vérification de la latitude</t>
  </si>
  <si>
    <t>Vérification de la longitude</t>
  </si>
  <si>
    <t>S’agit-il de la plus grande unité agricole</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</si>
  <si>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</si>
  <si>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</si>
  <si>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</si>
  <si>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</si>
  <si>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 xml:space="preserve">Colonne ou validation </t>
  </si>
  <si>
    <t>Critères</t>
  </si>
  <si>
    <t>État</t>
  </si>
  <si>
    <t>Méthode de calcul</t>
  </si>
  <si>
    <t>1. Identifiant interne de membre du groupe*</t>
  </si>
  <si>
    <t>Doit correspondre au nombre de membres du groupe dans votre système de gestion interne demandant une certification.</t>
  </si>
  <si>
    <t xml:space="preserve">Comparez le nombre d’identifiants à votre propre compte. </t>
  </si>
  <si>
    <t>Completeness of Certified Crop information</t>
  </si>
  <si>
    <t>Colonne ou validation</t>
  </si>
  <si>
    <t>1. Identifiant interne de membre du groupe *
(à partir de l’onglet Membre du groupe)</t>
  </si>
  <si>
    <t>Superficie totale des cultures certifiées</t>
  </si>
  <si>
    <t>Comparez avec vos propres notes.</t>
  </si>
  <si>
    <t>Somme de la colonne 3. Superficie des cultures certifiées</t>
  </si>
  <si>
    <t>Estimation de la récolte totale (tous produits agricoles confondus)</t>
  </si>
  <si>
    <t>Somme de 5. L’estimation totale de la récolte de l’année en cours (en ou en tiges de fleurs)</t>
  </si>
  <si>
    <t>Estimation de la récolte totale de l’année précédente (tous produits agricoles confondus)</t>
  </si>
  <si>
    <t>Somme de 6. La récolte totale de l’année précédente (en kg ou en tiges de fleurs)</t>
  </si>
  <si>
    <t>Volume total vendu/livré au groupe l’année précédente (tous produits agricoles confondus)</t>
  </si>
  <si>
    <t>Somme du 7. Volume vendu/livré au groupe l’année précédente (en kg ou en tiges de fleurs)</t>
  </si>
  <si>
    <t>Nombre d’erreurs dans le volume récolté par rapport au volume vendu</t>
  </si>
  <si>
    <t>Vérifiez si la valeur est supérieure à 0.</t>
  </si>
  <si>
    <t>Décompte de « ! » en Volume vendu supérieur à la récolte totale</t>
  </si>
  <si>
    <t>Rendement moyen estimé/hectare (tous produits agricoles confondus)</t>
  </si>
  <si>
    <t>Moyenne de la colonne M : rendement estimé par hectare</t>
  </si>
  <si>
    <t>Rendement moyen/hectare de l’année précédente (tous produits agricoles confondus)</t>
  </si>
  <si>
    <t>Moyenne de la colonne N : rendement par hectare de l’année précédente</t>
  </si>
  <si>
    <t>Completeness of Farm Unit information</t>
  </si>
  <si>
    <t>Nombre de membres du groupe pour lesquels des unités agricoles ont été déclarées</t>
  </si>
  <si>
    <t>Calcul du nombre d’identifiants uniques des membres du groupe dans la colonne 1. Identifiant interne de membre du groupe</t>
  </si>
  <si>
    <t>Superficie totale de l’unité agricole</t>
  </si>
  <si>
    <t>Somme du 3. Superficie de l’unité agricole</t>
  </si>
  <si>
    <t>Nombre d’unités agricoles les plus grandes</t>
  </si>
  <si>
    <t>Décompte du nombre de plus grandes unités dans la colonne H. S’agit-il de la plus grande unité agricole ?</t>
  </si>
  <si>
    <t>Nombre de coordonnées fournies</t>
  </si>
  <si>
    <t>Le décompte minimum entre la colonne 4. Latitude et le décompte de la colonne 5. Longitude</t>
  </si>
  <si>
    <t>Nombre total d'unités agricoles pour toutes les exploitations</t>
  </si>
  <si>
    <t xml:space="preserve">Somme de toutes les unités agricoles pour toutes les exploitations du 1. Membre du groupe </t>
  </si>
  <si>
    <t>Translations</t>
  </si>
  <si>
    <t>This tab provides a table from which the phrases used in data validation formulas are obtained.</t>
  </si>
  <si>
    <t>By changing these values, the results of formulas will change without the need of editting (complicated) formulas</t>
  </si>
  <si>
    <t>Please only change the second column  "Translated phrase".</t>
  </si>
  <si>
    <t>Phrases</t>
  </si>
  <si>
    <t>(edit only this column)</t>
  </si>
  <si>
    <t>Original English phrase</t>
  </si>
  <si>
    <t>Translated phrase</t>
  </si>
  <si>
    <t xml:space="preserve">Not applicable. </t>
  </si>
  <si>
    <t>Non applicable.</t>
  </si>
  <si>
    <t xml:space="preserve">No duplicates present. </t>
  </si>
  <si>
    <t>Il n’y a aucun doublon.</t>
  </si>
  <si>
    <t>Location of the first duplicate</t>
  </si>
  <si>
    <t>Emplacement du premier doublon.</t>
  </si>
  <si>
    <t>Location of the first blank cell</t>
  </si>
  <si>
    <t>Emplacement de la première cellule vide.</t>
  </si>
  <si>
    <t>No blank cells present.</t>
  </si>
  <si>
    <t>Il n’y a aucune cellule vide.</t>
  </si>
  <si>
    <t>All cells are numbers</t>
  </si>
  <si>
    <t>Toutes les cellules sont des nombres</t>
  </si>
  <si>
    <t>Location of the first non-number cell</t>
  </si>
  <si>
    <t>Emplacement de la première cellule non numérique</t>
  </si>
  <si>
    <t>All cells are either "Small farm" or "Large farm".</t>
  </si>
  <si>
    <t>Toutes les cellules sont soit « Petite exploitation agricole » soit « Grande exploitation agricole ».</t>
  </si>
  <si>
    <t>All years are correct.</t>
  </si>
  <si>
    <t>Toutes les années sont correctes.</t>
  </si>
  <si>
    <t>Location of the invalid year.</t>
  </si>
  <si>
    <t>Emplacement de l’année invalide.</t>
  </si>
  <si>
    <t>Location of the invalid size.</t>
  </si>
  <si>
    <t>Emplacement de la taille invalide.</t>
  </si>
  <si>
    <t>All sizes are correct.</t>
  </si>
  <si>
    <t>Toutes les tailles sont correctes.</t>
  </si>
  <si>
    <t>All values are correct.</t>
  </si>
  <si>
    <t>Toutes les valeurs sont correctes.</t>
  </si>
  <si>
    <t>Location of the invalid value.</t>
  </si>
  <si>
    <t>Emplacement de la valeur invalide.</t>
  </si>
  <si>
    <t>Every Internal Group Member ID is present.</t>
  </si>
  <si>
    <t>Chaque identifiant interne de membre du groupe est présent.</t>
  </si>
  <si>
    <t>Location of the missing Internal Group Member ID.</t>
  </si>
  <si>
    <t>Emplacement de l’identifiant interne de membre de groupe manquant.</t>
  </si>
  <si>
    <t>All combinations of crops and variety are valid.</t>
  </si>
  <si>
    <t>Toutes les combinaisons de produits agricoles et de variétés sont valides.</t>
  </si>
  <si>
    <t>Location of the invalid crop and variety combination.</t>
  </si>
  <si>
    <t>Emplacement de la combinaison de produits agricoles et de variétés invalide.</t>
  </si>
  <si>
    <t>All coordinates have at least 4 decimals.</t>
  </si>
  <si>
    <t>Toutes les coordonnées ont au moins 4 décimales.</t>
  </si>
  <si>
    <t>3. Village*/Ville</t>
  </si>
  <si>
    <t>5. Région d’inspection interne</t>
  </si>
  <si>
    <t>6. Superficie totale de l’exploitation agricole (ha)*</t>
  </si>
  <si>
    <t>7. Type d’exploitation agricole (petite/grande)*</t>
  </si>
  <si>
    <t>8. Nombre d’unités agricoles pour cette exploitation*</t>
  </si>
  <si>
    <t>9. Nombre de cultures certifiées</t>
  </si>
  <si>
    <t>4. District/État/Province*</t>
  </si>
  <si>
    <t>10. Prénom*</t>
  </si>
  <si>
    <t>11. Nom*</t>
  </si>
  <si>
    <t>12. Numéro de téléphone**</t>
  </si>
  <si>
    <t>13. Numéro d’identification national** Obligatoire pour le Brésil, % au Ghana et en Côte d'Ivoire</t>
  </si>
  <si>
    <t>14. Genre*</t>
  </si>
  <si>
    <t>15. Année de naissance*</t>
  </si>
  <si>
    <t>16. Prénom</t>
  </si>
  <si>
    <t>17. Nom</t>
  </si>
  <si>
    <t>18. Numéro de téléphone</t>
  </si>
  <si>
    <t>19. Numéro d’identification national
Obligatoire pour le Brésil</t>
  </si>
  <si>
    <t>20. Genre</t>
  </si>
  <si>
    <t>21. Nombre de travailleurs permanents*</t>
  </si>
  <si>
    <t>22. Estimation du nombre de travailleurs temporaires par an*</t>
  </si>
  <si>
    <t>23. Nom de l’inspecteur interne*</t>
  </si>
  <si>
    <t>24. Année de l’inspection interne*</t>
  </si>
  <si>
    <t>25. Mois de l’inspection interne*</t>
  </si>
  <si>
    <t>26. Jour de l’inspection interne*</t>
  </si>
  <si>
    <t>4. Latitude (format DD)**
Obligatoire pour la plus grande unité agricole. Si vous ne prévoyez pas d'autres unités agricoles, laissez cette case vide.</t>
  </si>
  <si>
    <t>5. Longitude (format DD)**
Obligatoire pour la plus grande unité agricole. Si vous ne prévoyez pas d'autres unités agricoles, laissez cette case vide.</t>
  </si>
  <si>
    <t>1. Identifiant interne unique d’exploitation agricole*
(Attribué par la gestion centrale)</t>
  </si>
  <si>
    <t>1. Identifiant interne unique d’exploitation agricole*
(Attribué par la gestion centrale)
Aucun doublon n'est autorisé</t>
  </si>
  <si>
    <t>SA-S-SD-14</t>
  </si>
  <si>
    <t>FR</t>
  </si>
  <si>
    <t>© 2022 Rainforest Alliance. Tous les droits sont réservés.</t>
  </si>
  <si>
    <t xml:space="preserve">SA-S-SD-1 Norme pour l’agriculture durable 2020 de Rainforest Alliance, Exigences pour les exploitations agricoles 
</t>
  </si>
  <si>
    <t>SA-S-SD-14-V1.2 Annexe S13 : Le registre des membres du groupe</t>
  </si>
  <si>
    <t>TRAVAILLEURS PAR L'EXPLOITATION AGRICOLE</t>
  </si>
  <si>
    <t>BROUB-BB-001</t>
  </si>
  <si>
    <t>BROUB-BB-002</t>
  </si>
  <si>
    <t>BROUB-BB-003</t>
  </si>
  <si>
    <t>BROUB-BB-004</t>
  </si>
  <si>
    <t>BROUB-BB-005</t>
  </si>
  <si>
    <t>BROUB-BB-006</t>
  </si>
  <si>
    <t>BROUB-BB-007</t>
  </si>
  <si>
    <t>BROUB-BB-008</t>
  </si>
  <si>
    <t>BROUB-BB-009</t>
  </si>
  <si>
    <t>BROUB-BB-010</t>
  </si>
  <si>
    <t>BROUB-BB-011</t>
  </si>
  <si>
    <t>BROUB-BB-012</t>
  </si>
  <si>
    <t>BROUB-BB-013</t>
  </si>
  <si>
    <t>BROUB-BB-014</t>
  </si>
  <si>
    <t>BROUB-BB-015</t>
  </si>
  <si>
    <t>BROUB-BB-016</t>
  </si>
  <si>
    <t>BROUB-BB-017</t>
  </si>
  <si>
    <t>BROUB-BB-018</t>
  </si>
  <si>
    <t>BROUB-BB-019</t>
  </si>
  <si>
    <t>BROUB-BB-020</t>
  </si>
  <si>
    <t>BROUB-BB-021</t>
  </si>
  <si>
    <t>BROUB-BB-024</t>
  </si>
  <si>
    <t>DOUAG-BB-001</t>
  </si>
  <si>
    <t>DOUAG-BB-002</t>
  </si>
  <si>
    <t>DOUAG-BB-003</t>
  </si>
  <si>
    <t>DOUAG-BB-004</t>
  </si>
  <si>
    <t>DOUAG-BB-005</t>
  </si>
  <si>
    <t>DOUAG-BB-006</t>
  </si>
  <si>
    <t>DOUAG-BB-007</t>
  </si>
  <si>
    <t>DOUAG-BB-008</t>
  </si>
  <si>
    <t>DOUAG-BB-010</t>
  </si>
  <si>
    <t>DOUAG-BB-011</t>
  </si>
  <si>
    <t>DOUAG-BB-012</t>
  </si>
  <si>
    <t>DOUAG-BB-013</t>
  </si>
  <si>
    <t>DOUAG-BB-014</t>
  </si>
  <si>
    <t>DOUAG-BB-015</t>
  </si>
  <si>
    <t>DOUAG-BB-016</t>
  </si>
  <si>
    <t>DOUAG-BB-017</t>
  </si>
  <si>
    <t>DOUAG-BB-018</t>
  </si>
  <si>
    <t>DOUAG-BB-019</t>
  </si>
  <si>
    <t>DOUAG-BB-020</t>
  </si>
  <si>
    <t>DOUAG-BB-021</t>
  </si>
  <si>
    <t>DOUAG-BB-022</t>
  </si>
  <si>
    <t>DOUAG-BB-023</t>
  </si>
  <si>
    <t>DOUAG-BB-024</t>
  </si>
  <si>
    <t>DOUAG-BB-025</t>
  </si>
  <si>
    <t>DOUAG-BB-026</t>
  </si>
  <si>
    <t>DOUAG-BB-027</t>
  </si>
  <si>
    <t>DOUAG-BB-028</t>
  </si>
  <si>
    <t>DOUAG-BB-029</t>
  </si>
  <si>
    <t>DOUAG-BB-030</t>
  </si>
  <si>
    <t>DOUAG-BB-031</t>
  </si>
  <si>
    <t>DOUAG-BB-032</t>
  </si>
  <si>
    <t>DOUAG-BB-033</t>
  </si>
  <si>
    <t>DOUAG-BB-034</t>
  </si>
  <si>
    <t>DOUAG-BB-035</t>
  </si>
  <si>
    <t>DOUAG-BB-036</t>
  </si>
  <si>
    <t>DOUAG-BB-037</t>
  </si>
  <si>
    <t>DOUAG-BB-038</t>
  </si>
  <si>
    <t>DOUAG-BB-039</t>
  </si>
  <si>
    <t>DOUAG-BB-040</t>
  </si>
  <si>
    <t>DOUAG-BB-041</t>
  </si>
  <si>
    <t>DOUAG-BB-042</t>
  </si>
  <si>
    <t>DOUAG-BB-043</t>
  </si>
  <si>
    <t>DOUAG-BB-044</t>
  </si>
  <si>
    <t>DOUAG-BB-045</t>
  </si>
  <si>
    <t>DOUAG-BB-046</t>
  </si>
  <si>
    <t>DOUAG-BB-047</t>
  </si>
  <si>
    <t>DOUAG-BB-048</t>
  </si>
  <si>
    <t>DOUAG-BB-049</t>
  </si>
  <si>
    <t>DOUAG-BB-050</t>
  </si>
  <si>
    <t>DOUAG-BB-051</t>
  </si>
  <si>
    <t>DOUAG-BB-052</t>
  </si>
  <si>
    <t>DOUAG-BB-053</t>
  </si>
  <si>
    <t>DOUAG-BB-054</t>
  </si>
  <si>
    <t>DOUAG-BB-055</t>
  </si>
  <si>
    <t>DOUAG-BB-056</t>
  </si>
  <si>
    <t>DOUAG-BB-057</t>
  </si>
  <si>
    <t>DOUAG-BB-058</t>
  </si>
  <si>
    <t>DOUAG-BB-059</t>
  </si>
  <si>
    <t>DOUAG-BB-060</t>
  </si>
  <si>
    <t>DOUAG-BB-061</t>
  </si>
  <si>
    <t>DOUAG-BB-063</t>
  </si>
  <si>
    <t>DOUAG-BB-064</t>
  </si>
  <si>
    <t>DOUAG-BB-065</t>
  </si>
  <si>
    <t>DOUAG-BB-066</t>
  </si>
  <si>
    <t>DOUAG-BB-067</t>
  </si>
  <si>
    <t>DOUAG-BB-068</t>
  </si>
  <si>
    <t>DOUAG-BB-069</t>
  </si>
  <si>
    <t>DOUAG-BB-070</t>
  </si>
  <si>
    <t>DOUAG-BB-071</t>
  </si>
  <si>
    <t>DOUAG-BB-072</t>
  </si>
  <si>
    <t>DOUAG-BB-073</t>
  </si>
  <si>
    <t>DOUAG-BB-074</t>
  </si>
  <si>
    <t>DOUAG-BB-075</t>
  </si>
  <si>
    <t>DOUAG-BB-076</t>
  </si>
  <si>
    <t>DOUAG-BB-077</t>
  </si>
  <si>
    <t>DOUAG-BB-078</t>
  </si>
  <si>
    <t>DOUAG-BB-079</t>
  </si>
  <si>
    <t>DOUAG-BB-080</t>
  </si>
  <si>
    <t>DOUAG-BB-081</t>
  </si>
  <si>
    <t>DOUAG-BB-082</t>
  </si>
  <si>
    <t>DOUAG-BB-083</t>
  </si>
  <si>
    <t>DOUAG-BB-084</t>
  </si>
  <si>
    <t>DOUAG-BB-085</t>
  </si>
  <si>
    <t>DOUAG-BB-086</t>
  </si>
  <si>
    <t>DOUAG-BB-087</t>
  </si>
  <si>
    <t>DOUAG-BB-088</t>
  </si>
  <si>
    <t>DOUAG-BB-089</t>
  </si>
  <si>
    <t>DOUAG-BB-090</t>
  </si>
  <si>
    <t>DOUAG-BB-091</t>
  </si>
  <si>
    <t>DOUAG-BB-092</t>
  </si>
  <si>
    <t>DOUAG-BB-093</t>
  </si>
  <si>
    <t>DOUAG-BB-095</t>
  </si>
  <si>
    <t>DOUAG-BB-096</t>
  </si>
  <si>
    <t>DOUAG-BB-097</t>
  </si>
  <si>
    <t>DOUAG-BB-098</t>
  </si>
  <si>
    <t>DOUAG-BB-099</t>
  </si>
  <si>
    <t>DOUAG-BB-100</t>
  </si>
  <si>
    <t>DOUAG-BB-101</t>
  </si>
  <si>
    <t>DOUAG-BB-102</t>
  </si>
  <si>
    <t>DOUAG-BB-103</t>
  </si>
  <si>
    <t>DOUAG-BB-104</t>
  </si>
  <si>
    <t>DOUAG-BB-105</t>
  </si>
  <si>
    <t>DOUAG-BB-106</t>
  </si>
  <si>
    <t>DOUAG-BB-107</t>
  </si>
  <si>
    <t>DOUAG-BB-108</t>
  </si>
  <si>
    <t>DOUAG-BB-109</t>
  </si>
  <si>
    <t>DOUAG-BB-110</t>
  </si>
  <si>
    <t>DOUAG-BB-111</t>
  </si>
  <si>
    <t>DOUAG-BB-112</t>
  </si>
  <si>
    <t>DOUAG-BB-113</t>
  </si>
  <si>
    <t>DOUAG-BB-114</t>
  </si>
  <si>
    <t>DOUAG-BB-115</t>
  </si>
  <si>
    <t>DOUAG-BB-116</t>
  </si>
  <si>
    <t>DOUAG-BB-118</t>
  </si>
  <si>
    <t>DOUAG-BB-119</t>
  </si>
  <si>
    <t>DOUAG-BB-120</t>
  </si>
  <si>
    <t>DOUAG-BB-121</t>
  </si>
  <si>
    <t>DOUAG-BB-122</t>
  </si>
  <si>
    <t>DOUAG-BB-123</t>
  </si>
  <si>
    <t>DOUAG-BB-124</t>
  </si>
  <si>
    <t>DOUAG-BB-125</t>
  </si>
  <si>
    <t>DOUAG-BB-126</t>
  </si>
  <si>
    <t>DOUAG-BB-127</t>
  </si>
  <si>
    <t>DOUAG-BB-128</t>
  </si>
  <si>
    <t>DOUAG-BB-129</t>
  </si>
  <si>
    <t>DOUAG-BB-130</t>
  </si>
  <si>
    <t>DOUAG-BB-131</t>
  </si>
  <si>
    <t>DOUAG-BB-132</t>
  </si>
  <si>
    <t>DOUAG-BB-133</t>
  </si>
  <si>
    <t>DOUAG-BB-134</t>
  </si>
  <si>
    <t>DOUAG-BB-135</t>
  </si>
  <si>
    <t>DOUAG-BB-136</t>
  </si>
  <si>
    <t>DOUAG-BB-137</t>
  </si>
  <si>
    <t>DOUAG-BB-138</t>
  </si>
  <si>
    <t>DOUAG-BB-139</t>
  </si>
  <si>
    <t>DOUAG-BB-140</t>
  </si>
  <si>
    <t>DOUAG-BB-141</t>
  </si>
  <si>
    <t>DOUAG-BB-142</t>
  </si>
  <si>
    <t>DOUAG-BB-143</t>
  </si>
  <si>
    <t>DOUAG-BB-144</t>
  </si>
  <si>
    <t>DOUAG-BB-145</t>
  </si>
  <si>
    <t>DOUAG-BB-146</t>
  </si>
  <si>
    <t>DOUAG-BB-147</t>
  </si>
  <si>
    <t>DOUAG-BB-148</t>
  </si>
  <si>
    <t>DOUAG-BB-149</t>
  </si>
  <si>
    <t>DOUAG-BB-150</t>
  </si>
  <si>
    <t>DOUAG-BB-151</t>
  </si>
  <si>
    <t>DOUAG-BB-152</t>
  </si>
  <si>
    <t>DOUAG-BB-153</t>
  </si>
  <si>
    <t>DOUAG-BB-154</t>
  </si>
  <si>
    <t>DOUAG-BB-155</t>
  </si>
  <si>
    <t>DOUAG-BB-156</t>
  </si>
  <si>
    <t>DOUAG-BB-157</t>
  </si>
  <si>
    <t>DOUAG-BB-158</t>
  </si>
  <si>
    <t>DOUAG-BB-159</t>
  </si>
  <si>
    <t>DOUAG-BB-160</t>
  </si>
  <si>
    <t>DOUAG-BB-161</t>
  </si>
  <si>
    <t>DOUAG-BB-162</t>
  </si>
  <si>
    <t>DOUAG-BB-163</t>
  </si>
  <si>
    <t>DOUAG-BB-164</t>
  </si>
  <si>
    <t>DOUAG-BB-165</t>
  </si>
  <si>
    <t>DOUAG-BB-166</t>
  </si>
  <si>
    <t>DOUAG-BB-167</t>
  </si>
  <si>
    <t>DOUAG-BB-168</t>
  </si>
  <si>
    <t>DOUAG-BB-169</t>
  </si>
  <si>
    <t>DOUAG-BB-170</t>
  </si>
  <si>
    <t>DOUAG-BB-171</t>
  </si>
  <si>
    <t>DOUAG-BB-173</t>
  </si>
  <si>
    <t>DOUAG-BB-174</t>
  </si>
  <si>
    <t>DOUAG-BB-175</t>
  </si>
  <si>
    <t>DOUAG-BB-176</t>
  </si>
  <si>
    <t>DOUAG-BB-177</t>
  </si>
  <si>
    <t>DOUAG-BB-178</t>
  </si>
  <si>
    <t>DOUAG-BB-179</t>
  </si>
  <si>
    <t>DOUAG-BB-180</t>
  </si>
  <si>
    <t>DOUAG-BB-181</t>
  </si>
  <si>
    <t>DOUAG-BB-182</t>
  </si>
  <si>
    <t>DOUAG-BB-183</t>
  </si>
  <si>
    <t>DOUAG-BB-184</t>
  </si>
  <si>
    <t>DOUAG-BB-185</t>
  </si>
  <si>
    <t>DOUAG-BB-186</t>
  </si>
  <si>
    <t>DOUAG-BB-187</t>
  </si>
  <si>
    <t>DOUAG-BB-189</t>
  </si>
  <si>
    <t>DOUAG-BB-190</t>
  </si>
  <si>
    <t>DOUAG-BB-191</t>
  </si>
  <si>
    <t>DOUAG-BB-192</t>
  </si>
  <si>
    <t>DOUAG-BB-193</t>
  </si>
  <si>
    <t>DOUAG-BB-194</t>
  </si>
  <si>
    <t>DOUAG-BB-195</t>
  </si>
  <si>
    <t>DOUAG-BB-196</t>
  </si>
  <si>
    <t>DOUAG-BB-197</t>
  </si>
  <si>
    <t>DOUAG-BB-198</t>
  </si>
  <si>
    <t>DOUAG-BB-199</t>
  </si>
  <si>
    <t>DOUAG-BB-200</t>
  </si>
  <si>
    <t>DOUAG-BB-201</t>
  </si>
  <si>
    <t>DOUAG-BB-202</t>
  </si>
  <si>
    <t>DOUAG-BB-203</t>
  </si>
  <si>
    <t>DOUAG-BB-204</t>
  </si>
  <si>
    <t>DOUAG-BB-205</t>
  </si>
  <si>
    <t>DOUAG-BB-206</t>
  </si>
  <si>
    <t>DOUAG-BB-207</t>
  </si>
  <si>
    <t>DOUAG-BB-208</t>
  </si>
  <si>
    <t>DOUAG-BB-209</t>
  </si>
  <si>
    <t>DOUAG-BB-210</t>
  </si>
  <si>
    <t>DOUAG-BB-211</t>
  </si>
  <si>
    <t>DOUAG-BB-212</t>
  </si>
  <si>
    <t>DOUAG-BB-213</t>
  </si>
  <si>
    <t>DOUAG-BB-214</t>
  </si>
  <si>
    <t>DOUAG-BB-215</t>
  </si>
  <si>
    <t>GOURA-BB-001</t>
  </si>
  <si>
    <t>GOURA-BB-002</t>
  </si>
  <si>
    <t>GOURA-BB-003</t>
  </si>
  <si>
    <t>GOURA-BB-004</t>
  </si>
  <si>
    <t>GOURA-BB-005</t>
  </si>
  <si>
    <t>GOURA-BB-006</t>
  </si>
  <si>
    <t>GOURA-BB-007</t>
  </si>
  <si>
    <t>GOURA-BB-008</t>
  </si>
  <si>
    <t>GOURA-BB-009</t>
  </si>
  <si>
    <t>GOURA-BB-010</t>
  </si>
  <si>
    <t>GOURA-BB-011</t>
  </si>
  <si>
    <t>GOURA-BB-012</t>
  </si>
  <si>
    <t>GOURA-BB-013</t>
  </si>
  <si>
    <t>GOURA-BB-014</t>
  </si>
  <si>
    <t>GOURA-BB-015</t>
  </si>
  <si>
    <t>GOURA-BB-016</t>
  </si>
  <si>
    <t>GOURA-BB-017</t>
  </si>
  <si>
    <t>GOURA-BB-018</t>
  </si>
  <si>
    <t>GOURA-BB-019</t>
  </si>
  <si>
    <t>GOURA-BB-020</t>
  </si>
  <si>
    <t>GOURA-BB-021</t>
  </si>
  <si>
    <t>GOURA-BB-023</t>
  </si>
  <si>
    <t>GOURA-BB-024</t>
  </si>
  <si>
    <t>GOURA-BB-025</t>
  </si>
  <si>
    <t>GOURA-BB-026</t>
  </si>
  <si>
    <t>GOURA-BB-027</t>
  </si>
  <si>
    <t>GOURA-BB-028</t>
  </si>
  <si>
    <t>GOURA-BB-029</t>
  </si>
  <si>
    <t>GOURA-BB-030</t>
  </si>
  <si>
    <t>GOURA-BB-031</t>
  </si>
  <si>
    <t>GOURA-BB-032</t>
  </si>
  <si>
    <t>GOURA-BB-033</t>
  </si>
  <si>
    <t>GOURA-BB-034</t>
  </si>
  <si>
    <t>GOURA-BB-035</t>
  </si>
  <si>
    <t>GOURA-BB-036</t>
  </si>
  <si>
    <t>GOURA-BB-037</t>
  </si>
  <si>
    <t>GOURA-BB-038</t>
  </si>
  <si>
    <t>GOURA-BB-039</t>
  </si>
  <si>
    <t>GOURA-BB-040</t>
  </si>
  <si>
    <t>GOURA-BB-041</t>
  </si>
  <si>
    <t>GOURA-BB-042</t>
  </si>
  <si>
    <t>GOURA-BB-043</t>
  </si>
  <si>
    <t>GOURA-BB-044</t>
  </si>
  <si>
    <t>GOURA-BB-045</t>
  </si>
  <si>
    <t>GOURA-BB-046</t>
  </si>
  <si>
    <t>GOURA-BB-047</t>
  </si>
  <si>
    <t>GOURA-BB-048</t>
  </si>
  <si>
    <t>GOURA-BB-049</t>
  </si>
  <si>
    <t>GOURA-BB-050</t>
  </si>
  <si>
    <t>GOURA-BB-051</t>
  </si>
  <si>
    <t>GOURA-BB-052</t>
  </si>
  <si>
    <t>GOURE-BB-001</t>
  </si>
  <si>
    <t>GOURE-BB-002</t>
  </si>
  <si>
    <t>GOURE-BB-003</t>
  </si>
  <si>
    <t>GOURE-BB-004</t>
  </si>
  <si>
    <t>GOURE-BB-005</t>
  </si>
  <si>
    <t>GOURE-BB-006</t>
  </si>
  <si>
    <t>GOURE-BB-007</t>
  </si>
  <si>
    <t>GOURE-BB-008</t>
  </si>
  <si>
    <t>GOURE-BB-009</t>
  </si>
  <si>
    <t>GOURE-BB-010</t>
  </si>
  <si>
    <t>GOURE-BB-013</t>
  </si>
  <si>
    <t>GOURE-BB-014</t>
  </si>
  <si>
    <t>GOURE-BB-015</t>
  </si>
  <si>
    <t>GOURE-BB-016</t>
  </si>
  <si>
    <t>GOURE-BB-017</t>
  </si>
  <si>
    <t>GOURE-BB-018</t>
  </si>
  <si>
    <t>GOURE-BB-019</t>
  </si>
  <si>
    <t>GOURE-BB-020</t>
  </si>
  <si>
    <t>GOURE-BB-021</t>
  </si>
  <si>
    <t>GOURE-BB-022</t>
  </si>
  <si>
    <t>GOURE-BB-024</t>
  </si>
  <si>
    <t>GOURE-BB-025</t>
  </si>
  <si>
    <t>GOURE-BB-026</t>
  </si>
  <si>
    <t>GOURE-BB-027</t>
  </si>
  <si>
    <t>GOURE-BB-028</t>
  </si>
  <si>
    <t>GOURE-BB-029</t>
  </si>
  <si>
    <t>GOURE-BB-030</t>
  </si>
  <si>
    <t>GOURE-BB-032</t>
  </si>
  <si>
    <t>GOURE-BB-033</t>
  </si>
  <si>
    <t>GOURE-BB-034</t>
  </si>
  <si>
    <t>GOURE-BB-035</t>
  </si>
  <si>
    <t>GOURE-BB-036</t>
  </si>
  <si>
    <t>GOURE-BB-037</t>
  </si>
  <si>
    <t>GOURE-BB-038</t>
  </si>
  <si>
    <t>GOURE-BB-039</t>
  </si>
  <si>
    <t>GOURE-BB-040</t>
  </si>
  <si>
    <t>GOURE-BB-041</t>
  </si>
  <si>
    <t>GOURE-BB-042</t>
  </si>
  <si>
    <t>GOURE-BB-043</t>
  </si>
  <si>
    <t>GOURE-BB-044</t>
  </si>
  <si>
    <t>GOURE-BB-045</t>
  </si>
  <si>
    <t>GOURE-BB-046</t>
  </si>
  <si>
    <t>GOURE-BB-047</t>
  </si>
  <si>
    <t>GOURE-BB-048</t>
  </si>
  <si>
    <t>GOURE-BB-049</t>
  </si>
  <si>
    <t>GOURE-BB-050</t>
  </si>
  <si>
    <t>GOURE-BB-051</t>
  </si>
  <si>
    <t>GOURE-BB-052</t>
  </si>
  <si>
    <t>GOURE-BB-053</t>
  </si>
  <si>
    <t>GOURE-BB-056</t>
  </si>
  <si>
    <t>GOURE-BB-062</t>
  </si>
  <si>
    <t>GOURE-BB-063</t>
  </si>
  <si>
    <t>GOURE-BB-064</t>
  </si>
  <si>
    <t>GOURE-BB-065</t>
  </si>
  <si>
    <t>GOURE-BB-066</t>
  </si>
  <si>
    <t>GOURE-BB-067</t>
  </si>
  <si>
    <t>GOURE-BB-068</t>
  </si>
  <si>
    <t>GOURE-BB-069</t>
  </si>
  <si>
    <t>GOURE-BB-070</t>
  </si>
  <si>
    <t>GOURE-BB-071</t>
  </si>
  <si>
    <t>GOURE-BB-072</t>
  </si>
  <si>
    <t>GOURE-BB-074</t>
  </si>
  <si>
    <t>GOURE-BB-075</t>
  </si>
  <si>
    <t>GOURE-BB-076</t>
  </si>
  <si>
    <t>GOURE-BB-082</t>
  </si>
  <si>
    <t>GOURE-BB-085</t>
  </si>
  <si>
    <t>GOURE-BB-086</t>
  </si>
  <si>
    <t>GOURE-BB-087</t>
  </si>
  <si>
    <t>BROUBROUKRO</t>
  </si>
  <si>
    <t>DOUAGUERE</t>
  </si>
  <si>
    <t>FOUENAN</t>
  </si>
  <si>
    <t>GOURANE</t>
  </si>
  <si>
    <t>GOURENE</t>
  </si>
  <si>
    <t>YAKEALE</t>
  </si>
  <si>
    <t>BALE</t>
  </si>
  <si>
    <t>DOUENE</t>
  </si>
  <si>
    <t>ZOROLE</t>
  </si>
  <si>
    <t>ZOUANDIE</t>
  </si>
  <si>
    <t>BIANKOUMAN</t>
  </si>
  <si>
    <t>PETIT EXPLOITATION</t>
  </si>
  <si>
    <t>BALOUR YAMADIO</t>
  </si>
  <si>
    <t>BADOLO</t>
  </si>
  <si>
    <t>BALOUR</t>
  </si>
  <si>
    <t>BAYILI</t>
  </si>
  <si>
    <t>BALI</t>
  </si>
  <si>
    <t>BASSONO</t>
  </si>
  <si>
    <t>BONIFACE</t>
  </si>
  <si>
    <t>KOAMA</t>
  </si>
  <si>
    <t>THOMAS</t>
  </si>
  <si>
    <t>NEBIE</t>
  </si>
  <si>
    <t>ISSA</t>
  </si>
  <si>
    <t>BERE ABOU</t>
  </si>
  <si>
    <t>SENI</t>
  </si>
  <si>
    <t>DENIS</t>
  </si>
  <si>
    <t>KOANDA</t>
  </si>
  <si>
    <t>ANTOINE</t>
  </si>
  <si>
    <t>SIMPORE</t>
  </si>
  <si>
    <t>ALI</t>
  </si>
  <si>
    <t>BAKO</t>
  </si>
  <si>
    <t>ALIDOU</t>
  </si>
  <si>
    <t>BELEM</t>
  </si>
  <si>
    <t>POUSRAOGO</t>
  </si>
  <si>
    <t>FRANCOIS</t>
  </si>
  <si>
    <t>SERAPHIN</t>
  </si>
  <si>
    <t>NIKIEMA</t>
  </si>
  <si>
    <t>ABASS</t>
  </si>
  <si>
    <t>ZEBA</t>
  </si>
  <si>
    <t>RODRIGUE</t>
  </si>
  <si>
    <t>BATIONO</t>
  </si>
  <si>
    <t>OUSMANE</t>
  </si>
  <si>
    <t>TIENDEMA</t>
  </si>
  <si>
    <t>ADAMA</t>
  </si>
  <si>
    <t>SORE</t>
  </si>
  <si>
    <t>PAUL</t>
  </si>
  <si>
    <t>ZAKARIA</t>
  </si>
  <si>
    <t>ZONGO</t>
  </si>
  <si>
    <t>MIKAEL</t>
  </si>
  <si>
    <t>HABIDIM</t>
  </si>
  <si>
    <t>SAMA</t>
  </si>
  <si>
    <t>ISSOUF</t>
  </si>
  <si>
    <t>NORBERT</t>
  </si>
  <si>
    <t>OUEDRAOGO</t>
  </si>
  <si>
    <t>ZOUZOU KONE</t>
  </si>
  <si>
    <t>SOUENE</t>
  </si>
  <si>
    <t>ABLASSE</t>
  </si>
  <si>
    <t>KARIM</t>
  </si>
  <si>
    <t>POUSGA</t>
  </si>
  <si>
    <t>NABON BAMBA</t>
  </si>
  <si>
    <t>SAWADOGO</t>
  </si>
  <si>
    <t>SIBIRI</t>
  </si>
  <si>
    <t>SOMAILA</t>
  </si>
  <si>
    <t>SADGO MARTINE</t>
  </si>
  <si>
    <t>KIENTEGO</t>
  </si>
  <si>
    <t>SALAM</t>
  </si>
  <si>
    <t>KABORE</t>
  </si>
  <si>
    <t>BOUKARY</t>
  </si>
  <si>
    <t>SOULEYMANE</t>
  </si>
  <si>
    <t>RAMDE</t>
  </si>
  <si>
    <t>JUSTIN</t>
  </si>
  <si>
    <t>KABRE</t>
  </si>
  <si>
    <t>ISSIAKA</t>
  </si>
  <si>
    <t>DRAMAN</t>
  </si>
  <si>
    <t>MICHAK</t>
  </si>
  <si>
    <t>KARAMBERI</t>
  </si>
  <si>
    <t>SAMUEL</t>
  </si>
  <si>
    <t>BAZIE</t>
  </si>
  <si>
    <t>MOUSSA</t>
  </si>
  <si>
    <t>SILBEAGA</t>
  </si>
  <si>
    <t>PISSI LASSANE</t>
  </si>
  <si>
    <t>RAMATOU</t>
  </si>
  <si>
    <t>SEYDOU</t>
  </si>
  <si>
    <t>BRAHIMA</t>
  </si>
  <si>
    <t>VALENTIN</t>
  </si>
  <si>
    <t>KOUSSOUBE</t>
  </si>
  <si>
    <t>DAVID</t>
  </si>
  <si>
    <t>SIBRI</t>
  </si>
  <si>
    <t>SEBEOGO</t>
  </si>
  <si>
    <t>JEAN-PAUL</t>
  </si>
  <si>
    <t>YANDE ANTOINE</t>
  </si>
  <si>
    <t>ILLY</t>
  </si>
  <si>
    <t>LEONTINE</t>
  </si>
  <si>
    <t>IDRISSA</t>
  </si>
  <si>
    <t>NABI</t>
  </si>
  <si>
    <t>GBOGBO MICHEL</t>
  </si>
  <si>
    <t>TIA</t>
  </si>
  <si>
    <t>HAMADOU</t>
  </si>
  <si>
    <t>SABI</t>
  </si>
  <si>
    <t>DJIBRINA</t>
  </si>
  <si>
    <t>EMMANUEL</t>
  </si>
  <si>
    <t>ZIO</t>
  </si>
  <si>
    <t>KOUASSI</t>
  </si>
  <si>
    <t>IDO BOUMA EDOUARD</t>
  </si>
  <si>
    <t>HIDO</t>
  </si>
  <si>
    <t>MATHIAS</t>
  </si>
  <si>
    <t>KOALE</t>
  </si>
  <si>
    <t>NEYA</t>
  </si>
  <si>
    <t>ANDRE</t>
  </si>
  <si>
    <t>NAHON</t>
  </si>
  <si>
    <t>YAMBA OUSMAN</t>
  </si>
  <si>
    <t>SAGUIN</t>
  </si>
  <si>
    <t>GERMAINE</t>
  </si>
  <si>
    <t>KOUTOU</t>
  </si>
  <si>
    <t>SAGA</t>
  </si>
  <si>
    <t>TOPAN</t>
  </si>
  <si>
    <t>SANE</t>
  </si>
  <si>
    <t>DAOUDA</t>
  </si>
  <si>
    <t>HAMADO TIDJANE</t>
  </si>
  <si>
    <t>AILIDOU</t>
  </si>
  <si>
    <t>ALPHONSE</t>
  </si>
  <si>
    <t>NAGALO</t>
  </si>
  <si>
    <t>VINCENT</t>
  </si>
  <si>
    <t>COULIBALY</t>
  </si>
  <si>
    <t>TOU</t>
  </si>
  <si>
    <t>BERNARD</t>
  </si>
  <si>
    <t>NANEMA</t>
  </si>
  <si>
    <t>KOURAOGO</t>
  </si>
  <si>
    <t>PIERRE</t>
  </si>
  <si>
    <t>ABOUDOU</t>
  </si>
  <si>
    <t>IDO</t>
  </si>
  <si>
    <t>HALIDOU</t>
  </si>
  <si>
    <t>JOEL</t>
  </si>
  <si>
    <t>LALE</t>
  </si>
  <si>
    <t>AMADOU</t>
  </si>
  <si>
    <t>BELMA</t>
  </si>
  <si>
    <t>YACOU</t>
  </si>
  <si>
    <t>SANOU</t>
  </si>
  <si>
    <t>EMILE</t>
  </si>
  <si>
    <t>HIEN</t>
  </si>
  <si>
    <t>FELIX</t>
  </si>
  <si>
    <t>TOUSSAINT</t>
  </si>
  <si>
    <t>DJIBRIL</t>
  </si>
  <si>
    <t>NAMBAYAOGO</t>
  </si>
  <si>
    <t>JEANNE</t>
  </si>
  <si>
    <t>KANDO</t>
  </si>
  <si>
    <t>JACK</t>
  </si>
  <si>
    <t>RASMANE</t>
  </si>
  <si>
    <t>ALLASSANE</t>
  </si>
  <si>
    <t>IBRAHIM</t>
  </si>
  <si>
    <t>SEBASTIEN</t>
  </si>
  <si>
    <t>LUC</t>
  </si>
  <si>
    <t>YILLI</t>
  </si>
  <si>
    <t>BALLY AMIDOU</t>
  </si>
  <si>
    <t>BELIBIE</t>
  </si>
  <si>
    <t>GUEL</t>
  </si>
  <si>
    <t>FIDEL</t>
  </si>
  <si>
    <t>DAH</t>
  </si>
  <si>
    <t>BETIO HIPPOLITE</t>
  </si>
  <si>
    <t>YO</t>
  </si>
  <si>
    <t>ROBERT</t>
  </si>
  <si>
    <t>HAMADO</t>
  </si>
  <si>
    <t>EZECHIEL</t>
  </si>
  <si>
    <t>GUIROU</t>
  </si>
  <si>
    <t>CLAVAR</t>
  </si>
  <si>
    <t>DRAMANE</t>
  </si>
  <si>
    <t>OUSENI</t>
  </si>
  <si>
    <t>LACINE</t>
  </si>
  <si>
    <t>WAHABOU</t>
  </si>
  <si>
    <t>ELIOU</t>
  </si>
  <si>
    <t>SYLVAIN</t>
  </si>
  <si>
    <t>DEN</t>
  </si>
  <si>
    <t>LAMBERT</t>
  </si>
  <si>
    <t>EVARISTE</t>
  </si>
  <si>
    <t>BERTIN</t>
  </si>
  <si>
    <t>JONAS</t>
  </si>
  <si>
    <t>BAMONI</t>
  </si>
  <si>
    <t>BAGA</t>
  </si>
  <si>
    <t>WINDVANDE</t>
  </si>
  <si>
    <t>PINGWINDE</t>
  </si>
  <si>
    <t>WINDSSO</t>
  </si>
  <si>
    <t>TIELOULE</t>
  </si>
  <si>
    <t>GOHI</t>
  </si>
  <si>
    <t>LALBILA ADAMA</t>
  </si>
  <si>
    <t>GAMEMTORE</t>
  </si>
  <si>
    <t>LEAN NARCISSE</t>
  </si>
  <si>
    <t>VHE</t>
  </si>
  <si>
    <t>THEOPHILE</t>
  </si>
  <si>
    <t>SOULIE</t>
  </si>
  <si>
    <t>RICHARD</t>
  </si>
  <si>
    <t>KONE</t>
  </si>
  <si>
    <t>ABDOULAYE</t>
  </si>
  <si>
    <t>AMIDOU</t>
  </si>
  <si>
    <t>YAO</t>
  </si>
  <si>
    <t>GOGBE CHARLES</t>
  </si>
  <si>
    <t>ZOH</t>
  </si>
  <si>
    <t>BOUREIMA</t>
  </si>
  <si>
    <t>PATRICE</t>
  </si>
  <si>
    <t>BELERE</t>
  </si>
  <si>
    <t>JULES</t>
  </si>
  <si>
    <t>MARROU</t>
  </si>
  <si>
    <t>SANKARA</t>
  </si>
  <si>
    <t>NOUROU</t>
  </si>
  <si>
    <t>INOUSSA</t>
  </si>
  <si>
    <t>SOLOGO</t>
  </si>
  <si>
    <t>BAMOGO</t>
  </si>
  <si>
    <t>YOBI</t>
  </si>
  <si>
    <t>ZANGRE</t>
  </si>
  <si>
    <t>LEOPOLD TIBTOUDA</t>
  </si>
  <si>
    <t>LARBA</t>
  </si>
  <si>
    <t>DIENI</t>
  </si>
  <si>
    <t>ZARBA</t>
  </si>
  <si>
    <t>OUSSAMA</t>
  </si>
  <si>
    <t>KANLA</t>
  </si>
  <si>
    <t>YACOUBA</t>
  </si>
  <si>
    <t>LOARI</t>
  </si>
  <si>
    <t>ALAIN</t>
  </si>
  <si>
    <t>ABOU</t>
  </si>
  <si>
    <t>CARLOS</t>
  </si>
  <si>
    <t>BEHI</t>
  </si>
  <si>
    <t>SIDIKI</t>
  </si>
  <si>
    <t>BALMA</t>
  </si>
  <si>
    <t>IBRAHIMA</t>
  </si>
  <si>
    <t>DIARRA</t>
  </si>
  <si>
    <t>YABRE</t>
  </si>
  <si>
    <t>HIKOYA</t>
  </si>
  <si>
    <t>KAMBIRE</t>
  </si>
  <si>
    <t>LUCIEN</t>
  </si>
  <si>
    <t>RAOUL</t>
  </si>
  <si>
    <t>ISOUF</t>
  </si>
  <si>
    <t>LOHIS</t>
  </si>
  <si>
    <t>BANISSI</t>
  </si>
  <si>
    <t>BENYAMEN</t>
  </si>
  <si>
    <t>TIENE</t>
  </si>
  <si>
    <t>KOLOU ANTOINE</t>
  </si>
  <si>
    <t>BEYI</t>
  </si>
  <si>
    <t>BAPIAN</t>
  </si>
  <si>
    <t>DAHILA</t>
  </si>
  <si>
    <t>MARUS</t>
  </si>
  <si>
    <t>ZO</t>
  </si>
  <si>
    <t>BORIS</t>
  </si>
  <si>
    <t>SOBE</t>
  </si>
  <si>
    <t>BOALAI</t>
  </si>
  <si>
    <t>FREDERIC</t>
  </si>
  <si>
    <t>PELAGIE</t>
  </si>
  <si>
    <t>DOUNIN</t>
  </si>
  <si>
    <t>SOBE ALPHONSE</t>
  </si>
  <si>
    <t>YORO</t>
  </si>
  <si>
    <t>ROMARIC</t>
  </si>
  <si>
    <t>SAM</t>
  </si>
  <si>
    <t>KADER</t>
  </si>
  <si>
    <t>SONGNABA</t>
  </si>
  <si>
    <t>AROUNA</t>
  </si>
  <si>
    <t>HAMIDOU</t>
  </si>
  <si>
    <t>SOURGOU</t>
  </si>
  <si>
    <t>PROSPER</t>
  </si>
  <si>
    <t>DIAN</t>
  </si>
  <si>
    <t>CLEMENT</t>
  </si>
  <si>
    <t>MICHEL</t>
  </si>
  <si>
    <t>PELE</t>
  </si>
  <si>
    <t>WARDIPTE</t>
  </si>
  <si>
    <t>BOUCARY</t>
  </si>
  <si>
    <t>SALIA</t>
  </si>
  <si>
    <t>BABOUAN</t>
  </si>
  <si>
    <t>ROGER</t>
  </si>
  <si>
    <t>ZO CHARLES</t>
  </si>
  <si>
    <t>TEA</t>
  </si>
  <si>
    <t>BOUDHOMA</t>
  </si>
  <si>
    <t>DOULKOM</t>
  </si>
  <si>
    <t>JUDARD</t>
  </si>
  <si>
    <t>COMPAORE</t>
  </si>
  <si>
    <t>TIDBO ZAKARIA</t>
  </si>
  <si>
    <t>YELKOUNI</t>
  </si>
  <si>
    <t>HERMAN</t>
  </si>
  <si>
    <t>SONDO</t>
  </si>
  <si>
    <t>KOLOU</t>
  </si>
  <si>
    <t>KEVIN</t>
  </si>
  <si>
    <t>BELIBI ANTOINE</t>
  </si>
  <si>
    <t>BATIO EVARISTE</t>
  </si>
  <si>
    <t>BENAO</t>
  </si>
  <si>
    <t>LAURENT</t>
  </si>
  <si>
    <t>JEAN MARIE</t>
  </si>
  <si>
    <t>NARCISSE</t>
  </si>
  <si>
    <t>MADI</t>
  </si>
  <si>
    <t>TCHINTEGA</t>
  </si>
  <si>
    <t>DONFINSAN</t>
  </si>
  <si>
    <t>LAMY</t>
  </si>
  <si>
    <t>LAZARD</t>
  </si>
  <si>
    <t>WABIE</t>
  </si>
  <si>
    <t>JOSEPH</t>
  </si>
  <si>
    <t>SANA</t>
  </si>
  <si>
    <t>YELEZOU</t>
  </si>
  <si>
    <t>JACQUES</t>
  </si>
  <si>
    <t>YARO</t>
  </si>
  <si>
    <t>MOHAMADI</t>
  </si>
  <si>
    <t>NANAN</t>
  </si>
  <si>
    <t>ZOUNGRANA</t>
  </si>
  <si>
    <t>SEI ALAIN</t>
  </si>
  <si>
    <t>ALBERT</t>
  </si>
  <si>
    <t>EDMOND</t>
  </si>
  <si>
    <t>SOUMAILA</t>
  </si>
  <si>
    <t>DEDJEMDE</t>
  </si>
  <si>
    <t>KOBIENE</t>
  </si>
  <si>
    <t>TOUGMA</t>
  </si>
  <si>
    <t>YASSIA</t>
  </si>
  <si>
    <t>PALE</t>
  </si>
  <si>
    <t>DRABO</t>
  </si>
  <si>
    <t>MATHIEU</t>
  </si>
  <si>
    <t>KINDO</t>
  </si>
  <si>
    <t>BELFATE</t>
  </si>
  <si>
    <t>GILBERT</t>
  </si>
  <si>
    <t>BOGA</t>
  </si>
  <si>
    <t>JULIEN</t>
  </si>
  <si>
    <t>DOULCOM</t>
  </si>
  <si>
    <t>KASSOUM</t>
  </si>
  <si>
    <t>SIMANDE</t>
  </si>
  <si>
    <t>ERNEST</t>
  </si>
  <si>
    <t>MODESTE</t>
  </si>
  <si>
    <t>BIRIBA</t>
  </si>
  <si>
    <t>SANTO</t>
  </si>
  <si>
    <t>MAMOUDOU</t>
  </si>
  <si>
    <t>INNOCENT ISSIAKA</t>
  </si>
  <si>
    <t>BORO</t>
  </si>
  <si>
    <t>ABDOULAYE KADER</t>
  </si>
  <si>
    <t>DANIEL</t>
  </si>
  <si>
    <t>KIONON</t>
  </si>
  <si>
    <t>RAMATA</t>
  </si>
  <si>
    <t>SALIF</t>
  </si>
  <si>
    <t>T MATHIEU</t>
  </si>
  <si>
    <t>KONATE</t>
  </si>
  <si>
    <t>GANSORE</t>
  </si>
  <si>
    <t>HAROUNA</t>
  </si>
  <si>
    <t>SIMANDE (DIT ADAMA)</t>
  </si>
  <si>
    <t>ZABA</t>
  </si>
  <si>
    <t>BAGAYA</t>
  </si>
  <si>
    <t>GOUESSE MICHEL</t>
  </si>
  <si>
    <t>ISSAKA</t>
  </si>
  <si>
    <t>ZOGBE</t>
  </si>
  <si>
    <t>SIMPLICE 2</t>
  </si>
  <si>
    <t>MAMADOU</t>
  </si>
  <si>
    <t>MAHAMADI</t>
  </si>
  <si>
    <t>TIDO</t>
  </si>
  <si>
    <t>DERRA</t>
  </si>
  <si>
    <t>DRISSA</t>
  </si>
  <si>
    <t>TIENDREBEOGO</t>
  </si>
  <si>
    <t>DANIEL 2</t>
  </si>
  <si>
    <t>NOUFE</t>
  </si>
  <si>
    <t>SANSAN BIMPETE</t>
  </si>
  <si>
    <t>SANGARA</t>
  </si>
  <si>
    <t>NOUFOU</t>
  </si>
  <si>
    <t>SIE</t>
  </si>
  <si>
    <t>SIE PELPINE</t>
  </si>
  <si>
    <t>TINGA</t>
  </si>
  <si>
    <t>PARDELAM</t>
  </si>
  <si>
    <t>BALEMA</t>
  </si>
  <si>
    <t>DETO</t>
  </si>
  <si>
    <t>CELESTIN</t>
  </si>
  <si>
    <t>BOUREIMA 1</t>
  </si>
  <si>
    <t>GUESWINDE</t>
  </si>
  <si>
    <t>ILBOUDO</t>
  </si>
  <si>
    <t>GEREMY</t>
  </si>
  <si>
    <t>ROABA</t>
  </si>
  <si>
    <t>MARC</t>
  </si>
  <si>
    <t>ZAGRE</t>
  </si>
  <si>
    <t>NIDO</t>
  </si>
  <si>
    <t>IDINPIN</t>
  </si>
  <si>
    <t>BASSOLE</t>
  </si>
  <si>
    <t>GEORGES</t>
  </si>
  <si>
    <t>N'DO</t>
  </si>
  <si>
    <t>JEAN BAGUIBIE</t>
  </si>
  <si>
    <t>YAMEOGO</t>
  </si>
  <si>
    <t>DIDIER</t>
  </si>
  <si>
    <t>BADO</t>
  </si>
  <si>
    <t>DESIRE</t>
  </si>
  <si>
    <t>SAKRE</t>
  </si>
  <si>
    <t>MODITE</t>
  </si>
  <si>
    <t>LACINA</t>
  </si>
  <si>
    <t>RONGA</t>
  </si>
  <si>
    <t>MOUGOU</t>
  </si>
  <si>
    <t>KAMBOU</t>
  </si>
  <si>
    <t>PHILBERT</t>
  </si>
  <si>
    <t>ASSAMI</t>
  </si>
  <si>
    <t>MEDAR</t>
  </si>
  <si>
    <t>BALELE</t>
  </si>
  <si>
    <t>EDOUARD YEMDAOGO</t>
  </si>
  <si>
    <t>JEAN</t>
  </si>
  <si>
    <t>WIOURAIM</t>
  </si>
  <si>
    <t>ZOUGOURI</t>
  </si>
  <si>
    <t>ABEL</t>
  </si>
  <si>
    <t>DJOUNDJITE</t>
  </si>
  <si>
    <t>ELIAS</t>
  </si>
  <si>
    <t>LASSO</t>
  </si>
  <si>
    <t>SABO</t>
  </si>
  <si>
    <t>ABDOUL</t>
  </si>
  <si>
    <t>KOUDOUGOU</t>
  </si>
  <si>
    <t>PINGUIDWINDE</t>
  </si>
  <si>
    <t>FOUAGO ELIE</t>
  </si>
  <si>
    <t>FARAGO</t>
  </si>
  <si>
    <t>GERARD</t>
  </si>
  <si>
    <t>OUSMANE 2</t>
  </si>
  <si>
    <t>AWA</t>
  </si>
  <si>
    <t>NEBLE JEROME</t>
  </si>
  <si>
    <t>NICODEME</t>
  </si>
  <si>
    <t>ALASSANE</t>
  </si>
  <si>
    <t>ESAIE</t>
  </si>
  <si>
    <t>MARTINE</t>
  </si>
  <si>
    <t>GUETEWINDE</t>
  </si>
  <si>
    <t>TIENTEGA</t>
  </si>
  <si>
    <t>SAYOUBA</t>
  </si>
  <si>
    <t>BALIMA</t>
  </si>
  <si>
    <t>BANGUEBA</t>
  </si>
  <si>
    <t>SALIFOU</t>
  </si>
  <si>
    <t>ZOMA</t>
  </si>
  <si>
    <t>ALEXIS</t>
  </si>
  <si>
    <t>OUSSENI</t>
  </si>
  <si>
    <t>KIENTEGA</t>
  </si>
  <si>
    <t>NONGMA</t>
  </si>
  <si>
    <t>SOLANGE</t>
  </si>
  <si>
    <t>GUIGUIMDE</t>
  </si>
  <si>
    <t>TEINDAOGO BENJAMIN</t>
  </si>
  <si>
    <t>HYPPOLITE</t>
  </si>
  <si>
    <t>MOUMOUNI</t>
  </si>
  <si>
    <t>DJEBRE</t>
  </si>
  <si>
    <t>AMI</t>
  </si>
  <si>
    <t>YAGBEOGO</t>
  </si>
  <si>
    <t>SIBIRI MAURICE</t>
  </si>
  <si>
    <t>RAYASSI</t>
  </si>
  <si>
    <t>PIERRESONTE</t>
  </si>
  <si>
    <t>ZOUBRE</t>
  </si>
  <si>
    <t>ZOUBELE</t>
  </si>
  <si>
    <t>MOUSSA 4</t>
  </si>
  <si>
    <t>DAOUDA 4</t>
  </si>
  <si>
    <t>KABIE</t>
  </si>
  <si>
    <t>KABRE DAOUDA</t>
  </si>
  <si>
    <t>SANKANDE</t>
  </si>
  <si>
    <t>NAABO</t>
  </si>
  <si>
    <t>BISSIRI</t>
  </si>
  <si>
    <t>NONGODO</t>
  </si>
  <si>
    <t>YACOUBA 6</t>
  </si>
  <si>
    <t>ABOULAYE 2</t>
  </si>
  <si>
    <t>DIALLO</t>
  </si>
  <si>
    <t>DJINNOU</t>
  </si>
  <si>
    <t>MARIE JEANNE</t>
  </si>
  <si>
    <t>ZAABA</t>
  </si>
  <si>
    <t>PINKADWINDE</t>
  </si>
  <si>
    <t>TONTEPABO</t>
  </si>
  <si>
    <t>KONSOGO ABDOULAYE</t>
  </si>
  <si>
    <t>DIEUDONNE</t>
  </si>
  <si>
    <t>ERIC</t>
  </si>
  <si>
    <t>FERDINAND</t>
  </si>
  <si>
    <t>AUGUSTIN</t>
  </si>
  <si>
    <t>ABOULAYE</t>
  </si>
  <si>
    <t>WAABO</t>
  </si>
  <si>
    <t>BOUGOUMA</t>
  </si>
  <si>
    <t>ISSA 4</t>
  </si>
  <si>
    <t>SYLVIE</t>
  </si>
  <si>
    <t>OUSMANE 1</t>
  </si>
  <si>
    <t>BATIANA</t>
  </si>
  <si>
    <t>ERIC BOUBIE</t>
  </si>
  <si>
    <t>EMMANUEL 2</t>
  </si>
  <si>
    <t>SAYAOGO</t>
  </si>
  <si>
    <t>MONIQUE</t>
  </si>
  <si>
    <t>NOUFFOU</t>
  </si>
  <si>
    <t>ABDOULA ABASS</t>
  </si>
  <si>
    <t>LAZARE</t>
  </si>
  <si>
    <t>GOMBRAOGO</t>
  </si>
  <si>
    <t>HERVE</t>
  </si>
  <si>
    <t>SIAKA</t>
  </si>
  <si>
    <t>TAGNAN</t>
  </si>
  <si>
    <t>KOBIE IDRISSA</t>
  </si>
  <si>
    <t>SARAMBE</t>
  </si>
  <si>
    <t>BONSSIDAWINDE SIMON</t>
  </si>
  <si>
    <t>BONGORO</t>
  </si>
  <si>
    <t>OULLIA</t>
  </si>
  <si>
    <t>MOUMOUNI 5</t>
  </si>
  <si>
    <t>BOUREIMA 2</t>
  </si>
  <si>
    <t>ZAABO</t>
  </si>
  <si>
    <t>SAFI</t>
  </si>
  <si>
    <t>KOLGA</t>
  </si>
  <si>
    <t>JANVIER</t>
  </si>
  <si>
    <t>SOFI</t>
  </si>
  <si>
    <t>RAKIATA</t>
  </si>
  <si>
    <t>MARCEL</t>
  </si>
  <si>
    <t>ZIDA</t>
  </si>
  <si>
    <t>LEONIE</t>
  </si>
  <si>
    <t>BOULOU</t>
  </si>
  <si>
    <t>CLAUDE</t>
  </si>
  <si>
    <t>YELLI</t>
  </si>
  <si>
    <t>ANGELE</t>
  </si>
  <si>
    <t>LAMIEN</t>
  </si>
  <si>
    <t>ISSOUFOU</t>
  </si>
  <si>
    <t>BASSOULA</t>
  </si>
  <si>
    <t>PASCAL</t>
  </si>
  <si>
    <t>SAMPAWENDE FRANCOIS</t>
  </si>
  <si>
    <t>TIGA ALASSANE</t>
  </si>
  <si>
    <t>MOUSTAPHA</t>
  </si>
  <si>
    <t>JULIEN 2</t>
  </si>
  <si>
    <t>GUEWENDE</t>
  </si>
  <si>
    <t>TENGA</t>
  </si>
  <si>
    <t>SEBGO</t>
  </si>
  <si>
    <t>YACKDE</t>
  </si>
  <si>
    <t>OUMAROU</t>
  </si>
  <si>
    <t>LASSINA</t>
  </si>
  <si>
    <t>SIDIBE</t>
  </si>
  <si>
    <t>SIBIRI FRANCOIS</t>
  </si>
  <si>
    <t>VICTORINE</t>
  </si>
  <si>
    <t>SEP</t>
  </si>
  <si>
    <t>MILIKITE</t>
  </si>
  <si>
    <t>SEKOURI MATHIEU</t>
  </si>
  <si>
    <t>KASSANMAN</t>
  </si>
  <si>
    <t>SETEP</t>
  </si>
  <si>
    <t>FABRICE</t>
  </si>
  <si>
    <t>SONHUITE</t>
  </si>
  <si>
    <t>YOUZOUMAN</t>
  </si>
  <si>
    <t>DAKUO</t>
  </si>
  <si>
    <t>VALERIE</t>
  </si>
  <si>
    <t>ROAMBA</t>
  </si>
  <si>
    <t>TEINGA</t>
  </si>
  <si>
    <t>PAULINE</t>
  </si>
  <si>
    <t>BAGUIMON</t>
  </si>
  <si>
    <t>KEINTEGA</t>
  </si>
  <si>
    <t>SOMNEGMA NESTOR</t>
  </si>
  <si>
    <t>MADELEINE</t>
  </si>
  <si>
    <t>NOEL</t>
  </si>
  <si>
    <t>CATHERINE</t>
  </si>
  <si>
    <t>SUZANNE</t>
  </si>
  <si>
    <t>AMBROISE</t>
  </si>
  <si>
    <t>KOUAKOU</t>
  </si>
  <si>
    <t>KOUASSI JEROME</t>
  </si>
  <si>
    <t>KOUAME</t>
  </si>
  <si>
    <t>AHOU VIVIANE</t>
  </si>
  <si>
    <t>RAMBE</t>
  </si>
  <si>
    <t>SAMBA</t>
  </si>
  <si>
    <t>RABOLOM</t>
  </si>
  <si>
    <t>ZAKARIE</t>
  </si>
  <si>
    <t>CHRISTINE</t>
  </si>
  <si>
    <t>IRENE</t>
  </si>
  <si>
    <t>SIGBE</t>
  </si>
  <si>
    <t>JACQUELINE</t>
  </si>
  <si>
    <t>JOACHIM</t>
  </si>
  <si>
    <t>BAJONGO</t>
  </si>
  <si>
    <t>DOMINIQUE</t>
  </si>
  <si>
    <t>KONKOBO</t>
  </si>
  <si>
    <t>NOELLIE</t>
  </si>
  <si>
    <t>GEORGETTE</t>
  </si>
  <si>
    <t>RELWENDE</t>
  </si>
  <si>
    <t>LUCIEN LAKWENDE</t>
  </si>
  <si>
    <t>ZIGUAMBA</t>
  </si>
  <si>
    <t>FLORENCE</t>
  </si>
  <si>
    <t>LAKWENDE</t>
  </si>
  <si>
    <t>CLAVER</t>
  </si>
  <si>
    <t>NAMONIN</t>
  </si>
  <si>
    <t>HONORINE</t>
  </si>
  <si>
    <t>TEKBA ERIC</t>
  </si>
  <si>
    <t>INNOCENT</t>
  </si>
  <si>
    <t>CLARISSE</t>
  </si>
  <si>
    <t>BERNADETTE</t>
  </si>
  <si>
    <t>OUSMANE 3</t>
  </si>
  <si>
    <t>BONKOUGOU</t>
  </si>
  <si>
    <t>NADEGE</t>
  </si>
  <si>
    <t>SOTTI</t>
  </si>
  <si>
    <t>KANSOLE</t>
  </si>
  <si>
    <t>MARIAM</t>
  </si>
  <si>
    <t>PAKBELEMA</t>
  </si>
  <si>
    <t>KOUGHUINDI</t>
  </si>
  <si>
    <t>BIBATA</t>
  </si>
  <si>
    <t>SANGALA</t>
  </si>
  <si>
    <t>LIZETA</t>
  </si>
  <si>
    <t>DAUPHINE</t>
  </si>
  <si>
    <t>ADJARA</t>
  </si>
  <si>
    <t>SALIMATA</t>
  </si>
  <si>
    <t>SENI 3</t>
  </si>
  <si>
    <t>NABIE</t>
  </si>
  <si>
    <t>SOGBE</t>
  </si>
  <si>
    <t>TATO MICHEL</t>
  </si>
  <si>
    <t>KARAMOKE</t>
  </si>
  <si>
    <t>YOLE LUCIE</t>
  </si>
  <si>
    <t>SONE</t>
  </si>
  <si>
    <t>FULBERT</t>
  </si>
  <si>
    <t>KOUDOUGOU ALBERT</t>
  </si>
  <si>
    <t>EUGENE</t>
  </si>
  <si>
    <t>STEPHANE</t>
  </si>
  <si>
    <t>SIP</t>
  </si>
  <si>
    <t>BANON</t>
  </si>
  <si>
    <t>DJOURMAN</t>
  </si>
  <si>
    <t>VICTOR</t>
  </si>
  <si>
    <t>MAXIME</t>
  </si>
  <si>
    <t>DANGO</t>
  </si>
  <si>
    <t>PAMOUSSA</t>
  </si>
  <si>
    <t>FLORENT</t>
  </si>
  <si>
    <t>BABOU</t>
  </si>
  <si>
    <t>RAPHAEL</t>
  </si>
  <si>
    <t>CHRISTIAN</t>
  </si>
  <si>
    <t>GOH</t>
  </si>
  <si>
    <t>BIFATE</t>
  </si>
  <si>
    <t>SIB</t>
  </si>
  <si>
    <t>BOUMA</t>
  </si>
  <si>
    <t>BELI LANDRY</t>
  </si>
  <si>
    <t>DAILA</t>
  </si>
  <si>
    <t>KOALOU</t>
  </si>
  <si>
    <t>TANGUI</t>
  </si>
  <si>
    <t>BADIEL</t>
  </si>
  <si>
    <t>PIBIE</t>
  </si>
  <si>
    <t>GOUALO</t>
  </si>
  <si>
    <t>MIAN DOMINIQUE</t>
  </si>
  <si>
    <t>BAWAR</t>
  </si>
  <si>
    <t>FILORENT</t>
  </si>
  <si>
    <t>BAKOUNAN</t>
  </si>
  <si>
    <t>ARSENE</t>
  </si>
  <si>
    <t>BAMOUNI</t>
  </si>
  <si>
    <t>BAKONGO</t>
  </si>
  <si>
    <t>MALIK</t>
  </si>
  <si>
    <t>BADEMIN</t>
  </si>
  <si>
    <t>ANDERSON</t>
  </si>
  <si>
    <t>TOKPA</t>
  </si>
  <si>
    <t>POMELIE</t>
  </si>
  <si>
    <t>LANON</t>
  </si>
  <si>
    <t>DJAMAN</t>
  </si>
  <si>
    <t>FABRIE</t>
  </si>
  <si>
    <t>KOSSA</t>
  </si>
  <si>
    <t>CEDRIC</t>
  </si>
  <si>
    <t>ODETTE</t>
  </si>
  <si>
    <t>ZAHE</t>
  </si>
  <si>
    <t>NABINE</t>
  </si>
  <si>
    <t>KASSE</t>
  </si>
  <si>
    <t>MAHAN</t>
  </si>
  <si>
    <t>LAMINE</t>
  </si>
  <si>
    <t>SORO</t>
  </si>
  <si>
    <t>BOGBE</t>
  </si>
  <si>
    <t>YOLOU AGATTE</t>
  </si>
  <si>
    <t>ZINGBE</t>
  </si>
  <si>
    <t>DIOMANDE</t>
  </si>
  <si>
    <t>Y,THEODORE</t>
  </si>
  <si>
    <t>KADY</t>
  </si>
  <si>
    <t>ARCHILE</t>
  </si>
  <si>
    <t>ZINGBE RICARDO</t>
  </si>
  <si>
    <t>KANSOUONTE</t>
  </si>
  <si>
    <t>HAMADE</t>
  </si>
  <si>
    <t>ZERBO</t>
  </si>
  <si>
    <t>SIMANDE EMILE</t>
  </si>
  <si>
    <t>RELWENDE DIEUDONNE</t>
  </si>
  <si>
    <t>ADAMAN</t>
  </si>
  <si>
    <t>DJEGUEMDE</t>
  </si>
  <si>
    <t>YOLA</t>
  </si>
  <si>
    <t>DIBOLOU FIDELE</t>
  </si>
  <si>
    <t>ANDERSONE</t>
  </si>
  <si>
    <t>GUIBRINA</t>
  </si>
  <si>
    <t>PORGO</t>
  </si>
  <si>
    <t>KIEMTORE</t>
  </si>
  <si>
    <t>GNANOU</t>
  </si>
  <si>
    <t>MANEGDA</t>
  </si>
  <si>
    <t xml:space="preserve">PATRICE </t>
  </si>
  <si>
    <t xml:space="preserve">BOGBE </t>
  </si>
  <si>
    <t>GOUALOU</t>
  </si>
  <si>
    <t>CHANTAL</t>
  </si>
  <si>
    <t>CHERIF</t>
  </si>
  <si>
    <t>NOBILA DIT BONIFACE</t>
  </si>
  <si>
    <t>SINGO</t>
  </si>
  <si>
    <t>ALFRED</t>
  </si>
  <si>
    <t>GOLOU</t>
  </si>
  <si>
    <t>MARK</t>
  </si>
  <si>
    <t>BARRY</t>
  </si>
  <si>
    <t>ELOI</t>
  </si>
  <si>
    <t>GUETOUBA</t>
  </si>
  <si>
    <t>PAGBELGUEM</t>
  </si>
  <si>
    <t>YAMBA SALIFOU</t>
  </si>
  <si>
    <t>ABDOUL FATAOU</t>
  </si>
  <si>
    <t>SAIDOU</t>
  </si>
  <si>
    <t>OUINGOMDE</t>
  </si>
  <si>
    <t>KIENDREBEGO</t>
  </si>
  <si>
    <t>BOLY</t>
  </si>
  <si>
    <t>PELGA</t>
  </si>
  <si>
    <t>GOUALOU MAGUERITTE</t>
  </si>
  <si>
    <t>ETIENNE</t>
  </si>
  <si>
    <t>YOUBA</t>
  </si>
  <si>
    <t>KIRSI</t>
  </si>
  <si>
    <t>ZAGARE</t>
  </si>
  <si>
    <t>WANGO BARTELEMY</t>
  </si>
  <si>
    <t>ROUAMBA</t>
  </si>
  <si>
    <t>KOALA</t>
  </si>
  <si>
    <t>MOYINGA</t>
  </si>
  <si>
    <t>OUMAR</t>
  </si>
  <si>
    <t>EDOUARD</t>
  </si>
  <si>
    <t>TIMBI</t>
  </si>
  <si>
    <t>TCHAO</t>
  </si>
  <si>
    <t>BOMA</t>
  </si>
  <si>
    <t>PIABIE</t>
  </si>
  <si>
    <t>LADIFATOU</t>
  </si>
  <si>
    <t>MAIMOUNATA</t>
  </si>
  <si>
    <t xml:space="preserve">BAKOUAN </t>
  </si>
  <si>
    <t>BAYOU</t>
  </si>
  <si>
    <t xml:space="preserve">BASSANE </t>
  </si>
  <si>
    <t>BASSANE</t>
  </si>
  <si>
    <t xml:space="preserve">SEIDOU </t>
  </si>
  <si>
    <t>YOUMA</t>
  </si>
  <si>
    <t>WABOU</t>
  </si>
  <si>
    <t xml:space="preserve"> BASSANE</t>
  </si>
  <si>
    <t xml:space="preserve">LASSANE </t>
  </si>
  <si>
    <t xml:space="preserve">AMADOU </t>
  </si>
  <si>
    <t xml:space="preserve"> SAWADOGO</t>
  </si>
  <si>
    <t xml:space="preserve">BACOMAN </t>
  </si>
  <si>
    <t>GNIONBO SERGE</t>
  </si>
  <si>
    <t>OULAI</t>
  </si>
  <si>
    <t>YOUNI</t>
  </si>
  <si>
    <t>RASMAN</t>
  </si>
  <si>
    <t>DOUANE</t>
  </si>
  <si>
    <t>BATIHO</t>
  </si>
  <si>
    <t>BAKOUDA</t>
  </si>
  <si>
    <t>COULYBALI</t>
  </si>
  <si>
    <t>SEHI</t>
  </si>
  <si>
    <t>MOISE</t>
  </si>
  <si>
    <t xml:space="preserve"> B VICTOR</t>
  </si>
  <si>
    <t>GOUESSE</t>
  </si>
  <si>
    <t>HEVICE</t>
  </si>
  <si>
    <t>GUIH</t>
  </si>
  <si>
    <t>GOLOU FLORENCE</t>
  </si>
  <si>
    <t>GOGBE</t>
  </si>
  <si>
    <t>MOUMUNI</t>
  </si>
  <si>
    <t>DOULAHI</t>
  </si>
  <si>
    <t>SERO</t>
  </si>
  <si>
    <t>GOLOU ZUSANNE</t>
  </si>
  <si>
    <t>OUATTA</t>
  </si>
  <si>
    <t>AUBIN</t>
  </si>
  <si>
    <t>BAYALA</t>
  </si>
  <si>
    <t>BOGRE DENIS</t>
  </si>
  <si>
    <t>GOGRE ROGER</t>
  </si>
  <si>
    <t>GOUHE</t>
  </si>
  <si>
    <t>GOGBE AUGUSTIN</t>
  </si>
  <si>
    <t>GOGRE</t>
  </si>
  <si>
    <t>NON DISPONIBLE</t>
  </si>
  <si>
    <t>M</t>
  </si>
  <si>
    <t>F</t>
  </si>
  <si>
    <t>TOUT VENANT</t>
  </si>
  <si>
    <t>BF384003004004004942</t>
  </si>
  <si>
    <t>C0088926909</t>
  </si>
  <si>
    <t>BF384003004001005406</t>
  </si>
  <si>
    <t>C0082237854</t>
  </si>
  <si>
    <t>BF384003004004004972</t>
  </si>
  <si>
    <t>C0072555297</t>
  </si>
  <si>
    <t>C0091910657</t>
  </si>
  <si>
    <t>C0089476404</t>
  </si>
  <si>
    <t>BF384003003001002338</t>
  </si>
  <si>
    <t>BF384002003006001971</t>
  </si>
  <si>
    <t>BF384002004001004422</t>
  </si>
  <si>
    <t>BF384003001004008947</t>
  </si>
  <si>
    <t>BF384002004004008330</t>
  </si>
  <si>
    <t>BF384003004001006941</t>
  </si>
  <si>
    <t>BF384003001008007270</t>
  </si>
  <si>
    <t>BLE</t>
  </si>
  <si>
    <t>BOH</t>
  </si>
  <si>
    <t>KEBA</t>
  </si>
  <si>
    <t xml:space="preserve">JEAN BATISTE  </t>
  </si>
  <si>
    <t>EUGENIE</t>
  </si>
  <si>
    <t>BERTINE</t>
  </si>
  <si>
    <t>YVETTE</t>
  </si>
  <si>
    <t>SANSAN MARCELIN</t>
  </si>
  <si>
    <t>GOURE-BB-088</t>
  </si>
  <si>
    <t>GOURE-BB-089</t>
  </si>
  <si>
    <t>GOURE-BB-090</t>
  </si>
  <si>
    <t>GOURE-BB-091</t>
  </si>
  <si>
    <t>GOURE-BB-092</t>
  </si>
  <si>
    <t>GOURE-BB-093</t>
  </si>
  <si>
    <t>GOURE-BB-094</t>
  </si>
  <si>
    <t>GOURE-BB-095</t>
  </si>
  <si>
    <t xml:space="preserve"> NEBIE</t>
  </si>
  <si>
    <t xml:space="preserve"> NIGNAN</t>
  </si>
  <si>
    <t>OUILY</t>
  </si>
  <si>
    <t>KIENDREBEOGO</t>
  </si>
  <si>
    <t>MANLE</t>
  </si>
  <si>
    <t>ZOUGRANA</t>
  </si>
  <si>
    <t>SOMATE</t>
  </si>
  <si>
    <t>KOUDREGMA</t>
  </si>
  <si>
    <t>OLIVIER</t>
  </si>
  <si>
    <t xml:space="preserve">MAIMOUNA </t>
  </si>
  <si>
    <t>LAMOUSSA</t>
  </si>
  <si>
    <t>KOULIBI</t>
  </si>
  <si>
    <t>BATIEN</t>
  </si>
  <si>
    <t xml:space="preserve">BITIOU </t>
  </si>
  <si>
    <t xml:space="preserve">SIBIRI </t>
  </si>
  <si>
    <t xml:space="preserve">MOHAMADY </t>
  </si>
  <si>
    <t>KOSSONTE</t>
  </si>
  <si>
    <t xml:space="preserve">GNINHITE </t>
  </si>
  <si>
    <t>BITIOU GEROME</t>
  </si>
  <si>
    <t>GUE BERNAD</t>
  </si>
  <si>
    <t>MOCTAR</t>
  </si>
  <si>
    <t>SIDBE</t>
  </si>
  <si>
    <t>GOURA-BB-053</t>
  </si>
  <si>
    <t>GOURA-BB-054</t>
  </si>
  <si>
    <t>GOURA-BB-055</t>
  </si>
  <si>
    <t>GOURA-BB-056</t>
  </si>
  <si>
    <t>GOURA-BB-057</t>
  </si>
  <si>
    <t>GOURA-BB-058</t>
  </si>
  <si>
    <t>GOURA-BB-059</t>
  </si>
  <si>
    <t>GOURA-BB-060</t>
  </si>
  <si>
    <t>GOURA-BB-061</t>
  </si>
  <si>
    <t>GOURA-BB-062</t>
  </si>
  <si>
    <t>GOURA-BB-064</t>
  </si>
  <si>
    <t>GOURA-BB-065</t>
  </si>
  <si>
    <t>GOURA-BB-066</t>
  </si>
  <si>
    <t>GOURA-BB-067</t>
  </si>
  <si>
    <t>GOURA-BB-068</t>
  </si>
  <si>
    <t>GOURA-BB-069</t>
  </si>
  <si>
    <t>GOURA-BB-070</t>
  </si>
  <si>
    <t>GOURA-BB-071</t>
  </si>
  <si>
    <t>GOURA-BB-072</t>
  </si>
  <si>
    <t>GOURA-BB-073</t>
  </si>
  <si>
    <t>GOURA-BB-074</t>
  </si>
  <si>
    <t>GOURA-BB-075</t>
  </si>
  <si>
    <t>GOURA-BB-076</t>
  </si>
  <si>
    <t>GOURA-BB-078</t>
  </si>
  <si>
    <t>KOROGO</t>
  </si>
  <si>
    <t>KOUMBOU</t>
  </si>
  <si>
    <t xml:space="preserve"> NIKIEMA</t>
  </si>
  <si>
    <t>SIDBEGA</t>
  </si>
  <si>
    <t>GBOLOU</t>
  </si>
  <si>
    <t>DA</t>
  </si>
  <si>
    <t>CHRIST</t>
  </si>
  <si>
    <t>KIEMDE</t>
  </si>
  <si>
    <t>AGALO</t>
  </si>
  <si>
    <t>LALREGMA</t>
  </si>
  <si>
    <t xml:space="preserve">MAMADOU </t>
  </si>
  <si>
    <t xml:space="preserve">FANTA </t>
  </si>
  <si>
    <t>MAGNELE</t>
  </si>
  <si>
    <t>REGMA</t>
  </si>
  <si>
    <t>SIE TOURE</t>
  </si>
  <si>
    <t>SIE REMI</t>
  </si>
  <si>
    <t>GOURE-BB-096</t>
  </si>
  <si>
    <t>GOURE-BB-097</t>
  </si>
  <si>
    <t>GOURE-BB-098</t>
  </si>
  <si>
    <t>GOURE-BB-099</t>
  </si>
  <si>
    <t>GOURE-BB-100</t>
  </si>
  <si>
    <t>GOURE-BB-101</t>
  </si>
  <si>
    <t>GOURE-BB-102</t>
  </si>
  <si>
    <t>GOURE-BB-104</t>
  </si>
  <si>
    <t>GOURE-BB-105</t>
  </si>
  <si>
    <t>GOURE-BB-106</t>
  </si>
  <si>
    <t>GOURE-BB-107</t>
  </si>
  <si>
    <t>GOURE-BB-109</t>
  </si>
  <si>
    <t>GOURE-BB-110</t>
  </si>
  <si>
    <t>GOURE-BB-111</t>
  </si>
  <si>
    <t>GOURE-BB-113</t>
  </si>
  <si>
    <t>GOURE-BB-114</t>
  </si>
  <si>
    <t>GOURE-BB-115</t>
  </si>
  <si>
    <t>GOURE-BB-116</t>
  </si>
  <si>
    <t>GOURE-BB-117</t>
  </si>
  <si>
    <t>GOURE-BB-118</t>
  </si>
  <si>
    <t>MONSIKRO</t>
  </si>
  <si>
    <t xml:space="preserve">ILASSA JUMEAU </t>
  </si>
  <si>
    <t>SANKARA ABDOULAYE</t>
  </si>
  <si>
    <t xml:space="preserve">KONSOGO </t>
  </si>
  <si>
    <t>BLANDINE</t>
  </si>
  <si>
    <t>GASTON</t>
  </si>
  <si>
    <t>LOUA PATRICE</t>
  </si>
  <si>
    <t>TIGA</t>
  </si>
  <si>
    <t>GNINAKOUA</t>
  </si>
  <si>
    <t>KOBIE</t>
  </si>
  <si>
    <t>DONATIEN</t>
  </si>
  <si>
    <t>SOUMAHORO</t>
  </si>
  <si>
    <t>CLAVERT</t>
  </si>
  <si>
    <t>SIMONE</t>
  </si>
  <si>
    <t>DOUMIN</t>
  </si>
  <si>
    <t>ADELE</t>
  </si>
  <si>
    <t>ZIA</t>
  </si>
  <si>
    <t>YAMBA</t>
  </si>
  <si>
    <t>SADOGO</t>
  </si>
  <si>
    <t>BAKARY</t>
  </si>
  <si>
    <t>JEAN LOUIS</t>
  </si>
  <si>
    <t>FERDINA</t>
  </si>
  <si>
    <t>GUIBLIN RASMANE</t>
  </si>
  <si>
    <t>OUILI</t>
  </si>
  <si>
    <t>TSSIAKA</t>
  </si>
  <si>
    <t>ARNAND</t>
  </si>
  <si>
    <t>GOGBEU</t>
  </si>
  <si>
    <t>SOLOU BEATRICE</t>
  </si>
  <si>
    <t>KALMANTE</t>
  </si>
  <si>
    <t>SEPPE</t>
  </si>
  <si>
    <t>BOUKALOU</t>
  </si>
  <si>
    <t>VIVIANE</t>
  </si>
  <si>
    <t>EMILIENE</t>
  </si>
  <si>
    <t>GOURA-BB-079</t>
  </si>
  <si>
    <t>GOURA-BB-080</t>
  </si>
  <si>
    <t>GOURA-BB-082</t>
  </si>
  <si>
    <t>GOURA-BB-083</t>
  </si>
  <si>
    <t>GOURA-BB-084</t>
  </si>
  <si>
    <t>GOURA-BB-085</t>
  </si>
  <si>
    <t>GOURA-BB-086</t>
  </si>
  <si>
    <t>GOURA-BB-087</t>
  </si>
  <si>
    <t>GOURA-BB-088</t>
  </si>
  <si>
    <t>GOURA-BB-089</t>
  </si>
  <si>
    <t>GOURA-BB-090</t>
  </si>
  <si>
    <t>GOURA-BB-092</t>
  </si>
  <si>
    <t>GOURA-BB-094</t>
  </si>
  <si>
    <t>GOURA-BB-095</t>
  </si>
  <si>
    <t>GOURA-BB-097</t>
  </si>
  <si>
    <t>GOURA-BB-098</t>
  </si>
  <si>
    <t>GOURA-BB-099</t>
  </si>
  <si>
    <t>GOURA-BB-100</t>
  </si>
  <si>
    <t>GOURA-BB-101</t>
  </si>
  <si>
    <t>GOURA-BB-102</t>
  </si>
  <si>
    <t>GOURA-BB-103</t>
  </si>
  <si>
    <t>GOURA-BB-104</t>
  </si>
  <si>
    <t>GOURA-BB-105</t>
  </si>
  <si>
    <t>GOURA-BB-106</t>
  </si>
  <si>
    <t>GOURA-BB-108</t>
  </si>
  <si>
    <t>GOURA-BB-109</t>
  </si>
  <si>
    <t>GOURA-BB-110</t>
  </si>
  <si>
    <t>GOURA-BB-111</t>
  </si>
  <si>
    <t>GOURA-BB-115</t>
  </si>
  <si>
    <t>GOURA-BB-116</t>
  </si>
  <si>
    <t>GOURA-BB-117</t>
  </si>
  <si>
    <t>GOURA-BB-118</t>
  </si>
  <si>
    <t>GOURA-BB-119</t>
  </si>
  <si>
    <t>GOURA-BB-120</t>
  </si>
  <si>
    <t>GOURA-BB-121</t>
  </si>
  <si>
    <t>GOURA-BB-122</t>
  </si>
  <si>
    <t>GOURA-BB-123</t>
  </si>
  <si>
    <t>GOURA-BB-125</t>
  </si>
  <si>
    <t>GOURA-BB-126</t>
  </si>
  <si>
    <t>GOURA-BB-127</t>
  </si>
  <si>
    <t>GOURA-BB-128</t>
  </si>
  <si>
    <t>GOURA-BB-129</t>
  </si>
  <si>
    <t>GOURA-BB-130</t>
  </si>
  <si>
    <t>GOURA-BB-131</t>
  </si>
  <si>
    <t>GOURA-BB-133</t>
  </si>
  <si>
    <t>GOURA-BB-134</t>
  </si>
  <si>
    <t>BELOUE</t>
  </si>
  <si>
    <t>HAMED</t>
  </si>
  <si>
    <t>NORAOGO</t>
  </si>
  <si>
    <t>PIEWENDE</t>
  </si>
  <si>
    <t>LABILA</t>
  </si>
  <si>
    <t>BAMA</t>
  </si>
  <si>
    <t>BABILI</t>
  </si>
  <si>
    <t>GOSTON</t>
  </si>
  <si>
    <t>YOH</t>
  </si>
  <si>
    <t>DOHUI</t>
  </si>
  <si>
    <t>ESTELLE</t>
  </si>
  <si>
    <t xml:space="preserve">TEHODJILE </t>
  </si>
  <si>
    <t>SEPE</t>
  </si>
  <si>
    <t>SOGODOGO</t>
  </si>
  <si>
    <t>SARE</t>
  </si>
  <si>
    <t>BENJAMIN</t>
  </si>
  <si>
    <t xml:space="preserve">GBAN </t>
  </si>
  <si>
    <t>OUANGO</t>
  </si>
  <si>
    <t>BANIN</t>
  </si>
  <si>
    <t>HERMANE</t>
  </si>
  <si>
    <t>ADEBAYOR</t>
  </si>
  <si>
    <t>DABIRE</t>
  </si>
  <si>
    <t>KONAN</t>
  </si>
  <si>
    <t>OLLO</t>
  </si>
  <si>
    <t>BETIA</t>
  </si>
  <si>
    <t>PIOGO</t>
  </si>
  <si>
    <t>COSIMBO</t>
  </si>
  <si>
    <t>KALIFA</t>
  </si>
  <si>
    <t>ZENIN</t>
  </si>
  <si>
    <t>JEROME</t>
  </si>
  <si>
    <t>MAHADI</t>
  </si>
  <si>
    <t>TIDIANE</t>
  </si>
  <si>
    <t>HENRI</t>
  </si>
  <si>
    <t>GOURE-BB-119</t>
  </si>
  <si>
    <t>GOURE-BB-120</t>
  </si>
  <si>
    <t>GOURE-BB-121</t>
  </si>
  <si>
    <t>GOURE-BB-122</t>
  </si>
  <si>
    <t>GOURE-BB-123</t>
  </si>
  <si>
    <t>GOURE-BB-124</t>
  </si>
  <si>
    <t>GOURE-BB-126</t>
  </si>
  <si>
    <t>GOURE-BB-127</t>
  </si>
  <si>
    <t>GOURE-BB-129</t>
  </si>
  <si>
    <t>GOURE-BB-130</t>
  </si>
  <si>
    <t>GOURE-BB-131</t>
  </si>
  <si>
    <t>GOURE-BB-132</t>
  </si>
  <si>
    <t>GOURE-BB-133</t>
  </si>
  <si>
    <t>GOURE-BB-134</t>
  </si>
  <si>
    <t>GOURE-BB-135</t>
  </si>
  <si>
    <t>GOURE-BB-136</t>
  </si>
  <si>
    <t>GOURE-BB-137</t>
  </si>
  <si>
    <t>GOURE-BB-138</t>
  </si>
  <si>
    <t>GOURE-BB-139</t>
  </si>
  <si>
    <t>GOURE-BB-140</t>
  </si>
  <si>
    <t>GOURE-BB-141</t>
  </si>
  <si>
    <t>GOURE-BB-142</t>
  </si>
  <si>
    <t>GOURE-BB-143</t>
  </si>
  <si>
    <t>GOURE-BB-144</t>
  </si>
  <si>
    <t>GOURE-BB-145</t>
  </si>
  <si>
    <t>GOURE-BB-146</t>
  </si>
  <si>
    <t>GOURE-BB-147</t>
  </si>
  <si>
    <t>GOURE-BB-148</t>
  </si>
  <si>
    <t>GOURE-BB-150</t>
  </si>
  <si>
    <t>GOURE-BB-151</t>
  </si>
  <si>
    <t>GOURE-BB-152</t>
  </si>
  <si>
    <t>GOURE-BB-153</t>
  </si>
  <si>
    <t>GOURE-BB-154</t>
  </si>
  <si>
    <t>GOURE-BB-155</t>
  </si>
  <si>
    <t>GOURE-BB-156</t>
  </si>
  <si>
    <t>GOURE-BB-157</t>
  </si>
  <si>
    <t>GOURE-BB-158</t>
  </si>
  <si>
    <t>GOURE-BB-159</t>
  </si>
  <si>
    <t>GOURE-BB-160</t>
  </si>
  <si>
    <t>BAH</t>
  </si>
  <si>
    <t>MADELAINE</t>
  </si>
  <si>
    <t>NELOIE</t>
  </si>
  <si>
    <t>BAMIROUTE</t>
  </si>
  <si>
    <t>SENIRE</t>
  </si>
  <si>
    <t>GBOGBO</t>
  </si>
  <si>
    <t>LEYDIA</t>
  </si>
  <si>
    <t>GOURE-BB-162</t>
  </si>
  <si>
    <t>BF384003000701201096</t>
  </si>
  <si>
    <t>KOUHAN MARIUS</t>
  </si>
  <si>
    <t>BF384003007003001560</t>
  </si>
  <si>
    <t>Bf384003007012080485</t>
  </si>
  <si>
    <t>Bf384003007001804857</t>
  </si>
  <si>
    <t>BF384003007003000058</t>
  </si>
  <si>
    <t>BF384003007001008927</t>
  </si>
  <si>
    <t>BF384003007003000927</t>
  </si>
  <si>
    <t>BF384003007003002725</t>
  </si>
  <si>
    <t>BF384003007003007720</t>
  </si>
  <si>
    <t>BF384003007003001651</t>
  </si>
  <si>
    <t>BF384003007003002743</t>
  </si>
  <si>
    <t>BF384003007003000123</t>
  </si>
  <si>
    <t>BF384003007001000349</t>
  </si>
  <si>
    <t>BF384003007003000309</t>
  </si>
  <si>
    <t>BF384003007003000098</t>
  </si>
  <si>
    <t>BF384003007001082861</t>
  </si>
  <si>
    <t>BF384003004007003562</t>
  </si>
  <si>
    <t>BF384003007003002891</t>
  </si>
  <si>
    <t>BF384003007001011263</t>
  </si>
  <si>
    <t>BF384003007303000342</t>
  </si>
  <si>
    <t>Bf384003007001009252</t>
  </si>
  <si>
    <t>BF384003007003002823</t>
  </si>
  <si>
    <t>BF384003007001005934</t>
  </si>
  <si>
    <t>MONSIA RODOLPHE</t>
  </si>
  <si>
    <t>BF384003007003000755</t>
  </si>
  <si>
    <t>BF384030070030029946</t>
  </si>
  <si>
    <t>BF384030070030019517</t>
  </si>
  <si>
    <t>BF384003007003001208</t>
  </si>
  <si>
    <t>BF384003005001063883</t>
  </si>
  <si>
    <t>BF384003007003001344</t>
  </si>
  <si>
    <t>C0104643312</t>
  </si>
  <si>
    <t>C0109095453</t>
  </si>
  <si>
    <t>C0074117013</t>
  </si>
  <si>
    <t>C0070954089</t>
  </si>
  <si>
    <t>C0081044896</t>
  </si>
  <si>
    <t>C0078661471</t>
  </si>
  <si>
    <t>C0054219654</t>
  </si>
  <si>
    <t>BF384002004003003317</t>
  </si>
  <si>
    <t>BF030107001010005328</t>
  </si>
  <si>
    <t>BF384003000701200073</t>
  </si>
  <si>
    <t>C0073786577</t>
  </si>
  <si>
    <t>C0072488690</t>
  </si>
  <si>
    <t>C0112197591</t>
  </si>
  <si>
    <t>Bf384003007003001709</t>
  </si>
  <si>
    <t>Bf384003000700100728</t>
  </si>
  <si>
    <t>C0109095509</t>
  </si>
  <si>
    <t>C0082455024</t>
  </si>
  <si>
    <t>Bf384003000700300176</t>
  </si>
  <si>
    <t>BF384003005001046416</t>
  </si>
  <si>
    <t>BF384003005001043765</t>
  </si>
  <si>
    <t>BF384003007003000060</t>
  </si>
  <si>
    <t>BF384003005001091207</t>
  </si>
  <si>
    <t>C0093809304</t>
  </si>
  <si>
    <t>BF384003007003000135</t>
  </si>
  <si>
    <t>BF384003007003002190</t>
  </si>
  <si>
    <t>C0074175000</t>
  </si>
  <si>
    <t>BF384003007001071476</t>
  </si>
  <si>
    <t>C0073240929</t>
  </si>
  <si>
    <t>BF384003005001043188</t>
  </si>
  <si>
    <t>BF384003007001000012</t>
  </si>
  <si>
    <t>BF384003007003002130</t>
  </si>
  <si>
    <t>BF384003005001030519</t>
  </si>
  <si>
    <t>BF384003007003000068</t>
  </si>
  <si>
    <t>BF384003007003002131</t>
  </si>
  <si>
    <t>BF384002004004005088</t>
  </si>
  <si>
    <t>C0083115123</t>
  </si>
  <si>
    <t>BF384003007003000926</t>
  </si>
  <si>
    <t>C0072053791</t>
  </si>
  <si>
    <t>BF384003004007821091</t>
  </si>
  <si>
    <t>ZOUAN-BB-001</t>
  </si>
  <si>
    <t>ZOUANDIE 2</t>
  </si>
  <si>
    <t>GBE FABUS</t>
  </si>
  <si>
    <t>ZOUAN-BB-002</t>
  </si>
  <si>
    <t>ZOUAN-BB-003</t>
  </si>
  <si>
    <t>ZOUAN-BB-005</t>
  </si>
  <si>
    <t>ZOUAN-BB-007</t>
  </si>
  <si>
    <t>ZOUAN-BB-008</t>
  </si>
  <si>
    <t>ZOUAN-BB-009</t>
  </si>
  <si>
    <t>ZOUAN-BB-010</t>
  </si>
  <si>
    <t>ZOUAN-BB-011</t>
  </si>
  <si>
    <t>ZOUAN-BB-012</t>
  </si>
  <si>
    <t>ZOUAN-BB-013</t>
  </si>
  <si>
    <t>ZOUAN-BB-014</t>
  </si>
  <si>
    <t>ZOUAN-BB-015</t>
  </si>
  <si>
    <t>ZOUAN-BB-016</t>
  </si>
  <si>
    <t>ZOUAN-BB-018</t>
  </si>
  <si>
    <t>ZOUAN-BB-019</t>
  </si>
  <si>
    <t>ZOUAN-BB-020</t>
  </si>
  <si>
    <t>ZOUAN-BB-021</t>
  </si>
  <si>
    <t>ZOUAN-BB-022</t>
  </si>
  <si>
    <t>ZOUAN-BB-023</t>
  </si>
  <si>
    <t>ZOUAN-BB-024</t>
  </si>
  <si>
    <t>ZOUAN-BB-025</t>
  </si>
  <si>
    <t>ZOUAN-BB-026</t>
  </si>
  <si>
    <t>ZOUAN-BB-027</t>
  </si>
  <si>
    <t>ZOUAN-BB-028</t>
  </si>
  <si>
    <t>ZOUAN-BB-029</t>
  </si>
  <si>
    <t>ZOUAN-BB-030</t>
  </si>
  <si>
    <t>ZOUAN-BB-031</t>
  </si>
  <si>
    <t>ZOUAN-BB-032</t>
  </si>
  <si>
    <t>ZOUAN-BB-033</t>
  </si>
  <si>
    <t>ZOUAN-BB-034</t>
  </si>
  <si>
    <t>Bf384003007001008680</t>
  </si>
  <si>
    <t>ZOUAN-BB-035</t>
  </si>
  <si>
    <t>ZOUAN-BB-036</t>
  </si>
  <si>
    <t>ZOUAN-BB-037</t>
  </si>
  <si>
    <t>ZOUAN-BB-038</t>
  </si>
  <si>
    <t>ZOUAN-BB-039</t>
  </si>
  <si>
    <t>ZOUAN-BB-040</t>
  </si>
  <si>
    <t>ZOUAN-BB-041</t>
  </si>
  <si>
    <t>Bf11020300100000407</t>
  </si>
  <si>
    <t>ZOUAN-BB-042</t>
  </si>
  <si>
    <t>ZOUAN-BB-043</t>
  </si>
  <si>
    <t>ZOUAN-BB-044</t>
  </si>
  <si>
    <t>ZOUAN-BB-045</t>
  </si>
  <si>
    <t>ZOUAN-BB-046</t>
  </si>
  <si>
    <t>ZOUAN-BB-047</t>
  </si>
  <si>
    <t>Bf384003007001004795</t>
  </si>
  <si>
    <t>ZOUAN-BB-048</t>
  </si>
  <si>
    <t>Bf384003007003002937</t>
  </si>
  <si>
    <t>ZOUAN-BB-049</t>
  </si>
  <si>
    <t>Bf384002003001106488</t>
  </si>
  <si>
    <t>ZOUAN-BB-050</t>
  </si>
  <si>
    <t>ZOUAN-BB-051</t>
  </si>
  <si>
    <t>ZOUAN-BB-053</t>
  </si>
  <si>
    <t>C0092394399</t>
  </si>
  <si>
    <t>ZOUAN-BB-054</t>
  </si>
  <si>
    <t>ZOUAN-BB-055</t>
  </si>
  <si>
    <t>ZOUAN-BB-056</t>
  </si>
  <si>
    <t>ZOUAN-BB-057</t>
  </si>
  <si>
    <t>ZOUAN-BB-058</t>
  </si>
  <si>
    <t>ZOUAN-BB-059</t>
  </si>
  <si>
    <t>ZOUAN-BB-060</t>
  </si>
  <si>
    <t>ZOUAN-BB-061</t>
  </si>
  <si>
    <t>ZOUAN-BB-062</t>
  </si>
  <si>
    <t>Bf384003007011000173</t>
  </si>
  <si>
    <t>ZOUAN-BB-063</t>
  </si>
  <si>
    <t>ZOUAN-BB-064</t>
  </si>
  <si>
    <t>ZOUAN-BB-066</t>
  </si>
  <si>
    <t>BROUB-BB-025</t>
  </si>
  <si>
    <t>BROUB-BB-026</t>
  </si>
  <si>
    <t>BROUB-BB-027</t>
  </si>
  <si>
    <t>BROUB-BB-028</t>
  </si>
  <si>
    <t>BROUB-BB-029</t>
  </si>
  <si>
    <t>BROUB-BB-030</t>
  </si>
  <si>
    <t>BROUB-BB-031</t>
  </si>
  <si>
    <t>BROUB-BB-032</t>
  </si>
  <si>
    <t>BROUB-BB-033</t>
  </si>
  <si>
    <t>BROUB-BB-034</t>
  </si>
  <si>
    <t>BROUB-BB-035</t>
  </si>
  <si>
    <t>BROUB-BB-036</t>
  </si>
  <si>
    <t>BROUB-BB-037</t>
  </si>
  <si>
    <t>BROUB-BB-038</t>
  </si>
  <si>
    <t>BROUB-BB-039</t>
  </si>
  <si>
    <t>BROUB-BB-040</t>
  </si>
  <si>
    <t>BROUB-BB-041</t>
  </si>
  <si>
    <t>BROUB-BB-042</t>
  </si>
  <si>
    <t>BROUB-BB-043</t>
  </si>
  <si>
    <t>BROUB-BB-044</t>
  </si>
  <si>
    <t>BROUB-BB-045</t>
  </si>
  <si>
    <t>BROUB-BB-046</t>
  </si>
  <si>
    <t>BROUB-BB-047</t>
  </si>
  <si>
    <t>BROUB-BB-048</t>
  </si>
  <si>
    <t>BROUB-BB-049</t>
  </si>
  <si>
    <t>BROUB-BB-050</t>
  </si>
  <si>
    <t>BROUB-BB-051</t>
  </si>
  <si>
    <t>BROUB-BB-052</t>
  </si>
  <si>
    <t>BROUB-BB-053</t>
  </si>
  <si>
    <t>BROUB-BB-054</t>
  </si>
  <si>
    <t>BROUB-BB-055</t>
  </si>
  <si>
    <t>BROUB-BB-056</t>
  </si>
  <si>
    <t>BROUB-BB-057</t>
  </si>
  <si>
    <t>BROUB-BB-058</t>
  </si>
  <si>
    <t>BROUB-BB-059</t>
  </si>
  <si>
    <t>BROUB-BB-060</t>
  </si>
  <si>
    <t>BROUB-BB-061</t>
  </si>
  <si>
    <t>BROUB-BB-062</t>
  </si>
  <si>
    <t>BROUB-BB-063</t>
  </si>
  <si>
    <t>BROUB-BB-064</t>
  </si>
  <si>
    <t>BROUB-BB-065</t>
  </si>
  <si>
    <t>BROUB-BB-066</t>
  </si>
  <si>
    <t>BROUB-BB-067</t>
  </si>
  <si>
    <t>BROUB-BB-068</t>
  </si>
  <si>
    <t>BROUB-BB-069</t>
  </si>
  <si>
    <t>BROUB-BB-070</t>
  </si>
  <si>
    <t>BROUB-BB-071</t>
  </si>
  <si>
    <t>BROUB-BB-072</t>
  </si>
  <si>
    <t>BROUB-BB-073</t>
  </si>
  <si>
    <t>BROUB-BB-074</t>
  </si>
  <si>
    <t>BROUB-BB-075</t>
  </si>
  <si>
    <t>BROUB-BB-076</t>
  </si>
  <si>
    <t>BROUB-BB-077</t>
  </si>
  <si>
    <t>BROUB-BB-078</t>
  </si>
  <si>
    <t>BROUB-BB-079</t>
  </si>
  <si>
    <t>BROUB-BB-080</t>
  </si>
  <si>
    <t>BROUB-BB-081</t>
  </si>
  <si>
    <t>BROUB-BB-082</t>
  </si>
  <si>
    <t>BROUB-BB-084</t>
  </si>
  <si>
    <t>BROUB-BB-085</t>
  </si>
  <si>
    <t>BROUB-BB-086</t>
  </si>
  <si>
    <t>BROUB-BB-087</t>
  </si>
  <si>
    <t>BROUB-BB-088</t>
  </si>
  <si>
    <t>BROUB-BB-089</t>
  </si>
  <si>
    <t>BROUB-BB-090</t>
  </si>
  <si>
    <t>BROUB-BB-091</t>
  </si>
  <si>
    <t>BROUB-BB-092</t>
  </si>
  <si>
    <t>BROUB-BB-093</t>
  </si>
  <si>
    <t>BROUB-BB-094</t>
  </si>
  <si>
    <t>BROUB-BB-095</t>
  </si>
  <si>
    <t>BROUB-BB-096</t>
  </si>
  <si>
    <t>BROUB-BB-097</t>
  </si>
  <si>
    <t>BROUB-BB-098</t>
  </si>
  <si>
    <t>BROUB-BB-099</t>
  </si>
  <si>
    <t>BROUB-BB-100</t>
  </si>
  <si>
    <t>BROUB-BB-101</t>
  </si>
  <si>
    <t>BROUB-BB-102</t>
  </si>
  <si>
    <t>BROUB-BB-103</t>
  </si>
  <si>
    <t>BROUB-BB-104</t>
  </si>
  <si>
    <t>BROUB-BB-105</t>
  </si>
  <si>
    <t>BROUB-BB-106</t>
  </si>
  <si>
    <t>BROUB-BB-107</t>
  </si>
  <si>
    <t>BROUB-BB-108</t>
  </si>
  <si>
    <t>BROUB-BB-109</t>
  </si>
  <si>
    <t>BROUB-BB-110</t>
  </si>
  <si>
    <t>BROUB-BB-111</t>
  </si>
  <si>
    <t>BROUB-BB-112</t>
  </si>
  <si>
    <t>BROUB-BB-113</t>
  </si>
  <si>
    <t>BROUB-BB-114</t>
  </si>
  <si>
    <t>BROUB-BB-115</t>
  </si>
  <si>
    <t>BROUB-BB-116</t>
  </si>
  <si>
    <t>BROUB-BB-117</t>
  </si>
  <si>
    <t>BROUB-BB-118</t>
  </si>
  <si>
    <t>BROUB-BB-119</t>
  </si>
  <si>
    <t>BROUB-BB-120</t>
  </si>
  <si>
    <t>BROUB-BB-121</t>
  </si>
  <si>
    <t>BROUB-BB-122</t>
  </si>
  <si>
    <t>BROUB-BB-123</t>
  </si>
  <si>
    <t>BROUB-BB-124</t>
  </si>
  <si>
    <t>BROUB-BB-125</t>
  </si>
  <si>
    <t>BROUB-BB-126</t>
  </si>
  <si>
    <t>BROUB-BB-127</t>
  </si>
  <si>
    <t>BROUB-BB-128</t>
  </si>
  <si>
    <t>BROUB-BB-129</t>
  </si>
  <si>
    <t>BROUB-BB-130</t>
  </si>
  <si>
    <t>BROUB-BB-131</t>
  </si>
  <si>
    <t>BROUB-BB-132</t>
  </si>
  <si>
    <t>BROUB-BB-133</t>
  </si>
  <si>
    <t>BROUB-BB-134</t>
  </si>
  <si>
    <t>BROUB-BB-135</t>
  </si>
  <si>
    <t>BROUB-BB-137</t>
  </si>
  <si>
    <t>BROUB-BB-138</t>
  </si>
  <si>
    <t>BROUB-BB-139</t>
  </si>
  <si>
    <t>BROUB-BB-140</t>
  </si>
  <si>
    <t>BROUB-BB-141</t>
  </si>
  <si>
    <t>BROUB-BB-142</t>
  </si>
  <si>
    <t>BROUB-BB-143</t>
  </si>
  <si>
    <t>BROUB-BB-144</t>
  </si>
  <si>
    <t>BROUB-BB-145</t>
  </si>
  <si>
    <t>BROUB-BB-146</t>
  </si>
  <si>
    <t>BROUB-BB-147</t>
  </si>
  <si>
    <t>BROUB-BB-148</t>
  </si>
  <si>
    <t>BROUB-BB-149</t>
  </si>
  <si>
    <t>BROUB-BB-151</t>
  </si>
  <si>
    <t>BROUB-BB-152</t>
  </si>
  <si>
    <t>BROUB-BB-153</t>
  </si>
  <si>
    <t>BROUB-BB-158</t>
  </si>
  <si>
    <t>BROUB-BB-159</t>
  </si>
  <si>
    <t>BROUB-BB-160</t>
  </si>
  <si>
    <t>BROUB-BB-161</t>
  </si>
  <si>
    <t>BROUB-BB-162</t>
  </si>
  <si>
    <t>BROUB-BB-163</t>
  </si>
  <si>
    <t>BROUB-BB-164</t>
  </si>
  <si>
    <t>BROUB-BB-165</t>
  </si>
  <si>
    <t>BROUB-BB-166</t>
  </si>
  <si>
    <t>BROUB-BB-167</t>
  </si>
  <si>
    <t>BROUB-BB-168</t>
  </si>
  <si>
    <t>BROUB-BB-169</t>
  </si>
  <si>
    <t>BROUB-BB-170</t>
  </si>
  <si>
    <t>BROUB-BB-171</t>
  </si>
  <si>
    <t>BROUB-BB-172</t>
  </si>
  <si>
    <t>BROUB-BB-173</t>
  </si>
  <si>
    <t>BROUB-BB-174</t>
  </si>
  <si>
    <t>BROUB-BB-175</t>
  </si>
  <si>
    <t>BROUB-BB-176</t>
  </si>
  <si>
    <t>ZOUAN-BB-068</t>
  </si>
  <si>
    <t>ZOUAN-BB-069</t>
  </si>
  <si>
    <t>ZOUAN-BB-070</t>
  </si>
  <si>
    <t>ZOUAN-BB-071</t>
  </si>
  <si>
    <t>ZOUAN-BB-072</t>
  </si>
  <si>
    <t>ZOUAN-BB-073</t>
  </si>
  <si>
    <t>ZOUAN-BB-074</t>
  </si>
  <si>
    <t>ZOUAN-BB-075</t>
  </si>
  <si>
    <t>ZOUAN-BB-076</t>
  </si>
  <si>
    <t>ZOUAN-BB-077</t>
  </si>
  <si>
    <t>ZOUAN-BB-078</t>
  </si>
  <si>
    <t>ZOUAN-BB-079</t>
  </si>
  <si>
    <t>ZOUAN-BB-080</t>
  </si>
  <si>
    <t>ZOUAN-BB-081</t>
  </si>
  <si>
    <t>ZOUAN-BB-082</t>
  </si>
  <si>
    <t>ZOUAN-BB-083</t>
  </si>
  <si>
    <t>ZOUAN-BB-084</t>
  </si>
  <si>
    <t>ZOUAN-BB-085</t>
  </si>
  <si>
    <t>ZOUAN-BB-086</t>
  </si>
  <si>
    <t>ZOUAN-BB-087</t>
  </si>
  <si>
    <t>ZOUAN-BB-088</t>
  </si>
  <si>
    <t>ZOUAN-BB-089</t>
  </si>
  <si>
    <t>ZOUAN-BB-091</t>
  </si>
  <si>
    <t>ZOUAN-BB-092</t>
  </si>
  <si>
    <t>ZOUAN-BB-093</t>
  </si>
  <si>
    <t>ZOUAN-BB-094</t>
  </si>
  <si>
    <t>ZOUAN-BB-095</t>
  </si>
  <si>
    <t>ZOUAN-BB-096</t>
  </si>
  <si>
    <t>ZOUAN-BB-097</t>
  </si>
  <si>
    <t>ZOUAN-BB-098</t>
  </si>
  <si>
    <t>ZOUAN-BB-099</t>
  </si>
  <si>
    <t>ZOUAN-BB-100</t>
  </si>
  <si>
    <t>ZOUAN-BB-101</t>
  </si>
  <si>
    <t>ZOUAN-BB-102</t>
  </si>
  <si>
    <t>ZOUAN-BB-103</t>
  </si>
  <si>
    <t>ZOUAN-BB-104</t>
  </si>
  <si>
    <t>ZOUAN-BB-105</t>
  </si>
  <si>
    <t>ZOUAN-BB-106</t>
  </si>
  <si>
    <t>ZOUAN-BB-107</t>
  </si>
  <si>
    <t>ZOUAN-BB-109</t>
  </si>
  <si>
    <t>ZOUAN-BB-110</t>
  </si>
  <si>
    <t>ZOUAN-BB-111</t>
  </si>
  <si>
    <t>ZOUAN-BB-112</t>
  </si>
  <si>
    <t>ZOUAN-BB-113</t>
  </si>
  <si>
    <t>ZOUAN-BB-114</t>
  </si>
  <si>
    <t>ZOUAN-BB-115</t>
  </si>
  <si>
    <t>ZOUAN-BB-116</t>
  </si>
  <si>
    <t>ZOUAN-BB-117</t>
  </si>
  <si>
    <t>ZOUAN-BB-118</t>
  </si>
  <si>
    <t>ZOUAN-BB-119</t>
  </si>
  <si>
    <t>ZOUAN-BB-120</t>
  </si>
  <si>
    <t>ZOUAN-BB-121</t>
  </si>
  <si>
    <t>ZOUAN-BB-122</t>
  </si>
  <si>
    <t>ZOUAN-BB-123</t>
  </si>
  <si>
    <t>ZOUAN-BB-124</t>
  </si>
  <si>
    <t>ZOUAN-BB-125</t>
  </si>
  <si>
    <t>ZOUAN-BB-126</t>
  </si>
  <si>
    <t>ZOUAN-BB-127</t>
  </si>
  <si>
    <t>ZOUAN-BB-128</t>
  </si>
  <si>
    <t>ZOUAN-BB-129</t>
  </si>
  <si>
    <t>ZOUAN-BB-130</t>
  </si>
  <si>
    <t>ZOUAN-BB-131</t>
  </si>
  <si>
    <t>ZOUAN-BB-132</t>
  </si>
  <si>
    <t>ZOUAN-BB-133</t>
  </si>
  <si>
    <t>ZOUAN-BB-134</t>
  </si>
  <si>
    <t>ZOUAN-BB-135</t>
  </si>
  <si>
    <t>ZOUAN-BB-136</t>
  </si>
  <si>
    <t>ZOUAN-BB-137</t>
  </si>
  <si>
    <t>ZOUAN-BB-138</t>
  </si>
  <si>
    <t>ZOUAN-BB-139</t>
  </si>
  <si>
    <t>ZOUAN-BB-140</t>
  </si>
  <si>
    <t>ZOUAN-BB-141</t>
  </si>
  <si>
    <t>ZOUAN-BB-143</t>
  </si>
  <si>
    <t>ZOUAN-BB-144</t>
  </si>
  <si>
    <t>ZOUAN-BB-145</t>
  </si>
  <si>
    <t>ZOUAN-BB-146</t>
  </si>
  <si>
    <t>ZOUAN-BB-147</t>
  </si>
  <si>
    <t>ZOUAN-BB-148</t>
  </si>
  <si>
    <t>ZOUAN-BB-149</t>
  </si>
  <si>
    <t>ZOUAN-BB-150</t>
  </si>
  <si>
    <t>ZOUAN-BB-151</t>
  </si>
  <si>
    <t>ZOUAN-BB-152</t>
  </si>
  <si>
    <t>ZOUAN-BB-153</t>
  </si>
  <si>
    <t>ZOUAN-BB-154</t>
  </si>
  <si>
    <t>ZOUAN-BB-155</t>
  </si>
  <si>
    <t>ZOUAN-BB-156</t>
  </si>
  <si>
    <t>ZOUAN-BB-157</t>
  </si>
  <si>
    <t>ZOUAN-BB-158</t>
  </si>
  <si>
    <t>ZOUAN-BB-159</t>
  </si>
  <si>
    <t>ZOUAN-BB-160</t>
  </si>
  <si>
    <t>ZOUAN-BB-161</t>
  </si>
  <si>
    <t>ZOUAN-BB-162</t>
  </si>
  <si>
    <t>ZOUAN-BB-163</t>
  </si>
  <si>
    <t>ZOUAN-BB-164</t>
  </si>
  <si>
    <t>ZOUAN-BB-165</t>
  </si>
  <si>
    <t>ZOUAN-BB-166</t>
  </si>
  <si>
    <t>ZOUAN-BB-167</t>
  </si>
  <si>
    <t>ZOUAN-BB-168</t>
  </si>
  <si>
    <t>ZOUAN-BB-169</t>
  </si>
  <si>
    <t>ZOUAN-BB-170</t>
  </si>
  <si>
    <t>ZOUAN-BB-171</t>
  </si>
  <si>
    <t>ZOUAN-BB-172</t>
  </si>
  <si>
    <t>ZOUAN-BB-173</t>
  </si>
  <si>
    <t>ZOUAN-BB-174</t>
  </si>
  <si>
    <t>ZOUAN-BB-175</t>
  </si>
  <si>
    <t>ZOUAN-BB-176</t>
  </si>
  <si>
    <t>ZOUAN-BB-177</t>
  </si>
  <si>
    <t>ZOUAN-BB-178</t>
  </si>
  <si>
    <t>ZOUAN-BB-179</t>
  </si>
  <si>
    <t>ZOUAN-BB-181</t>
  </si>
  <si>
    <t>ZOUAN-BB-182</t>
  </si>
  <si>
    <t>ZOUAN-BB-183</t>
  </si>
  <si>
    <t>KOFFI NOEL</t>
  </si>
  <si>
    <t>GOURA-BB-135</t>
  </si>
  <si>
    <t>GOURA-BB-136</t>
  </si>
  <si>
    <t>GOURA-BB-137</t>
  </si>
  <si>
    <t>GOURA-BB-138</t>
  </si>
  <si>
    <t>GOURA-BB-140</t>
  </si>
  <si>
    <t>GOURA-BB-141</t>
  </si>
  <si>
    <t>GOURA-BB-142</t>
  </si>
  <si>
    <t>GOURA-BB-143</t>
  </si>
  <si>
    <t>GOURA-BB-144</t>
  </si>
  <si>
    <t>GOURA-BB-145</t>
  </si>
  <si>
    <t>GOURA-BB-146</t>
  </si>
  <si>
    <t>GOURA-BB-147</t>
  </si>
  <si>
    <t>GOURA-BB-148</t>
  </si>
  <si>
    <t>GOURA-BB-149</t>
  </si>
  <si>
    <t>GOURA-BB-150</t>
  </si>
  <si>
    <t>GOURA-BB-155</t>
  </si>
  <si>
    <t>GOURA-BB-156</t>
  </si>
  <si>
    <t>GOURE-BB-163</t>
  </si>
  <si>
    <t>GOURE-BB-164</t>
  </si>
  <si>
    <t>GOURE-BB-165</t>
  </si>
  <si>
    <t>GOURE-BB-166</t>
  </si>
  <si>
    <t>GOURE-BB-167</t>
  </si>
  <si>
    <t>GOURE-BB-168</t>
  </si>
  <si>
    <t>GOURE-BB-169</t>
  </si>
  <si>
    <t>GOURE-BB-170</t>
  </si>
  <si>
    <t>GOURE-BB-171</t>
  </si>
  <si>
    <t>GOURE-BB-172</t>
  </si>
  <si>
    <t>GOURE-BB-173</t>
  </si>
  <si>
    <t>GOURE-BB-174</t>
  </si>
  <si>
    <t>GOURE-BB-175</t>
  </si>
  <si>
    <t>GOURE-BB-176</t>
  </si>
  <si>
    <t>GOURE-BB-177</t>
  </si>
  <si>
    <t>GOURE-BB-178</t>
  </si>
  <si>
    <t>GOURE-BB-179</t>
  </si>
  <si>
    <t>GOURE-BB-180</t>
  </si>
  <si>
    <t>GOURE-BB-181</t>
  </si>
  <si>
    <t>GOURE-BB-182</t>
  </si>
  <si>
    <t>GOURE-BB-183</t>
  </si>
  <si>
    <t>GOURE-BB-184</t>
  </si>
  <si>
    <t>GOURE-BB-185</t>
  </si>
  <si>
    <t>GOURE-BB-186</t>
  </si>
  <si>
    <t>GOURE-BB-187</t>
  </si>
  <si>
    <t>GOURE-BB-188</t>
  </si>
  <si>
    <t>GOURE-BB-189</t>
  </si>
  <si>
    <t>GOURE-BB-190</t>
  </si>
  <si>
    <t>GOURE-BB-191</t>
  </si>
  <si>
    <t>GOURE-BB-192</t>
  </si>
  <si>
    <t>GOURE-BB-193</t>
  </si>
  <si>
    <t>GOURE-BB-194</t>
  </si>
  <si>
    <t>GOURE-BB-195</t>
  </si>
  <si>
    <t>GOURE-BB-196</t>
  </si>
  <si>
    <t>GOURE-BB-197</t>
  </si>
  <si>
    <t>GOURE-BB-198</t>
  </si>
  <si>
    <t>GOURE-BB-199</t>
  </si>
  <si>
    <t>GOURE-BB-200</t>
  </si>
  <si>
    <t>GOURE-BB-201</t>
  </si>
  <si>
    <t>C0074857451</t>
  </si>
  <si>
    <t>GOURE-BB-202</t>
  </si>
  <si>
    <t>C0072058002</t>
  </si>
  <si>
    <t>CACAO</t>
  </si>
  <si>
    <t>SOHOU SIA JOCELIN</t>
  </si>
  <si>
    <t>BF 03010400259029358</t>
  </si>
  <si>
    <t>C0074117778</t>
  </si>
  <si>
    <t>C0077502025</t>
  </si>
  <si>
    <t>C0070625950</t>
  </si>
  <si>
    <t>C0076382253</t>
  </si>
  <si>
    <t>C0073534785</t>
  </si>
  <si>
    <t>C0113268393</t>
  </si>
  <si>
    <t>C0075921734</t>
  </si>
  <si>
    <t>C0093818040</t>
  </si>
  <si>
    <t>C0089478320</t>
  </si>
  <si>
    <t>C0082506839</t>
  </si>
  <si>
    <t>C0069065527</t>
  </si>
  <si>
    <t>C0082870244</t>
  </si>
  <si>
    <t>C0064876287</t>
  </si>
  <si>
    <t>C0104092576</t>
  </si>
  <si>
    <t>C0105847630</t>
  </si>
  <si>
    <t>C0075981756</t>
  </si>
  <si>
    <t>C0023218749</t>
  </si>
  <si>
    <t>C0089462384</t>
  </si>
  <si>
    <t>C0070660728</t>
  </si>
  <si>
    <t>C0070660917</t>
  </si>
  <si>
    <t>C0074031724</t>
  </si>
  <si>
    <t>C0075580546</t>
  </si>
  <si>
    <t>C0092412213</t>
  </si>
  <si>
    <t>C0117613025</t>
  </si>
  <si>
    <t>C0100225525</t>
  </si>
  <si>
    <t>C0072131031</t>
  </si>
  <si>
    <t>C0069974322</t>
  </si>
  <si>
    <t>C0102808421</t>
  </si>
  <si>
    <t>C0083654217</t>
  </si>
  <si>
    <t>C0064450416</t>
  </si>
  <si>
    <t>C0094314931</t>
  </si>
  <si>
    <t>C0069360451</t>
  </si>
  <si>
    <t>C0104648261</t>
  </si>
  <si>
    <t>C0083763407</t>
  </si>
  <si>
    <t>C0064864264</t>
  </si>
  <si>
    <t>C0076964187</t>
  </si>
  <si>
    <t>BF384003007001010814</t>
  </si>
  <si>
    <t>C0104643947</t>
  </si>
  <si>
    <t>C0072681647</t>
  </si>
  <si>
    <t>C0069363418</t>
  </si>
  <si>
    <t>C0080725901</t>
  </si>
  <si>
    <t>C0055217008</t>
  </si>
  <si>
    <t>C0096662336</t>
  </si>
  <si>
    <t>C0100654888</t>
  </si>
  <si>
    <t>C0095523369</t>
  </si>
  <si>
    <t>C0077269733</t>
  </si>
  <si>
    <t>C0072309328</t>
  </si>
  <si>
    <t>C0082527756</t>
  </si>
  <si>
    <t>C0072489056</t>
  </si>
  <si>
    <t>C0074001239</t>
  </si>
  <si>
    <t>C0075597476</t>
  </si>
  <si>
    <t>C0074571260</t>
  </si>
  <si>
    <t>C0068080323</t>
  </si>
  <si>
    <t>BF384003007013000439</t>
  </si>
  <si>
    <t>C0081053096</t>
  </si>
  <si>
    <t>C0084656201</t>
  </si>
  <si>
    <t>C0074005619</t>
  </si>
  <si>
    <t>C0114901529</t>
  </si>
  <si>
    <t>CI001615515</t>
  </si>
  <si>
    <t>CI001963777</t>
  </si>
  <si>
    <t>C0064874148</t>
  </si>
  <si>
    <t>C0025654788</t>
  </si>
  <si>
    <t>C0045367727</t>
  </si>
  <si>
    <t>C0099880011</t>
  </si>
  <si>
    <t>C0078291179</t>
  </si>
  <si>
    <t>C0081081787</t>
  </si>
  <si>
    <t>C0078296956</t>
  </si>
  <si>
    <t>C0078291644</t>
  </si>
  <si>
    <t>C0046121839</t>
  </si>
  <si>
    <t>C0065441943</t>
  </si>
  <si>
    <t>C0064899044</t>
  </si>
  <si>
    <t>C0068008954</t>
  </si>
  <si>
    <t>C0095656540</t>
  </si>
  <si>
    <t>C0065361304</t>
  </si>
  <si>
    <t>C0073390334</t>
  </si>
  <si>
    <t>C0101930145</t>
  </si>
  <si>
    <t>C0100504213</t>
  </si>
  <si>
    <t>C0078697254</t>
  </si>
  <si>
    <t>C0088259329</t>
  </si>
  <si>
    <t>C0068726631</t>
  </si>
  <si>
    <t>C0071030539</t>
  </si>
  <si>
    <t>C0086916862</t>
  </si>
  <si>
    <t>C0094828939</t>
  </si>
  <si>
    <t>C0102940307</t>
  </si>
  <si>
    <t>C0097333047</t>
  </si>
  <si>
    <t>C0069922174</t>
  </si>
  <si>
    <t>C0109095466</t>
  </si>
  <si>
    <t>C0078169177</t>
  </si>
  <si>
    <t>C0087140493</t>
  </si>
  <si>
    <t>C0075008491</t>
  </si>
  <si>
    <t>C0064453314</t>
  </si>
  <si>
    <t>C0071449702</t>
  </si>
  <si>
    <t>C0076182683</t>
  </si>
  <si>
    <t>C0078654381</t>
  </si>
  <si>
    <t>C0071450184</t>
  </si>
  <si>
    <t>C0087896581</t>
  </si>
  <si>
    <t>C0032128374</t>
  </si>
  <si>
    <t>C0088289003</t>
  </si>
  <si>
    <t>C0079788625</t>
  </si>
  <si>
    <t>C0119307146</t>
  </si>
  <si>
    <t>C0097628268</t>
  </si>
  <si>
    <t>C0066932039</t>
  </si>
  <si>
    <t>C0102228917</t>
  </si>
  <si>
    <t>C0073385918</t>
  </si>
  <si>
    <t>C0100302921</t>
  </si>
  <si>
    <t>C0084143541</t>
  </si>
  <si>
    <t>C0040791278</t>
  </si>
  <si>
    <t>C0064784348</t>
  </si>
  <si>
    <t>C0092821587</t>
  </si>
  <si>
    <t>C0095337584</t>
  </si>
  <si>
    <t>C0112041670</t>
  </si>
  <si>
    <t>C0068899471</t>
  </si>
  <si>
    <t>C0088403742</t>
  </si>
  <si>
    <t>C0077698751</t>
  </si>
  <si>
    <t>C0074720792</t>
  </si>
  <si>
    <t>C0065979639</t>
  </si>
  <si>
    <t>C0043245500</t>
  </si>
  <si>
    <t>C0096211561</t>
  </si>
  <si>
    <t>C0070039131</t>
  </si>
  <si>
    <t>C0072611630</t>
  </si>
  <si>
    <t>C0094849570</t>
  </si>
  <si>
    <t>C0102430789</t>
  </si>
  <si>
    <t>C0078962268</t>
  </si>
  <si>
    <t>C0077538970</t>
  </si>
  <si>
    <t>C0078966752</t>
  </si>
  <si>
    <t>C0064856139</t>
  </si>
  <si>
    <t>C0077297730</t>
  </si>
  <si>
    <t>C0068612652</t>
  </si>
  <si>
    <t>C0074934557</t>
  </si>
  <si>
    <t>C0094847000</t>
  </si>
  <si>
    <t>C0097167466</t>
  </si>
  <si>
    <t>C0041399662</t>
  </si>
  <si>
    <t>C0096613724</t>
  </si>
  <si>
    <t>C0076605198</t>
  </si>
  <si>
    <t>C0084828662</t>
  </si>
  <si>
    <t>C0086304320</t>
  </si>
  <si>
    <t>C0074175130</t>
  </si>
  <si>
    <t>C0068080466</t>
  </si>
  <si>
    <t>C0078317983</t>
  </si>
  <si>
    <t>C0082972905</t>
  </si>
  <si>
    <t>C0081044841</t>
  </si>
  <si>
    <t>C0074726569</t>
  </si>
  <si>
    <t>C0074548893</t>
  </si>
  <si>
    <t>c0041499900</t>
  </si>
  <si>
    <t>C0068508018</t>
  </si>
  <si>
    <t>C0081043848</t>
  </si>
  <si>
    <t>C0097307206</t>
  </si>
  <si>
    <t>C0069875423</t>
  </si>
  <si>
    <t>C0064456964</t>
  </si>
  <si>
    <t>C0079642875</t>
  </si>
  <si>
    <t>C0073997849</t>
  </si>
  <si>
    <t>C0074042920</t>
  </si>
  <si>
    <t>C0082576022</t>
  </si>
  <si>
    <t>C0064883682</t>
  </si>
  <si>
    <t>C0069921894</t>
  </si>
  <si>
    <t>C0084941969</t>
  </si>
  <si>
    <t>C0023665994</t>
  </si>
  <si>
    <t>C0072191255</t>
  </si>
  <si>
    <t>C0068570949</t>
  </si>
  <si>
    <t>C0073776866</t>
  </si>
  <si>
    <t>C0081968871</t>
  </si>
  <si>
    <t>C0069982930</t>
  </si>
  <si>
    <t>63333+</t>
  </si>
  <si>
    <t xml:space="preserve">BADOLO     </t>
  </si>
  <si>
    <t xml:space="preserve">BATIO </t>
  </si>
  <si>
    <t xml:space="preserve">BASSONO </t>
  </si>
  <si>
    <t xml:space="preserve">KOAMA </t>
  </si>
  <si>
    <t xml:space="preserve">GBAGOU </t>
  </si>
  <si>
    <t xml:space="preserve">SENI </t>
  </si>
  <si>
    <t xml:space="preserve">ISSA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</si>
</sst>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0.000000"/>
    <numFmt numFmtId="166" formatCode="0.000"/>
    <numFmt numFmtId="167" formatCode="_(* #,##0_);_(* \(#,##0\);_(* &quot;-&quot;??_);_(@_)"/>
    <numFmt numFmtId="168" formatCode="0000000000"/>
  </numFmts>
  <fonts count="52" x14ac:knownFonts="1">
    <font>
      <sz val="11"/>
      <color theme="1"/>
      <name val="Calibri"/>
      <family val="2"/>
      <charset val="162"/>
      <scheme val="minor"/>
    </font>
    <font>
      <sz val="11"/>
      <color theme="1"/>
      <name val="Calibri"/>
      <family val="2"/>
      <scheme val="minor"/>
    </font>
    <font>
      <sz val="11"/>
      <color theme="1"/>
      <name val="Calibri"/>
      <family val="2"/>
      <scheme val="minor"/>
    </font>
    <font>
      <sz val="11"/>
      <color rgb="FF006100"/>
      <name val="Calibri"/>
      <family val="2"/>
      <scheme val="minor"/>
    </font>
    <font>
      <sz val="10"/>
      <color theme="1"/>
      <name val="Corbel"/>
      <family val="2"/>
    </font>
    <font>
      <b/>
      <sz val="10"/>
      <name val="Century Gothic"/>
      <family val="2"/>
    </font>
    <font>
      <sz val="10"/>
      <color theme="1"/>
      <name val="Calibri"/>
      <family val="2"/>
      <charset val="162"/>
      <scheme val="minor"/>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orbel"/>
      <family val="2"/>
    </font>
    <font>
      <sz val="12"/>
      <name val="Century Gothic"/>
      <family val="2"/>
    </font>
    <font>
      <i/>
      <sz val="12"/>
      <name val="Century Gothic"/>
      <family val="2"/>
    </font>
    <font>
      <b/>
      <sz val="12"/>
      <color theme="1"/>
      <name val="Century Gothic"/>
      <family val="2"/>
    </font>
    <font>
      <sz val="12"/>
      <color theme="0"/>
      <name val="Century Gothic"/>
      <family val="2"/>
    </font>
    <font>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sz val="10"/>
      <name val="Corbel"/>
      <family val="2"/>
    </font>
    <font>
      <sz val="10"/>
      <color theme="1"/>
      <name val="Corbel"/>
      <family val="2"/>
    </font>
    <font>
      <sz val="10"/>
      <color theme="1"/>
      <name val="Century Gothic"/>
      <family val="2"/>
    </font>
    <font>
      <sz val="10"/>
      <color rgb="FF000000"/>
      <name val="Century Gothic"/>
      <family val="2"/>
    </font>
    <font>
      <sz val="10"/>
      <color rgb="FFFF0000"/>
      <name val="Corbel"/>
      <family val="2"/>
    </font>
    <font>
      <sz val="10"/>
      <color rgb="FFFF0000"/>
      <name val="Century Gothic"/>
      <family val="2"/>
    </font>
    <font>
      <sz val="10"/>
      <name val="Century Gothic"/>
      <family val="2"/>
    </font>
    <font>
      <sz val="8"/>
      <color theme="1"/>
      <name val="Calibri"/>
      <family val="2"/>
      <scheme val="minor"/>
    </font>
    <font>
      <sz val="9"/>
      <name val="Calibri"/>
      <family val="2"/>
      <scheme val="minor"/>
    </font>
  </fonts>
  <fills count="15">
    <fill>
      <patternFill patternType="none"/>
    </fill>
    <fill>
      <patternFill patternType="gray125"/>
    </fill>
    <fill>
      <patternFill patternType="solid">
        <fgColor rgb="FFC6EFCE"/>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BFBFBF"/>
        <bgColor indexed="64"/>
      </patternFill>
    </fill>
    <fill>
      <patternFill patternType="solid">
        <fgColor theme="4"/>
      </patternFill>
    </fill>
    <fill>
      <patternFill patternType="solid">
        <fgColor rgb="FFFFFF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style="thin">
        <color indexed="64"/>
      </bottom>
      <diagonal/>
    </border>
  </borders>
  <cellStyleXfs count="9">
    <xf numFmtId="0" fontId="0" fillId="0" borderId="0"/>
    <xf numFmtId="0" fontId="3" fillId="2" borderId="0" applyNumberFormat="0" applyBorder="0" applyAlignment="0" applyProtection="0"/>
    <xf numFmtId="9" fontId="10" fillId="0" borderId="0" applyFont="0" applyFill="0" applyBorder="0" applyAlignment="0" applyProtection="0"/>
    <xf numFmtId="0" fontId="11" fillId="0" borderId="9" applyNumberFormat="0" applyFill="0" applyAlignment="0" applyProtection="0"/>
    <xf numFmtId="164" fontId="10" fillId="0" borderId="0" applyFont="0" applyFill="0" applyBorder="0" applyAlignment="0" applyProtection="0"/>
    <xf numFmtId="0" fontId="2" fillId="0" borderId="0"/>
    <xf numFmtId="0" fontId="1" fillId="0" borderId="0"/>
    <xf numFmtId="0" fontId="28" fillId="0" borderId="0" applyNumberFormat="0" applyFill="0" applyBorder="0" applyAlignment="0" applyProtection="0"/>
    <xf numFmtId="0" fontId="29" fillId="13" borderId="0" applyNumberFormat="0" applyBorder="0" applyAlignment="0" applyProtection="0"/>
  </cellStyleXfs>
  <cellXfs count="179">
    <xf numFmtId="0" fontId="0" fillId="0" borderId="0" xfId="0"/>
    <xf numFmtId="0" fontId="4" fillId="0" borderId="0" xfId="0" applyFont="1" applyProtection="1">
      <protection locked="0"/>
    </xf>
    <xf numFmtId="1" fontId="4" fillId="0" borderId="0" xfId="0" applyNumberFormat="1" applyFont="1" applyProtection="1">
      <protection locked="0"/>
    </xf>
    <xf numFmtId="0" fontId="7" fillId="0" borderId="0" xfId="0" applyFont="1"/>
    <xf numFmtId="0" fontId="7" fillId="0" borderId="0" xfId="0" applyFont="1" applyProtection="1">
      <protection locked="0"/>
    </xf>
    <xf numFmtId="2" fontId="7" fillId="0" borderId="0" xfId="0" applyNumberFormat="1" applyFont="1" applyProtection="1">
      <protection locked="0"/>
    </xf>
    <xf numFmtId="165" fontId="7" fillId="0" borderId="0" xfId="0" applyNumberFormat="1" applyFont="1" applyProtection="1">
      <protection locked="0"/>
    </xf>
    <xf numFmtId="0" fontId="12" fillId="0" borderId="0" xfId="0" applyFont="1"/>
    <xf numFmtId="166" fontId="8" fillId="0" borderId="0" xfId="0" applyNumberFormat="1" applyFont="1"/>
    <xf numFmtId="0" fontId="11" fillId="0" borderId="9" xfId="3"/>
    <xf numFmtId="0" fontId="0" fillId="0" borderId="0" xfId="0" applyAlignment="1">
      <alignment wrapText="1"/>
    </xf>
    <xf numFmtId="0" fontId="15" fillId="0" borderId="0" xfId="0" applyFont="1"/>
    <xf numFmtId="0" fontId="13" fillId="0" borderId="1" xfId="0" applyFont="1" applyBorder="1" applyAlignment="1">
      <alignment vertical="center" wrapText="1"/>
    </xf>
    <xf numFmtId="0" fontId="14" fillId="3" borderId="0" xfId="0" applyFont="1" applyFill="1" applyAlignment="1">
      <alignment wrapText="1"/>
    </xf>
    <xf numFmtId="1" fontId="13" fillId="0" borderId="1" xfId="0" applyNumberFormat="1" applyFont="1" applyBorder="1" applyAlignment="1">
      <alignment vertical="center" wrapText="1"/>
    </xf>
    <xf numFmtId="0" fontId="13" fillId="0" borderId="11" xfId="0" applyFont="1" applyBorder="1" applyAlignment="1">
      <alignment vertical="center" wrapText="1"/>
    </xf>
    <xf numFmtId="0" fontId="12" fillId="0" borderId="0" xfId="0" applyFont="1" applyAlignment="1">
      <alignment wrapText="1"/>
    </xf>
    <xf numFmtId="0" fontId="17" fillId="0" borderId="0" xfId="6" applyFont="1" applyAlignment="1">
      <alignment vertical="center"/>
    </xf>
    <xf numFmtId="0" fontId="1" fillId="0" borderId="0" xfId="6"/>
    <xf numFmtId="0" fontId="18" fillId="0" borderId="0" xfId="6" applyFont="1" applyAlignment="1">
      <alignment vertical="center"/>
    </xf>
    <xf numFmtId="0" fontId="19" fillId="0" borderId="0" xfId="6" applyFont="1" applyAlignment="1">
      <alignment vertical="center"/>
    </xf>
    <xf numFmtId="0" fontId="20" fillId="0" borderId="0" xfId="6" applyFont="1" applyAlignment="1">
      <alignment vertical="center"/>
    </xf>
    <xf numFmtId="0" fontId="21" fillId="0" borderId="0" xfId="6" applyFont="1" applyAlignment="1">
      <alignment vertical="center"/>
    </xf>
    <xf numFmtId="0" fontId="1" fillId="0" borderId="0" xfId="6" applyAlignment="1">
      <alignment vertical="center"/>
    </xf>
    <xf numFmtId="0" fontId="25" fillId="0" borderId="0" xfId="6" applyFont="1"/>
    <xf numFmtId="0" fontId="26" fillId="0" borderId="0" xfId="6" applyFont="1"/>
    <xf numFmtId="0" fontId="7" fillId="0" borderId="0" xfId="6" applyFont="1" applyAlignment="1">
      <alignment vertical="center"/>
    </xf>
    <xf numFmtId="0" fontId="28" fillId="0" borderId="0" xfId="7"/>
    <xf numFmtId="0" fontId="12" fillId="0" borderId="0" xfId="0" applyFont="1" applyAlignment="1">
      <alignment horizontal="center" vertical="center"/>
    </xf>
    <xf numFmtId="0" fontId="14" fillId="3" borderId="0" xfId="0" applyFont="1" applyFill="1" applyAlignment="1">
      <alignment horizontal="center" vertical="center" wrapText="1"/>
    </xf>
    <xf numFmtId="0" fontId="12" fillId="0" borderId="0" xfId="0" applyFont="1" applyAlignment="1">
      <alignment horizontal="center" vertical="center" wrapText="1"/>
    </xf>
    <xf numFmtId="0" fontId="0" fillId="0" borderId="0" xfId="0" applyAlignment="1">
      <alignment horizontal="center" vertical="center" wrapText="1"/>
    </xf>
    <xf numFmtId="0" fontId="6" fillId="0" borderId="0" xfId="0" applyFont="1" applyProtection="1">
      <protection locked="0"/>
    </xf>
    <xf numFmtId="1" fontId="6" fillId="0" borderId="0" xfId="0" applyNumberFormat="1" applyFont="1" applyProtection="1">
      <protection locked="0"/>
    </xf>
    <xf numFmtId="0" fontId="6" fillId="0" borderId="0" xfId="0" applyFont="1"/>
    <xf numFmtId="0" fontId="23" fillId="0" borderId="0" xfId="6" applyFont="1" applyAlignment="1">
      <alignment horizontal="left" vertical="top" wrapText="1"/>
    </xf>
    <xf numFmtId="0" fontId="34" fillId="0" borderId="0" xfId="0" applyFont="1" applyAlignment="1" applyProtection="1">
      <alignment horizontal="center" vertical="center" wrapText="1"/>
      <protection locked="0"/>
    </xf>
    <xf numFmtId="0" fontId="34" fillId="0" borderId="0" xfId="0" applyFont="1" applyAlignment="1">
      <alignment horizontal="center" vertical="center" wrapText="1"/>
    </xf>
    <xf numFmtId="0" fontId="35" fillId="10" borderId="21" xfId="0" applyFont="1" applyFill="1" applyBorder="1" applyAlignment="1">
      <alignment horizontal="center" vertical="center" wrapText="1"/>
    </xf>
    <xf numFmtId="1" fontId="35" fillId="7" borderId="1" xfId="1" applyNumberFormat="1" applyFont="1" applyFill="1" applyBorder="1" applyAlignment="1" applyProtection="1">
      <alignment horizontal="center" vertical="center" wrapText="1"/>
    </xf>
    <xf numFmtId="0" fontId="36" fillId="0" borderId="0" xfId="0" applyFont="1" applyAlignment="1" applyProtection="1">
      <alignment horizontal="left" vertical="center"/>
      <protection locked="0"/>
    </xf>
    <xf numFmtId="0" fontId="34" fillId="0" borderId="0" xfId="0" applyFont="1" applyAlignment="1" applyProtection="1">
      <alignment horizontal="center" vertical="center"/>
      <protection locked="0"/>
    </xf>
    <xf numFmtId="0" fontId="34" fillId="0" borderId="0" xfId="0" applyFont="1" applyAlignment="1">
      <alignment horizontal="center" vertical="center"/>
    </xf>
    <xf numFmtId="0" fontId="32" fillId="10" borderId="21" xfId="0" applyFont="1" applyFill="1" applyBorder="1" applyAlignment="1">
      <alignment horizontal="center" vertical="center" wrapText="1"/>
    </xf>
    <xf numFmtId="0" fontId="38" fillId="3" borderId="12" xfId="0" applyFont="1" applyFill="1" applyBorder="1" applyAlignment="1">
      <alignment horizontal="center" vertical="center" wrapText="1"/>
    </xf>
    <xf numFmtId="0" fontId="39" fillId="0" borderId="0" xfId="0" applyFont="1" applyProtection="1">
      <protection locked="0"/>
    </xf>
    <xf numFmtId="0" fontId="39" fillId="0" borderId="0" xfId="0" applyFont="1"/>
    <xf numFmtId="0" fontId="35" fillId="8" borderId="1" xfId="1" applyFont="1" applyFill="1" applyBorder="1" applyAlignment="1" applyProtection="1">
      <alignment horizontal="center" vertical="center" wrapText="1"/>
    </xf>
    <xf numFmtId="2" fontId="35" fillId="8" borderId="1" xfId="1" applyNumberFormat="1" applyFont="1" applyFill="1" applyBorder="1" applyAlignment="1" applyProtection="1">
      <alignment horizontal="center" vertical="center" wrapText="1"/>
    </xf>
    <xf numFmtId="0" fontId="35" fillId="9" borderId="1" xfId="1" applyFont="1" applyFill="1" applyBorder="1" applyAlignment="1" applyProtection="1">
      <alignment horizontal="center" vertical="center" wrapText="1"/>
    </xf>
    <xf numFmtId="2" fontId="35" fillId="9" borderId="1" xfId="1" applyNumberFormat="1" applyFont="1" applyFill="1" applyBorder="1" applyAlignment="1" applyProtection="1">
      <alignment horizontal="center" vertical="center" wrapText="1"/>
    </xf>
    <xf numFmtId="0" fontId="40" fillId="0" borderId="9" xfId="3" applyFont="1"/>
    <xf numFmtId="0" fontId="41" fillId="0" borderId="0" xfId="0" applyFont="1"/>
    <xf numFmtId="0" fontId="41" fillId="0" borderId="0" xfId="0" applyFont="1" applyAlignment="1">
      <alignment horizontal="center" vertical="center"/>
    </xf>
    <xf numFmtId="1" fontId="37" fillId="0" borderId="1" xfId="0" applyNumberFormat="1" applyFont="1" applyBorder="1" applyAlignment="1">
      <alignment vertical="center" wrapText="1"/>
    </xf>
    <xf numFmtId="0" fontId="39" fillId="0" borderId="1" xfId="0" applyFont="1" applyBorder="1" applyAlignment="1">
      <alignment vertical="center" wrapText="1"/>
    </xf>
    <xf numFmtId="0" fontId="42" fillId="13" borderId="1" xfId="8" applyFont="1" applyBorder="1" applyAlignment="1">
      <alignment horizontal="center" vertical="center"/>
    </xf>
    <xf numFmtId="1" fontId="39" fillId="0" borderId="1" xfId="0" applyNumberFormat="1" applyFont="1" applyBorder="1" applyAlignment="1">
      <alignment vertical="center" wrapText="1"/>
    </xf>
    <xf numFmtId="0" fontId="37" fillId="0" borderId="1" xfId="0" applyFont="1" applyBorder="1" applyAlignment="1">
      <alignment vertical="center" wrapText="1"/>
    </xf>
    <xf numFmtId="0" fontId="39" fillId="0" borderId="1" xfId="0" applyFont="1" applyBorder="1" applyAlignment="1">
      <alignment wrapText="1"/>
    </xf>
    <xf numFmtId="0" fontId="42" fillId="13" borderId="1" xfId="8" applyFont="1" applyBorder="1" applyAlignment="1">
      <alignment vertical="center" wrapText="1"/>
    </xf>
    <xf numFmtId="1" fontId="42" fillId="13" borderId="1" xfId="8" applyNumberFormat="1" applyFont="1" applyBorder="1" applyAlignment="1">
      <alignment vertical="center" wrapText="1"/>
    </xf>
    <xf numFmtId="1" fontId="42" fillId="13" borderId="1" xfId="8" applyNumberFormat="1" applyFont="1" applyBorder="1" applyAlignment="1">
      <alignment wrapText="1"/>
    </xf>
    <xf numFmtId="0" fontId="0" fillId="0" borderId="0" xfId="0" applyAlignment="1">
      <alignment horizontal="center"/>
    </xf>
    <xf numFmtId="0" fontId="12" fillId="0" borderId="1" xfId="0" applyFont="1" applyBorder="1"/>
    <xf numFmtId="0" fontId="12" fillId="0" borderId="26" xfId="0" applyFont="1" applyBorder="1"/>
    <xf numFmtId="0" fontId="12" fillId="0" borderId="28" xfId="0" applyFont="1" applyBorder="1"/>
    <xf numFmtId="0" fontId="12" fillId="0" borderId="25" xfId="0" applyFont="1" applyBorder="1" applyAlignment="1">
      <alignment horizontal="center"/>
    </xf>
    <xf numFmtId="0" fontId="12" fillId="0" borderId="27" xfId="0" applyFont="1" applyBorder="1" applyAlignment="1">
      <alignment horizontal="center"/>
    </xf>
    <xf numFmtId="0" fontId="13" fillId="0" borderId="22" xfId="0" applyFont="1" applyBorder="1" applyAlignment="1">
      <alignment horizontal="center"/>
    </xf>
    <xf numFmtId="0" fontId="13" fillId="0" borderId="23" xfId="0" applyFont="1" applyBorder="1" applyAlignment="1">
      <alignment horizontal="center"/>
    </xf>
    <xf numFmtId="0" fontId="13" fillId="0" borderId="24" xfId="0" applyFont="1" applyBorder="1" applyAlignment="1">
      <alignment horizontal="center"/>
    </xf>
    <xf numFmtId="0" fontId="12" fillId="14" borderId="0" xfId="0" applyFont="1" applyFill="1"/>
    <xf numFmtId="0" fontId="33" fillId="3" borderId="0" xfId="0" applyFont="1" applyFill="1" applyAlignment="1">
      <alignment horizontal="center" vertical="center" wrapText="1"/>
    </xf>
    <xf numFmtId="0" fontId="7" fillId="0" borderId="0" xfId="6" applyFont="1" applyAlignment="1">
      <alignment horizontal="left" vertical="center" wrapText="1"/>
    </xf>
    <xf numFmtId="0" fontId="32" fillId="10" borderId="6" xfId="0" applyFont="1" applyFill="1" applyBorder="1" applyAlignment="1">
      <alignment horizontal="center" vertical="center" wrapText="1"/>
    </xf>
    <xf numFmtId="0" fontId="35" fillId="11" borderId="1" xfId="0" applyFont="1" applyFill="1" applyBorder="1" applyAlignment="1">
      <alignment horizontal="center" vertical="center" wrapText="1"/>
    </xf>
    <xf numFmtId="1" fontId="35" fillId="11" borderId="1" xfId="0" applyNumberFormat="1" applyFont="1" applyFill="1" applyBorder="1" applyAlignment="1">
      <alignment horizontal="center" vertical="center" wrapText="1"/>
    </xf>
    <xf numFmtId="0" fontId="35" fillId="4" borderId="1" xfId="0" applyFont="1" applyFill="1" applyBorder="1" applyAlignment="1">
      <alignment horizontal="center" vertical="center" wrapText="1"/>
    </xf>
    <xf numFmtId="0" fontId="35" fillId="5" borderId="1" xfId="0" applyFont="1" applyFill="1" applyBorder="1" applyAlignment="1">
      <alignment horizontal="center" vertical="center" wrapText="1"/>
    </xf>
    <xf numFmtId="0" fontId="35" fillId="6" borderId="1" xfId="0" applyFont="1" applyFill="1" applyBorder="1" applyAlignment="1">
      <alignment horizontal="center" vertical="center" wrapText="1"/>
    </xf>
    <xf numFmtId="1" fontId="35" fillId="6" borderId="1" xfId="0" applyNumberFormat="1"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8" fillId="3" borderId="12" xfId="0" applyFont="1" applyFill="1" applyBorder="1" applyAlignment="1">
      <alignment vertical="center" wrapText="1"/>
    </xf>
    <xf numFmtId="0" fontId="12" fillId="0" borderId="29" xfId="0" applyFont="1" applyBorder="1" applyAlignment="1">
      <alignment wrapText="1"/>
    </xf>
    <xf numFmtId="2" fontId="35" fillId="11" borderId="1" xfId="0" applyNumberFormat="1" applyFont="1" applyFill="1" applyBorder="1" applyAlignment="1">
      <alignment horizontal="center" vertical="center" wrapText="1"/>
    </xf>
    <xf numFmtId="2" fontId="4" fillId="0" borderId="0" xfId="0" applyNumberFormat="1" applyFont="1" applyProtection="1">
      <protection locked="0"/>
    </xf>
    <xf numFmtId="2" fontId="35" fillId="8" borderId="1" xfId="0" applyNumberFormat="1" applyFont="1" applyFill="1" applyBorder="1" applyAlignment="1">
      <alignment horizontal="center" vertical="center" wrapText="1"/>
    </xf>
    <xf numFmtId="0" fontId="23" fillId="0" borderId="1" xfId="6" applyFont="1" applyBorder="1" applyAlignment="1">
      <alignment horizontal="left" vertical="center" wrapText="1"/>
    </xf>
    <xf numFmtId="0" fontId="5" fillId="12" borderId="1" xfId="6" applyFont="1" applyFill="1" applyBorder="1" applyAlignment="1">
      <alignment horizontal="left" vertical="center" wrapText="1"/>
    </xf>
    <xf numFmtId="0" fontId="49" fillId="0" borderId="1" xfId="0" applyFont="1" applyFill="1" applyBorder="1" applyAlignment="1" applyProtection="1">
      <alignment vertical="center" wrapText="1"/>
      <protection locked="0"/>
    </xf>
    <xf numFmtId="0" fontId="9" fillId="0" borderId="1" xfId="0" applyFont="1" applyFill="1" applyBorder="1" applyAlignment="1" applyProtection="1">
      <alignment vertical="center" wrapText="1"/>
      <protection locked="0"/>
    </xf>
    <xf numFmtId="2" fontId="49" fillId="0" borderId="1" xfId="0" applyNumberFormat="1" applyFont="1" applyFill="1" applyBorder="1" applyAlignment="1" applyProtection="1">
      <alignment vertical="center" wrapText="1"/>
      <protection locked="0"/>
    </xf>
    <xf numFmtId="165" fontId="7" fillId="0" borderId="1" xfId="0" applyNumberFormat="1" applyFont="1" applyFill="1" applyBorder="1" applyProtection="1">
      <protection locked="0"/>
    </xf>
    <xf numFmtId="0" fontId="4" fillId="0" borderId="1" xfId="0" applyFont="1" applyFill="1" applyBorder="1"/>
    <xf numFmtId="165" fontId="9" fillId="0" borderId="1" xfId="0" applyNumberFormat="1" applyFont="1" applyFill="1" applyBorder="1" applyAlignment="1">
      <alignment vertical="center" wrapText="1"/>
    </xf>
    <xf numFmtId="0" fontId="7" fillId="0" borderId="1" xfId="0" applyFont="1" applyFill="1" applyBorder="1" applyAlignment="1">
      <alignment horizontal="center"/>
    </xf>
    <xf numFmtId="0" fontId="7" fillId="0" borderId="0" xfId="0" applyFont="1" applyFill="1" applyProtection="1">
      <protection locked="0"/>
    </xf>
    <xf numFmtId="0" fontId="9" fillId="0" borderId="11" xfId="0" applyFont="1" applyFill="1" applyBorder="1" applyAlignment="1" applyProtection="1">
      <alignment vertical="center" wrapText="1"/>
      <protection locked="0"/>
    </xf>
    <xf numFmtId="165" fontId="7" fillId="0" borderId="11" xfId="0" applyNumberFormat="1" applyFont="1" applyFill="1" applyBorder="1" applyProtection="1">
      <protection locked="0"/>
    </xf>
    <xf numFmtId="0" fontId="4" fillId="0" borderId="11" xfId="0" applyFont="1" applyFill="1" applyBorder="1"/>
    <xf numFmtId="165" fontId="9" fillId="0" borderId="11" xfId="0" applyNumberFormat="1" applyFont="1" applyFill="1" applyBorder="1" applyAlignment="1">
      <alignment vertical="center" wrapText="1"/>
    </xf>
    <xf numFmtId="0" fontId="44" fillId="0" borderId="1" xfId="0" applyFont="1" applyFill="1" applyBorder="1"/>
    <xf numFmtId="165" fontId="46" fillId="0" borderId="1" xfId="0" applyNumberFormat="1" applyFont="1" applyFill="1" applyBorder="1" applyAlignment="1">
      <alignment vertical="center" wrapText="1"/>
    </xf>
    <xf numFmtId="0" fontId="45" fillId="0" borderId="1" xfId="0" applyFont="1" applyFill="1" applyBorder="1" applyAlignment="1">
      <alignment horizontal="center"/>
    </xf>
    <xf numFmtId="0" fontId="48" fillId="0" borderId="0" xfId="0" applyFont="1" applyFill="1" applyProtection="1">
      <protection locked="0"/>
    </xf>
    <xf numFmtId="0" fontId="47" fillId="0" borderId="1" xfId="0" applyFont="1" applyFill="1" applyBorder="1"/>
    <xf numFmtId="165" fontId="48" fillId="0" borderId="1" xfId="0" applyNumberFormat="1" applyFont="1" applyFill="1" applyBorder="1" applyAlignment="1">
      <alignment vertical="center" wrapText="1"/>
    </xf>
    <xf numFmtId="0" fontId="48" fillId="0" borderId="1" xfId="0" applyFont="1" applyFill="1" applyBorder="1" applyAlignment="1">
      <alignment horizontal="center"/>
    </xf>
    <xf numFmtId="2" fontId="43" fillId="0" borderId="1" xfId="0" applyNumberFormat="1" applyFont="1" applyFill="1" applyBorder="1" applyAlignment="1" applyProtection="1">
      <alignment vertical="center" wrapText="1"/>
      <protection locked="0"/>
    </xf>
    <xf numFmtId="0" fontId="49" fillId="0" borderId="1" xfId="0" applyFont="1" applyFill="1" applyBorder="1" applyProtection="1">
      <protection locked="0"/>
    </xf>
    <xf numFmtId="2" fontId="49" fillId="0" borderId="1" xfId="0" applyNumberFormat="1" applyFont="1" applyFill="1" applyBorder="1" applyProtection="1">
      <protection locked="0"/>
    </xf>
    <xf numFmtId="0" fontId="43" fillId="0" borderId="14" xfId="0" applyFont="1" applyFill="1" applyBorder="1"/>
    <xf numFmtId="0" fontId="49" fillId="0" borderId="1" xfId="0" applyFont="1" applyFill="1" applyBorder="1" applyAlignment="1">
      <alignment horizontal="center"/>
    </xf>
    <xf numFmtId="9" fontId="49" fillId="0" borderId="1" xfId="2" applyFont="1" applyFill="1" applyBorder="1" applyAlignment="1" applyProtection="1">
      <alignment horizontal="center"/>
    </xf>
    <xf numFmtId="167" fontId="49" fillId="0" borderId="1" xfId="4" applyNumberFormat="1" applyFont="1" applyFill="1" applyBorder="1" applyProtection="1"/>
    <xf numFmtId="0" fontId="49" fillId="0" borderId="0" xfId="0" applyFont="1" applyFill="1"/>
    <xf numFmtId="0" fontId="43" fillId="0" borderId="1" xfId="0" applyFont="1" applyFill="1" applyBorder="1"/>
    <xf numFmtId="0" fontId="43" fillId="0" borderId="11" xfId="0" applyFont="1" applyFill="1" applyBorder="1"/>
    <xf numFmtId="0" fontId="49" fillId="0" borderId="11" xfId="0" applyFont="1" applyFill="1" applyBorder="1" applyAlignment="1">
      <alignment horizontal="center"/>
    </xf>
    <xf numFmtId="167" fontId="49" fillId="0" borderId="11" xfId="4" applyNumberFormat="1" applyFont="1" applyFill="1" applyBorder="1" applyProtection="1"/>
    <xf numFmtId="0" fontId="49" fillId="0" borderId="1" xfId="0" applyFont="1" applyFill="1" applyBorder="1"/>
    <xf numFmtId="2" fontId="49" fillId="0" borderId="0" xfId="0" applyNumberFormat="1" applyFont="1" applyFill="1" applyBorder="1" applyAlignment="1" applyProtection="1">
      <alignment vertical="center" wrapText="1"/>
      <protection locked="0"/>
    </xf>
    <xf numFmtId="1" fontId="49" fillId="0" borderId="1" xfId="0" applyNumberFormat="1" applyFont="1" applyFill="1" applyBorder="1" applyAlignment="1" applyProtection="1">
      <alignment vertical="center" wrapText="1"/>
      <protection locked="0"/>
    </xf>
    <xf numFmtId="49" fontId="49" fillId="0" borderId="1" xfId="0" applyNumberFormat="1" applyFont="1" applyFill="1" applyBorder="1" applyProtection="1">
      <protection locked="0"/>
    </xf>
    <xf numFmtId="1" fontId="49" fillId="0" borderId="1" xfId="0" applyNumberFormat="1" applyFont="1" applyFill="1" applyBorder="1" applyProtection="1">
      <protection locked="0"/>
    </xf>
    <xf numFmtId="0" fontId="43" fillId="0" borderId="0" xfId="0" applyFont="1" applyFill="1" applyProtection="1">
      <protection locked="0"/>
    </xf>
    <xf numFmtId="49" fontId="49" fillId="0" borderId="1" xfId="0" applyNumberFormat="1" applyFont="1" applyFill="1" applyBorder="1" applyAlignment="1" applyProtection="1">
      <alignment vertical="center" wrapText="1"/>
      <protection locked="0"/>
    </xf>
    <xf numFmtId="1" fontId="43" fillId="0" borderId="1" xfId="0" applyNumberFormat="1" applyFont="1" applyFill="1" applyBorder="1" applyProtection="1">
      <protection locked="0"/>
    </xf>
    <xf numFmtId="0" fontId="50" fillId="0" borderId="1" xfId="0" applyFont="1" applyFill="1" applyBorder="1" applyAlignment="1" applyProtection="1">
      <alignment horizontal="center" vertical="center"/>
      <protection locked="0"/>
    </xf>
    <xf numFmtId="1" fontId="51" fillId="0" borderId="1" xfId="0" applyNumberFormat="1" applyFont="1" applyFill="1" applyBorder="1" applyAlignment="1" applyProtection="1">
      <alignment horizontal="center" vertical="center" wrapText="1"/>
      <protection locked="0"/>
    </xf>
    <xf numFmtId="0" fontId="49" fillId="14" borderId="1" xfId="0" applyFont="1" applyFill="1" applyBorder="1" applyAlignment="1" applyProtection="1">
      <alignment vertical="center" wrapText="1"/>
      <protection locked="0"/>
    </xf>
    <xf numFmtId="2" fontId="49" fillId="14" borderId="1" xfId="0" applyNumberFormat="1" applyFont="1" applyFill="1" applyBorder="1" applyAlignment="1" applyProtection="1">
      <alignment vertical="center" wrapText="1"/>
      <protection locked="0"/>
    </xf>
    <xf numFmtId="1" fontId="49" fillId="14" borderId="1" xfId="0" applyNumberFormat="1" applyFont="1" applyFill="1" applyBorder="1" applyAlignment="1" applyProtection="1">
      <alignment vertical="center" wrapText="1"/>
      <protection locked="0"/>
    </xf>
    <xf numFmtId="49" fontId="49" fillId="14" borderId="1" xfId="0" applyNumberFormat="1" applyFont="1" applyFill="1" applyBorder="1" applyAlignment="1" applyProtection="1">
      <alignment vertical="center" wrapText="1"/>
      <protection locked="0"/>
    </xf>
    <xf numFmtId="49" fontId="49" fillId="14" borderId="1" xfId="0" applyNumberFormat="1" applyFont="1" applyFill="1" applyBorder="1" applyProtection="1">
      <protection locked="0"/>
    </xf>
    <xf numFmtId="1" fontId="49" fillId="14" borderId="1" xfId="0" applyNumberFormat="1" applyFont="1" applyFill="1" applyBorder="1" applyProtection="1">
      <protection locked="0"/>
    </xf>
    <xf numFmtId="0" fontId="43" fillId="14" borderId="1" xfId="0" applyFont="1" applyFill="1" applyBorder="1"/>
    <xf numFmtId="0" fontId="43" fillId="14" borderId="0" xfId="0" applyFont="1" applyFill="1" applyProtection="1">
      <protection locked="0"/>
    </xf>
    <xf numFmtId="165" fontId="48" fillId="0" borderId="1" xfId="0" applyNumberFormat="1" applyFont="1" applyFill="1" applyBorder="1" applyProtection="1">
      <protection locked="0"/>
    </xf>
    <xf numFmtId="168" fontId="49" fillId="0" borderId="1" xfId="0" applyNumberFormat="1" applyFont="1" applyFill="1" applyBorder="1" applyAlignment="1" applyProtection="1">
      <alignment vertical="center" wrapText="1"/>
      <protection locked="0"/>
    </xf>
    <xf numFmtId="0" fontId="48" fillId="0" borderId="1" xfId="0" applyFont="1" applyFill="1" applyBorder="1" applyAlignment="1" applyProtection="1">
      <alignment vertical="center" wrapText="1"/>
      <protection locked="0"/>
    </xf>
    <xf numFmtId="0" fontId="48" fillId="14" borderId="1" xfId="0" applyFont="1" applyFill="1" applyBorder="1" applyAlignment="1" applyProtection="1">
      <alignment vertical="center" wrapText="1"/>
      <protection locked="0"/>
    </xf>
    <xf numFmtId="0" fontId="8" fillId="12" borderId="1" xfId="6" applyFont="1" applyFill="1" applyBorder="1" applyAlignment="1">
      <alignment horizontal="left" vertical="center" wrapText="1"/>
    </xf>
    <xf numFmtId="0" fontId="23" fillId="0" borderId="1" xfId="6" applyFont="1" applyBorder="1" applyAlignment="1">
      <alignment horizontal="left" vertical="top" wrapText="1"/>
    </xf>
    <xf numFmtId="0" fontId="27" fillId="0" borderId="0" xfId="6" applyFont="1" applyAlignment="1">
      <alignment horizontal="left" vertical="center" wrapText="1"/>
    </xf>
    <xf numFmtId="0" fontId="23" fillId="0" borderId="1" xfId="6" applyFont="1" applyBorder="1" applyAlignment="1">
      <alignment horizontal="left" vertical="center" wrapText="1"/>
    </xf>
    <xf numFmtId="0" fontId="8" fillId="12" borderId="1" xfId="6" applyFont="1" applyFill="1" applyBorder="1" applyAlignment="1">
      <alignment horizontal="center" vertical="center" wrapText="1"/>
    </xf>
    <xf numFmtId="0" fontId="23" fillId="0" borderId="19" xfId="6" applyFont="1" applyBorder="1" applyAlignment="1">
      <alignment horizontal="left" vertical="top" wrapText="1"/>
    </xf>
    <xf numFmtId="0" fontId="7" fillId="0" borderId="10" xfId="6" applyFont="1" applyBorder="1" applyAlignment="1">
      <alignment horizontal="left" vertical="top" wrapText="1"/>
    </xf>
    <xf numFmtId="0" fontId="7" fillId="0" borderId="20" xfId="6" applyFont="1" applyBorder="1" applyAlignment="1">
      <alignment horizontal="left" vertical="top" wrapText="1"/>
    </xf>
    <xf numFmtId="0" fontId="7" fillId="0" borderId="18" xfId="6" applyFont="1" applyBorder="1" applyAlignment="1">
      <alignment horizontal="left" vertical="top" wrapText="1"/>
    </xf>
    <xf numFmtId="0" fontId="7" fillId="0" borderId="0" xfId="6" applyFont="1" applyAlignment="1">
      <alignment horizontal="left" vertical="top" wrapText="1"/>
    </xf>
    <xf numFmtId="0" fontId="7" fillId="0" borderId="17" xfId="6" applyFont="1" applyBorder="1" applyAlignment="1">
      <alignment horizontal="left" vertical="top" wrapText="1"/>
    </xf>
    <xf numFmtId="0" fontId="7" fillId="0" borderId="1" xfId="6" applyFont="1" applyBorder="1" applyAlignment="1">
      <alignment horizontal="left" vertical="center" wrapText="1"/>
    </xf>
    <xf numFmtId="0" fontId="24" fillId="12" borderId="1" xfId="6" applyFont="1" applyFill="1" applyBorder="1" applyAlignment="1">
      <alignment horizontal="left" vertical="center" wrapText="1"/>
    </xf>
    <xf numFmtId="14" fontId="7" fillId="0" borderId="1" xfId="6" applyNumberFormat="1" applyFont="1" applyBorder="1" applyAlignment="1">
      <alignment horizontal="left" vertical="center" wrapText="1"/>
    </xf>
    <xf numFmtId="0" fontId="7" fillId="0" borderId="0" xfId="6" applyFont="1" applyAlignment="1">
      <alignment horizontal="left" vertical="center" wrapText="1"/>
    </xf>
    <xf numFmtId="0" fontId="7" fillId="12" borderId="1" xfId="6" applyFont="1" applyFill="1" applyBorder="1" applyAlignment="1">
      <alignment horizontal="left" vertical="center" wrapText="1"/>
    </xf>
    <xf numFmtId="0" fontId="5" fillId="12" borderId="1" xfId="6" applyFont="1" applyFill="1" applyBorder="1" applyAlignment="1">
      <alignment horizontal="left" vertical="center" wrapText="1"/>
    </xf>
    <xf numFmtId="0" fontId="33" fillId="3" borderId="0" xfId="0" applyFont="1" applyFill="1" applyAlignment="1">
      <alignment horizontal="center" vertical="center" wrapText="1"/>
    </xf>
    <xf numFmtId="0" fontId="32" fillId="11" borderId="6" xfId="0" applyFont="1" applyFill="1" applyBorder="1" applyAlignment="1">
      <alignment horizontal="center" vertical="center" wrapText="1"/>
    </xf>
    <xf numFmtId="0" fontId="32" fillId="11" borderId="7" xfId="0" applyFont="1" applyFill="1" applyBorder="1" applyAlignment="1">
      <alignment horizontal="center" vertical="center" wrapText="1"/>
    </xf>
    <xf numFmtId="1" fontId="32" fillId="7" borderId="4" xfId="0" applyNumberFormat="1" applyFont="1" applyFill="1" applyBorder="1" applyAlignment="1">
      <alignment horizontal="center" vertical="center" wrapText="1"/>
    </xf>
    <xf numFmtId="1" fontId="32" fillId="7" borderId="3" xfId="0" applyNumberFormat="1" applyFont="1" applyFill="1" applyBorder="1" applyAlignment="1">
      <alignment horizontal="center" vertical="center" wrapText="1"/>
    </xf>
    <xf numFmtId="0" fontId="32" fillId="5" borderId="3" xfId="0" applyFont="1" applyFill="1" applyBorder="1" applyAlignment="1">
      <alignment horizontal="center" vertical="center" wrapText="1"/>
    </xf>
    <xf numFmtId="0" fontId="32" fillId="5" borderId="5" xfId="0" applyFont="1" applyFill="1" applyBorder="1" applyAlignment="1">
      <alignment horizontal="center" vertical="center" wrapText="1"/>
    </xf>
    <xf numFmtId="0" fontId="32" fillId="4" borderId="2" xfId="0" applyFont="1" applyFill="1" applyBorder="1" applyAlignment="1">
      <alignment horizontal="center" vertical="center" wrapText="1"/>
    </xf>
    <xf numFmtId="0" fontId="32" fillId="6" borderId="8" xfId="0" applyFont="1" applyFill="1" applyBorder="1" applyAlignment="1">
      <alignment horizontal="center" vertical="center" wrapText="1"/>
    </xf>
    <xf numFmtId="0" fontId="32" fillId="6" borderId="6" xfId="0" applyFont="1" applyFill="1" applyBorder="1" applyAlignment="1">
      <alignment horizontal="center" vertical="center" wrapText="1"/>
    </xf>
    <xf numFmtId="0" fontId="37" fillId="8" borderId="6" xfId="0" applyFont="1" applyFill="1" applyBorder="1" applyAlignment="1">
      <alignment horizontal="center"/>
    </xf>
    <xf numFmtId="0" fontId="33" fillId="3" borderId="30" xfId="0" applyFont="1" applyFill="1" applyBorder="1" applyAlignment="1">
      <alignment horizontal="center" vertical="center" wrapText="1"/>
    </xf>
    <xf numFmtId="0" fontId="33" fillId="3" borderId="31" xfId="0" applyFont="1" applyFill="1" applyBorder="1" applyAlignment="1">
      <alignment horizontal="center" vertical="center" wrapText="1"/>
    </xf>
    <xf numFmtId="0" fontId="33" fillId="3" borderId="32" xfId="0" applyFont="1" applyFill="1" applyBorder="1" applyAlignment="1">
      <alignment horizontal="center" vertical="center" wrapText="1"/>
    </xf>
    <xf numFmtId="0" fontId="37" fillId="9" borderId="6" xfId="0" applyFont="1" applyFill="1" applyBorder="1" applyAlignment="1">
      <alignment horizontal="center"/>
    </xf>
    <xf numFmtId="0" fontId="37" fillId="9" borderId="33" xfId="0" applyFont="1" applyFill="1" applyBorder="1" applyAlignment="1">
      <alignment horizontal="center"/>
    </xf>
    <xf numFmtId="0" fontId="33" fillId="3" borderId="15" xfId="0" applyFont="1" applyFill="1" applyBorder="1" applyAlignment="1">
      <alignment horizontal="center" vertical="center" wrapText="1"/>
    </xf>
    <xf numFmtId="0" fontId="33" fillId="3" borderId="16" xfId="0" applyFont="1" applyFill="1" applyBorder="1" applyAlignment="1">
      <alignment horizontal="center" vertical="center" wrapText="1"/>
    </xf>
    <xf numFmtId="0" fontId="41" fillId="0" borderId="0" xfId="0" applyFont="1" applyAlignment="1">
      <alignment horizontal="left" vertical="center" wrapText="1"/>
    </xf>
  </cellXfs>
  <cellStyles count="9">
    <cellStyle name="Accent1" xfId="8" builtinId="29"/>
    <cellStyle name="Lien hypertexte" xfId="7" builtinId="8"/>
    <cellStyle name="Milliers" xfId="4" builtinId="3"/>
    <cellStyle name="Normal" xfId="0" builtinId="0"/>
    <cellStyle name="Normal 2" xfId="5"/>
    <cellStyle name="Normal 3" xfId="6"/>
    <cellStyle name="Pourcentage" xfId="2" builtinId="5"/>
    <cellStyle name="Satisfaisant" xfId="1" builtinId="26"/>
    <cellStyle name="Titre 1" xfId="3" builtinId="16"/>
  </cellStyles>
  <dxfs count="92">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0"/>
        <color theme="1"/>
        <name val="Century Gothic"/>
        <scheme val="none"/>
      </font>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Century Gothic"/>
        <scheme val="none"/>
      </font>
      <numFmt numFmtId="165" formatCode="0.000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Century Gothic"/>
        <scheme val="none"/>
      </font>
      <numFmt numFmtId="165" formatCode="0.000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Century Gothic"/>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rgb="FFFFFF00"/>
          <bgColor rgb="FF000000"/>
        </patternFill>
      </fill>
    </dxf>
    <dxf>
      <border outline="0">
        <left style="thin">
          <color indexed="64"/>
        </left>
        <bottom style="thin">
          <color indexed="64"/>
        </bottom>
      </border>
    </dxf>
    <dxf>
      <fill>
        <patternFill patternType="none">
          <fgColor indexed="64"/>
          <bgColor auto="1"/>
        </patternFill>
      </fill>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b val="0"/>
        <i val="0"/>
        <strike val="0"/>
        <condense val="0"/>
        <extend val="0"/>
        <outline val="0"/>
        <shadow val="0"/>
        <u val="none"/>
        <vertAlign val="baseline"/>
        <sz val="10"/>
        <color auto="1"/>
        <name val="Century Gothic"/>
        <scheme val="none"/>
      </font>
      <numFmt numFmtId="167" formatCode="_(* #,##0_);_(* \(#,##0\);_(* &quot;-&quot;??_);_(@_)"/>
      <fill>
        <patternFill patternType="none">
          <fgColor indexed="64"/>
          <bgColor auto="1"/>
        </patternFill>
      </fill>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auto="1"/>
        <name val="Century Gothic"/>
        <scheme val="none"/>
      </font>
      <numFmt numFmtId="167" formatCode="_(* #,##0_);_(* \(#,##0\);_(*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entury Gothic"/>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entury Gothic"/>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orbel"/>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entury Gothic"/>
        <scheme val="none"/>
      </font>
      <numFmt numFmtId="2"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scheme val="none"/>
      </font>
      <numFmt numFmtId="2"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scheme val="none"/>
      </font>
      <numFmt numFmtId="2"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scheme val="none"/>
      </font>
      <numFmt numFmtId="2"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ttom style="thin">
          <color indexed="64"/>
        </bottom>
      </border>
    </dxf>
    <dxf>
      <font>
        <strike val="0"/>
        <outline val="0"/>
        <shadow val="0"/>
        <u val="none"/>
        <vertAlign val="baseline"/>
        <sz val="10"/>
        <color auto="1"/>
      </font>
      <fill>
        <patternFill patternType="none">
          <fgColor indexed="64"/>
          <bgColor auto="1"/>
        </patternFill>
      </fill>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none">
          <bgColor auto="1"/>
        </patternFill>
      </fill>
    </dxf>
    <dxf>
      <font>
        <color rgb="FF9C0006"/>
      </font>
      <fill>
        <patternFill>
          <bgColor rgb="FFFFC7CE"/>
        </patternFill>
      </fill>
    </dxf>
    <dxf>
      <font>
        <b val="0"/>
        <i val="0"/>
        <strike val="0"/>
        <condense val="0"/>
        <extend val="0"/>
        <outline val="0"/>
        <shadow val="0"/>
        <u val="none"/>
        <vertAlign val="baseline"/>
        <sz val="10"/>
        <color auto="1"/>
        <name val="Corbel"/>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orbel"/>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30" formatCode="@"/>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2"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rder>
    </dxf>
    <dxf>
      <font>
        <strike val="0"/>
        <outline val="0"/>
        <shadow val="0"/>
        <u val="none"/>
        <vertAlign val="baseline"/>
        <sz val="10"/>
        <color auto="1"/>
      </font>
      <fill>
        <patternFill patternType="none">
          <fgColor indexed="64"/>
          <bgColor auto="1"/>
        </patternFill>
      </fill>
    </dxf>
    <dxf>
      <font>
        <strike val="0"/>
        <outline val="0"/>
        <shadow val="0"/>
        <u val="none"/>
        <vertAlign val="baseline"/>
        <sz val="12"/>
      </font>
    </dxf>
    <dxf>
      <font>
        <color rgb="FF9C0006"/>
      </font>
      <fill>
        <patternFill>
          <bgColor rgb="FFFFC7CE"/>
        </patternFill>
      </fill>
    </dxf>
    <dxf>
      <font>
        <color rgb="FF9C0006"/>
      </font>
      <fill>
        <patternFill patternType="solid">
          <bgColor rgb="FFFFC7CE"/>
        </patternFill>
      </fill>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23</xdr:row>
      <xdr:rowOff>74819</xdr:rowOff>
    </xdr:to>
    <xdr:pic>
      <xdr:nvPicPr>
        <xdr:cNvPr id="2" name="Picture 1">
          <a:extLst>
            <a:ext uri="{FF2B5EF4-FFF2-40B4-BE49-F238E27FC236}">
              <a16:creationId xmlns:a16="http://schemas.microsoft.com/office/drawing/2014/main" id="{8D231ACD-05EF-4CCB-ACB9-CBDDC893B23C}"/>
            </a:ext>
          </a:extLst>
        </xdr:cNvPr>
        <xdr:cNvPicPr>
          <a:picLocks noChangeAspect="1"/>
        </xdr:cNvPicPr>
      </xdr:nvPicPr>
      <xdr:blipFill>
        <a:blip xmlns:r="http://schemas.openxmlformats.org/officeDocument/2006/relationships" r:embed="rId1"/>
        <a:stretch>
          <a:fillRect/>
        </a:stretch>
      </xdr:blipFill>
      <xdr:spPr>
        <a:xfrm>
          <a:off x="0" y="1134672"/>
          <a:ext cx="3545293" cy="4778337"/>
        </a:xfrm>
        <a:prstGeom prst="rect">
          <a:avLst/>
        </a:prstGeom>
      </xdr:spPr>
    </xdr:pic>
    <xdr:clientData/>
  </xdr:twoCellAnchor>
</xdr:wsDr>
</file>

<file path=xl/tables/table1.xml><?xml version="1.0" encoding="utf-8"?>
<table xmlns="http://schemas.openxmlformats.org/spreadsheetml/2006/main" id="1" name="GroupMember" displayName="GroupMember" ref="A2:AB865" totalsRowShown="0" headerRowDxfId="89" dataDxfId="88" tableBorderDxfId="87">
  <autoFilter ref="A2:AB865">
    <filterColumn colId="12">
      <filters>
        <filter val="BF 03010400259029358"/>
        <filter val="BF030107001010005328"/>
        <filter val="Bf11020300100000407"/>
        <filter val="Bf384002003001106488"/>
        <filter val="BF384002003006001971"/>
        <filter val="BF384002004001004422"/>
        <filter val="BF384002004003003317"/>
        <filter val="BF384002004004005088"/>
        <filter val="BF384002004004008330"/>
        <filter val="Bf384003000700100728"/>
        <filter val="Bf384003000700300176"/>
        <filter val="BF384003000701200073"/>
        <filter val="BF384003000701201096"/>
        <filter val="BF384003001004008947"/>
        <filter val="BF384003001008007270"/>
        <filter val="BF384003003001002338"/>
        <filter val="BF384003004001005406"/>
        <filter val="BF384003004001006941"/>
        <filter val="BF384003004004004942"/>
        <filter val="BF384003004004004972"/>
        <filter val="BF384003004007003562"/>
        <filter val="BF384003004007821091"/>
        <filter val="BF384003005001030519"/>
        <filter val="BF384003005001043188"/>
        <filter val="BF384003005001043765"/>
        <filter val="BF384003005001046416"/>
        <filter val="BF384003005001063883"/>
        <filter val="BF384003005001091207"/>
        <filter val="BF384003007001000012"/>
        <filter val="BF384003007001000349"/>
        <filter val="Bf384003007001004795"/>
        <filter val="BF384003007001005934"/>
        <filter val="Bf384003007001008680"/>
        <filter val="BF384003007001008927"/>
        <filter val="Bf384003007001009252"/>
        <filter val="BF384003007001010814"/>
        <filter val="BF384003007001011263"/>
        <filter val="BF384003007001071476"/>
        <filter val="BF384003007001082861"/>
        <filter val="Bf384003007001804857"/>
        <filter val="BF384003007003000058"/>
        <filter val="BF384003007003000060"/>
        <filter val="BF384003007003000068"/>
        <filter val="BF384003007003000098"/>
        <filter val="BF384003007003000123"/>
        <filter val="BF384003007003000135"/>
        <filter val="BF384003007003000309"/>
        <filter val="BF384003007003000755"/>
        <filter val="BF384003007003000926"/>
        <filter val="BF384003007003000927"/>
        <filter val="BF384003007003001208"/>
        <filter val="BF384003007003001344"/>
        <filter val="BF384003007003001560"/>
        <filter val="BF384003007003001651"/>
        <filter val="Bf384003007003001709"/>
        <filter val="BF384003007003002130"/>
        <filter val="BF384003007003002131"/>
        <filter val="BF384003007003002190"/>
        <filter val="BF384003007003002725"/>
        <filter val="BF384003007003002743"/>
        <filter val="BF384003007003002823"/>
        <filter val="BF384003007003002891"/>
        <filter val="Bf384003007003002937"/>
        <filter val="BF384003007003007720"/>
        <filter val="Bf384003007011000173"/>
        <filter val="Bf384003007012080485"/>
        <filter val="BF384003007013000439"/>
        <filter val="BF384003007303000342"/>
        <filter val="BF384030070030019517"/>
        <filter val="BF384030070030029946"/>
        <filter val="C0023218749"/>
        <filter val="C0023665994"/>
        <filter val="C0025654788"/>
        <filter val="C0032128374"/>
        <filter val="C0040791278"/>
        <filter val="C0041399662"/>
        <filter val="c0041499900"/>
        <filter val="C0043245500"/>
        <filter val="C0045367727"/>
        <filter val="C0046121839"/>
        <filter val="C0054219654"/>
        <filter val="C0055217008"/>
        <filter val="C0064450416"/>
        <filter val="C0064453314"/>
        <filter val="C0064456964"/>
        <filter val="C0064784348"/>
        <filter val="C0064856139"/>
        <filter val="C0064864264"/>
        <filter val="C0064874148"/>
        <filter val="C0064876287"/>
        <filter val="C0064883682"/>
        <filter val="C0064899044"/>
        <filter val="C0065361304"/>
        <filter val="C0065441943"/>
        <filter val="C0065979639"/>
        <filter val="C0066932039"/>
        <filter val="C0068008954"/>
        <filter val="C0068080323"/>
        <filter val="C0068080466"/>
        <filter val="C0068508018"/>
        <filter val="C0068570949"/>
        <filter val="C0068612652"/>
        <filter val="C0068726631"/>
        <filter val="C0068899471"/>
        <filter val="C0069065527"/>
        <filter val="C0069360451"/>
        <filter val="C0069363418"/>
        <filter val="C0069875423"/>
        <filter val="C0069921894"/>
        <filter val="C0069922174"/>
        <filter val="C0069974322"/>
        <filter val="C0069982930"/>
        <filter val="C0070039131"/>
        <filter val="C0070625950"/>
        <filter val="C0070660728"/>
        <filter val="C0070660917"/>
        <filter val="C0070954089"/>
        <filter val="C0071030539"/>
        <filter val="C0071449702"/>
        <filter val="C0071450184"/>
        <filter val="C0072053791"/>
        <filter val="C0072058002"/>
        <filter val="C0072131031"/>
        <filter val="C0072191255"/>
        <filter val="C0072309328"/>
        <filter val="C0072488690"/>
        <filter val="C0072489056"/>
        <filter val="C0072555297"/>
        <filter val="C0072611630"/>
        <filter val="C0072681647"/>
        <filter val="C0073240929"/>
        <filter val="C0073385918"/>
        <filter val="C0073390334"/>
        <filter val="C0073534785"/>
        <filter val="C0073776866"/>
        <filter val="C0073786577"/>
        <filter val="C0073997849"/>
        <filter val="C0074001239"/>
        <filter val="C0074005619"/>
        <filter val="C0074031724"/>
        <filter val="C0074042920"/>
        <filter val="C0074117013"/>
        <filter val="C0074117778"/>
        <filter val="C0074175000"/>
        <filter val="C0074175130"/>
        <filter val="C0074548893"/>
        <filter val="C0074571260"/>
        <filter val="C0074720792"/>
        <filter val="C0074726569"/>
        <filter val="C0074857451"/>
        <filter val="C0074934557"/>
        <filter val="C0075008491"/>
        <filter val="C0075580546"/>
        <filter val="C0075597476"/>
        <filter val="C0075921734"/>
        <filter val="C0075981756"/>
        <filter val="C0076182683"/>
        <filter val="C0076382253"/>
        <filter val="C0076605198"/>
        <filter val="C0076964187"/>
        <filter val="C0077269733"/>
        <filter val="C0077297730"/>
        <filter val="C0077502025"/>
        <filter val="C0077538970"/>
        <filter val="C0077698751"/>
        <filter val="C0078169177"/>
        <filter val="C0078291179"/>
        <filter val="C0078291644"/>
        <filter val="C0078296956"/>
        <filter val="C0078317983"/>
        <filter val="C0078654381"/>
        <filter val="C0078661471"/>
        <filter val="C0078697254"/>
        <filter val="C0078962268"/>
        <filter val="C0078966752"/>
        <filter val="C0079642875"/>
        <filter val="C0079788625"/>
        <filter val="C0080725901"/>
        <filter val="C0081043848"/>
        <filter val="C0081044841"/>
        <filter val="C0081044896"/>
        <filter val="C0081053096"/>
        <filter val="C0081081787"/>
        <filter val="C0081968871"/>
        <filter val="C0082237854"/>
        <filter val="C0082455024"/>
        <filter val="C0082506839"/>
        <filter val="C0082527756"/>
        <filter val="C0082576022"/>
        <filter val="C0082870244"/>
        <filter val="C0082972905"/>
        <filter val="C0083115123"/>
        <filter val="C0083654217"/>
        <filter val="C0083763407"/>
        <filter val="C0084143541"/>
        <filter val="C0084656201"/>
        <filter val="C0084828662"/>
        <filter val="C0084941969"/>
        <filter val="C0086304320"/>
        <filter val="C0086916862"/>
        <filter val="C0087140493"/>
        <filter val="C0087896581"/>
        <filter val="C0088259329"/>
        <filter val="C0088289003"/>
        <filter val="C0088403742"/>
        <filter val="C0088926909"/>
        <filter val="C0089462384"/>
        <filter val="C0089476404"/>
        <filter val="C0089478320"/>
        <filter val="C0091910657"/>
        <filter val="C0092394399"/>
        <filter val="C0092412213"/>
        <filter val="C0092821587"/>
        <filter val="C0093809304"/>
        <filter val="C0093818040"/>
        <filter val="C0094314931"/>
        <filter val="C0094828939"/>
        <filter val="C0094847000"/>
        <filter val="C0094849570"/>
        <filter val="C0095337584"/>
        <filter val="C0095523369"/>
        <filter val="C0095656540"/>
        <filter val="C0096211561"/>
        <filter val="C0096613724"/>
        <filter val="C0096662336"/>
        <filter val="C0097167466"/>
        <filter val="C0097307206"/>
        <filter val="C0097333047"/>
        <filter val="C0097628268"/>
        <filter val="C0099880011"/>
        <filter val="C0100225525"/>
        <filter val="C0100302921"/>
        <filter val="C0100504213"/>
        <filter val="C0100654888"/>
        <filter val="C0101930145"/>
        <filter val="C0102228917"/>
        <filter val="C0102430789"/>
        <filter val="C0102808421"/>
        <filter val="C0102940307"/>
        <filter val="C0104092576"/>
        <filter val="C0104643312"/>
        <filter val="C0104643947"/>
        <filter val="C0104648261"/>
        <filter val="C0105847630"/>
        <filter val="C0109095453"/>
        <filter val="C0109095466"/>
        <filter val="C0109095509"/>
        <filter val="C0112041670"/>
        <filter val="C0112197591"/>
        <filter val="C0113268393"/>
        <filter val="C0114901529"/>
        <filter val="C0117613025"/>
        <filter val="C0119307146"/>
        <filter val="CI001615515"/>
        <filter val="CI001963777"/>
      </filters>
    </filterColumn>
  </autoFilter>
  <sortState ref="A3:AB1133">
    <sortCondition ref="A2:A1133"/>
  </sortState>
  <tableColumns count="28">
    <tableColumn id="1" name="1. Identifiant interne unique d’exploitation agricole*_x000a_(Attribué par la gestion centrale)_x000a_Aucun doublon n'est autorisé" dataDxfId="86"/>
    <tableColumn id="2" name="2. Identifiant national d’exploitation agricole** (Obligatoire uniquement pour le Brésil)" dataDxfId="85"/>
    <tableColumn id="5" name="3. Village*/Ville" dataDxfId="84"/>
    <tableColumn id="6" name="4. District/État/Province*" dataDxfId="83"/>
    <tableColumn id="7" name="5. Région d’inspection interne" dataDxfId="82"/>
    <tableColumn id="8" name="6. Superficie totale de l’exploitation agricole (ha)*" dataDxfId="81"/>
    <tableColumn id="9" name="7. Type d’exploitation agricole (petite/grande)*" dataDxfId="80"/>
    <tableColumn id="10" name="8. Nombre d’unités agricoles pour cette exploitation*" dataDxfId="79"/>
    <tableColumn id="11" name="9. Nombre de cultures certifiées" dataDxfId="78"/>
    <tableColumn id="12" name="10. Prénom*" dataDxfId="77"/>
    <tableColumn id="13" name="11. Nom*" dataDxfId="76"/>
    <tableColumn id="14" name="12. Numéro de téléphone**" dataDxfId="75"/>
    <tableColumn id="15" name="13. Numéro d’identification national** Obligatoire pour le Brésil, % au Ghana et en Côte d'Ivoire" dataDxfId="74"/>
    <tableColumn id="16" name="14. Genre*" dataDxfId="73"/>
    <tableColumn id="17" name="15. Année de naissance*" dataDxfId="72"/>
    <tableColumn id="19" name="16. Prénom" dataDxfId="71"/>
    <tableColumn id="20" name="17. Nom" dataDxfId="70"/>
    <tableColumn id="21" name="18. Numéro de téléphone" dataDxfId="69"/>
    <tableColumn id="22" name="19. Numéro d’identification national_x000a_Obligatoire pour le Brésil" dataDxfId="68"/>
    <tableColumn id="23" name="20. Genre" dataDxfId="67"/>
    <tableColumn id="24" name="21. Nombre de travailleurs permanents*" dataDxfId="66"/>
    <tableColumn id="25" name="22. Estimation du nombre de travailleurs temporaires par an*" dataDxfId="65"/>
    <tableColumn id="26" name="23. Nom de l’inspecteur interne*" dataDxfId="64"/>
    <tableColumn id="27" name="24. Année de l’inspection interne*" dataDxfId="63"/>
    <tableColumn id="28" name="25. Mois de l’inspection interne*" dataDxfId="62"/>
    <tableColumn id="29" name="26. Jour de l’inspection interne*" dataDxfId="61"/>
    <tableColumn id="30" name="1. Identifiant interne de membre du groupe présent sur la feuille 2. Produit agricole certifié" dataDxfId="60">
      <calculatedColumnFormula>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calculatedColumnFormula>
    </tableColumn>
    <tableColumn id="36" name="1. Identifiant interne de membre du groupe présent sur la feuille 3. Unité agricole" dataDxfId="59">
      <calculatedColumnFormula>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calculatedColumnFormula>
    </tableColumn>
  </tableColumns>
  <tableStyleInfo name="TableStyleLight1" showFirstColumn="0" showLastColumn="0" showRowStripes="1" showColumnStripes="0"/>
</table>
</file>

<file path=xl/tables/table2.xml><?xml version="1.0" encoding="utf-8"?>
<table xmlns="http://schemas.openxmlformats.org/spreadsheetml/2006/main" id="2" name="CertifiedCrop" displayName="CertifiedCrop" ref="A2:L865" totalsRowShown="0" headerRowDxfId="50" dataDxfId="49" tableBorderDxfId="48">
  <autoFilter ref="A2:L865"/>
  <sortState ref="A3:L865">
    <sortCondition ref="A2:A865"/>
  </sortState>
  <tableColumns count="12">
    <tableColumn id="1" name="1. Identifiant interne unique d’exploitation agricole*_x000a_(Attribué par la gestion centrale)" dataDxfId="47"/>
    <tableColumn id="2" name="2. Produit agricole certifié*" dataDxfId="46"/>
    <tableColumn id="3" name="3. Variété** (veuillez consulter la liste des cultures pour connaître les variétés possibles)" dataDxfId="45"/>
    <tableColumn id="4" name="4. Superficie des produits agricoles certifiés * _x000a_(ha)" dataDxfId="44"/>
    <tableColumn id="5" name="5. Estimation totale de la récolte de l’année en cours* _x000a_(en kg ou en tiges de fleurs)" dataDxfId="43"/>
    <tableColumn id="6" name="6. Récolte totale de l’année précédente* _x000a_(en kg ou en tiges de fleurs)" dataDxfId="42"/>
    <tableColumn id="7" name="7. Volume vendu/livré au groupe l’année précédente *_x000a_(en kg ou en tiges de fleurs)" dataDxfId="41"/>
    <tableColumn id="17" name="Informations utiles pour votre analyse" dataDxfId="40">
      <calculatedColumnFormula>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calculatedColumnFormula>
    </tableColumn>
    <tableColumn id="10" name="Le volume vendu est supérieur à la récolte totale" dataDxfId="39">
      <calculatedColumnFormula>IF((F3-G3)&lt;0,"!","")</calculatedColumnFormula>
    </tableColumn>
    <tableColumn id="11" name="Croissance de la récolte" dataDxfId="38">
      <calculatedColumnFormula>IFERROR(IF((F3-G3)/G3&gt;25%,"!",IF((F3-G3)/G3&lt;-25%,"!","")),"")</calculatedColumnFormula>
    </tableColumn>
    <tableColumn id="13" name="Rendement _x000a_estimé/ha" dataDxfId="37">
      <calculatedColumnFormula>IFERROR(E3/D3,"")</calculatedColumnFormula>
    </tableColumn>
    <tableColumn id="14" name="Rendement/ha_x000a_de l’année précédente" dataDxfId="36">
      <calculatedColumnFormula>IFERROR(F3/D3,"")</calculatedColumnFormula>
    </tableColumn>
  </tableColumns>
  <tableStyleInfo name="TableStyleLight1" showFirstColumn="0" showLastColumn="0" showRowStripes="1" showColumnStripes="0"/>
</table>
</file>

<file path=xl/tables/table3.xml><?xml version="1.0" encoding="utf-8"?>
<table xmlns="http://schemas.openxmlformats.org/spreadsheetml/2006/main" id="3" name="FarmUnit" displayName="FarmUnit" ref="A2:I865" totalsRowShown="0" headerRowDxfId="21" dataDxfId="20" tableBorderDxfId="19">
  <autoFilter ref="A2:I865">
    <filterColumn colId="0">
      <colorFilter dxfId="18"/>
    </filterColumn>
  </autoFilter>
  <tableColumns count="9">
    <tableColumn id="1" name="1. Identifiant interne unique d’exploitation agricole*_x000a_(Attribué par la gestion centrale)" dataDxfId="17"/>
    <tableColumn id="2" name="2. Identifiant d’unité agricole*_x000a_Aucun doublon n'est autorisé_x000a_Doit fournir toutes les unités agricoles" dataDxfId="16"/>
    <tableColumn id="3" name="3. Superficie de l’unité agricole (ha)*" dataDxfId="15"/>
    <tableColumn id="4" name="4. Latitude (format DD)**_x000a__x000a_Obligatoire pour la plus grande unité agricole. Si vous ne prévoyez pas d'autres unités agricoles, laissez cette case vide." dataDxfId="14"/>
    <tableColumn id="5" name="5. Longitude (format DD)**_x000a__x000a_Obligatoire pour la plus grande unité agricole. Si vous ne prévoyez pas d'autres unités agricoles, laissez cette case vide." dataDxfId="13"/>
    <tableColumn id="10" name="1. Identifiant interne de l’exploitation agricole présent sur la feuille 1. Membre du groupe" dataDxfId="12">
      <calculatedColumnFormula>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calculatedColumnFormula>
    </tableColumn>
    <tableColumn id="6" name="Vérification de la latitude" dataDxfId="11">
      <calculatedColumnFormula>IF(D3=0,"",D3)</calculatedColumnFormula>
    </tableColumn>
    <tableColumn id="7" name="Vérification de la longitude" dataDxfId="10">
      <calculatedColumnFormula>IF(E3=0,"",E3)</calculatedColumnFormula>
    </tableColumn>
    <tableColumn id="8" name="S’agit-il de la plus grande unité agricole" dataDxfId="9">
      <calculatedColumnFormula array="1">IF(ISBLANK(C3),"",IF(C3=MAX(IF(FarmUnit[1. Identifiant interne unique d’exploitation agricole*
(Attribué par la gestion centrale)]=A3,FarmUnit[3. Superficie de l’unité agricole (ha)*])),"!","-"))</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75259"/>
  </sheetPr>
  <dimension ref="A1:M36"/>
  <sheetViews>
    <sheetView showGridLines="0" showWhiteSpace="0" zoomScaleNormal="100" workbookViewId="0">
      <selection activeCell="F14" sqref="F14:I14"/>
    </sheetView>
  </sheetViews>
  <sheetFormatPr baseColWidth="10" defaultColWidth="10.7109375" defaultRowHeight="15" x14ac:dyDescent="0.25"/>
  <cols>
    <col min="1" max="5" width="10.7109375" style="18"/>
    <col min="6" max="6" width="11.7109375" style="18" customWidth="1"/>
    <col min="7" max="7" width="15.42578125" style="18" customWidth="1"/>
    <col min="8" max="16384" width="10.7109375" style="18"/>
  </cols>
  <sheetData>
    <row r="1" spans="1:13" ht="43.5" x14ac:dyDescent="0.25">
      <c r="A1" s="17" t="s">
        <v>0</v>
      </c>
    </row>
    <row r="2" spans="1:13" ht="25.5" x14ac:dyDescent="0.25">
      <c r="A2" s="19" t="s">
        <v>1</v>
      </c>
    </row>
    <row r="3" spans="1:13" ht="18" x14ac:dyDescent="0.25">
      <c r="A3" s="20" t="s">
        <v>2</v>
      </c>
    </row>
    <row r="4" spans="1:13" ht="16.149999999999999" customHeight="1" x14ac:dyDescent="0.25">
      <c r="F4" s="21" t="s">
        <v>3</v>
      </c>
    </row>
    <row r="5" spans="1:13" ht="18" customHeight="1" x14ac:dyDescent="0.25">
      <c r="A5" s="20"/>
      <c r="F5" s="152" t="s">
        <v>4</v>
      </c>
      <c r="G5" s="152"/>
      <c r="H5" s="152"/>
      <c r="I5" s="152"/>
      <c r="J5" s="152"/>
      <c r="K5" s="152"/>
      <c r="L5" s="152"/>
      <c r="M5" s="152"/>
    </row>
    <row r="6" spans="1:13" x14ac:dyDescent="0.25">
      <c r="F6" s="152"/>
      <c r="G6" s="152"/>
      <c r="H6" s="152"/>
      <c r="I6" s="152"/>
      <c r="J6" s="152"/>
      <c r="K6" s="152"/>
      <c r="L6" s="152"/>
      <c r="M6" s="152"/>
    </row>
    <row r="7" spans="1:13" x14ac:dyDescent="0.25">
      <c r="F7" s="152"/>
      <c r="G7" s="152"/>
      <c r="H7" s="152"/>
      <c r="I7" s="152"/>
      <c r="J7" s="152"/>
      <c r="K7" s="152"/>
      <c r="L7" s="152"/>
      <c r="M7" s="152"/>
    </row>
    <row r="8" spans="1:13" x14ac:dyDescent="0.25">
      <c r="F8" s="152"/>
      <c r="G8" s="152"/>
      <c r="H8" s="152"/>
      <c r="I8" s="152"/>
      <c r="J8" s="152"/>
      <c r="K8" s="152"/>
      <c r="L8" s="152"/>
      <c r="M8" s="152"/>
    </row>
    <row r="9" spans="1:13" ht="16.149999999999999" customHeight="1" x14ac:dyDescent="0.25">
      <c r="F9" s="22" t="s">
        <v>5</v>
      </c>
    </row>
    <row r="10" spans="1:13" ht="16.149999999999999" customHeight="1" x14ac:dyDescent="0.25">
      <c r="F10" s="157" t="s">
        <v>6</v>
      </c>
      <c r="G10" s="157"/>
      <c r="H10" s="157"/>
      <c r="I10" s="157"/>
      <c r="J10" s="157"/>
      <c r="K10" s="157"/>
      <c r="L10" s="157"/>
      <c r="M10" s="157"/>
    </row>
    <row r="11" spans="1:13" ht="23.45" customHeight="1" x14ac:dyDescent="0.25">
      <c r="F11" s="157"/>
      <c r="G11" s="157"/>
      <c r="H11" s="157"/>
      <c r="I11" s="157"/>
      <c r="J11" s="157"/>
      <c r="K11" s="157"/>
      <c r="L11" s="157"/>
      <c r="M11" s="157"/>
    </row>
    <row r="12" spans="1:13" ht="16.149999999999999" customHeight="1" x14ac:dyDescent="0.25">
      <c r="F12" s="74"/>
      <c r="G12" s="74"/>
      <c r="H12" s="74"/>
      <c r="I12" s="74"/>
      <c r="J12" s="74"/>
      <c r="K12" s="74"/>
      <c r="L12" s="74"/>
      <c r="M12" s="74"/>
    </row>
    <row r="13" spans="1:13" ht="18.600000000000001" customHeight="1" x14ac:dyDescent="0.25">
      <c r="F13" s="143" t="s">
        <v>7</v>
      </c>
      <c r="G13" s="158"/>
      <c r="H13" s="158"/>
      <c r="I13" s="158"/>
      <c r="J13" s="159" t="s">
        <v>8</v>
      </c>
      <c r="K13" s="159"/>
      <c r="L13" s="89" t="s">
        <v>9</v>
      </c>
      <c r="M13" s="89"/>
    </row>
    <row r="14" spans="1:13" ht="22.15" customHeight="1" x14ac:dyDescent="0.25">
      <c r="F14" s="146" t="s">
        <v>10</v>
      </c>
      <c r="G14" s="146"/>
      <c r="H14" s="146"/>
      <c r="I14" s="146"/>
      <c r="J14" s="146" t="s">
        <v>205</v>
      </c>
      <c r="K14" s="146"/>
      <c r="L14" s="88">
        <v>1.3</v>
      </c>
      <c r="M14" s="88" t="s">
        <v>206</v>
      </c>
    </row>
    <row r="15" spans="1:13" s="23" customFormat="1" ht="32.1" customHeight="1" x14ac:dyDescent="0.25">
      <c r="F15" s="147" t="s">
        <v>11</v>
      </c>
      <c r="G15" s="147"/>
      <c r="H15" s="155" t="s">
        <v>12</v>
      </c>
      <c r="I15" s="155"/>
      <c r="J15" s="143" t="s">
        <v>13</v>
      </c>
      <c r="K15" s="143"/>
      <c r="L15" s="143" t="s">
        <v>14</v>
      </c>
      <c r="M15" s="143"/>
    </row>
    <row r="16" spans="1:13" ht="18.600000000000001" customHeight="1" x14ac:dyDescent="0.25">
      <c r="F16" s="154" t="s">
        <v>15</v>
      </c>
      <c r="G16" s="154"/>
      <c r="H16" s="156" t="s">
        <v>16</v>
      </c>
      <c r="I16" s="154"/>
      <c r="J16" s="154" t="s">
        <v>16</v>
      </c>
      <c r="K16" s="154"/>
      <c r="L16" s="154" t="s">
        <v>17</v>
      </c>
      <c r="M16" s="154"/>
    </row>
    <row r="17" spans="1:13" ht="18.600000000000001" customHeight="1" x14ac:dyDescent="0.25">
      <c r="F17" s="147" t="s">
        <v>18</v>
      </c>
      <c r="G17" s="147"/>
      <c r="H17" s="147"/>
      <c r="I17" s="147"/>
      <c r="J17" s="147" t="s">
        <v>19</v>
      </c>
      <c r="K17" s="147"/>
      <c r="L17" s="147"/>
      <c r="M17" s="147"/>
    </row>
    <row r="18" spans="1:13" ht="26.65" customHeight="1" x14ac:dyDescent="0.25">
      <c r="F18" s="144" t="s">
        <v>20</v>
      </c>
      <c r="G18" s="144"/>
      <c r="H18" s="144"/>
      <c r="I18" s="144"/>
      <c r="J18" s="144" t="s">
        <v>21</v>
      </c>
      <c r="K18" s="144"/>
      <c r="L18" s="144"/>
      <c r="M18" s="144"/>
    </row>
    <row r="19" spans="1:13" ht="18.600000000000001" customHeight="1" x14ac:dyDescent="0.25">
      <c r="F19" s="143" t="s">
        <v>22</v>
      </c>
      <c r="G19" s="143"/>
      <c r="H19" s="143"/>
      <c r="I19" s="143"/>
      <c r="J19" s="143"/>
      <c r="K19" s="143"/>
      <c r="L19" s="143"/>
      <c r="M19" s="143"/>
    </row>
    <row r="20" spans="1:13" ht="18.600000000000001" customHeight="1" x14ac:dyDescent="0.25">
      <c r="F20" s="148" t="s">
        <v>208</v>
      </c>
      <c r="G20" s="149"/>
      <c r="H20" s="149"/>
      <c r="I20" s="149"/>
      <c r="J20" s="149"/>
      <c r="K20" s="149"/>
      <c r="L20" s="149"/>
      <c r="M20" s="150"/>
    </row>
    <row r="21" spans="1:13" ht="18.600000000000001" customHeight="1" x14ac:dyDescent="0.25">
      <c r="F21" s="151"/>
      <c r="G21" s="152"/>
      <c r="H21" s="152"/>
      <c r="I21" s="152"/>
      <c r="J21" s="152"/>
      <c r="K21" s="152"/>
      <c r="L21" s="152"/>
      <c r="M21" s="153"/>
    </row>
    <row r="22" spans="1:13" ht="18.600000000000001" customHeight="1" x14ac:dyDescent="0.25">
      <c r="F22" s="151"/>
      <c r="G22" s="152"/>
      <c r="H22" s="152"/>
      <c r="I22" s="152"/>
      <c r="J22" s="152"/>
      <c r="K22" s="152"/>
      <c r="L22" s="152"/>
      <c r="M22" s="153"/>
    </row>
    <row r="23" spans="1:13" ht="18.600000000000001" customHeight="1" x14ac:dyDescent="0.25">
      <c r="F23" s="143" t="s">
        <v>23</v>
      </c>
      <c r="G23" s="143"/>
      <c r="H23" s="143"/>
      <c r="I23" s="143"/>
      <c r="J23" s="143"/>
      <c r="K23" s="143"/>
      <c r="L23" s="143"/>
      <c r="M23" s="143"/>
    </row>
    <row r="24" spans="1:13" ht="18.600000000000001" customHeight="1" x14ac:dyDescent="0.25">
      <c r="F24" s="146" t="s">
        <v>209</v>
      </c>
      <c r="G24" s="146"/>
      <c r="H24" s="146"/>
      <c r="I24" s="146"/>
      <c r="J24" s="146"/>
      <c r="K24" s="146"/>
      <c r="L24" s="146"/>
      <c r="M24" s="146"/>
    </row>
    <row r="25" spans="1:13" ht="18.600000000000001" customHeight="1" x14ac:dyDescent="0.25">
      <c r="F25" s="143" t="s">
        <v>24</v>
      </c>
      <c r="G25" s="143"/>
      <c r="H25" s="143"/>
      <c r="I25" s="143"/>
      <c r="J25" s="143"/>
      <c r="K25" s="143"/>
      <c r="L25" s="143"/>
      <c r="M25" s="143"/>
    </row>
    <row r="26" spans="1:13" ht="18.600000000000001" customHeight="1" x14ac:dyDescent="0.25">
      <c r="F26" s="154" t="s">
        <v>25</v>
      </c>
      <c r="G26" s="154"/>
      <c r="H26" s="154"/>
      <c r="I26" s="154"/>
      <c r="J26" s="154"/>
      <c r="K26" s="154"/>
      <c r="L26" s="154"/>
      <c r="M26" s="154"/>
    </row>
    <row r="27" spans="1:13" ht="18.600000000000001" customHeight="1" x14ac:dyDescent="0.25">
      <c r="F27" s="143" t="s">
        <v>26</v>
      </c>
      <c r="G27" s="143"/>
      <c r="H27" s="143"/>
      <c r="I27" s="143"/>
      <c r="J27" s="143"/>
      <c r="K27" s="143"/>
      <c r="L27" s="143"/>
      <c r="M27" s="143"/>
    </row>
    <row r="28" spans="1:13" ht="18.600000000000001" customHeight="1" x14ac:dyDescent="0.25">
      <c r="F28" s="146" t="s">
        <v>27</v>
      </c>
      <c r="G28" s="146"/>
      <c r="H28" s="146"/>
      <c r="I28" s="146"/>
      <c r="J28" s="146"/>
      <c r="K28" s="146"/>
      <c r="L28" s="146"/>
      <c r="M28" s="146"/>
    </row>
    <row r="29" spans="1:13" ht="18.600000000000001" customHeight="1" x14ac:dyDescent="0.25">
      <c r="F29" s="143" t="s">
        <v>28</v>
      </c>
      <c r="G29" s="143"/>
      <c r="H29" s="143"/>
      <c r="I29" s="143"/>
      <c r="J29" s="143" t="s">
        <v>29</v>
      </c>
      <c r="K29" s="143"/>
      <c r="L29" s="143"/>
      <c r="M29" s="143"/>
    </row>
    <row r="30" spans="1:13" ht="18.75" customHeight="1" x14ac:dyDescent="0.25">
      <c r="A30" s="24" t="s">
        <v>207</v>
      </c>
      <c r="F30" s="144" t="s">
        <v>30</v>
      </c>
      <c r="G30" s="144"/>
      <c r="H30" s="144"/>
      <c r="I30" s="144"/>
      <c r="J30" s="144" t="s">
        <v>31</v>
      </c>
      <c r="K30" s="144"/>
      <c r="L30" s="144"/>
      <c r="M30" s="144"/>
    </row>
    <row r="31" spans="1:13" ht="21" customHeight="1" x14ac:dyDescent="0.25">
      <c r="F31" s="144"/>
      <c r="G31" s="144"/>
      <c r="H31" s="144"/>
      <c r="I31" s="144"/>
      <c r="J31" s="144"/>
      <c r="K31" s="144"/>
      <c r="L31" s="144"/>
      <c r="M31" s="144"/>
    </row>
    <row r="32" spans="1:13" ht="21" customHeight="1" x14ac:dyDescent="0.25">
      <c r="F32" s="35"/>
      <c r="G32" s="35"/>
      <c r="H32" s="35"/>
      <c r="I32" s="35"/>
      <c r="J32" s="35"/>
      <c r="K32" s="35"/>
      <c r="L32" s="35"/>
      <c r="M32" s="35"/>
    </row>
    <row r="33" spans="1:13" x14ac:dyDescent="0.25">
      <c r="A33" s="25" t="s">
        <v>32</v>
      </c>
      <c r="F33" s="3" t="s">
        <v>33</v>
      </c>
    </row>
    <row r="34" spans="1:13" ht="14.65" customHeight="1" x14ac:dyDescent="0.25">
      <c r="F34" s="145" t="s">
        <v>34</v>
      </c>
      <c r="G34" s="145"/>
      <c r="H34" s="145"/>
      <c r="I34" s="145"/>
      <c r="J34" s="145"/>
      <c r="K34" s="145"/>
      <c r="L34" s="145"/>
      <c r="M34" s="145"/>
    </row>
    <row r="35" spans="1:13" x14ac:dyDescent="0.25">
      <c r="F35" s="145"/>
      <c r="G35" s="145"/>
      <c r="H35" s="145"/>
      <c r="I35" s="145"/>
      <c r="J35" s="145"/>
      <c r="K35" s="145"/>
      <c r="L35" s="145"/>
      <c r="M35" s="145"/>
    </row>
    <row r="36" spans="1:13" x14ac:dyDescent="0.25">
      <c r="F36" s="26"/>
    </row>
  </sheetData>
  <sheetProtection algorithmName="SHA-512" hashValue="J+hgTFtwZC3rFaGgmpXZkteKlF6rQToyd9rQZzxDP8TfPel3dy4yeqcEELA0VhKhOUt7gOZ3YxibWrVgMQUH2A==" saltValue="c9qnL8Wc9d/uYy0WlIJCcg==" spinCount="100000" sheet="1" objects="1" scenarios="1"/>
  <mergeCells count="31">
    <mergeCell ref="F14:I14"/>
    <mergeCell ref="J14:K14"/>
    <mergeCell ref="F5:M8"/>
    <mergeCell ref="F10:M11"/>
    <mergeCell ref="F13:I13"/>
    <mergeCell ref="J13:K13"/>
    <mergeCell ref="F15:G15"/>
    <mergeCell ref="H15:I15"/>
    <mergeCell ref="J15:K15"/>
    <mergeCell ref="L15:M15"/>
    <mergeCell ref="F16:G16"/>
    <mergeCell ref="H16:I16"/>
    <mergeCell ref="J16:K16"/>
    <mergeCell ref="L16:M16"/>
    <mergeCell ref="F28:M28"/>
    <mergeCell ref="F17:I17"/>
    <mergeCell ref="J17:M17"/>
    <mergeCell ref="F18:I18"/>
    <mergeCell ref="J18:M18"/>
    <mergeCell ref="F19:M19"/>
    <mergeCell ref="F20:M22"/>
    <mergeCell ref="F23:M23"/>
    <mergeCell ref="F24:M24"/>
    <mergeCell ref="F25:M25"/>
    <mergeCell ref="F26:M26"/>
    <mergeCell ref="F27:M27"/>
    <mergeCell ref="F29:I29"/>
    <mergeCell ref="J29:M29"/>
    <mergeCell ref="F30:I31"/>
    <mergeCell ref="J30:M31"/>
    <mergeCell ref="F34:M35"/>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BA29"/>
  </sheetPr>
  <dimension ref="A1:U24"/>
  <sheetViews>
    <sheetView showGridLines="0" zoomScale="90" zoomScaleNormal="90" workbookViewId="0">
      <selection activeCell="B3" sqref="B3"/>
    </sheetView>
  </sheetViews>
  <sheetFormatPr baseColWidth="10" defaultColWidth="9.140625" defaultRowHeight="15" x14ac:dyDescent="0.25"/>
  <cols>
    <col min="1" max="1" width="3.85546875" customWidth="1"/>
    <col min="2" max="2" width="32.42578125" customWidth="1"/>
    <col min="3" max="3" width="45.5703125" customWidth="1"/>
    <col min="4" max="4" width="55.42578125" customWidth="1"/>
  </cols>
  <sheetData>
    <row r="1" spans="1:21" ht="20.25" thickBot="1" x14ac:dyDescent="0.35">
      <c r="A1" s="9" t="s">
        <v>35</v>
      </c>
      <c r="B1" s="9"/>
      <c r="C1" s="9"/>
      <c r="D1" s="9"/>
    </row>
    <row r="2" spans="1:21" ht="15.75" thickTop="1" x14ac:dyDescent="0.25"/>
    <row r="3" spans="1:21" ht="16.5" x14ac:dyDescent="0.3">
      <c r="B3" s="7" t="s">
        <v>36</v>
      </c>
      <c r="C3" s="7"/>
      <c r="D3" s="7"/>
      <c r="E3" s="7"/>
      <c r="F3" s="7"/>
      <c r="G3" s="7"/>
      <c r="H3" s="7"/>
      <c r="I3" s="7"/>
      <c r="J3" s="7"/>
      <c r="K3" s="7"/>
      <c r="L3" s="63"/>
      <c r="M3" s="63"/>
      <c r="N3" s="63"/>
      <c r="O3" s="63"/>
      <c r="P3" s="63"/>
      <c r="Q3" s="63"/>
      <c r="R3" s="63"/>
      <c r="S3" s="63"/>
      <c r="T3" s="7"/>
      <c r="U3" s="7"/>
    </row>
    <row r="4" spans="1:21" ht="16.5" x14ac:dyDescent="0.3">
      <c r="B4" s="7" t="s">
        <v>37</v>
      </c>
      <c r="C4" s="7"/>
      <c r="D4" s="7"/>
      <c r="E4" s="7"/>
      <c r="F4" s="7"/>
      <c r="G4" s="7"/>
      <c r="H4" s="7"/>
      <c r="I4" s="7"/>
      <c r="J4" s="7"/>
      <c r="K4" s="7"/>
      <c r="L4" s="63"/>
      <c r="M4" s="63"/>
      <c r="N4" s="63"/>
      <c r="O4" s="63"/>
      <c r="P4" s="63"/>
      <c r="Q4" s="63"/>
      <c r="R4" s="63"/>
      <c r="S4" s="63"/>
      <c r="T4" s="7"/>
      <c r="U4" s="7"/>
    </row>
    <row r="5" spans="1:21" ht="16.5" x14ac:dyDescent="0.3">
      <c r="B5" s="7" t="s">
        <v>38</v>
      </c>
      <c r="C5" s="7"/>
      <c r="D5" s="7"/>
      <c r="E5" s="7"/>
      <c r="F5" s="7"/>
      <c r="G5" s="7"/>
      <c r="H5" s="7"/>
      <c r="I5" s="7"/>
      <c r="J5" s="7"/>
      <c r="K5" s="7"/>
      <c r="L5" s="63"/>
      <c r="M5" s="63"/>
      <c r="N5" s="63"/>
      <c r="O5" s="63"/>
      <c r="P5" s="63"/>
      <c r="Q5" s="63"/>
      <c r="R5" s="63"/>
      <c r="S5" s="63"/>
      <c r="T5" s="7"/>
      <c r="U5" s="7"/>
    </row>
    <row r="6" spans="1:21" ht="16.5" x14ac:dyDescent="0.3">
      <c r="B6" s="7" t="s">
        <v>39</v>
      </c>
      <c r="C6" s="7"/>
      <c r="D6" s="7"/>
      <c r="E6" s="7"/>
      <c r="F6" s="7"/>
      <c r="G6" s="7"/>
      <c r="H6" s="7"/>
      <c r="I6" s="7"/>
      <c r="J6" s="7"/>
      <c r="K6" s="7"/>
      <c r="L6" s="63"/>
      <c r="M6" s="63"/>
      <c r="N6" s="63"/>
      <c r="O6" s="63"/>
      <c r="P6" s="63"/>
      <c r="Q6" s="63"/>
      <c r="R6" s="63"/>
      <c r="S6" s="63"/>
      <c r="T6" s="7"/>
      <c r="U6" s="7"/>
    </row>
    <row r="7" spans="1:21" ht="16.5" x14ac:dyDescent="0.3">
      <c r="B7" s="7" t="s">
        <v>40</v>
      </c>
      <c r="C7" s="7"/>
      <c r="D7" s="7"/>
      <c r="E7" s="7"/>
      <c r="F7" s="7"/>
      <c r="G7" s="7"/>
      <c r="H7" s="7"/>
      <c r="I7" s="7"/>
      <c r="J7" s="7"/>
      <c r="K7" s="7"/>
      <c r="L7" s="63"/>
      <c r="M7" s="63"/>
      <c r="N7" s="63"/>
      <c r="O7" s="63"/>
      <c r="P7" s="63"/>
      <c r="Q7" s="63"/>
      <c r="R7" s="63"/>
      <c r="S7" s="63"/>
      <c r="T7" s="7"/>
      <c r="U7" s="7"/>
    </row>
    <row r="8" spans="1:21" ht="16.5" x14ac:dyDescent="0.3">
      <c r="B8" s="7" t="s">
        <v>41</v>
      </c>
      <c r="C8" s="7"/>
      <c r="D8" s="7"/>
      <c r="E8" s="7"/>
      <c r="F8" s="7"/>
      <c r="G8" s="7"/>
      <c r="H8" s="7"/>
      <c r="I8" s="7"/>
      <c r="J8" s="7"/>
      <c r="K8" s="7"/>
      <c r="L8" s="63"/>
      <c r="M8" s="63"/>
      <c r="N8" s="63"/>
      <c r="O8" s="63"/>
      <c r="P8" s="63"/>
      <c r="Q8" s="63"/>
      <c r="R8" s="63"/>
      <c r="S8" s="63"/>
      <c r="T8" s="7"/>
      <c r="U8" s="7"/>
    </row>
    <row r="9" spans="1:21" ht="16.5" x14ac:dyDescent="0.3">
      <c r="B9" s="7"/>
      <c r="C9" s="7"/>
      <c r="D9" s="7"/>
      <c r="E9" s="7"/>
      <c r="F9" s="7"/>
      <c r="G9" s="7"/>
      <c r="H9" s="7"/>
      <c r="I9" s="7"/>
      <c r="J9" s="7"/>
      <c r="K9" s="7"/>
      <c r="L9" s="63"/>
      <c r="M9" s="63"/>
      <c r="N9" s="63"/>
      <c r="O9" s="63"/>
      <c r="P9" s="63"/>
      <c r="Q9" s="63"/>
      <c r="R9" s="63"/>
      <c r="S9" s="63"/>
      <c r="T9" s="7"/>
      <c r="U9" s="7"/>
    </row>
    <row r="10" spans="1:21" ht="16.5" x14ac:dyDescent="0.3">
      <c r="B10" s="7" t="s">
        <v>42</v>
      </c>
      <c r="C10" s="7"/>
      <c r="D10" s="7"/>
      <c r="E10" s="7"/>
      <c r="F10" s="7"/>
      <c r="G10" s="7"/>
      <c r="H10" s="7"/>
      <c r="I10" s="7"/>
      <c r="J10" s="7"/>
      <c r="K10" s="7"/>
      <c r="L10" s="63"/>
      <c r="M10" s="63"/>
      <c r="N10" s="63"/>
      <c r="O10" s="63"/>
      <c r="P10" s="63"/>
      <c r="Q10" s="63"/>
      <c r="R10" s="63"/>
      <c r="S10" s="63"/>
      <c r="T10" s="7"/>
      <c r="U10" s="7"/>
    </row>
    <row r="11" spans="1:21" ht="16.5" x14ac:dyDescent="0.3">
      <c r="B11" s="7"/>
      <c r="C11" s="7"/>
      <c r="D11" s="7"/>
      <c r="E11" s="7"/>
      <c r="F11" s="7"/>
      <c r="G11" s="7"/>
      <c r="H11" s="7"/>
      <c r="I11" s="7"/>
      <c r="J11" s="7"/>
      <c r="K11" s="7"/>
      <c r="L11" s="63"/>
      <c r="M11" s="63"/>
      <c r="N11" s="63"/>
      <c r="O11" s="63"/>
      <c r="P11" s="63"/>
      <c r="Q11" s="63"/>
      <c r="R11" s="63"/>
      <c r="S11" s="63"/>
      <c r="T11" s="7"/>
      <c r="U11" s="7"/>
    </row>
    <row r="12" spans="1:21" ht="20.25" thickBot="1" x14ac:dyDescent="0.35">
      <c r="A12" s="9" t="s">
        <v>43</v>
      </c>
      <c r="B12" s="9"/>
      <c r="C12" s="9"/>
      <c r="D12" s="9"/>
      <c r="E12" s="9"/>
    </row>
    <row r="13" spans="1:21" ht="17.25" thickTop="1" x14ac:dyDescent="0.3">
      <c r="B13" s="7"/>
      <c r="L13" s="7"/>
    </row>
    <row r="14" spans="1:21" ht="16.5" x14ac:dyDescent="0.3">
      <c r="B14" s="7" t="s">
        <v>44</v>
      </c>
      <c r="L14" s="7"/>
    </row>
    <row r="15" spans="1:21" ht="16.5" x14ac:dyDescent="0.3">
      <c r="B15" s="7" t="s">
        <v>45</v>
      </c>
      <c r="L15" s="7"/>
    </row>
    <row r="16" spans="1:21" ht="16.5" x14ac:dyDescent="0.3">
      <c r="B16" s="7" t="s">
        <v>46</v>
      </c>
      <c r="L16" s="7"/>
    </row>
    <row r="17" spans="2:12" ht="16.5" x14ac:dyDescent="0.3">
      <c r="B17" s="7" t="s">
        <v>47</v>
      </c>
      <c r="L17" s="7"/>
    </row>
    <row r="18" spans="2:12" ht="16.5" x14ac:dyDescent="0.3">
      <c r="B18" s="7" t="s">
        <v>48</v>
      </c>
      <c r="L18" s="7"/>
    </row>
    <row r="19" spans="2:12" ht="16.5" x14ac:dyDescent="0.3">
      <c r="B19" s="7" t="s">
        <v>49</v>
      </c>
    </row>
    <row r="20" spans="2:12" ht="15.75" thickBot="1" x14ac:dyDescent="0.3"/>
    <row r="21" spans="2:12" x14ac:dyDescent="0.25">
      <c r="B21" s="69" t="s">
        <v>50</v>
      </c>
      <c r="C21" s="70" t="s">
        <v>51</v>
      </c>
      <c r="D21" s="71" t="s">
        <v>52</v>
      </c>
    </row>
    <row r="22" spans="2:12" ht="16.5" x14ac:dyDescent="0.3">
      <c r="B22" s="67"/>
      <c r="C22" s="64" t="s">
        <v>53</v>
      </c>
      <c r="D22" s="65" t="s">
        <v>54</v>
      </c>
    </row>
    <row r="23" spans="2:12" ht="16.5" x14ac:dyDescent="0.3">
      <c r="B23" s="67" t="s">
        <v>55</v>
      </c>
      <c r="C23" s="64" t="s">
        <v>56</v>
      </c>
      <c r="D23" s="65" t="s">
        <v>57</v>
      </c>
    </row>
    <row r="24" spans="2:12" ht="33.75" thickBot="1" x14ac:dyDescent="0.35">
      <c r="B24" s="68" t="s">
        <v>58</v>
      </c>
      <c r="C24" s="66" t="s">
        <v>59</v>
      </c>
      <c r="D24" s="84" t="s">
        <v>60</v>
      </c>
    </row>
  </sheetData>
  <sheetProtection algorithmName="SHA-512" hashValue="NdDOb/8hoIsdxWPPUm8Lxe8DQD8h5Sb5tmMoi+LtR+XKKicnTj8juDoBRhpA8Kk+c6qbxQdB1Fa5fjHnfat+Vg==" saltValue="k+Olnj1DWY1MEHEin51kIg==" spinCount="100000" sheet="1" objects="1" scenarios="1"/>
  <pageMargins left="0.511811024" right="0.511811024" top="0.78740157499999996" bottom="0.78740157499999996" header="0.31496062000000002" footer="0.31496062000000002"/>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tabColor rgb="FF94BA29"/>
    <pageSetUpPr fitToPage="1"/>
  </sheetPr>
  <dimension ref="A1:AI865"/>
  <sheetViews>
    <sheetView topLeftCell="E808" zoomScale="80" zoomScaleNormal="80" zoomScalePageLayoutView="75" workbookViewId="0">
      <selection activeCell="M24" sqref="M24:M865"/>
    </sheetView>
  </sheetViews>
  <sheetFormatPr baseColWidth="10" defaultColWidth="8.85546875" defaultRowHeight="12.75" x14ac:dyDescent="0.2"/>
  <cols>
    <col min="1" max="1" width="22.140625" style="1" customWidth="1"/>
    <col min="2" max="2" width="23.42578125" style="1" customWidth="1"/>
    <col min="3" max="3" width="20.42578125" style="1" customWidth="1"/>
    <col min="4" max="4" width="22.140625" style="1" customWidth="1"/>
    <col min="5" max="5" width="21.42578125" style="1" customWidth="1"/>
    <col min="6" max="6" width="19.85546875" style="86" customWidth="1"/>
    <col min="7" max="7" width="20.7109375" style="1" customWidth="1"/>
    <col min="8" max="8" width="18.5703125" style="1" customWidth="1"/>
    <col min="9" max="9" width="21.85546875" style="2" customWidth="1"/>
    <col min="10" max="10" width="22.5703125" style="1" customWidth="1"/>
    <col min="11" max="11" width="20.7109375" style="1" customWidth="1"/>
    <col min="12" max="12" width="23.140625" style="1" customWidth="1"/>
    <col min="13" max="13" width="22" style="1" customWidth="1"/>
    <col min="14" max="17" width="20.7109375" style="1" customWidth="1"/>
    <col min="18" max="18" width="21.28515625" style="1" customWidth="1"/>
    <col min="19" max="19" width="26" style="1" customWidth="1"/>
    <col min="20" max="20" width="20.7109375" style="1" customWidth="1"/>
    <col min="21" max="21" width="24.5703125" style="2" customWidth="1"/>
    <col min="22" max="22" width="35" style="2" customWidth="1"/>
    <col min="23" max="23" width="25.7109375" style="32" customWidth="1"/>
    <col min="24" max="24" width="24" style="33" customWidth="1"/>
    <col min="25" max="25" width="22.85546875" style="32" customWidth="1"/>
    <col min="26" max="26" width="21.28515625" style="32" customWidth="1"/>
    <col min="27" max="28" width="23.85546875" style="34" customWidth="1"/>
    <col min="29" max="29" width="31.5703125" style="1" customWidth="1"/>
    <col min="30" max="30" width="13" style="1" customWidth="1"/>
    <col min="31" max="16384" width="8.85546875" style="1"/>
  </cols>
  <sheetData>
    <row r="1" spans="1:35" s="37" customFormat="1" ht="56.1" customHeight="1" x14ac:dyDescent="0.25">
      <c r="A1" s="75"/>
      <c r="B1" s="161" t="s">
        <v>61</v>
      </c>
      <c r="C1" s="161"/>
      <c r="D1" s="161"/>
      <c r="E1" s="161"/>
      <c r="F1" s="161"/>
      <c r="G1" s="161"/>
      <c r="H1" s="161"/>
      <c r="I1" s="162"/>
      <c r="J1" s="167" t="s">
        <v>62</v>
      </c>
      <c r="K1" s="167"/>
      <c r="L1" s="167"/>
      <c r="M1" s="167"/>
      <c r="N1" s="167"/>
      <c r="O1" s="167"/>
      <c r="P1" s="165" t="s">
        <v>63</v>
      </c>
      <c r="Q1" s="166"/>
      <c r="R1" s="166"/>
      <c r="S1" s="166"/>
      <c r="T1" s="166"/>
      <c r="U1" s="163" t="s">
        <v>210</v>
      </c>
      <c r="V1" s="164"/>
      <c r="W1" s="168" t="s">
        <v>64</v>
      </c>
      <c r="X1" s="169"/>
      <c r="Y1" s="169"/>
      <c r="Z1" s="169"/>
      <c r="AA1" s="160" t="s">
        <v>65</v>
      </c>
      <c r="AB1" s="160"/>
      <c r="AC1" s="36"/>
      <c r="AD1" s="36"/>
      <c r="AE1" s="36"/>
      <c r="AF1" s="36"/>
      <c r="AG1" s="36"/>
      <c r="AH1" s="36"/>
      <c r="AI1" s="36"/>
    </row>
    <row r="2" spans="1:35" s="42" customFormat="1" ht="120.75" x14ac:dyDescent="0.25">
      <c r="A2" s="75" t="s">
        <v>204</v>
      </c>
      <c r="B2" s="76" t="s">
        <v>66</v>
      </c>
      <c r="C2" s="76" t="s">
        <v>177</v>
      </c>
      <c r="D2" s="76" t="s">
        <v>183</v>
      </c>
      <c r="E2" s="76" t="s">
        <v>178</v>
      </c>
      <c r="F2" s="85" t="s">
        <v>179</v>
      </c>
      <c r="G2" s="76" t="s">
        <v>180</v>
      </c>
      <c r="H2" s="76" t="s">
        <v>181</v>
      </c>
      <c r="I2" s="77" t="s">
        <v>182</v>
      </c>
      <c r="J2" s="78" t="s">
        <v>184</v>
      </c>
      <c r="K2" s="78" t="s">
        <v>185</v>
      </c>
      <c r="L2" s="78" t="s">
        <v>186</v>
      </c>
      <c r="M2" s="78" t="s">
        <v>187</v>
      </c>
      <c r="N2" s="78" t="s">
        <v>188</v>
      </c>
      <c r="O2" s="78" t="s">
        <v>189</v>
      </c>
      <c r="P2" s="79" t="s">
        <v>190</v>
      </c>
      <c r="Q2" s="79" t="s">
        <v>191</v>
      </c>
      <c r="R2" s="79" t="s">
        <v>192</v>
      </c>
      <c r="S2" s="79" t="s">
        <v>193</v>
      </c>
      <c r="T2" s="79" t="s">
        <v>194</v>
      </c>
      <c r="U2" s="39" t="s">
        <v>195</v>
      </c>
      <c r="V2" s="39" t="s">
        <v>196</v>
      </c>
      <c r="W2" s="80" t="s">
        <v>197</v>
      </c>
      <c r="X2" s="81" t="s">
        <v>198</v>
      </c>
      <c r="Y2" s="80" t="s">
        <v>199</v>
      </c>
      <c r="Z2" s="82" t="s">
        <v>200</v>
      </c>
      <c r="AA2" s="73" t="s">
        <v>67</v>
      </c>
      <c r="AB2" s="73" t="s">
        <v>68</v>
      </c>
      <c r="AC2" s="40" t="s">
        <v>69</v>
      </c>
      <c r="AD2" s="41"/>
      <c r="AE2" s="41"/>
      <c r="AF2" s="41"/>
      <c r="AG2" s="41"/>
      <c r="AH2" s="41"/>
      <c r="AI2" s="41"/>
    </row>
    <row r="3" spans="1:35" s="126" customFormat="1" ht="12.95" hidden="1" customHeight="1" x14ac:dyDescent="0.25">
      <c r="A3" s="90" t="s">
        <v>211</v>
      </c>
      <c r="B3" s="90" t="s">
        <v>211</v>
      </c>
      <c r="C3" s="90" t="s">
        <v>561</v>
      </c>
      <c r="D3" s="90" t="s">
        <v>571</v>
      </c>
      <c r="E3" s="90" t="s">
        <v>561</v>
      </c>
      <c r="F3" s="92">
        <v>5.0199999999999996</v>
      </c>
      <c r="G3" s="90" t="s">
        <v>572</v>
      </c>
      <c r="H3" s="90">
        <v>2</v>
      </c>
      <c r="I3" s="123">
        <v>2</v>
      </c>
      <c r="J3" s="90" t="s">
        <v>573</v>
      </c>
      <c r="K3" s="90" t="s">
        <v>2189</v>
      </c>
      <c r="L3" s="90" t="s">
        <v>1290</v>
      </c>
      <c r="M3" s="90" t="s">
        <v>1290</v>
      </c>
      <c r="N3" s="90" t="s">
        <v>1291</v>
      </c>
      <c r="O3" s="123">
        <v>1959</v>
      </c>
      <c r="P3" s="90"/>
      <c r="Q3" s="90"/>
      <c r="R3" s="90"/>
      <c r="S3" s="90"/>
      <c r="T3" s="90"/>
      <c r="U3" s="123">
        <v>0</v>
      </c>
      <c r="V3" s="123">
        <v>0</v>
      </c>
      <c r="W3" s="124" t="s">
        <v>1567</v>
      </c>
      <c r="X3" s="125">
        <v>2022</v>
      </c>
      <c r="Y3" s="125">
        <v>6</v>
      </c>
      <c r="Z3" s="125">
        <v>1</v>
      </c>
      <c r="AA3" s="112"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 s="112"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 s="126" t="str">
        <f>CONCATENATE(GroupMember[[#This Row],[11. Nom*]],       ,GroupMember[[#This Row],[10. Prénom*]])</f>
        <v>BADOLO     BALOUR YAMADIO</v>
      </c>
    </row>
    <row r="4" spans="1:35" s="126" customFormat="1" ht="12.95" hidden="1" customHeight="1" x14ac:dyDescent="0.25">
      <c r="A4" s="90" t="s">
        <v>212</v>
      </c>
      <c r="B4" s="90" t="s">
        <v>212</v>
      </c>
      <c r="C4" s="90" t="s">
        <v>561</v>
      </c>
      <c r="D4" s="90" t="s">
        <v>571</v>
      </c>
      <c r="E4" s="90" t="s">
        <v>561</v>
      </c>
      <c r="F4" s="92">
        <v>2.76</v>
      </c>
      <c r="G4" s="90" t="s">
        <v>572</v>
      </c>
      <c r="H4" s="90">
        <v>1</v>
      </c>
      <c r="I4" s="123">
        <v>1</v>
      </c>
      <c r="J4" s="90" t="s">
        <v>575</v>
      </c>
      <c r="K4" s="90" t="s">
        <v>2189</v>
      </c>
      <c r="L4" s="90" t="s">
        <v>1290</v>
      </c>
      <c r="M4" s="90" t="s">
        <v>1290</v>
      </c>
      <c r="N4" s="90" t="s">
        <v>1291</v>
      </c>
      <c r="O4" s="123">
        <v>1971</v>
      </c>
      <c r="P4" s="90"/>
      <c r="Q4" s="90"/>
      <c r="R4" s="90"/>
      <c r="S4" s="90"/>
      <c r="T4" s="90"/>
      <c r="U4" s="123">
        <v>0</v>
      </c>
      <c r="V4" s="123">
        <v>0</v>
      </c>
      <c r="W4" s="124" t="s">
        <v>1567</v>
      </c>
      <c r="X4" s="125">
        <v>2022</v>
      </c>
      <c r="Y4" s="125">
        <v>6</v>
      </c>
      <c r="Z4" s="125">
        <v>1</v>
      </c>
      <c r="AA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 s="126" t="str">
        <f>CONCATENATE(GroupMember[[#This Row],[11. Nom*]],       ,GroupMember[[#This Row],[10. Prénom*]])</f>
        <v>BADOLO     BALOUR</v>
      </c>
    </row>
    <row r="5" spans="1:35" s="126" customFormat="1" ht="12.95" hidden="1" customHeight="1" x14ac:dyDescent="0.25">
      <c r="A5" s="90" t="s">
        <v>213</v>
      </c>
      <c r="B5" s="90" t="s">
        <v>213</v>
      </c>
      <c r="C5" s="90" t="s">
        <v>561</v>
      </c>
      <c r="D5" s="90" t="s">
        <v>571</v>
      </c>
      <c r="E5" s="90" t="s">
        <v>561</v>
      </c>
      <c r="F5" s="92">
        <v>3.9899999999999998</v>
      </c>
      <c r="G5" s="90" t="s">
        <v>572</v>
      </c>
      <c r="H5" s="90">
        <v>1</v>
      </c>
      <c r="I5" s="123">
        <v>1</v>
      </c>
      <c r="J5" s="90" t="s">
        <v>576</v>
      </c>
      <c r="K5" s="90" t="s">
        <v>2190</v>
      </c>
      <c r="L5" s="90" t="s">
        <v>1290</v>
      </c>
      <c r="M5" s="90" t="s">
        <v>1290</v>
      </c>
      <c r="N5" s="90" t="s">
        <v>1291</v>
      </c>
      <c r="O5" s="123">
        <v>1974</v>
      </c>
      <c r="P5" s="90"/>
      <c r="Q5" s="90"/>
      <c r="R5" s="90"/>
      <c r="S5" s="90"/>
      <c r="T5" s="90"/>
      <c r="U5" s="123">
        <v>0</v>
      </c>
      <c r="V5" s="123">
        <v>0</v>
      </c>
      <c r="W5" s="124" t="s">
        <v>1567</v>
      </c>
      <c r="X5" s="125">
        <v>2022</v>
      </c>
      <c r="Y5" s="125">
        <v>6</v>
      </c>
      <c r="Z5" s="125">
        <v>1</v>
      </c>
      <c r="AA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 s="126" t="str">
        <f>CONCATENATE(GroupMember[[#This Row],[11. Nom*]],       ,GroupMember[[#This Row],[10. Prénom*]])</f>
        <v>BATIO BAYILI</v>
      </c>
    </row>
    <row r="6" spans="1:35" s="126" customFormat="1" ht="12.95" hidden="1" customHeight="1" x14ac:dyDescent="0.25">
      <c r="A6" s="90" t="s">
        <v>214</v>
      </c>
      <c r="B6" s="90" t="s">
        <v>214</v>
      </c>
      <c r="C6" s="90" t="s">
        <v>561</v>
      </c>
      <c r="D6" s="90" t="s">
        <v>571</v>
      </c>
      <c r="E6" s="90" t="s">
        <v>561</v>
      </c>
      <c r="F6" s="92">
        <v>7.95</v>
      </c>
      <c r="G6" s="90" t="s">
        <v>572</v>
      </c>
      <c r="H6" s="90">
        <v>1</v>
      </c>
      <c r="I6" s="123">
        <v>1</v>
      </c>
      <c r="J6" s="90" t="s">
        <v>577</v>
      </c>
      <c r="K6" s="90" t="s">
        <v>2191</v>
      </c>
      <c r="L6" s="90" t="s">
        <v>1290</v>
      </c>
      <c r="M6" s="90" t="s">
        <v>1290</v>
      </c>
      <c r="N6" s="90" t="s">
        <v>1291</v>
      </c>
      <c r="O6" s="123">
        <v>1961</v>
      </c>
      <c r="P6" s="90"/>
      <c r="Q6" s="90"/>
      <c r="R6" s="90"/>
      <c r="S6" s="90"/>
      <c r="T6" s="90"/>
      <c r="U6" s="123">
        <v>0</v>
      </c>
      <c r="V6" s="123">
        <v>0</v>
      </c>
      <c r="W6" s="124" t="s">
        <v>1567</v>
      </c>
      <c r="X6" s="125">
        <v>2022</v>
      </c>
      <c r="Y6" s="125">
        <v>6</v>
      </c>
      <c r="Z6" s="125">
        <v>2</v>
      </c>
      <c r="AA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 s="126" t="str">
        <f>CONCATENATE(GroupMember[[#This Row],[11. Nom*]],       ,GroupMember[[#This Row],[10. Prénom*]])</f>
        <v>BASSONO BALI</v>
      </c>
    </row>
    <row r="7" spans="1:35" s="126" customFormat="1" ht="12.95" hidden="1" customHeight="1" x14ac:dyDescent="0.25">
      <c r="A7" s="90" t="s">
        <v>215</v>
      </c>
      <c r="B7" s="90" t="s">
        <v>215</v>
      </c>
      <c r="C7" s="90" t="s">
        <v>561</v>
      </c>
      <c r="D7" s="90" t="s">
        <v>571</v>
      </c>
      <c r="E7" s="90" t="s">
        <v>561</v>
      </c>
      <c r="F7" s="92">
        <v>2.76</v>
      </c>
      <c r="G7" s="90" t="s">
        <v>572</v>
      </c>
      <c r="H7" s="90">
        <v>1</v>
      </c>
      <c r="I7" s="123">
        <v>1</v>
      </c>
      <c r="J7" s="90" t="s">
        <v>579</v>
      </c>
      <c r="K7" s="90" t="s">
        <v>2192</v>
      </c>
      <c r="L7" s="90" t="s">
        <v>1290</v>
      </c>
      <c r="M7" s="90" t="s">
        <v>1290</v>
      </c>
      <c r="N7" s="90" t="s">
        <v>1291</v>
      </c>
      <c r="O7" s="123">
        <v>1958</v>
      </c>
      <c r="P7" s="90"/>
      <c r="Q7" s="90"/>
      <c r="R7" s="90"/>
      <c r="S7" s="90"/>
      <c r="T7" s="90"/>
      <c r="U7" s="123">
        <v>0</v>
      </c>
      <c r="V7" s="123">
        <v>0</v>
      </c>
      <c r="W7" s="124" t="s">
        <v>1567</v>
      </c>
      <c r="X7" s="125">
        <v>2022</v>
      </c>
      <c r="Y7" s="125">
        <v>6</v>
      </c>
      <c r="Z7" s="125">
        <v>2</v>
      </c>
      <c r="AA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 s="126" t="str">
        <f>CONCATENATE(GroupMember[[#This Row],[11. Nom*]],       ,GroupMember[[#This Row],[10. Prénom*]])</f>
        <v>KOAMA BONIFACE</v>
      </c>
    </row>
    <row r="8" spans="1:35" s="126" customFormat="1" ht="12.95" hidden="1" customHeight="1" x14ac:dyDescent="0.25">
      <c r="A8" s="90" t="s">
        <v>216</v>
      </c>
      <c r="B8" s="90" t="s">
        <v>216</v>
      </c>
      <c r="C8" s="90" t="s">
        <v>561</v>
      </c>
      <c r="D8" s="90" t="s">
        <v>571</v>
      </c>
      <c r="E8" s="90" t="s">
        <v>561</v>
      </c>
      <c r="F8" s="92">
        <v>6.1</v>
      </c>
      <c r="G8" s="90" t="s">
        <v>572</v>
      </c>
      <c r="H8" s="90">
        <v>2</v>
      </c>
      <c r="I8" s="123">
        <v>2</v>
      </c>
      <c r="J8" s="90" t="s">
        <v>581</v>
      </c>
      <c r="K8" s="90" t="s">
        <v>2193</v>
      </c>
      <c r="L8" s="90" t="s">
        <v>1290</v>
      </c>
      <c r="M8" s="90" t="s">
        <v>1290</v>
      </c>
      <c r="N8" s="90" t="s">
        <v>1291</v>
      </c>
      <c r="O8" s="123">
        <v>1967</v>
      </c>
      <c r="P8" s="90"/>
      <c r="Q8" s="90"/>
      <c r="R8" s="90"/>
      <c r="S8" s="90"/>
      <c r="T8" s="90"/>
      <c r="U8" s="123">
        <v>0</v>
      </c>
      <c r="V8" s="123">
        <v>0</v>
      </c>
      <c r="W8" s="124" t="s">
        <v>1567</v>
      </c>
      <c r="X8" s="125">
        <v>2022</v>
      </c>
      <c r="Y8" s="125">
        <v>6</v>
      </c>
      <c r="Z8" s="125">
        <v>2</v>
      </c>
      <c r="AA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 s="126" t="str">
        <f>CONCATENATE(GroupMember[[#This Row],[11. Nom*]],       ,GroupMember[[#This Row],[10. Prénom*]])</f>
        <v>GBAGOU THOMAS</v>
      </c>
    </row>
    <row r="9" spans="1:35" s="126" customFormat="1" ht="12.95" hidden="1" customHeight="1" x14ac:dyDescent="0.25">
      <c r="A9" s="90" t="s">
        <v>217</v>
      </c>
      <c r="B9" s="90" t="s">
        <v>217</v>
      </c>
      <c r="C9" s="90" t="s">
        <v>561</v>
      </c>
      <c r="D9" s="90" t="s">
        <v>571</v>
      </c>
      <c r="E9" s="90" t="s">
        <v>561</v>
      </c>
      <c r="F9" s="92">
        <v>5.6899999999999995</v>
      </c>
      <c r="G9" s="90" t="s">
        <v>572</v>
      </c>
      <c r="H9" s="90">
        <v>2</v>
      </c>
      <c r="I9" s="123">
        <v>2</v>
      </c>
      <c r="J9" s="90" t="s">
        <v>582</v>
      </c>
      <c r="K9" s="90" t="s">
        <v>2195</v>
      </c>
      <c r="L9" s="90" t="s">
        <v>1290</v>
      </c>
      <c r="M9" s="90" t="s">
        <v>1290</v>
      </c>
      <c r="N9" s="90" t="s">
        <v>1291</v>
      </c>
      <c r="O9" s="123">
        <v>1967</v>
      </c>
      <c r="P9" s="90"/>
      <c r="Q9" s="90"/>
      <c r="R9" s="90"/>
      <c r="S9" s="90"/>
      <c r="T9" s="90"/>
      <c r="U9" s="123">
        <v>0</v>
      </c>
      <c r="V9" s="123">
        <v>0</v>
      </c>
      <c r="W9" s="124" t="s">
        <v>1567</v>
      </c>
      <c r="X9" s="125">
        <v>2022</v>
      </c>
      <c r="Y9" s="125">
        <v>6</v>
      </c>
      <c r="Z9" s="125">
        <v>3</v>
      </c>
      <c r="AA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 s="126" t="str">
        <f>CONCATENATE(GroupMember[[#This Row],[11. Nom*]],       ,GroupMember[[#This Row],[10. Prénom*]])</f>
        <v>ISSA NEBIE</v>
      </c>
    </row>
    <row r="10" spans="1:35" s="126" customFormat="1" ht="12.95" hidden="1" customHeight="1" x14ac:dyDescent="0.25">
      <c r="A10" s="90" t="s">
        <v>218</v>
      </c>
      <c r="B10" s="90" t="s">
        <v>218</v>
      </c>
      <c r="C10" s="90" t="s">
        <v>561</v>
      </c>
      <c r="D10" s="90" t="s">
        <v>571</v>
      </c>
      <c r="E10" s="90" t="s">
        <v>561</v>
      </c>
      <c r="F10" s="92">
        <v>4.12</v>
      </c>
      <c r="G10" s="90" t="s">
        <v>572</v>
      </c>
      <c r="H10" s="90">
        <v>1</v>
      </c>
      <c r="I10" s="123">
        <v>1</v>
      </c>
      <c r="J10" s="90" t="s">
        <v>584</v>
      </c>
      <c r="K10" s="90" t="s">
        <v>2194</v>
      </c>
      <c r="L10" s="90" t="s">
        <v>1290</v>
      </c>
      <c r="M10" s="90" t="s">
        <v>1290</v>
      </c>
      <c r="N10" s="90" t="s">
        <v>1291</v>
      </c>
      <c r="O10" s="123">
        <v>1965</v>
      </c>
      <c r="P10" s="90"/>
      <c r="Q10" s="90"/>
      <c r="R10" s="90"/>
      <c r="S10" s="90"/>
      <c r="T10" s="90"/>
      <c r="U10" s="123">
        <v>0</v>
      </c>
      <c r="V10" s="123">
        <v>0</v>
      </c>
      <c r="W10" s="124" t="s">
        <v>1567</v>
      </c>
      <c r="X10" s="125">
        <v>2022</v>
      </c>
      <c r="Y10" s="125">
        <v>6</v>
      </c>
      <c r="Z10" s="125">
        <v>3</v>
      </c>
      <c r="AA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 s="126" t="str">
        <f>CONCATENATE(GroupMember[[#This Row],[11. Nom*]],       ,GroupMember[[#This Row],[10. Prénom*]])</f>
        <v>SENI BERE ABOU</v>
      </c>
    </row>
    <row r="11" spans="1:35" s="126" customFormat="1" ht="12.95" hidden="1" customHeight="1" x14ac:dyDescent="0.25">
      <c r="A11" s="90" t="s">
        <v>219</v>
      </c>
      <c r="B11" s="90" t="s">
        <v>219</v>
      </c>
      <c r="C11" s="90" t="s">
        <v>561</v>
      </c>
      <c r="D11" s="90" t="s">
        <v>571</v>
      </c>
      <c r="E11" s="90" t="s">
        <v>561</v>
      </c>
      <c r="F11" s="92">
        <v>3.05</v>
      </c>
      <c r="G11" s="90" t="s">
        <v>572</v>
      </c>
      <c r="H11" s="90">
        <v>1</v>
      </c>
      <c r="I11" s="123">
        <v>1</v>
      </c>
      <c r="J11" s="90" t="s">
        <v>586</v>
      </c>
      <c r="K11" s="90" t="s">
        <v>587</v>
      </c>
      <c r="L11" s="90" t="s">
        <v>1290</v>
      </c>
      <c r="M11" s="90" t="s">
        <v>1290</v>
      </c>
      <c r="N11" s="90" t="s">
        <v>1291</v>
      </c>
      <c r="O11" s="123">
        <v>1945</v>
      </c>
      <c r="P11" s="90"/>
      <c r="Q11" s="90"/>
      <c r="R11" s="90"/>
      <c r="S11" s="90"/>
      <c r="T11" s="90"/>
      <c r="U11" s="123">
        <v>0</v>
      </c>
      <c r="V11" s="123">
        <v>0</v>
      </c>
      <c r="W11" s="124" t="s">
        <v>1567</v>
      </c>
      <c r="X11" s="125">
        <v>2022</v>
      </c>
      <c r="Y11" s="125">
        <v>6</v>
      </c>
      <c r="Z11" s="125">
        <v>3</v>
      </c>
      <c r="AA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 s="126" t="str">
        <f>CONCATENATE(GroupMember[[#This Row],[11. Nom*]],       ,GroupMember[[#This Row],[10. Prénom*]])</f>
        <v>KOANDADENIS</v>
      </c>
    </row>
    <row r="12" spans="1:35" s="126" customFormat="1" ht="12.95" hidden="1" customHeight="1" x14ac:dyDescent="0.25">
      <c r="A12" s="90" t="s">
        <v>220</v>
      </c>
      <c r="B12" s="90" t="s">
        <v>220</v>
      </c>
      <c r="C12" s="90" t="s">
        <v>561</v>
      </c>
      <c r="D12" s="90" t="s">
        <v>571</v>
      </c>
      <c r="E12" s="90" t="s">
        <v>561</v>
      </c>
      <c r="F12" s="92">
        <v>3.61</v>
      </c>
      <c r="G12" s="90" t="s">
        <v>572</v>
      </c>
      <c r="H12" s="90">
        <v>1</v>
      </c>
      <c r="I12" s="123">
        <v>1</v>
      </c>
      <c r="J12" s="90" t="s">
        <v>588</v>
      </c>
      <c r="K12" s="90" t="s">
        <v>589</v>
      </c>
      <c r="L12" s="90" t="s">
        <v>1290</v>
      </c>
      <c r="M12" s="90" t="s">
        <v>1290</v>
      </c>
      <c r="N12" s="90" t="s">
        <v>1291</v>
      </c>
      <c r="O12" s="123">
        <v>1959</v>
      </c>
      <c r="P12" s="90"/>
      <c r="Q12" s="90"/>
      <c r="R12" s="90"/>
      <c r="S12" s="90"/>
      <c r="T12" s="90"/>
      <c r="U12" s="123">
        <v>0</v>
      </c>
      <c r="V12" s="123">
        <v>0</v>
      </c>
      <c r="W12" s="124" t="s">
        <v>1567</v>
      </c>
      <c r="X12" s="125">
        <v>2022</v>
      </c>
      <c r="Y12" s="125">
        <v>6</v>
      </c>
      <c r="Z12" s="125">
        <v>4</v>
      </c>
      <c r="AA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 s="126" t="str">
        <f>CONCATENATE(GroupMember[[#This Row],[11. Nom*]],       ,GroupMember[[#This Row],[10. Prénom*]])</f>
        <v>SIMPOREANTOINE</v>
      </c>
    </row>
    <row r="13" spans="1:35" s="126" customFormat="1" ht="12.95" hidden="1" customHeight="1" x14ac:dyDescent="0.25">
      <c r="A13" s="90" t="s">
        <v>221</v>
      </c>
      <c r="B13" s="90" t="s">
        <v>221</v>
      </c>
      <c r="C13" s="90" t="s">
        <v>561</v>
      </c>
      <c r="D13" s="90" t="s">
        <v>571</v>
      </c>
      <c r="E13" s="90" t="s">
        <v>561</v>
      </c>
      <c r="F13" s="92">
        <v>3.66</v>
      </c>
      <c r="G13" s="90" t="s">
        <v>572</v>
      </c>
      <c r="H13" s="90">
        <v>1</v>
      </c>
      <c r="I13" s="123">
        <v>1</v>
      </c>
      <c r="J13" s="90" t="s">
        <v>590</v>
      </c>
      <c r="K13" s="90" t="s">
        <v>591</v>
      </c>
      <c r="L13" s="90" t="s">
        <v>1290</v>
      </c>
      <c r="M13" s="90" t="s">
        <v>1290</v>
      </c>
      <c r="N13" s="90" t="s">
        <v>1291</v>
      </c>
      <c r="O13" s="123">
        <v>1972</v>
      </c>
      <c r="P13" s="90"/>
      <c r="Q13" s="90"/>
      <c r="R13" s="90"/>
      <c r="S13" s="90"/>
      <c r="T13" s="90"/>
      <c r="U13" s="123">
        <v>0</v>
      </c>
      <c r="V13" s="123">
        <v>0</v>
      </c>
      <c r="W13" s="124" t="s">
        <v>1567</v>
      </c>
      <c r="X13" s="125">
        <v>2022</v>
      </c>
      <c r="Y13" s="125">
        <v>6</v>
      </c>
      <c r="Z13" s="125">
        <v>4</v>
      </c>
      <c r="AA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 s="126" t="str">
        <f>CONCATENATE(GroupMember[[#This Row],[11. Nom*]],       ,GroupMember[[#This Row],[10. Prénom*]])</f>
        <v>BAKOALI</v>
      </c>
    </row>
    <row r="14" spans="1:35" s="126" customFormat="1" ht="12.95" hidden="1" customHeight="1" x14ac:dyDescent="0.25">
      <c r="A14" s="90" t="s">
        <v>222</v>
      </c>
      <c r="B14" s="90" t="s">
        <v>222</v>
      </c>
      <c r="C14" s="90" t="s">
        <v>561</v>
      </c>
      <c r="D14" s="90" t="s">
        <v>571</v>
      </c>
      <c r="E14" s="90" t="s">
        <v>561</v>
      </c>
      <c r="F14" s="92">
        <v>3.8099999999999996</v>
      </c>
      <c r="G14" s="90" t="s">
        <v>572</v>
      </c>
      <c r="H14" s="90">
        <v>1</v>
      </c>
      <c r="I14" s="123">
        <v>1</v>
      </c>
      <c r="J14" s="90" t="s">
        <v>592</v>
      </c>
      <c r="K14" s="90" t="s">
        <v>593</v>
      </c>
      <c r="L14" s="90" t="s">
        <v>1290</v>
      </c>
      <c r="M14" s="90" t="s">
        <v>1290</v>
      </c>
      <c r="N14" s="90" t="s">
        <v>1291</v>
      </c>
      <c r="O14" s="123">
        <v>1965</v>
      </c>
      <c r="P14" s="90"/>
      <c r="Q14" s="90"/>
      <c r="R14" s="90"/>
      <c r="S14" s="90"/>
      <c r="T14" s="90"/>
      <c r="U14" s="123">
        <v>0</v>
      </c>
      <c r="V14" s="123">
        <v>0</v>
      </c>
      <c r="W14" s="124" t="s">
        <v>1567</v>
      </c>
      <c r="X14" s="125">
        <v>2022</v>
      </c>
      <c r="Y14" s="125">
        <v>6</v>
      </c>
      <c r="Z14" s="125">
        <v>4</v>
      </c>
      <c r="AA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 s="126" t="str">
        <f>CONCATENATE(GroupMember[[#This Row],[11. Nom*]],       ,GroupMember[[#This Row],[10. Prénom*]])</f>
        <v>BELEMALIDOU</v>
      </c>
    </row>
    <row r="15" spans="1:35" s="126" customFormat="1" ht="12.95" hidden="1" customHeight="1" x14ac:dyDescent="0.25">
      <c r="A15" s="90" t="s">
        <v>223</v>
      </c>
      <c r="B15" s="90" t="s">
        <v>223</v>
      </c>
      <c r="C15" s="90" t="s">
        <v>561</v>
      </c>
      <c r="D15" s="90" t="s">
        <v>571</v>
      </c>
      <c r="E15" s="90" t="s">
        <v>561</v>
      </c>
      <c r="F15" s="92">
        <v>3.34</v>
      </c>
      <c r="G15" s="90" t="s">
        <v>572</v>
      </c>
      <c r="H15" s="90">
        <v>1</v>
      </c>
      <c r="I15" s="123">
        <v>1</v>
      </c>
      <c r="J15" s="90" t="s">
        <v>594</v>
      </c>
      <c r="K15" s="90" t="s">
        <v>589</v>
      </c>
      <c r="L15" s="90" t="s">
        <v>1290</v>
      </c>
      <c r="M15" s="90" t="s">
        <v>1290</v>
      </c>
      <c r="N15" s="90" t="s">
        <v>1291</v>
      </c>
      <c r="O15" s="123">
        <v>1976</v>
      </c>
      <c r="P15" s="90"/>
      <c r="Q15" s="110"/>
      <c r="R15" s="90"/>
      <c r="S15" s="90"/>
      <c r="T15" s="90"/>
      <c r="U15" s="123">
        <v>0</v>
      </c>
      <c r="V15" s="123">
        <v>0</v>
      </c>
      <c r="W15" s="124" t="s">
        <v>1567</v>
      </c>
      <c r="X15" s="125">
        <v>2022</v>
      </c>
      <c r="Y15" s="125">
        <v>6</v>
      </c>
      <c r="Z15" s="125">
        <v>6</v>
      </c>
      <c r="AA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 s="126" t="str">
        <f>CONCATENATE(GroupMember[[#This Row],[11. Nom*]],       ,GroupMember[[#This Row],[10. Prénom*]])</f>
        <v>SIMPOREPOUSRAOGO</v>
      </c>
    </row>
    <row r="16" spans="1:35" s="126" customFormat="1" ht="12.95" hidden="1" customHeight="1" x14ac:dyDescent="0.25">
      <c r="A16" s="90" t="s">
        <v>224</v>
      </c>
      <c r="B16" s="90" t="s">
        <v>224</v>
      </c>
      <c r="C16" s="90" t="s">
        <v>561</v>
      </c>
      <c r="D16" s="90" t="s">
        <v>571</v>
      </c>
      <c r="E16" s="90" t="s">
        <v>561</v>
      </c>
      <c r="F16" s="92">
        <v>4.67</v>
      </c>
      <c r="G16" s="90" t="s">
        <v>572</v>
      </c>
      <c r="H16" s="90">
        <v>1</v>
      </c>
      <c r="I16" s="123">
        <v>1</v>
      </c>
      <c r="J16" s="90" t="s">
        <v>595</v>
      </c>
      <c r="K16" s="90" t="s">
        <v>589</v>
      </c>
      <c r="L16" s="90" t="s">
        <v>1290</v>
      </c>
      <c r="M16" s="90" t="s">
        <v>1290</v>
      </c>
      <c r="N16" s="90" t="s">
        <v>1291</v>
      </c>
      <c r="O16" s="123">
        <v>1989</v>
      </c>
      <c r="P16" s="90"/>
      <c r="Q16" s="110"/>
      <c r="R16" s="90"/>
      <c r="S16" s="90"/>
      <c r="T16" s="90"/>
      <c r="U16" s="123">
        <v>0</v>
      </c>
      <c r="V16" s="123">
        <v>0</v>
      </c>
      <c r="W16" s="124" t="s">
        <v>1567</v>
      </c>
      <c r="X16" s="125">
        <v>2022</v>
      </c>
      <c r="Y16" s="125">
        <v>6</v>
      </c>
      <c r="Z16" s="125">
        <v>6</v>
      </c>
      <c r="AA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 s="126" t="str">
        <f>CONCATENATE(GroupMember[[#This Row],[11. Nom*]],       ,GroupMember[[#This Row],[10. Prénom*]])</f>
        <v>SIMPOREFRANCOIS</v>
      </c>
    </row>
    <row r="17" spans="1:29" s="126" customFormat="1" ht="12.95" hidden="1" customHeight="1" x14ac:dyDescent="0.25">
      <c r="A17" s="90" t="s">
        <v>225</v>
      </c>
      <c r="B17" s="90" t="s">
        <v>225</v>
      </c>
      <c r="C17" s="90" t="s">
        <v>561</v>
      </c>
      <c r="D17" s="90" t="s">
        <v>571</v>
      </c>
      <c r="E17" s="90" t="s">
        <v>561</v>
      </c>
      <c r="F17" s="92">
        <v>3.04</v>
      </c>
      <c r="G17" s="90" t="s">
        <v>572</v>
      </c>
      <c r="H17" s="90">
        <v>1</v>
      </c>
      <c r="I17" s="123">
        <v>1</v>
      </c>
      <c r="J17" s="90" t="s">
        <v>596</v>
      </c>
      <c r="K17" s="90" t="s">
        <v>597</v>
      </c>
      <c r="L17" s="90" t="s">
        <v>1290</v>
      </c>
      <c r="M17" s="90" t="s">
        <v>1290</v>
      </c>
      <c r="N17" s="90" t="s">
        <v>1291</v>
      </c>
      <c r="O17" s="123">
        <v>1986</v>
      </c>
      <c r="P17" s="90"/>
      <c r="Q17" s="110"/>
      <c r="R17" s="90"/>
      <c r="S17" s="90"/>
      <c r="T17" s="90"/>
      <c r="U17" s="123">
        <v>0</v>
      </c>
      <c r="V17" s="123">
        <v>0</v>
      </c>
      <c r="W17" s="124" t="s">
        <v>1567</v>
      </c>
      <c r="X17" s="125">
        <v>2022</v>
      </c>
      <c r="Y17" s="125">
        <v>6</v>
      </c>
      <c r="Z17" s="125">
        <v>6</v>
      </c>
      <c r="AA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 s="126" t="str">
        <f>CONCATENATE(GroupMember[[#This Row],[11. Nom*]],       ,GroupMember[[#This Row],[10. Prénom*]])</f>
        <v>NIKIEMASERAPHIN</v>
      </c>
    </row>
    <row r="18" spans="1:29" s="126" customFormat="1" ht="12.95" hidden="1" customHeight="1" x14ac:dyDescent="0.25">
      <c r="A18" s="90" t="s">
        <v>226</v>
      </c>
      <c r="B18" s="90" t="s">
        <v>226</v>
      </c>
      <c r="C18" s="90" t="s">
        <v>561</v>
      </c>
      <c r="D18" s="90" t="s">
        <v>571</v>
      </c>
      <c r="E18" s="90" t="s">
        <v>561</v>
      </c>
      <c r="F18" s="92">
        <v>2.85</v>
      </c>
      <c r="G18" s="90" t="s">
        <v>572</v>
      </c>
      <c r="H18" s="90">
        <v>1</v>
      </c>
      <c r="I18" s="123">
        <v>1</v>
      </c>
      <c r="J18" s="90" t="s">
        <v>598</v>
      </c>
      <c r="K18" s="90" t="s">
        <v>599</v>
      </c>
      <c r="L18" s="90" t="s">
        <v>1290</v>
      </c>
      <c r="M18" s="90" t="s">
        <v>1290</v>
      </c>
      <c r="N18" s="90" t="s">
        <v>1291</v>
      </c>
      <c r="O18" s="123">
        <v>1962</v>
      </c>
      <c r="P18" s="90"/>
      <c r="Q18" s="110"/>
      <c r="R18" s="90"/>
      <c r="S18" s="90"/>
      <c r="T18" s="90"/>
      <c r="U18" s="123">
        <v>0</v>
      </c>
      <c r="V18" s="123">
        <v>0</v>
      </c>
      <c r="W18" s="124" t="s">
        <v>1567</v>
      </c>
      <c r="X18" s="125">
        <v>2022</v>
      </c>
      <c r="Y18" s="125">
        <v>6</v>
      </c>
      <c r="Z18" s="125">
        <v>7</v>
      </c>
      <c r="AA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 s="126" t="str">
        <f>CONCATENATE(GroupMember[[#This Row],[11. Nom*]],       ,GroupMember[[#This Row],[10. Prénom*]])</f>
        <v>ZEBAABASS</v>
      </c>
    </row>
    <row r="19" spans="1:29" s="126" customFormat="1" ht="12.95" hidden="1" customHeight="1" x14ac:dyDescent="0.25">
      <c r="A19" s="90" t="s">
        <v>227</v>
      </c>
      <c r="B19" s="90" t="s">
        <v>227</v>
      </c>
      <c r="C19" s="90" t="s">
        <v>561</v>
      </c>
      <c r="D19" s="90" t="s">
        <v>571</v>
      </c>
      <c r="E19" s="90" t="s">
        <v>561</v>
      </c>
      <c r="F19" s="92">
        <v>2.88</v>
      </c>
      <c r="G19" s="90" t="s">
        <v>572</v>
      </c>
      <c r="H19" s="90">
        <v>1</v>
      </c>
      <c r="I19" s="123">
        <v>1</v>
      </c>
      <c r="J19" s="90" t="s">
        <v>600</v>
      </c>
      <c r="K19" s="90" t="s">
        <v>601</v>
      </c>
      <c r="L19" s="90" t="s">
        <v>1290</v>
      </c>
      <c r="M19" s="90" t="s">
        <v>1290</v>
      </c>
      <c r="N19" s="90" t="s">
        <v>1291</v>
      </c>
      <c r="O19" s="123">
        <v>1989</v>
      </c>
      <c r="P19" s="90"/>
      <c r="Q19" s="110"/>
      <c r="R19" s="90"/>
      <c r="S19" s="90"/>
      <c r="T19" s="90"/>
      <c r="U19" s="123">
        <v>0</v>
      </c>
      <c r="V19" s="123">
        <v>0</v>
      </c>
      <c r="W19" s="124" t="s">
        <v>1567</v>
      </c>
      <c r="X19" s="125">
        <v>2022</v>
      </c>
      <c r="Y19" s="125">
        <v>6</v>
      </c>
      <c r="Z19" s="125">
        <v>7</v>
      </c>
      <c r="AA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 s="126" t="str">
        <f>CONCATENATE(GroupMember[[#This Row],[11. Nom*]],       ,GroupMember[[#This Row],[10. Prénom*]])</f>
        <v>BATIONORODRIGUE</v>
      </c>
    </row>
    <row r="20" spans="1:29" s="126" customFormat="1" ht="12.95" hidden="1" customHeight="1" x14ac:dyDescent="0.25">
      <c r="A20" s="90" t="s">
        <v>228</v>
      </c>
      <c r="B20" s="90" t="s">
        <v>228</v>
      </c>
      <c r="C20" s="90" t="s">
        <v>561</v>
      </c>
      <c r="D20" s="90" t="s">
        <v>571</v>
      </c>
      <c r="E20" s="90" t="s">
        <v>561</v>
      </c>
      <c r="F20" s="92">
        <v>3.59</v>
      </c>
      <c r="G20" s="90" t="s">
        <v>572</v>
      </c>
      <c r="H20" s="90">
        <v>1</v>
      </c>
      <c r="I20" s="123">
        <v>1</v>
      </c>
      <c r="J20" s="90" t="s">
        <v>602</v>
      </c>
      <c r="K20" s="90" t="s">
        <v>591</v>
      </c>
      <c r="L20" s="90" t="s">
        <v>1290</v>
      </c>
      <c r="M20" s="90" t="s">
        <v>1290</v>
      </c>
      <c r="N20" s="90" t="s">
        <v>1291</v>
      </c>
      <c r="O20" s="123">
        <v>1957</v>
      </c>
      <c r="P20" s="90"/>
      <c r="Q20" s="110"/>
      <c r="R20" s="90"/>
      <c r="S20" s="90"/>
      <c r="T20" s="90"/>
      <c r="U20" s="123">
        <v>0</v>
      </c>
      <c r="V20" s="123">
        <v>0</v>
      </c>
      <c r="W20" s="124" t="s">
        <v>1567</v>
      </c>
      <c r="X20" s="125">
        <v>2022</v>
      </c>
      <c r="Y20" s="125">
        <v>6</v>
      </c>
      <c r="Z20" s="125">
        <v>7</v>
      </c>
      <c r="AA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 s="126" t="str">
        <f>CONCATENATE(GroupMember[[#This Row],[11. Nom*]],       ,GroupMember[[#This Row],[10. Prénom*]])</f>
        <v>BAKOOUSMANE</v>
      </c>
    </row>
    <row r="21" spans="1:29" s="126" customFormat="1" ht="12.95" hidden="1" customHeight="1" x14ac:dyDescent="0.25">
      <c r="A21" s="90" t="s">
        <v>229</v>
      </c>
      <c r="B21" s="90" t="s">
        <v>229</v>
      </c>
      <c r="C21" s="90" t="s">
        <v>561</v>
      </c>
      <c r="D21" s="90" t="s">
        <v>571</v>
      </c>
      <c r="E21" s="90" t="s">
        <v>561</v>
      </c>
      <c r="F21" s="92">
        <v>7.34</v>
      </c>
      <c r="G21" s="90" t="s">
        <v>572</v>
      </c>
      <c r="H21" s="90">
        <v>2</v>
      </c>
      <c r="I21" s="123">
        <v>2</v>
      </c>
      <c r="J21" s="90" t="s">
        <v>603</v>
      </c>
      <c r="K21" s="90" t="s">
        <v>580</v>
      </c>
      <c r="L21" s="90" t="s">
        <v>1290</v>
      </c>
      <c r="M21" s="90" t="s">
        <v>1290</v>
      </c>
      <c r="N21" s="90" t="s">
        <v>1291</v>
      </c>
      <c r="O21" s="123">
        <v>1978</v>
      </c>
      <c r="P21" s="90"/>
      <c r="Q21" s="110"/>
      <c r="R21" s="90"/>
      <c r="S21" s="90"/>
      <c r="T21" s="90"/>
      <c r="U21" s="123">
        <v>0</v>
      </c>
      <c r="V21" s="123">
        <v>0</v>
      </c>
      <c r="W21" s="124" t="s">
        <v>1567</v>
      </c>
      <c r="X21" s="125">
        <v>2022</v>
      </c>
      <c r="Y21" s="125">
        <v>6</v>
      </c>
      <c r="Z21" s="125">
        <v>8</v>
      </c>
      <c r="AA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 s="126" t="str">
        <f>CONCATENATE(GroupMember[[#This Row],[11. Nom*]],       ,GroupMember[[#This Row],[10. Prénom*]])</f>
        <v>KOAMATIENDEMA</v>
      </c>
    </row>
    <row r="22" spans="1:29" s="126" customFormat="1" ht="12.95" hidden="1" customHeight="1" x14ac:dyDescent="0.25">
      <c r="A22" s="90" t="s">
        <v>230</v>
      </c>
      <c r="B22" s="90" t="s">
        <v>230</v>
      </c>
      <c r="C22" s="90" t="s">
        <v>561</v>
      </c>
      <c r="D22" s="90" t="s">
        <v>571</v>
      </c>
      <c r="E22" s="90" t="s">
        <v>561</v>
      </c>
      <c r="F22" s="92">
        <v>4.0199999999999996</v>
      </c>
      <c r="G22" s="90" t="s">
        <v>572</v>
      </c>
      <c r="H22" s="90">
        <v>1</v>
      </c>
      <c r="I22" s="123">
        <v>1</v>
      </c>
      <c r="J22" s="90" t="s">
        <v>604</v>
      </c>
      <c r="K22" s="90" t="s">
        <v>605</v>
      </c>
      <c r="L22" s="90" t="s">
        <v>1290</v>
      </c>
      <c r="M22" s="90" t="s">
        <v>1290</v>
      </c>
      <c r="N22" s="90" t="s">
        <v>1291</v>
      </c>
      <c r="O22" s="123">
        <v>1970</v>
      </c>
      <c r="P22" s="90"/>
      <c r="Q22" s="110"/>
      <c r="R22" s="90"/>
      <c r="S22" s="90"/>
      <c r="T22" s="90"/>
      <c r="U22" s="123">
        <v>0</v>
      </c>
      <c r="V22" s="123">
        <v>0</v>
      </c>
      <c r="W22" s="124" t="s">
        <v>1567</v>
      </c>
      <c r="X22" s="125">
        <v>2022</v>
      </c>
      <c r="Y22" s="125">
        <v>6</v>
      </c>
      <c r="Z22" s="125">
        <v>8</v>
      </c>
      <c r="AA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 s="126" t="str">
        <f>CONCATENATE(GroupMember[[#This Row],[11. Nom*]],       ,GroupMember[[#This Row],[10. Prénom*]])</f>
        <v>SOREADAMA</v>
      </c>
    </row>
    <row r="23" spans="1:29" s="126" customFormat="1" ht="12.95" hidden="1" customHeight="1" x14ac:dyDescent="0.25">
      <c r="A23" s="90" t="s">
        <v>231</v>
      </c>
      <c r="B23" s="90" t="s">
        <v>231</v>
      </c>
      <c r="C23" s="90" t="s">
        <v>561</v>
      </c>
      <c r="D23" s="90" t="s">
        <v>571</v>
      </c>
      <c r="E23" s="90" t="s">
        <v>561</v>
      </c>
      <c r="F23" s="92">
        <v>3.28</v>
      </c>
      <c r="G23" s="90" t="s">
        <v>572</v>
      </c>
      <c r="H23" s="90">
        <v>1</v>
      </c>
      <c r="I23" s="123">
        <v>1</v>
      </c>
      <c r="J23" s="90" t="s">
        <v>606</v>
      </c>
      <c r="K23" s="90" t="s">
        <v>580</v>
      </c>
      <c r="L23" s="90" t="s">
        <v>1290</v>
      </c>
      <c r="M23" s="90" t="s">
        <v>1290</v>
      </c>
      <c r="N23" s="90" t="s">
        <v>1291</v>
      </c>
      <c r="O23" s="123">
        <v>1972</v>
      </c>
      <c r="P23" s="90"/>
      <c r="Q23" s="90"/>
      <c r="R23" s="90"/>
      <c r="S23" s="90"/>
      <c r="T23" s="90"/>
      <c r="U23" s="123">
        <v>0</v>
      </c>
      <c r="V23" s="123">
        <v>0</v>
      </c>
      <c r="W23" s="124" t="s">
        <v>1567</v>
      </c>
      <c r="X23" s="125">
        <v>2022</v>
      </c>
      <c r="Y23" s="125">
        <v>6</v>
      </c>
      <c r="Z23" s="125">
        <v>8</v>
      </c>
      <c r="AA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 s="126" t="str">
        <f>CONCATENATE(GroupMember[[#This Row],[11. Nom*]],       ,GroupMember[[#This Row],[10. Prénom*]])</f>
        <v>KOAMAPAUL</v>
      </c>
    </row>
    <row r="24" spans="1:29" s="126" customFormat="1" ht="12.95" customHeight="1" x14ac:dyDescent="0.25">
      <c r="A24" s="90" t="s">
        <v>232</v>
      </c>
      <c r="B24" s="90" t="s">
        <v>232</v>
      </c>
      <c r="C24" s="90" t="s">
        <v>561</v>
      </c>
      <c r="D24" s="90" t="s">
        <v>571</v>
      </c>
      <c r="E24" s="90" t="s">
        <v>561</v>
      </c>
      <c r="F24" s="92">
        <v>3.58</v>
      </c>
      <c r="G24" s="90" t="s">
        <v>572</v>
      </c>
      <c r="H24" s="90">
        <v>1</v>
      </c>
      <c r="I24" s="123">
        <v>1</v>
      </c>
      <c r="J24" s="90" t="s">
        <v>609</v>
      </c>
      <c r="K24" s="90" t="s">
        <v>574</v>
      </c>
      <c r="L24" s="90" t="s">
        <v>1290</v>
      </c>
      <c r="M24" s="90" t="s">
        <v>1588</v>
      </c>
      <c r="N24" s="90" t="s">
        <v>1291</v>
      </c>
      <c r="O24" s="123">
        <v>1955</v>
      </c>
      <c r="P24" s="90"/>
      <c r="Q24" s="90"/>
      <c r="R24" s="90"/>
      <c r="S24" s="90"/>
      <c r="T24" s="90"/>
      <c r="U24" s="123">
        <v>0</v>
      </c>
      <c r="V24" s="123">
        <v>0</v>
      </c>
      <c r="W24" s="124" t="s">
        <v>1567</v>
      </c>
      <c r="X24" s="125">
        <v>2022</v>
      </c>
      <c r="Y24" s="125">
        <v>6</v>
      </c>
      <c r="Z24" s="125">
        <v>9</v>
      </c>
      <c r="AA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 s="126" t="str">
        <f>CONCATENATE(GroupMember[[#This Row],[11. Nom*]],       ,GroupMember[[#This Row],[10. Prénom*]])</f>
        <v>BADOLOMIKAEL</v>
      </c>
    </row>
    <row r="25" spans="1:29" s="126" customFormat="1" ht="12.95" customHeight="1" x14ac:dyDescent="0.25">
      <c r="A25" s="90" t="s">
        <v>1706</v>
      </c>
      <c r="B25" s="90" t="s">
        <v>1706</v>
      </c>
      <c r="C25" s="90" t="s">
        <v>561</v>
      </c>
      <c r="D25" s="90" t="s">
        <v>571</v>
      </c>
      <c r="E25" s="90" t="s">
        <v>563</v>
      </c>
      <c r="F25" s="92">
        <v>7.23</v>
      </c>
      <c r="G25" s="90" t="s">
        <v>572</v>
      </c>
      <c r="H25" s="90">
        <v>2</v>
      </c>
      <c r="I25" s="123">
        <v>2</v>
      </c>
      <c r="J25" s="90" t="s">
        <v>608</v>
      </c>
      <c r="K25" s="90" t="s">
        <v>708</v>
      </c>
      <c r="L25" s="127" t="s">
        <v>1290</v>
      </c>
      <c r="M25" s="90" t="s">
        <v>2083</v>
      </c>
      <c r="N25" s="90" t="s">
        <v>1291</v>
      </c>
      <c r="O25" s="123">
        <v>1958</v>
      </c>
      <c r="P25" s="90"/>
      <c r="Q25" s="90"/>
      <c r="R25" s="90"/>
      <c r="S25" s="90"/>
      <c r="T25" s="90"/>
      <c r="U25" s="123">
        <v>1</v>
      </c>
      <c r="V25" s="123">
        <v>2</v>
      </c>
      <c r="W25" s="124" t="s">
        <v>1567</v>
      </c>
      <c r="X25" s="125">
        <v>2022</v>
      </c>
      <c r="Y25" s="125">
        <v>6</v>
      </c>
      <c r="Z25" s="125">
        <v>9</v>
      </c>
      <c r="AA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 s="126" t="str">
        <f>CONCATENATE(GroupMember[[#This Row],[11. Nom*]],       ,GroupMember[[#This Row],[10. Prénom*]])</f>
        <v>RASMANEZONGO</v>
      </c>
    </row>
    <row r="26" spans="1:29" s="126" customFormat="1" ht="12.95" hidden="1" customHeight="1" x14ac:dyDescent="0.25">
      <c r="A26" s="90" t="s">
        <v>1707</v>
      </c>
      <c r="B26" s="90" t="s">
        <v>1707</v>
      </c>
      <c r="C26" s="90" t="s">
        <v>561</v>
      </c>
      <c r="D26" s="90" t="s">
        <v>571</v>
      </c>
      <c r="E26" s="90" t="s">
        <v>563</v>
      </c>
      <c r="F26" s="92">
        <v>2.87</v>
      </c>
      <c r="G26" s="90" t="s">
        <v>572</v>
      </c>
      <c r="H26" s="90">
        <v>1</v>
      </c>
      <c r="I26" s="123">
        <v>1</v>
      </c>
      <c r="J26" s="90" t="s">
        <v>608</v>
      </c>
      <c r="K26" s="90" t="s">
        <v>897</v>
      </c>
      <c r="L26" s="127" t="s">
        <v>1290</v>
      </c>
      <c r="M26" s="130"/>
      <c r="N26" s="90" t="s">
        <v>1291</v>
      </c>
      <c r="O26" s="123">
        <v>1975</v>
      </c>
      <c r="P26" s="90"/>
      <c r="Q26" s="90"/>
      <c r="R26" s="90"/>
      <c r="S26" s="90"/>
      <c r="T26" s="90"/>
      <c r="U26" s="123">
        <v>0</v>
      </c>
      <c r="V26" s="123">
        <v>0</v>
      </c>
      <c r="W26" s="124" t="s">
        <v>1567</v>
      </c>
      <c r="X26" s="125">
        <v>2022</v>
      </c>
      <c r="Y26" s="125">
        <v>6</v>
      </c>
      <c r="Z26" s="125">
        <v>9</v>
      </c>
      <c r="AA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 s="126" t="str">
        <f>CONCATENATE(GroupMember[[#This Row],[11. Nom*]],       ,GroupMember[[#This Row],[10. Prénom*]])</f>
        <v>ISSAKAZONGO</v>
      </c>
    </row>
    <row r="27" spans="1:29" s="126" customFormat="1" ht="12.95" hidden="1" customHeight="1" x14ac:dyDescent="0.25">
      <c r="A27" s="90" t="s">
        <v>1708</v>
      </c>
      <c r="B27" s="90" t="s">
        <v>1708</v>
      </c>
      <c r="C27" s="90" t="s">
        <v>561</v>
      </c>
      <c r="D27" s="90" t="s">
        <v>571</v>
      </c>
      <c r="E27" s="90" t="s">
        <v>563</v>
      </c>
      <c r="F27" s="92">
        <v>8.35</v>
      </c>
      <c r="G27" s="90" t="s">
        <v>572</v>
      </c>
      <c r="H27" s="90">
        <v>2</v>
      </c>
      <c r="I27" s="123">
        <v>2</v>
      </c>
      <c r="J27" s="90" t="s">
        <v>898</v>
      </c>
      <c r="K27" s="90" t="s">
        <v>899</v>
      </c>
      <c r="L27" s="127" t="s">
        <v>1290</v>
      </c>
      <c r="M27" s="129"/>
      <c r="N27" s="90" t="s">
        <v>1291</v>
      </c>
      <c r="O27" s="123">
        <v>1972</v>
      </c>
      <c r="P27" s="90"/>
      <c r="Q27" s="90"/>
      <c r="R27" s="90"/>
      <c r="S27" s="90"/>
      <c r="T27" s="90"/>
      <c r="U27" s="123">
        <v>0</v>
      </c>
      <c r="V27" s="123">
        <v>0</v>
      </c>
      <c r="W27" s="124" t="s">
        <v>1567</v>
      </c>
      <c r="X27" s="125">
        <v>2022</v>
      </c>
      <c r="Y27" s="125">
        <v>6</v>
      </c>
      <c r="Z27" s="125">
        <v>10</v>
      </c>
      <c r="AA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 s="126" t="str">
        <f>CONCATENATE(GroupMember[[#This Row],[11. Nom*]],       ,GroupMember[[#This Row],[10. Prénom*]])</f>
        <v>SIMPLICE 2ZOGBE</v>
      </c>
    </row>
    <row r="28" spans="1:29" s="126" customFormat="1" ht="12.95" customHeight="1" x14ac:dyDescent="0.25">
      <c r="A28" s="90" t="s">
        <v>1709</v>
      </c>
      <c r="B28" s="90" t="s">
        <v>1709</v>
      </c>
      <c r="C28" s="90" t="s">
        <v>561</v>
      </c>
      <c r="D28" s="90" t="s">
        <v>571</v>
      </c>
      <c r="E28" s="90" t="s">
        <v>563</v>
      </c>
      <c r="F28" s="92">
        <v>5.09</v>
      </c>
      <c r="G28" s="90" t="s">
        <v>572</v>
      </c>
      <c r="H28" s="90">
        <v>2</v>
      </c>
      <c r="I28" s="123">
        <v>2</v>
      </c>
      <c r="J28" s="90" t="s">
        <v>869</v>
      </c>
      <c r="K28" s="90" t="s">
        <v>900</v>
      </c>
      <c r="L28" s="127" t="s">
        <v>1290</v>
      </c>
      <c r="M28" s="129" t="s">
        <v>2084</v>
      </c>
      <c r="N28" s="90" t="s">
        <v>1291</v>
      </c>
      <c r="O28" s="123">
        <v>1991</v>
      </c>
      <c r="P28" s="90"/>
      <c r="Q28" s="90"/>
      <c r="R28" s="90"/>
      <c r="S28" s="90"/>
      <c r="T28" s="90"/>
      <c r="U28" s="123">
        <v>1</v>
      </c>
      <c r="V28" s="123">
        <v>2</v>
      </c>
      <c r="W28" s="124" t="s">
        <v>1567</v>
      </c>
      <c r="X28" s="125">
        <v>2022</v>
      </c>
      <c r="Y28" s="125">
        <v>6</v>
      </c>
      <c r="Z28" s="125">
        <v>10</v>
      </c>
      <c r="AA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 s="126" t="str">
        <f>CONCATENATE(GroupMember[[#This Row],[11. Nom*]],       ,GroupMember[[#This Row],[10. Prénom*]])</f>
        <v>MAMADOUKINDO</v>
      </c>
    </row>
    <row r="29" spans="1:29" s="126" customFormat="1" ht="12.95" customHeight="1" x14ac:dyDescent="0.25">
      <c r="A29" s="90" t="s">
        <v>1710</v>
      </c>
      <c r="B29" s="90" t="s">
        <v>1710</v>
      </c>
      <c r="C29" s="90" t="s">
        <v>561</v>
      </c>
      <c r="D29" s="90" t="s">
        <v>571</v>
      </c>
      <c r="E29" s="90" t="s">
        <v>563</v>
      </c>
      <c r="F29" s="92">
        <v>6.99</v>
      </c>
      <c r="G29" s="90" t="s">
        <v>572</v>
      </c>
      <c r="H29" s="90">
        <v>2</v>
      </c>
      <c r="I29" s="123">
        <v>2</v>
      </c>
      <c r="J29" s="90" t="s">
        <v>605</v>
      </c>
      <c r="K29" s="90" t="s">
        <v>618</v>
      </c>
      <c r="L29" s="127" t="s">
        <v>1290</v>
      </c>
      <c r="M29" s="129" t="s">
        <v>2085</v>
      </c>
      <c r="N29" s="90" t="s">
        <v>1291</v>
      </c>
      <c r="O29" s="123">
        <v>1963</v>
      </c>
      <c r="P29" s="90"/>
      <c r="Q29" s="90"/>
      <c r="R29" s="90"/>
      <c r="S29" s="90"/>
      <c r="T29" s="90"/>
      <c r="U29" s="123">
        <v>0</v>
      </c>
      <c r="V29" s="123">
        <v>0</v>
      </c>
      <c r="W29" s="124" t="s">
        <v>1567</v>
      </c>
      <c r="X29" s="125">
        <v>2022</v>
      </c>
      <c r="Y29" s="125">
        <v>6</v>
      </c>
      <c r="Z29" s="125">
        <v>10</v>
      </c>
      <c r="AA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 s="126" t="str">
        <f>CONCATENATE(GroupMember[[#This Row],[11. Nom*]],       ,GroupMember[[#This Row],[10. Prénom*]])</f>
        <v>KARIMSORE</v>
      </c>
    </row>
    <row r="30" spans="1:29" s="126" customFormat="1" ht="12.95" customHeight="1" x14ac:dyDescent="0.25">
      <c r="A30" s="90" t="s">
        <v>1711</v>
      </c>
      <c r="B30" s="90" t="s">
        <v>1711</v>
      </c>
      <c r="C30" s="90" t="s">
        <v>561</v>
      </c>
      <c r="D30" s="90" t="s">
        <v>571</v>
      </c>
      <c r="E30" s="90" t="s">
        <v>563</v>
      </c>
      <c r="F30" s="92">
        <v>6.0599999999999987</v>
      </c>
      <c r="G30" s="90" t="s">
        <v>572</v>
      </c>
      <c r="H30" s="90">
        <v>2</v>
      </c>
      <c r="I30" s="123">
        <v>2</v>
      </c>
      <c r="J30" s="90" t="s">
        <v>901</v>
      </c>
      <c r="K30" s="90" t="s">
        <v>902</v>
      </c>
      <c r="L30" s="127" t="s">
        <v>1290</v>
      </c>
      <c r="M30" s="129" t="s">
        <v>2086</v>
      </c>
      <c r="N30" s="90" t="s">
        <v>1291</v>
      </c>
      <c r="O30" s="123">
        <v>1968</v>
      </c>
      <c r="P30" s="90"/>
      <c r="Q30" s="90"/>
      <c r="R30" s="90"/>
      <c r="S30" s="90"/>
      <c r="T30" s="90"/>
      <c r="U30" s="123">
        <v>0</v>
      </c>
      <c r="V30" s="123">
        <v>0</v>
      </c>
      <c r="W30" s="124" t="s">
        <v>1567</v>
      </c>
      <c r="X30" s="125">
        <v>2022</v>
      </c>
      <c r="Y30" s="125">
        <v>6</v>
      </c>
      <c r="Z30" s="125">
        <v>11</v>
      </c>
      <c r="AA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 s="126" t="str">
        <f>CONCATENATE(GroupMember[[#This Row],[11. Nom*]],       ,GroupMember[[#This Row],[10. Prénom*]])</f>
        <v>TIDOMAHAMADI</v>
      </c>
    </row>
    <row r="31" spans="1:29" s="126" customFormat="1" ht="12.95" customHeight="1" x14ac:dyDescent="0.25">
      <c r="A31" s="90" t="s">
        <v>1712</v>
      </c>
      <c r="B31" s="90" t="s">
        <v>1712</v>
      </c>
      <c r="C31" s="90" t="s">
        <v>561</v>
      </c>
      <c r="D31" s="90" t="s">
        <v>571</v>
      </c>
      <c r="E31" s="90" t="s">
        <v>563</v>
      </c>
      <c r="F31" s="92">
        <v>4.68</v>
      </c>
      <c r="G31" s="90" t="s">
        <v>572</v>
      </c>
      <c r="H31" s="90">
        <v>2</v>
      </c>
      <c r="I31" s="123">
        <v>2</v>
      </c>
      <c r="J31" s="90" t="s">
        <v>903</v>
      </c>
      <c r="K31" s="90" t="s">
        <v>604</v>
      </c>
      <c r="L31" s="127" t="s">
        <v>1290</v>
      </c>
      <c r="M31" s="129" t="s">
        <v>2087</v>
      </c>
      <c r="N31" s="90" t="s">
        <v>1291</v>
      </c>
      <c r="O31" s="123">
        <v>1984</v>
      </c>
      <c r="P31" s="90"/>
      <c r="Q31" s="90"/>
      <c r="R31" s="90"/>
      <c r="S31" s="90"/>
      <c r="T31" s="90"/>
      <c r="U31" s="123">
        <v>0</v>
      </c>
      <c r="V31" s="123">
        <v>0</v>
      </c>
      <c r="W31" s="124" t="s">
        <v>1567</v>
      </c>
      <c r="X31" s="125">
        <v>2022</v>
      </c>
      <c r="Y31" s="125">
        <v>6</v>
      </c>
      <c r="Z31" s="125">
        <v>11</v>
      </c>
      <c r="AA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 s="126" t="str">
        <f>CONCATENATE(GroupMember[[#This Row],[11. Nom*]],       ,GroupMember[[#This Row],[10. Prénom*]])</f>
        <v>ADAMADERRA</v>
      </c>
    </row>
    <row r="32" spans="1:29" s="126" customFormat="1" ht="12.95" customHeight="1" x14ac:dyDescent="0.25">
      <c r="A32" s="90" t="s">
        <v>1713</v>
      </c>
      <c r="B32" s="90" t="s">
        <v>1713</v>
      </c>
      <c r="C32" s="90" t="s">
        <v>561</v>
      </c>
      <c r="D32" s="90" t="s">
        <v>571</v>
      </c>
      <c r="E32" s="90" t="s">
        <v>563</v>
      </c>
      <c r="F32" s="92">
        <v>3.8799999999999994</v>
      </c>
      <c r="G32" s="90" t="s">
        <v>572</v>
      </c>
      <c r="H32" s="90">
        <v>2</v>
      </c>
      <c r="I32" s="123">
        <v>2</v>
      </c>
      <c r="J32" s="90" t="s">
        <v>614</v>
      </c>
      <c r="K32" s="90" t="s">
        <v>904</v>
      </c>
      <c r="L32" s="127" t="s">
        <v>1290</v>
      </c>
      <c r="M32" s="129" t="s">
        <v>2088</v>
      </c>
      <c r="N32" s="90" t="s">
        <v>1291</v>
      </c>
      <c r="O32" s="123">
        <v>1991</v>
      </c>
      <c r="P32" s="90"/>
      <c r="Q32" s="90"/>
      <c r="R32" s="90"/>
      <c r="S32" s="90"/>
      <c r="T32" s="90"/>
      <c r="U32" s="123">
        <v>0</v>
      </c>
      <c r="V32" s="123">
        <v>0</v>
      </c>
      <c r="W32" s="124" t="s">
        <v>1567</v>
      </c>
      <c r="X32" s="125">
        <v>2022</v>
      </c>
      <c r="Y32" s="125">
        <v>6</v>
      </c>
      <c r="Z32" s="125">
        <v>11</v>
      </c>
      <c r="AA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 s="126" t="str">
        <f>CONCATENATE(GroupMember[[#This Row],[11. Nom*]],       ,GroupMember[[#This Row],[10. Prénom*]])</f>
        <v>DRISSAOUEDRAOGO</v>
      </c>
    </row>
    <row r="33" spans="1:29" s="126" customFormat="1" ht="12.95" customHeight="1" x14ac:dyDescent="0.25">
      <c r="A33" s="90" t="s">
        <v>1714</v>
      </c>
      <c r="B33" s="90" t="s">
        <v>1714</v>
      </c>
      <c r="C33" s="90" t="s">
        <v>561</v>
      </c>
      <c r="D33" s="90" t="s">
        <v>571</v>
      </c>
      <c r="E33" s="90" t="s">
        <v>563</v>
      </c>
      <c r="F33" s="92">
        <v>6.8699999999999992</v>
      </c>
      <c r="G33" s="90" t="s">
        <v>572</v>
      </c>
      <c r="H33" s="90">
        <v>2</v>
      </c>
      <c r="I33" s="123">
        <v>2</v>
      </c>
      <c r="J33" s="90" t="s">
        <v>905</v>
      </c>
      <c r="K33" s="90" t="s">
        <v>906</v>
      </c>
      <c r="L33" s="127" t="s">
        <v>1290</v>
      </c>
      <c r="M33" s="129" t="s">
        <v>2089</v>
      </c>
      <c r="N33" s="90" t="s">
        <v>1291</v>
      </c>
      <c r="O33" s="123">
        <v>1981</v>
      </c>
      <c r="P33" s="90"/>
      <c r="Q33" s="90"/>
      <c r="R33" s="90"/>
      <c r="S33" s="90"/>
      <c r="T33" s="90"/>
      <c r="U33" s="123">
        <v>1</v>
      </c>
      <c r="V33" s="123">
        <v>2</v>
      </c>
      <c r="W33" s="124" t="s">
        <v>1567</v>
      </c>
      <c r="X33" s="125">
        <v>2022</v>
      </c>
      <c r="Y33" s="125">
        <v>6</v>
      </c>
      <c r="Z33" s="125">
        <v>13</v>
      </c>
      <c r="AA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 s="126" t="str">
        <f>CONCATENATE(GroupMember[[#This Row],[11. Nom*]],       ,GroupMember[[#This Row],[10. Prénom*]])</f>
        <v>DANIEL 2TIENDREBEOGO</v>
      </c>
    </row>
    <row r="34" spans="1:29" s="126" customFormat="1" ht="12.95" customHeight="1" x14ac:dyDescent="0.25">
      <c r="A34" s="90" t="s">
        <v>1715</v>
      </c>
      <c r="B34" s="90" t="s">
        <v>1715</v>
      </c>
      <c r="C34" s="90" t="s">
        <v>561</v>
      </c>
      <c r="D34" s="90" t="s">
        <v>571</v>
      </c>
      <c r="E34" s="90" t="s">
        <v>563</v>
      </c>
      <c r="F34" s="92">
        <v>7.0499999999999989</v>
      </c>
      <c r="G34" s="90" t="s">
        <v>572</v>
      </c>
      <c r="H34" s="90">
        <v>2</v>
      </c>
      <c r="I34" s="123">
        <v>2</v>
      </c>
      <c r="J34" s="90" t="s">
        <v>907</v>
      </c>
      <c r="K34" s="90" t="s">
        <v>908</v>
      </c>
      <c r="L34" s="127" t="s">
        <v>1290</v>
      </c>
      <c r="M34" s="129" t="s">
        <v>2090</v>
      </c>
      <c r="N34" s="90" t="s">
        <v>1291</v>
      </c>
      <c r="O34" s="123">
        <v>1975</v>
      </c>
      <c r="P34" s="90"/>
      <c r="Q34" s="90"/>
      <c r="R34" s="90"/>
      <c r="S34" s="90"/>
      <c r="T34" s="90"/>
      <c r="U34" s="123">
        <v>0</v>
      </c>
      <c r="V34" s="123">
        <v>0</v>
      </c>
      <c r="W34" s="124" t="s">
        <v>1567</v>
      </c>
      <c r="X34" s="125">
        <v>2022</v>
      </c>
      <c r="Y34" s="125">
        <v>6</v>
      </c>
      <c r="Z34" s="125">
        <v>13</v>
      </c>
      <c r="AA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 s="126" t="str">
        <f>CONCATENATE(GroupMember[[#This Row],[11. Nom*]],       ,GroupMember[[#This Row],[10. Prénom*]])</f>
        <v>SANSAN BIMPETENOUFE</v>
      </c>
    </row>
    <row r="35" spans="1:29" s="126" customFormat="1" ht="12.95" customHeight="1" x14ac:dyDescent="0.25">
      <c r="A35" s="90" t="s">
        <v>1716</v>
      </c>
      <c r="B35" s="90" t="s">
        <v>1716</v>
      </c>
      <c r="C35" s="90" t="s">
        <v>561</v>
      </c>
      <c r="D35" s="90" t="s">
        <v>571</v>
      </c>
      <c r="E35" s="90" t="s">
        <v>563</v>
      </c>
      <c r="F35" s="92">
        <v>7.9009999999999998</v>
      </c>
      <c r="G35" s="90" t="s">
        <v>572</v>
      </c>
      <c r="H35" s="90">
        <v>2</v>
      </c>
      <c r="I35" s="123">
        <v>2</v>
      </c>
      <c r="J35" s="90" t="s">
        <v>909</v>
      </c>
      <c r="K35" s="90" t="s">
        <v>910</v>
      </c>
      <c r="L35" s="127" t="s">
        <v>1290</v>
      </c>
      <c r="M35" s="129" t="s">
        <v>2091</v>
      </c>
      <c r="N35" s="90" t="s">
        <v>1291</v>
      </c>
      <c r="O35" s="123">
        <v>1976</v>
      </c>
      <c r="P35" s="90"/>
      <c r="Q35" s="90"/>
      <c r="R35" s="90"/>
      <c r="S35" s="90"/>
      <c r="T35" s="90"/>
      <c r="U35" s="123">
        <v>0</v>
      </c>
      <c r="V35" s="123">
        <v>0</v>
      </c>
      <c r="W35" s="124" t="s">
        <v>1567</v>
      </c>
      <c r="X35" s="125">
        <v>2022</v>
      </c>
      <c r="Y35" s="125">
        <v>6</v>
      </c>
      <c r="Z35" s="125">
        <v>13</v>
      </c>
      <c r="AA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 s="126" t="str">
        <f>CONCATENATE(GroupMember[[#This Row],[11. Nom*]],       ,GroupMember[[#This Row],[10. Prénom*]])</f>
        <v>NOUFOUSANGARA</v>
      </c>
    </row>
    <row r="36" spans="1:29" s="126" customFormat="1" ht="12.95" customHeight="1" x14ac:dyDescent="0.25">
      <c r="A36" s="90" t="s">
        <v>1717</v>
      </c>
      <c r="B36" s="90" t="s">
        <v>1717</v>
      </c>
      <c r="C36" s="90" t="s">
        <v>561</v>
      </c>
      <c r="D36" s="90" t="s">
        <v>571</v>
      </c>
      <c r="E36" s="90" t="s">
        <v>563</v>
      </c>
      <c r="F36" s="92">
        <v>3.55</v>
      </c>
      <c r="G36" s="90" t="s">
        <v>572</v>
      </c>
      <c r="H36" s="90">
        <v>2</v>
      </c>
      <c r="I36" s="123">
        <v>2</v>
      </c>
      <c r="J36" s="90" t="s">
        <v>911</v>
      </c>
      <c r="K36" s="90" t="s">
        <v>912</v>
      </c>
      <c r="L36" s="127" t="s">
        <v>1290</v>
      </c>
      <c r="M36" s="129" t="s">
        <v>2092</v>
      </c>
      <c r="N36" s="90" t="s">
        <v>1291</v>
      </c>
      <c r="O36" s="123">
        <v>1981</v>
      </c>
      <c r="P36" s="90"/>
      <c r="Q36" s="90"/>
      <c r="R36" s="90"/>
      <c r="S36" s="90"/>
      <c r="T36" s="90"/>
      <c r="U36" s="123">
        <v>0</v>
      </c>
      <c r="V36" s="123">
        <v>0</v>
      </c>
      <c r="W36" s="124" t="s">
        <v>1567</v>
      </c>
      <c r="X36" s="125">
        <v>2022</v>
      </c>
      <c r="Y36" s="125">
        <v>6</v>
      </c>
      <c r="Z36" s="125">
        <v>14</v>
      </c>
      <c r="AA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 s="126" t="str">
        <f>CONCATENATE(GroupMember[[#This Row],[11. Nom*]],       ,GroupMember[[#This Row],[10. Prénom*]])</f>
        <v>SIE PELPINESIE</v>
      </c>
    </row>
    <row r="37" spans="1:29" s="126" customFormat="1" ht="12.95" customHeight="1" x14ac:dyDescent="0.25">
      <c r="A37" s="90" t="s">
        <v>1718</v>
      </c>
      <c r="B37" s="90" t="s">
        <v>1718</v>
      </c>
      <c r="C37" s="90" t="s">
        <v>561</v>
      </c>
      <c r="D37" s="90" t="s">
        <v>571</v>
      </c>
      <c r="E37" s="90" t="s">
        <v>563</v>
      </c>
      <c r="F37" s="92">
        <v>4.3499999999999996</v>
      </c>
      <c r="G37" s="90" t="s">
        <v>572</v>
      </c>
      <c r="H37" s="90">
        <v>2</v>
      </c>
      <c r="I37" s="123">
        <v>2</v>
      </c>
      <c r="J37" s="90" t="s">
        <v>913</v>
      </c>
      <c r="K37" s="90" t="s">
        <v>914</v>
      </c>
      <c r="L37" s="127" t="s">
        <v>1290</v>
      </c>
      <c r="M37" s="129" t="s">
        <v>2093</v>
      </c>
      <c r="N37" s="90" t="s">
        <v>1291</v>
      </c>
      <c r="O37" s="123">
        <v>1983</v>
      </c>
      <c r="P37" s="90"/>
      <c r="Q37" s="90"/>
      <c r="R37" s="90"/>
      <c r="S37" s="90"/>
      <c r="T37" s="90"/>
      <c r="U37" s="123">
        <v>0</v>
      </c>
      <c r="V37" s="123">
        <v>0</v>
      </c>
      <c r="W37" s="124" t="s">
        <v>1567</v>
      </c>
      <c r="X37" s="125">
        <v>2022</v>
      </c>
      <c r="Y37" s="125">
        <v>6</v>
      </c>
      <c r="Z37" s="125">
        <v>14</v>
      </c>
      <c r="AA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 s="126" t="str">
        <f>CONCATENATE(GroupMember[[#This Row],[11. Nom*]],       ,GroupMember[[#This Row],[10. Prénom*]])</f>
        <v>PARDELAMTINGA</v>
      </c>
    </row>
    <row r="38" spans="1:29" s="126" customFormat="1" ht="12.95" customHeight="1" x14ac:dyDescent="0.25">
      <c r="A38" s="90" t="s">
        <v>1719</v>
      </c>
      <c r="B38" s="90" t="s">
        <v>1719</v>
      </c>
      <c r="C38" s="90" t="s">
        <v>561</v>
      </c>
      <c r="D38" s="90" t="s">
        <v>571</v>
      </c>
      <c r="E38" s="90" t="s">
        <v>563</v>
      </c>
      <c r="F38" s="92">
        <v>4.16</v>
      </c>
      <c r="G38" s="90" t="s">
        <v>572</v>
      </c>
      <c r="H38" s="90">
        <v>1</v>
      </c>
      <c r="I38" s="123">
        <v>1</v>
      </c>
      <c r="J38" s="90" t="s">
        <v>915</v>
      </c>
      <c r="K38" s="90" t="s">
        <v>813</v>
      </c>
      <c r="L38" s="127" t="s">
        <v>1290</v>
      </c>
      <c r="M38" s="129" t="s">
        <v>2094</v>
      </c>
      <c r="N38" s="90" t="s">
        <v>1291</v>
      </c>
      <c r="O38" s="123">
        <v>1965</v>
      </c>
      <c r="P38" s="90"/>
      <c r="Q38" s="90"/>
      <c r="R38" s="90"/>
      <c r="S38" s="90"/>
      <c r="T38" s="90"/>
      <c r="U38" s="123">
        <v>0</v>
      </c>
      <c r="V38" s="123">
        <v>0</v>
      </c>
      <c r="W38" s="124" t="s">
        <v>1567</v>
      </c>
      <c r="X38" s="125">
        <v>2022</v>
      </c>
      <c r="Y38" s="125">
        <v>6</v>
      </c>
      <c r="Z38" s="125">
        <v>14</v>
      </c>
      <c r="AA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 s="126" t="str">
        <f>CONCATENATE(GroupMember[[#This Row],[11. Nom*]],       ,GroupMember[[#This Row],[10. Prénom*]])</f>
        <v>AROUNABALEMA</v>
      </c>
    </row>
    <row r="39" spans="1:29" s="126" customFormat="1" ht="12.95" customHeight="1" x14ac:dyDescent="0.25">
      <c r="A39" s="90" t="s">
        <v>1720</v>
      </c>
      <c r="B39" s="90" t="s">
        <v>1720</v>
      </c>
      <c r="C39" s="90" t="s">
        <v>561</v>
      </c>
      <c r="D39" s="90" t="s">
        <v>571</v>
      </c>
      <c r="E39" s="90" t="s">
        <v>563</v>
      </c>
      <c r="F39" s="92">
        <v>3.97</v>
      </c>
      <c r="G39" s="90" t="s">
        <v>572</v>
      </c>
      <c r="H39" s="90">
        <v>1</v>
      </c>
      <c r="I39" s="123">
        <v>1</v>
      </c>
      <c r="J39" s="90" t="s">
        <v>915</v>
      </c>
      <c r="K39" s="90" t="s">
        <v>602</v>
      </c>
      <c r="L39" s="127" t="s">
        <v>1290</v>
      </c>
      <c r="M39" s="129" t="s">
        <v>2095</v>
      </c>
      <c r="N39" s="90" t="s">
        <v>1291</v>
      </c>
      <c r="O39" s="123">
        <v>1967</v>
      </c>
      <c r="P39" s="90"/>
      <c r="Q39" s="90"/>
      <c r="R39" s="90"/>
      <c r="S39" s="90"/>
      <c r="T39" s="90"/>
      <c r="U39" s="123">
        <v>0</v>
      </c>
      <c r="V39" s="123">
        <v>0</v>
      </c>
      <c r="W39" s="124" t="s">
        <v>1567</v>
      </c>
      <c r="X39" s="125">
        <v>2022</v>
      </c>
      <c r="Y39" s="125">
        <v>6</v>
      </c>
      <c r="Z39" s="125">
        <v>15</v>
      </c>
      <c r="AA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 s="126" t="str">
        <f>CONCATENATE(GroupMember[[#This Row],[11. Nom*]],       ,GroupMember[[#This Row],[10. Prénom*]])</f>
        <v>OUSMANEBALEMA</v>
      </c>
    </row>
    <row r="40" spans="1:29" s="126" customFormat="1" ht="12.95" customHeight="1" x14ac:dyDescent="0.25">
      <c r="A40" s="90" t="s">
        <v>1721</v>
      </c>
      <c r="B40" s="90" t="s">
        <v>1721</v>
      </c>
      <c r="C40" s="90" t="s">
        <v>561</v>
      </c>
      <c r="D40" s="90" t="s">
        <v>571</v>
      </c>
      <c r="E40" s="90" t="s">
        <v>563</v>
      </c>
      <c r="F40" s="92">
        <v>4.28</v>
      </c>
      <c r="G40" s="90" t="s">
        <v>572</v>
      </c>
      <c r="H40" s="90">
        <v>2</v>
      </c>
      <c r="I40" s="123">
        <v>2</v>
      </c>
      <c r="J40" s="90" t="s">
        <v>916</v>
      </c>
      <c r="K40" s="90" t="s">
        <v>917</v>
      </c>
      <c r="L40" s="127" t="s">
        <v>1290</v>
      </c>
      <c r="M40" s="129" t="s">
        <v>2096</v>
      </c>
      <c r="N40" s="90" t="s">
        <v>1291</v>
      </c>
      <c r="O40" s="123">
        <v>1965</v>
      </c>
      <c r="P40" s="90"/>
      <c r="Q40" s="90"/>
      <c r="R40" s="90"/>
      <c r="S40" s="90"/>
      <c r="T40" s="90"/>
      <c r="U40" s="123">
        <v>0</v>
      </c>
      <c r="V40" s="123">
        <v>0</v>
      </c>
      <c r="W40" s="124" t="s">
        <v>1567</v>
      </c>
      <c r="X40" s="125">
        <v>2022</v>
      </c>
      <c r="Y40" s="125">
        <v>6</v>
      </c>
      <c r="Z40" s="125">
        <v>15</v>
      </c>
      <c r="AA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 s="126" t="str">
        <f>CONCATENATE(GroupMember[[#This Row],[11. Nom*]],       ,GroupMember[[#This Row],[10. Prénom*]])</f>
        <v>CELESTINDETO</v>
      </c>
    </row>
    <row r="41" spans="1:29" s="126" customFormat="1" ht="12.95" customHeight="1" x14ac:dyDescent="0.25">
      <c r="A41" s="90" t="s">
        <v>1722</v>
      </c>
      <c r="B41" s="90" t="s">
        <v>1722</v>
      </c>
      <c r="C41" s="90" t="s">
        <v>561</v>
      </c>
      <c r="D41" s="90" t="s">
        <v>571</v>
      </c>
      <c r="E41" s="90" t="s">
        <v>563</v>
      </c>
      <c r="F41" s="92">
        <v>3.91</v>
      </c>
      <c r="G41" s="90" t="s">
        <v>572</v>
      </c>
      <c r="H41" s="90">
        <v>1</v>
      </c>
      <c r="I41" s="123">
        <v>1</v>
      </c>
      <c r="J41" s="90" t="s">
        <v>614</v>
      </c>
      <c r="K41" s="90" t="s">
        <v>918</v>
      </c>
      <c r="L41" s="127" t="s">
        <v>1290</v>
      </c>
      <c r="M41" s="129" t="s">
        <v>2097</v>
      </c>
      <c r="N41" s="90" t="s">
        <v>1291</v>
      </c>
      <c r="O41" s="123">
        <v>1991</v>
      </c>
      <c r="P41" s="90"/>
      <c r="Q41" s="90"/>
      <c r="R41" s="90"/>
      <c r="S41" s="90"/>
      <c r="T41" s="90"/>
      <c r="U41" s="123">
        <v>0</v>
      </c>
      <c r="V41" s="123">
        <v>0</v>
      </c>
      <c r="W41" s="124" t="s">
        <v>1567</v>
      </c>
      <c r="X41" s="125">
        <v>2022</v>
      </c>
      <c r="Y41" s="125">
        <v>6</v>
      </c>
      <c r="Z41" s="125">
        <v>15</v>
      </c>
      <c r="AA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 s="126" t="str">
        <f>CONCATENATE(GroupMember[[#This Row],[11. Nom*]],       ,GroupMember[[#This Row],[10. Prénom*]])</f>
        <v>BOUREIMA 1OUEDRAOGO</v>
      </c>
    </row>
    <row r="42" spans="1:29" s="126" customFormat="1" ht="12.95" customHeight="1" x14ac:dyDescent="0.25">
      <c r="A42" s="90" t="s">
        <v>1723</v>
      </c>
      <c r="B42" s="90" t="s">
        <v>1723</v>
      </c>
      <c r="C42" s="90" t="s">
        <v>561</v>
      </c>
      <c r="D42" s="90" t="s">
        <v>571</v>
      </c>
      <c r="E42" s="90" t="s">
        <v>563</v>
      </c>
      <c r="F42" s="92">
        <v>5.9749999999999996</v>
      </c>
      <c r="G42" s="90" t="s">
        <v>572</v>
      </c>
      <c r="H42" s="90">
        <v>1</v>
      </c>
      <c r="I42" s="123">
        <v>1</v>
      </c>
      <c r="J42" s="90" t="s">
        <v>621</v>
      </c>
      <c r="K42" s="90" t="s">
        <v>919</v>
      </c>
      <c r="L42" s="127" t="s">
        <v>1290</v>
      </c>
      <c r="M42" s="129" t="s">
        <v>2098</v>
      </c>
      <c r="N42" s="90" t="s">
        <v>1291</v>
      </c>
      <c r="O42" s="123">
        <v>1979</v>
      </c>
      <c r="P42" s="90"/>
      <c r="Q42" s="90"/>
      <c r="R42" s="90"/>
      <c r="S42" s="90"/>
      <c r="T42" s="90"/>
      <c r="U42" s="123">
        <v>0</v>
      </c>
      <c r="V42" s="123">
        <v>0</v>
      </c>
      <c r="W42" s="124" t="s">
        <v>1567</v>
      </c>
      <c r="X42" s="125">
        <v>2022</v>
      </c>
      <c r="Y42" s="125">
        <v>6</v>
      </c>
      <c r="Z42" s="125">
        <v>16</v>
      </c>
      <c r="AA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 s="126" t="str">
        <f>CONCATENATE(GroupMember[[#This Row],[11. Nom*]],       ,GroupMember[[#This Row],[10. Prénom*]])</f>
        <v>GUESWINDESAWADOGO</v>
      </c>
    </row>
    <row r="43" spans="1:29" s="126" customFormat="1" ht="12.95" customHeight="1" x14ac:dyDescent="0.25">
      <c r="A43" s="90" t="s">
        <v>1724</v>
      </c>
      <c r="B43" s="90" t="s">
        <v>1724</v>
      </c>
      <c r="C43" s="90" t="s">
        <v>561</v>
      </c>
      <c r="D43" s="90" t="s">
        <v>571</v>
      </c>
      <c r="E43" s="90" t="s">
        <v>563</v>
      </c>
      <c r="F43" s="92">
        <v>4.0999999999999996</v>
      </c>
      <c r="G43" s="90" t="s">
        <v>572</v>
      </c>
      <c r="H43" s="90">
        <v>1</v>
      </c>
      <c r="I43" s="123">
        <v>1</v>
      </c>
      <c r="J43" s="90" t="s">
        <v>920</v>
      </c>
      <c r="K43" s="90" t="s">
        <v>921</v>
      </c>
      <c r="L43" s="127" t="s">
        <v>1290</v>
      </c>
      <c r="M43" s="129" t="s">
        <v>2099</v>
      </c>
      <c r="N43" s="90" t="s">
        <v>1291</v>
      </c>
      <c r="O43" s="123">
        <v>1984</v>
      </c>
      <c r="P43" s="90"/>
      <c r="Q43" s="90"/>
      <c r="R43" s="90"/>
      <c r="S43" s="90"/>
      <c r="T43" s="90"/>
      <c r="U43" s="123">
        <v>0</v>
      </c>
      <c r="V43" s="123">
        <v>0</v>
      </c>
      <c r="W43" s="124" t="s">
        <v>1567</v>
      </c>
      <c r="X43" s="125">
        <v>2022</v>
      </c>
      <c r="Y43" s="125">
        <v>6</v>
      </c>
      <c r="Z43" s="125">
        <v>16</v>
      </c>
      <c r="AA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 s="126" t="str">
        <f>CONCATENATE(GroupMember[[#This Row],[11. Nom*]],       ,GroupMember[[#This Row],[10. Prénom*]])</f>
        <v>GEREMYILBOUDO</v>
      </c>
    </row>
    <row r="44" spans="1:29" s="126" customFormat="1" ht="12.95" customHeight="1" x14ac:dyDescent="0.25">
      <c r="A44" s="90" t="s">
        <v>1725</v>
      </c>
      <c r="B44" s="90" t="s">
        <v>1725</v>
      </c>
      <c r="C44" s="90" t="s">
        <v>561</v>
      </c>
      <c r="D44" s="90" t="s">
        <v>571</v>
      </c>
      <c r="E44" s="90" t="s">
        <v>563</v>
      </c>
      <c r="F44" s="92">
        <v>3.33</v>
      </c>
      <c r="G44" s="90" t="s">
        <v>572</v>
      </c>
      <c r="H44" s="90">
        <v>2</v>
      </c>
      <c r="I44" s="123">
        <v>2</v>
      </c>
      <c r="J44" s="90" t="s">
        <v>922</v>
      </c>
      <c r="K44" s="90" t="s">
        <v>923</v>
      </c>
      <c r="L44" s="127" t="s">
        <v>1290</v>
      </c>
      <c r="M44" s="90" t="s">
        <v>2100</v>
      </c>
      <c r="N44" s="90" t="s">
        <v>1291</v>
      </c>
      <c r="O44" s="123">
        <v>1977</v>
      </c>
      <c r="P44" s="90"/>
      <c r="Q44" s="90"/>
      <c r="R44" s="90"/>
      <c r="S44" s="90"/>
      <c r="T44" s="90"/>
      <c r="U44" s="123">
        <v>0</v>
      </c>
      <c r="V44" s="123">
        <v>0</v>
      </c>
      <c r="W44" s="124" t="s">
        <v>1567</v>
      </c>
      <c r="X44" s="125">
        <v>2022</v>
      </c>
      <c r="Y44" s="125">
        <v>6</v>
      </c>
      <c r="Z44" s="125">
        <v>16</v>
      </c>
      <c r="AA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 s="126" t="str">
        <f>CONCATENATE(GroupMember[[#This Row],[11. Nom*]],       ,GroupMember[[#This Row],[10. Prénom*]])</f>
        <v>MARCROABA</v>
      </c>
    </row>
    <row r="45" spans="1:29" s="126" customFormat="1" ht="12.95" customHeight="1" x14ac:dyDescent="0.25">
      <c r="A45" s="90" t="s">
        <v>1726</v>
      </c>
      <c r="B45" s="90" t="s">
        <v>1726</v>
      </c>
      <c r="C45" s="90" t="s">
        <v>561</v>
      </c>
      <c r="D45" s="90" t="s">
        <v>571</v>
      </c>
      <c r="E45" s="90" t="s">
        <v>563</v>
      </c>
      <c r="F45" s="92">
        <v>6.2199999999999989</v>
      </c>
      <c r="G45" s="90" t="s">
        <v>572</v>
      </c>
      <c r="H45" s="90">
        <v>1</v>
      </c>
      <c r="I45" s="123">
        <v>1</v>
      </c>
      <c r="J45" s="90" t="s">
        <v>903</v>
      </c>
      <c r="K45" s="90" t="s">
        <v>865</v>
      </c>
      <c r="L45" s="127" t="s">
        <v>1290</v>
      </c>
      <c r="M45" s="90" t="s">
        <v>2101</v>
      </c>
      <c r="N45" s="90" t="s">
        <v>1291</v>
      </c>
      <c r="O45" s="123">
        <v>1978</v>
      </c>
      <c r="P45" s="90"/>
      <c r="Q45" s="90"/>
      <c r="R45" s="90"/>
      <c r="S45" s="90"/>
      <c r="T45" s="90"/>
      <c r="U45" s="123">
        <v>0</v>
      </c>
      <c r="V45" s="123">
        <v>0</v>
      </c>
      <c r="W45" s="124" t="s">
        <v>1567</v>
      </c>
      <c r="X45" s="125">
        <v>2022</v>
      </c>
      <c r="Y45" s="125">
        <v>6</v>
      </c>
      <c r="Z45" s="125">
        <v>17</v>
      </c>
      <c r="AA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 s="126" t="str">
        <f>CONCATENATE(GroupMember[[#This Row],[11. Nom*]],       ,GroupMember[[#This Row],[10. Prénom*]])</f>
        <v>YASSIADERRA</v>
      </c>
    </row>
    <row r="46" spans="1:29" s="126" customFormat="1" ht="12.95" customHeight="1" x14ac:dyDescent="0.25">
      <c r="A46" s="90" t="s">
        <v>1727</v>
      </c>
      <c r="B46" s="90" t="s">
        <v>1727</v>
      </c>
      <c r="C46" s="90" t="s">
        <v>561</v>
      </c>
      <c r="D46" s="90" t="s">
        <v>571</v>
      </c>
      <c r="E46" s="90" t="s">
        <v>563</v>
      </c>
      <c r="F46" s="92">
        <v>5.31</v>
      </c>
      <c r="G46" s="90" t="s">
        <v>572</v>
      </c>
      <c r="H46" s="90">
        <v>1</v>
      </c>
      <c r="I46" s="123">
        <v>1</v>
      </c>
      <c r="J46" s="90" t="s">
        <v>903</v>
      </c>
      <c r="K46" s="90" t="s">
        <v>892</v>
      </c>
      <c r="L46" s="127" t="s">
        <v>1290</v>
      </c>
      <c r="M46" s="90" t="s">
        <v>2102</v>
      </c>
      <c r="N46" s="90" t="s">
        <v>1291</v>
      </c>
      <c r="O46" s="123">
        <v>1977</v>
      </c>
      <c r="P46" s="90"/>
      <c r="Q46" s="90"/>
      <c r="R46" s="90"/>
      <c r="S46" s="90"/>
      <c r="T46" s="90"/>
      <c r="U46" s="123">
        <v>0</v>
      </c>
      <c r="V46" s="123">
        <v>0</v>
      </c>
      <c r="W46" s="124" t="s">
        <v>1567</v>
      </c>
      <c r="X46" s="125">
        <v>2022</v>
      </c>
      <c r="Y46" s="125">
        <v>6</v>
      </c>
      <c r="Z46" s="125">
        <v>17</v>
      </c>
      <c r="AA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 s="126" t="str">
        <f>CONCATENATE(GroupMember[[#This Row],[11. Nom*]],       ,GroupMember[[#This Row],[10. Prénom*]])</f>
        <v>HAROUNADERRA</v>
      </c>
    </row>
    <row r="47" spans="1:29" s="126" customFormat="1" ht="12.95" customHeight="1" x14ac:dyDescent="0.25">
      <c r="A47" s="90" t="s">
        <v>1728</v>
      </c>
      <c r="B47" s="90" t="s">
        <v>1728</v>
      </c>
      <c r="C47" s="90" t="s">
        <v>561</v>
      </c>
      <c r="D47" s="90" t="s">
        <v>571</v>
      </c>
      <c r="E47" s="90" t="s">
        <v>563</v>
      </c>
      <c r="F47" s="92">
        <v>4.66</v>
      </c>
      <c r="G47" s="90" t="s">
        <v>572</v>
      </c>
      <c r="H47" s="90">
        <v>1</v>
      </c>
      <c r="I47" s="123">
        <v>1</v>
      </c>
      <c r="J47" s="90" t="s">
        <v>924</v>
      </c>
      <c r="K47" s="90" t="s">
        <v>586</v>
      </c>
      <c r="L47" s="127" t="s">
        <v>1290</v>
      </c>
      <c r="M47" s="129" t="s">
        <v>2103</v>
      </c>
      <c r="N47" s="90" t="s">
        <v>1291</v>
      </c>
      <c r="O47" s="123">
        <v>1987</v>
      </c>
      <c r="P47" s="90"/>
      <c r="Q47" s="90"/>
      <c r="R47" s="90"/>
      <c r="S47" s="90"/>
      <c r="T47" s="90"/>
      <c r="U47" s="123">
        <v>0</v>
      </c>
      <c r="V47" s="123">
        <v>0</v>
      </c>
      <c r="W47" s="124" t="s">
        <v>1567</v>
      </c>
      <c r="X47" s="125">
        <v>2022</v>
      </c>
      <c r="Y47" s="125">
        <v>6</v>
      </c>
      <c r="Z47" s="125">
        <v>17</v>
      </c>
      <c r="AA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 s="126" t="str">
        <f>CONCATENATE(GroupMember[[#This Row],[11. Nom*]],       ,GroupMember[[#This Row],[10. Prénom*]])</f>
        <v>DENISZAGRE</v>
      </c>
    </row>
    <row r="48" spans="1:29" s="126" customFormat="1" ht="12.95" customHeight="1" x14ac:dyDescent="0.25">
      <c r="A48" s="90" t="s">
        <v>1729</v>
      </c>
      <c r="B48" s="90" t="s">
        <v>1729</v>
      </c>
      <c r="C48" s="90" t="s">
        <v>561</v>
      </c>
      <c r="D48" s="90" t="s">
        <v>571</v>
      </c>
      <c r="E48" s="90" t="s">
        <v>563</v>
      </c>
      <c r="F48" s="92">
        <v>3.9299999999999997</v>
      </c>
      <c r="G48" s="90" t="s">
        <v>572</v>
      </c>
      <c r="H48" s="90">
        <v>1</v>
      </c>
      <c r="I48" s="123">
        <v>1</v>
      </c>
      <c r="J48" s="90" t="s">
        <v>924</v>
      </c>
      <c r="K48" s="90" t="s">
        <v>825</v>
      </c>
      <c r="L48" s="127" t="s">
        <v>1290</v>
      </c>
      <c r="M48" s="129" t="s">
        <v>2104</v>
      </c>
      <c r="N48" s="90" t="s">
        <v>1291</v>
      </c>
      <c r="O48" s="123">
        <v>1989</v>
      </c>
      <c r="P48" s="90"/>
      <c r="Q48" s="90"/>
      <c r="R48" s="90"/>
      <c r="S48" s="90"/>
      <c r="T48" s="90"/>
      <c r="U48" s="123">
        <v>0</v>
      </c>
      <c r="V48" s="123">
        <v>0</v>
      </c>
      <c r="W48" s="124" t="s">
        <v>1567</v>
      </c>
      <c r="X48" s="125">
        <v>2022</v>
      </c>
      <c r="Y48" s="125">
        <v>6</v>
      </c>
      <c r="Z48" s="125">
        <v>18</v>
      </c>
      <c r="AA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 s="126" t="str">
        <f>CONCATENATE(GroupMember[[#This Row],[11. Nom*]],       ,GroupMember[[#This Row],[10. Prénom*]])</f>
        <v>ROGERZAGRE</v>
      </c>
    </row>
    <row r="49" spans="1:29" s="126" customFormat="1" ht="12.95" customHeight="1" x14ac:dyDescent="0.25">
      <c r="A49" s="90" t="s">
        <v>1730</v>
      </c>
      <c r="B49" s="90" t="s">
        <v>1730</v>
      </c>
      <c r="C49" s="90" t="s">
        <v>561</v>
      </c>
      <c r="D49" s="90" t="s">
        <v>571</v>
      </c>
      <c r="E49" s="90" t="s">
        <v>563</v>
      </c>
      <c r="F49" s="92">
        <v>6.1199999999999992</v>
      </c>
      <c r="G49" s="90" t="s">
        <v>572</v>
      </c>
      <c r="H49" s="90">
        <v>1</v>
      </c>
      <c r="I49" s="123">
        <v>1</v>
      </c>
      <c r="J49" s="90" t="s">
        <v>925</v>
      </c>
      <c r="K49" s="90" t="s">
        <v>926</v>
      </c>
      <c r="L49" s="127" t="s">
        <v>1290</v>
      </c>
      <c r="M49" s="129" t="s">
        <v>2105</v>
      </c>
      <c r="N49" s="90" t="s">
        <v>1291</v>
      </c>
      <c r="O49" s="123">
        <v>1965</v>
      </c>
      <c r="P49" s="90"/>
      <c r="Q49" s="90"/>
      <c r="R49" s="90"/>
      <c r="S49" s="90"/>
      <c r="T49" s="90"/>
      <c r="U49" s="123">
        <v>0</v>
      </c>
      <c r="V49" s="123">
        <v>0</v>
      </c>
      <c r="W49" s="124" t="s">
        <v>1567</v>
      </c>
      <c r="X49" s="125">
        <v>2022</v>
      </c>
      <c r="Y49" s="125">
        <v>6</v>
      </c>
      <c r="Z49" s="125">
        <v>18</v>
      </c>
      <c r="AA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 s="126" t="str">
        <f>CONCATENATE(GroupMember[[#This Row],[11. Nom*]],       ,GroupMember[[#This Row],[10. Prénom*]])</f>
        <v>IDINPINNIDO</v>
      </c>
    </row>
    <row r="50" spans="1:29" s="126" customFormat="1" ht="12.95" customHeight="1" x14ac:dyDescent="0.25">
      <c r="A50" s="90" t="s">
        <v>1731</v>
      </c>
      <c r="B50" s="90" t="s">
        <v>1731</v>
      </c>
      <c r="C50" s="90" t="s">
        <v>561</v>
      </c>
      <c r="D50" s="90" t="s">
        <v>571</v>
      </c>
      <c r="E50" s="90" t="s">
        <v>563</v>
      </c>
      <c r="F50" s="92">
        <v>6</v>
      </c>
      <c r="G50" s="90" t="s">
        <v>572</v>
      </c>
      <c r="H50" s="90">
        <v>1</v>
      </c>
      <c r="I50" s="123">
        <v>1</v>
      </c>
      <c r="J50" s="90" t="s">
        <v>927</v>
      </c>
      <c r="K50" s="90" t="s">
        <v>928</v>
      </c>
      <c r="L50" s="127" t="s">
        <v>1290</v>
      </c>
      <c r="M50" s="90" t="s">
        <v>2106</v>
      </c>
      <c r="N50" s="90" t="s">
        <v>1291</v>
      </c>
      <c r="O50" s="123">
        <v>1994</v>
      </c>
      <c r="P50" s="90"/>
      <c r="Q50" s="90"/>
      <c r="R50" s="90"/>
      <c r="S50" s="90"/>
      <c r="T50" s="90"/>
      <c r="U50" s="123">
        <v>0</v>
      </c>
      <c r="V50" s="123">
        <v>0</v>
      </c>
      <c r="W50" s="124" t="s">
        <v>1567</v>
      </c>
      <c r="X50" s="125">
        <v>2022</v>
      </c>
      <c r="Y50" s="125">
        <v>6</v>
      </c>
      <c r="Z50" s="125">
        <v>18</v>
      </c>
      <c r="AA50" s="118"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 s="118"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 s="126" t="str">
        <f>CONCATENATE(GroupMember[[#This Row],[11. Nom*]],       ,GroupMember[[#This Row],[10. Prénom*]])</f>
        <v>GEORGESBASSOLE</v>
      </c>
    </row>
    <row r="51" spans="1:29" s="126" customFormat="1" ht="13.5" x14ac:dyDescent="0.25">
      <c r="A51" s="90" t="s">
        <v>1732</v>
      </c>
      <c r="B51" s="90" t="s">
        <v>1732</v>
      </c>
      <c r="C51" s="90" t="s">
        <v>561</v>
      </c>
      <c r="D51" s="90" t="s">
        <v>571</v>
      </c>
      <c r="E51" s="90" t="s">
        <v>563</v>
      </c>
      <c r="F51" s="92">
        <v>5.29</v>
      </c>
      <c r="G51" s="90" t="s">
        <v>572</v>
      </c>
      <c r="H51" s="90">
        <v>1</v>
      </c>
      <c r="I51" s="123">
        <v>1</v>
      </c>
      <c r="J51" s="90" t="s">
        <v>929</v>
      </c>
      <c r="K51" s="90" t="s">
        <v>930</v>
      </c>
      <c r="L51" s="127" t="s">
        <v>1290</v>
      </c>
      <c r="M51" s="90" t="s">
        <v>2107</v>
      </c>
      <c r="N51" s="90" t="s">
        <v>1291</v>
      </c>
      <c r="O51" s="123">
        <v>1959</v>
      </c>
      <c r="P51" s="90"/>
      <c r="Q51" s="90"/>
      <c r="R51" s="90"/>
      <c r="S51" s="90"/>
      <c r="T51" s="90"/>
      <c r="U51" s="123">
        <v>0</v>
      </c>
      <c r="V51" s="123">
        <v>0</v>
      </c>
      <c r="W51" s="124" t="s">
        <v>1567</v>
      </c>
      <c r="X51" s="125">
        <v>2022</v>
      </c>
      <c r="Y51" s="125">
        <v>6</v>
      </c>
      <c r="Z51" s="125">
        <v>20</v>
      </c>
      <c r="AA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 s="126" t="str">
        <f>CONCATENATE(GroupMember[[#This Row],[11. Nom*]],       ,GroupMember[[#This Row],[10. Prénom*]])</f>
        <v>JEAN BAGUIBIEN'DO</v>
      </c>
    </row>
    <row r="52" spans="1:29" s="126" customFormat="1" ht="13.5" x14ac:dyDescent="0.25">
      <c r="A52" s="90" t="s">
        <v>1733</v>
      </c>
      <c r="B52" s="90" t="s">
        <v>1733</v>
      </c>
      <c r="C52" s="90" t="s">
        <v>561</v>
      </c>
      <c r="D52" s="90" t="s">
        <v>571</v>
      </c>
      <c r="E52" s="90" t="s">
        <v>563</v>
      </c>
      <c r="F52" s="92">
        <v>3.21</v>
      </c>
      <c r="G52" s="90" t="s">
        <v>572</v>
      </c>
      <c r="H52" s="90">
        <v>1</v>
      </c>
      <c r="I52" s="123">
        <v>1</v>
      </c>
      <c r="J52" s="90" t="s">
        <v>931</v>
      </c>
      <c r="K52" s="90" t="s">
        <v>878</v>
      </c>
      <c r="L52" s="127" t="s">
        <v>1290</v>
      </c>
      <c r="M52" s="130" t="s">
        <v>2108</v>
      </c>
      <c r="N52" s="90" t="s">
        <v>1291</v>
      </c>
      <c r="O52" s="123">
        <v>1984</v>
      </c>
      <c r="P52" s="90"/>
      <c r="Q52" s="90"/>
      <c r="R52" s="90"/>
      <c r="S52" s="90"/>
      <c r="T52" s="90"/>
      <c r="U52" s="123">
        <v>0</v>
      </c>
      <c r="V52" s="123">
        <v>0</v>
      </c>
      <c r="W52" s="124" t="s">
        <v>1567</v>
      </c>
      <c r="X52" s="125">
        <v>2022</v>
      </c>
      <c r="Y52" s="125">
        <v>6</v>
      </c>
      <c r="Z52" s="125">
        <v>20</v>
      </c>
      <c r="AA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 s="126" t="str">
        <f>CONCATENATE(GroupMember[[#This Row],[11. Nom*]],       ,GroupMember[[#This Row],[10. Prénom*]])</f>
        <v>MODESTEYAMEOGO</v>
      </c>
    </row>
    <row r="53" spans="1:29" s="126" customFormat="1" ht="13.5" x14ac:dyDescent="0.25">
      <c r="A53" s="90" t="s">
        <v>1734</v>
      </c>
      <c r="B53" s="90" t="s">
        <v>1734</v>
      </c>
      <c r="C53" s="90" t="s">
        <v>561</v>
      </c>
      <c r="D53" s="90" t="s">
        <v>571</v>
      </c>
      <c r="E53" s="90" t="s">
        <v>563</v>
      </c>
      <c r="F53" s="92">
        <v>4.63</v>
      </c>
      <c r="G53" s="90" t="s">
        <v>572</v>
      </c>
      <c r="H53" s="90">
        <v>2</v>
      </c>
      <c r="I53" s="123">
        <v>2</v>
      </c>
      <c r="J53" s="90" t="s">
        <v>924</v>
      </c>
      <c r="K53" s="90" t="s">
        <v>932</v>
      </c>
      <c r="L53" s="127" t="s">
        <v>1290</v>
      </c>
      <c r="M53" s="130" t="s">
        <v>2109</v>
      </c>
      <c r="N53" s="90" t="s">
        <v>1291</v>
      </c>
      <c r="O53" s="123">
        <v>1992</v>
      </c>
      <c r="P53" s="90"/>
      <c r="Q53" s="90"/>
      <c r="R53" s="90"/>
      <c r="S53" s="90"/>
      <c r="T53" s="90"/>
      <c r="U53" s="123">
        <v>0</v>
      </c>
      <c r="V53" s="123">
        <v>0</v>
      </c>
      <c r="W53" s="124" t="s">
        <v>1567</v>
      </c>
      <c r="X53" s="125">
        <v>2022</v>
      </c>
      <c r="Y53" s="125">
        <v>6</v>
      </c>
      <c r="Z53" s="125">
        <v>20</v>
      </c>
      <c r="AA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 s="126" t="str">
        <f>CONCATENATE(GroupMember[[#This Row],[11. Nom*]],       ,GroupMember[[#This Row],[10. Prénom*]])</f>
        <v>DIDIERZAGRE</v>
      </c>
    </row>
    <row r="54" spans="1:29" s="126" customFormat="1" ht="13.5" x14ac:dyDescent="0.25">
      <c r="A54" s="90" t="s">
        <v>1735</v>
      </c>
      <c r="B54" s="90" t="s">
        <v>1735</v>
      </c>
      <c r="C54" s="90" t="s">
        <v>561</v>
      </c>
      <c r="D54" s="90" t="s">
        <v>571</v>
      </c>
      <c r="E54" s="90" t="s">
        <v>563</v>
      </c>
      <c r="F54" s="92">
        <v>5.41</v>
      </c>
      <c r="G54" s="90" t="s">
        <v>572</v>
      </c>
      <c r="H54" s="90">
        <v>1</v>
      </c>
      <c r="I54" s="123">
        <v>1</v>
      </c>
      <c r="J54" s="90" t="s">
        <v>931</v>
      </c>
      <c r="K54" s="90" t="s">
        <v>689</v>
      </c>
      <c r="L54" s="127" t="s">
        <v>1290</v>
      </c>
      <c r="M54" s="90" t="s">
        <v>2110</v>
      </c>
      <c r="N54" s="90" t="s">
        <v>1291</v>
      </c>
      <c r="O54" s="123">
        <v>1972</v>
      </c>
      <c r="P54" s="90"/>
      <c r="Q54" s="90"/>
      <c r="R54" s="90"/>
      <c r="S54" s="90"/>
      <c r="T54" s="90"/>
      <c r="U54" s="123">
        <v>0</v>
      </c>
      <c r="V54" s="123">
        <v>0</v>
      </c>
      <c r="W54" s="124" t="s">
        <v>1567</v>
      </c>
      <c r="X54" s="125">
        <v>2022</v>
      </c>
      <c r="Y54" s="125">
        <v>6</v>
      </c>
      <c r="Z54" s="125">
        <v>21</v>
      </c>
      <c r="AA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 s="126" t="str">
        <f>CONCATENATE(GroupMember[[#This Row],[11. Nom*]],       ,GroupMember[[#This Row],[10. Prénom*]])</f>
        <v>PIERREYAMEOGO</v>
      </c>
    </row>
    <row r="55" spans="1:29" s="126" customFormat="1" ht="13.5" hidden="1" x14ac:dyDescent="0.25">
      <c r="A55" s="90" t="s">
        <v>1736</v>
      </c>
      <c r="B55" s="90" t="s">
        <v>1736</v>
      </c>
      <c r="C55" s="90" t="s">
        <v>561</v>
      </c>
      <c r="D55" s="90" t="s">
        <v>571</v>
      </c>
      <c r="E55" s="90" t="s">
        <v>563</v>
      </c>
      <c r="F55" s="92">
        <v>5.8520000000000003</v>
      </c>
      <c r="G55" s="90" t="s">
        <v>572</v>
      </c>
      <c r="H55" s="90">
        <v>2</v>
      </c>
      <c r="I55" s="123">
        <v>2</v>
      </c>
      <c r="J55" s="90" t="s">
        <v>933</v>
      </c>
      <c r="K55" s="90" t="s">
        <v>595</v>
      </c>
      <c r="L55" s="127" t="s">
        <v>1290</v>
      </c>
      <c r="M55" s="90"/>
      <c r="N55" s="90" t="s">
        <v>1291</v>
      </c>
      <c r="O55" s="123">
        <v>1984</v>
      </c>
      <c r="P55" s="90"/>
      <c r="Q55" s="90"/>
      <c r="R55" s="90"/>
      <c r="S55" s="90"/>
      <c r="T55" s="90"/>
      <c r="U55" s="123">
        <v>0</v>
      </c>
      <c r="V55" s="123">
        <v>0</v>
      </c>
      <c r="W55" s="124" t="s">
        <v>1567</v>
      </c>
      <c r="X55" s="125">
        <v>2022</v>
      </c>
      <c r="Y55" s="125">
        <v>6</v>
      </c>
      <c r="Z55" s="125">
        <v>21</v>
      </c>
      <c r="AA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 s="126" t="str">
        <f>CONCATENATE(GroupMember[[#This Row],[11. Nom*]],       ,GroupMember[[#This Row],[10. Prénom*]])</f>
        <v>FRANCOISBADO</v>
      </c>
    </row>
    <row r="56" spans="1:29" s="126" customFormat="1" ht="13.5" x14ac:dyDescent="0.25">
      <c r="A56" s="90" t="s">
        <v>1737</v>
      </c>
      <c r="B56" s="90" t="s">
        <v>1737</v>
      </c>
      <c r="C56" s="90" t="s">
        <v>561</v>
      </c>
      <c r="D56" s="90" t="s">
        <v>571</v>
      </c>
      <c r="E56" s="90" t="s">
        <v>563</v>
      </c>
      <c r="F56" s="92">
        <v>5.0199999999999996</v>
      </c>
      <c r="G56" s="90" t="s">
        <v>572</v>
      </c>
      <c r="H56" s="90">
        <v>2</v>
      </c>
      <c r="I56" s="123">
        <v>2</v>
      </c>
      <c r="J56" s="90" t="s">
        <v>614</v>
      </c>
      <c r="K56" s="90" t="s">
        <v>934</v>
      </c>
      <c r="L56" s="127" t="s">
        <v>1290</v>
      </c>
      <c r="M56" s="90" t="s">
        <v>2111</v>
      </c>
      <c r="N56" s="90" t="s">
        <v>1291</v>
      </c>
      <c r="O56" s="123">
        <v>1962</v>
      </c>
      <c r="P56" s="90"/>
      <c r="Q56" s="90"/>
      <c r="R56" s="90"/>
      <c r="S56" s="90"/>
      <c r="T56" s="90"/>
      <c r="U56" s="123">
        <v>0</v>
      </c>
      <c r="V56" s="123">
        <v>0</v>
      </c>
      <c r="W56" s="124" t="s">
        <v>1567</v>
      </c>
      <c r="X56" s="125">
        <v>2022</v>
      </c>
      <c r="Y56" s="125">
        <v>6</v>
      </c>
      <c r="Z56" s="125">
        <v>21</v>
      </c>
      <c r="AA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 s="126" t="str">
        <f>CONCATENATE(GroupMember[[#This Row],[11. Nom*]],       ,GroupMember[[#This Row],[10. Prénom*]])</f>
        <v>DESIREOUEDRAOGO</v>
      </c>
    </row>
    <row r="57" spans="1:29" s="126" customFormat="1" ht="13.5" hidden="1" x14ac:dyDescent="0.25">
      <c r="A57" s="90" t="s">
        <v>1738</v>
      </c>
      <c r="B57" s="90" t="s">
        <v>1738</v>
      </c>
      <c r="C57" s="90" t="s">
        <v>561</v>
      </c>
      <c r="D57" s="90" t="s">
        <v>571</v>
      </c>
      <c r="E57" s="90" t="s">
        <v>563</v>
      </c>
      <c r="F57" s="92">
        <v>3.2299999999999995</v>
      </c>
      <c r="G57" s="90" t="s">
        <v>572</v>
      </c>
      <c r="H57" s="90">
        <v>2</v>
      </c>
      <c r="I57" s="123">
        <v>2</v>
      </c>
      <c r="J57" s="90" t="s">
        <v>580</v>
      </c>
      <c r="K57" s="90" t="s">
        <v>935</v>
      </c>
      <c r="L57" s="127" t="s">
        <v>1290</v>
      </c>
      <c r="M57" s="90"/>
      <c r="N57" s="90" t="s">
        <v>1291</v>
      </c>
      <c r="O57" s="123">
        <v>1972</v>
      </c>
      <c r="P57" s="90"/>
      <c r="Q57" s="90"/>
      <c r="R57" s="90"/>
      <c r="S57" s="90"/>
      <c r="T57" s="90"/>
      <c r="U57" s="123">
        <v>1</v>
      </c>
      <c r="V57" s="123">
        <v>2</v>
      </c>
      <c r="W57" s="124" t="s">
        <v>1567</v>
      </c>
      <c r="X57" s="125">
        <v>2022</v>
      </c>
      <c r="Y57" s="125">
        <v>6</v>
      </c>
      <c r="Z57" s="125">
        <v>22</v>
      </c>
      <c r="AA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 s="126" t="str">
        <f>CONCATENATE(GroupMember[[#This Row],[11. Nom*]],       ,GroupMember[[#This Row],[10. Prénom*]])</f>
        <v>SAKREKOAMA</v>
      </c>
    </row>
    <row r="58" spans="1:29" s="126" customFormat="1" ht="13.5" hidden="1" x14ac:dyDescent="0.25">
      <c r="A58" s="90" t="s">
        <v>1739</v>
      </c>
      <c r="B58" s="90" t="s">
        <v>1739</v>
      </c>
      <c r="C58" s="90" t="s">
        <v>561</v>
      </c>
      <c r="D58" s="90" t="s">
        <v>571</v>
      </c>
      <c r="E58" s="90" t="s">
        <v>563</v>
      </c>
      <c r="F58" s="92">
        <v>5.08</v>
      </c>
      <c r="G58" s="90" t="s">
        <v>572</v>
      </c>
      <c r="H58" s="90">
        <v>1</v>
      </c>
      <c r="I58" s="123">
        <v>1</v>
      </c>
      <c r="J58" s="90" t="s">
        <v>866</v>
      </c>
      <c r="K58" s="90" t="s">
        <v>936</v>
      </c>
      <c r="L58" s="127" t="s">
        <v>1290</v>
      </c>
      <c r="M58" s="90"/>
      <c r="N58" s="90" t="s">
        <v>1291</v>
      </c>
      <c r="O58" s="123">
        <v>1963</v>
      </c>
      <c r="P58" s="90"/>
      <c r="Q58" s="90"/>
      <c r="R58" s="90"/>
      <c r="S58" s="90"/>
      <c r="T58" s="90"/>
      <c r="U58" s="123">
        <v>0</v>
      </c>
      <c r="V58" s="123">
        <v>0</v>
      </c>
      <c r="W58" s="124" t="s">
        <v>1567</v>
      </c>
      <c r="X58" s="125">
        <v>2022</v>
      </c>
      <c r="Y58" s="125">
        <v>6</v>
      </c>
      <c r="Z58" s="125">
        <v>22</v>
      </c>
      <c r="AA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 s="126" t="str">
        <f>CONCATENATE(GroupMember[[#This Row],[11. Nom*]],       ,GroupMember[[#This Row],[10. Prénom*]])</f>
        <v>MODITEPALE</v>
      </c>
    </row>
    <row r="59" spans="1:29" s="126" customFormat="1" ht="13.5" hidden="1" x14ac:dyDescent="0.25">
      <c r="A59" s="90" t="s">
        <v>1740</v>
      </c>
      <c r="B59" s="90" t="s">
        <v>1740</v>
      </c>
      <c r="C59" s="90" t="s">
        <v>561</v>
      </c>
      <c r="D59" s="90" t="s">
        <v>571</v>
      </c>
      <c r="E59" s="90" t="s">
        <v>563</v>
      </c>
      <c r="F59" s="92">
        <v>3.5</v>
      </c>
      <c r="G59" s="90" t="s">
        <v>572</v>
      </c>
      <c r="H59" s="90">
        <v>2</v>
      </c>
      <c r="I59" s="123">
        <v>2</v>
      </c>
      <c r="J59" s="90" t="s">
        <v>630</v>
      </c>
      <c r="K59" s="90" t="s">
        <v>937</v>
      </c>
      <c r="L59" s="127" t="s">
        <v>1290</v>
      </c>
      <c r="M59" s="90"/>
      <c r="N59" s="90" t="s">
        <v>1291</v>
      </c>
      <c r="O59" s="123">
        <v>1992</v>
      </c>
      <c r="P59" s="90"/>
      <c r="Q59" s="90"/>
      <c r="R59" s="90"/>
      <c r="S59" s="90"/>
      <c r="T59" s="90"/>
      <c r="U59" s="123">
        <v>0</v>
      </c>
      <c r="V59" s="123">
        <v>0</v>
      </c>
      <c r="W59" s="124" t="s">
        <v>1567</v>
      </c>
      <c r="X59" s="125">
        <v>2022</v>
      </c>
      <c r="Y59" s="125">
        <v>6</v>
      </c>
      <c r="Z59" s="125">
        <v>22</v>
      </c>
      <c r="AA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 s="126" t="str">
        <f>CONCATENATE(GroupMember[[#This Row],[11. Nom*]],       ,GroupMember[[#This Row],[10. Prénom*]])</f>
        <v>LACINARAMDE</v>
      </c>
    </row>
    <row r="60" spans="1:29" s="126" customFormat="1" ht="13.5" hidden="1" x14ac:dyDescent="0.25">
      <c r="A60" s="90" t="s">
        <v>1741</v>
      </c>
      <c r="B60" s="90" t="s">
        <v>1741</v>
      </c>
      <c r="C60" s="90" t="s">
        <v>561</v>
      </c>
      <c r="D60" s="90" t="s">
        <v>571</v>
      </c>
      <c r="E60" s="90" t="s">
        <v>563</v>
      </c>
      <c r="F60" s="92">
        <v>4.54</v>
      </c>
      <c r="G60" s="90" t="s">
        <v>572</v>
      </c>
      <c r="H60" s="90">
        <v>1</v>
      </c>
      <c r="I60" s="123">
        <v>1</v>
      </c>
      <c r="J60" s="90" t="s">
        <v>627</v>
      </c>
      <c r="K60" s="90" t="s">
        <v>666</v>
      </c>
      <c r="L60" s="127" t="s">
        <v>1290</v>
      </c>
      <c r="M60" s="90"/>
      <c r="N60" s="90" t="s">
        <v>1291</v>
      </c>
      <c r="O60" s="123">
        <v>1983</v>
      </c>
      <c r="P60" s="90"/>
      <c r="Q60" s="90"/>
      <c r="R60" s="90"/>
      <c r="S60" s="90"/>
      <c r="T60" s="90"/>
      <c r="U60" s="123">
        <v>0</v>
      </c>
      <c r="V60" s="123">
        <v>0</v>
      </c>
      <c r="W60" s="124" t="s">
        <v>1567</v>
      </c>
      <c r="X60" s="125">
        <v>2022</v>
      </c>
      <c r="Y60" s="125">
        <v>6</v>
      </c>
      <c r="Z60" s="125">
        <v>23</v>
      </c>
      <c r="AA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 s="126" t="str">
        <f>CONCATENATE(GroupMember[[#This Row],[11. Nom*]],       ,GroupMember[[#This Row],[10. Prénom*]])</f>
        <v>MATHIASKABORE</v>
      </c>
    </row>
    <row r="61" spans="1:29" s="126" customFormat="1" ht="13.5" hidden="1" x14ac:dyDescent="0.25">
      <c r="A61" s="90" t="s">
        <v>1742</v>
      </c>
      <c r="B61" s="90" t="s">
        <v>1742</v>
      </c>
      <c r="C61" s="90" t="s">
        <v>561</v>
      </c>
      <c r="D61" s="90" t="s">
        <v>571</v>
      </c>
      <c r="E61" s="90" t="s">
        <v>563</v>
      </c>
      <c r="F61" s="92">
        <v>8.1</v>
      </c>
      <c r="G61" s="90" t="s">
        <v>572</v>
      </c>
      <c r="H61" s="90">
        <v>2</v>
      </c>
      <c r="I61" s="123">
        <v>2</v>
      </c>
      <c r="J61" s="90" t="s">
        <v>938</v>
      </c>
      <c r="K61" s="90" t="s">
        <v>939</v>
      </c>
      <c r="L61" s="127" t="s">
        <v>1290</v>
      </c>
      <c r="M61" s="90"/>
      <c r="N61" s="90" t="s">
        <v>1291</v>
      </c>
      <c r="O61" s="123">
        <v>1976</v>
      </c>
      <c r="P61" s="90"/>
      <c r="Q61" s="90"/>
      <c r="R61" s="90"/>
      <c r="S61" s="90"/>
      <c r="T61" s="90"/>
      <c r="U61" s="123">
        <v>0</v>
      </c>
      <c r="V61" s="123">
        <v>0</v>
      </c>
      <c r="W61" s="124" t="s">
        <v>1567</v>
      </c>
      <c r="X61" s="125">
        <v>2022</v>
      </c>
      <c r="Y61" s="125">
        <v>6</v>
      </c>
      <c r="Z61" s="125">
        <v>23</v>
      </c>
      <c r="AA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 s="126" t="str">
        <f>CONCATENATE(GroupMember[[#This Row],[11. Nom*]],       ,GroupMember[[#This Row],[10. Prénom*]])</f>
        <v>MOUGOURONGA</v>
      </c>
    </row>
    <row r="62" spans="1:29" s="126" customFormat="1" ht="13.5" hidden="1" x14ac:dyDescent="0.25">
      <c r="A62" s="90" t="s">
        <v>1743</v>
      </c>
      <c r="B62" s="90" t="s">
        <v>1743</v>
      </c>
      <c r="C62" s="90" t="s">
        <v>561</v>
      </c>
      <c r="D62" s="90" t="s">
        <v>571</v>
      </c>
      <c r="E62" s="90" t="s">
        <v>563</v>
      </c>
      <c r="F62" s="92">
        <v>4.1099999999999994</v>
      </c>
      <c r="G62" s="90" t="s">
        <v>572</v>
      </c>
      <c r="H62" s="90">
        <v>1</v>
      </c>
      <c r="I62" s="123">
        <v>1</v>
      </c>
      <c r="J62" s="90" t="s">
        <v>940</v>
      </c>
      <c r="K62" s="90" t="s">
        <v>941</v>
      </c>
      <c r="L62" s="127" t="s">
        <v>1290</v>
      </c>
      <c r="M62" s="90"/>
      <c r="N62" s="90" t="s">
        <v>1291</v>
      </c>
      <c r="O62" s="123">
        <v>1989</v>
      </c>
      <c r="P62" s="90"/>
      <c r="Q62" s="90"/>
      <c r="R62" s="90"/>
      <c r="S62" s="90"/>
      <c r="T62" s="90"/>
      <c r="U62" s="123">
        <v>0</v>
      </c>
      <c r="V62" s="123">
        <v>0</v>
      </c>
      <c r="W62" s="124" t="s">
        <v>1567</v>
      </c>
      <c r="X62" s="125">
        <v>2022</v>
      </c>
      <c r="Y62" s="125">
        <v>6</v>
      </c>
      <c r="Z62" s="125">
        <v>23</v>
      </c>
      <c r="AA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 s="126" t="str">
        <f>CONCATENATE(GroupMember[[#This Row],[11. Nom*]],       ,GroupMember[[#This Row],[10. Prénom*]])</f>
        <v>PHILBERTKAMBOU</v>
      </c>
    </row>
    <row r="63" spans="1:29" s="126" customFormat="1" ht="13.5" x14ac:dyDescent="0.25">
      <c r="A63" s="90" t="s">
        <v>1744</v>
      </c>
      <c r="B63" s="90" t="s">
        <v>1744</v>
      </c>
      <c r="C63" s="90" t="s">
        <v>561</v>
      </c>
      <c r="D63" s="90" t="s">
        <v>571</v>
      </c>
      <c r="E63" s="90" t="s">
        <v>563</v>
      </c>
      <c r="F63" s="92">
        <v>6.1</v>
      </c>
      <c r="G63" s="90" t="s">
        <v>572</v>
      </c>
      <c r="H63" s="90">
        <v>2</v>
      </c>
      <c r="I63" s="123">
        <v>2</v>
      </c>
      <c r="J63" s="90" t="s">
        <v>909</v>
      </c>
      <c r="K63" s="90" t="s">
        <v>942</v>
      </c>
      <c r="L63" s="127" t="s">
        <v>1290</v>
      </c>
      <c r="M63" s="90" t="s">
        <v>2112</v>
      </c>
      <c r="N63" s="90" t="s">
        <v>1291</v>
      </c>
      <c r="O63" s="123">
        <v>1989</v>
      </c>
      <c r="P63" s="90"/>
      <c r="Q63" s="90"/>
      <c r="R63" s="90"/>
      <c r="S63" s="90"/>
      <c r="T63" s="90"/>
      <c r="U63" s="123">
        <v>1</v>
      </c>
      <c r="V63" s="123">
        <v>2</v>
      </c>
      <c r="W63" s="124" t="s">
        <v>1567</v>
      </c>
      <c r="X63" s="125">
        <v>2022</v>
      </c>
      <c r="Y63" s="125">
        <v>6</v>
      </c>
      <c r="Z63" s="125">
        <v>24</v>
      </c>
      <c r="AA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 s="126" t="str">
        <f>CONCATENATE(GroupMember[[#This Row],[11. Nom*]],       ,GroupMember[[#This Row],[10. Prénom*]])</f>
        <v>ASSAMISANGARA</v>
      </c>
    </row>
    <row r="64" spans="1:29" s="126" customFormat="1" ht="13.5" x14ac:dyDescent="0.25">
      <c r="A64" s="90" t="s">
        <v>1745</v>
      </c>
      <c r="B64" s="90" t="s">
        <v>1745</v>
      </c>
      <c r="C64" s="90" t="s">
        <v>561</v>
      </c>
      <c r="D64" s="90" t="s">
        <v>571</v>
      </c>
      <c r="E64" s="90" t="s">
        <v>563</v>
      </c>
      <c r="F64" s="92">
        <v>5.51</v>
      </c>
      <c r="G64" s="90" t="s">
        <v>572</v>
      </c>
      <c r="H64" s="90">
        <v>2</v>
      </c>
      <c r="I64" s="123">
        <v>2</v>
      </c>
      <c r="J64" s="90" t="s">
        <v>627</v>
      </c>
      <c r="K64" s="90" t="s">
        <v>943</v>
      </c>
      <c r="L64" s="127" t="s">
        <v>1290</v>
      </c>
      <c r="M64" s="90" t="s">
        <v>2113</v>
      </c>
      <c r="N64" s="90" t="s">
        <v>1291</v>
      </c>
      <c r="O64" s="123">
        <v>1988</v>
      </c>
      <c r="P64" s="90"/>
      <c r="Q64" s="90"/>
      <c r="R64" s="90"/>
      <c r="S64" s="90"/>
      <c r="T64" s="90"/>
      <c r="U64" s="123">
        <v>0</v>
      </c>
      <c r="V64" s="123">
        <v>0</v>
      </c>
      <c r="W64" s="124" t="s">
        <v>1567</v>
      </c>
      <c r="X64" s="125">
        <v>2022</v>
      </c>
      <c r="Y64" s="125">
        <v>6</v>
      </c>
      <c r="Z64" s="125">
        <v>24</v>
      </c>
      <c r="AA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 s="126" t="str">
        <f>CONCATENATE(GroupMember[[#This Row],[11. Nom*]],       ,GroupMember[[#This Row],[10. Prénom*]])</f>
        <v>MEDARKABORE</v>
      </c>
    </row>
    <row r="65" spans="1:29" s="126" customFormat="1" ht="13.5" hidden="1" x14ac:dyDescent="0.25">
      <c r="A65" s="90" t="s">
        <v>1746</v>
      </c>
      <c r="B65" s="90" t="s">
        <v>1746</v>
      </c>
      <c r="C65" s="90" t="s">
        <v>561</v>
      </c>
      <c r="D65" s="90" t="s">
        <v>571</v>
      </c>
      <c r="E65" s="90" t="s">
        <v>563</v>
      </c>
      <c r="F65" s="92">
        <v>5.5399999999999991</v>
      </c>
      <c r="G65" s="90" t="s">
        <v>572</v>
      </c>
      <c r="H65" s="90">
        <v>1</v>
      </c>
      <c r="I65" s="123">
        <v>1</v>
      </c>
      <c r="J65" s="90" t="s">
        <v>933</v>
      </c>
      <c r="K65" s="90" t="s">
        <v>944</v>
      </c>
      <c r="L65" s="127" t="s">
        <v>1290</v>
      </c>
      <c r="M65" s="90"/>
      <c r="N65" s="90" t="s">
        <v>1291</v>
      </c>
      <c r="O65" s="123">
        <v>1969</v>
      </c>
      <c r="P65" s="90"/>
      <c r="Q65" s="90"/>
      <c r="R65" s="90"/>
      <c r="S65" s="90"/>
      <c r="T65" s="90"/>
      <c r="U65" s="123">
        <v>0</v>
      </c>
      <c r="V65" s="123">
        <v>0</v>
      </c>
      <c r="W65" s="124" t="s">
        <v>1567</v>
      </c>
      <c r="X65" s="125">
        <v>2022</v>
      </c>
      <c r="Y65" s="125">
        <v>6</v>
      </c>
      <c r="Z65" s="125">
        <v>24</v>
      </c>
      <c r="AA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 s="126" t="str">
        <f>CONCATENATE(GroupMember[[#This Row],[11. Nom*]],       ,GroupMember[[#This Row],[10. Prénom*]])</f>
        <v>BALELEBADO</v>
      </c>
    </row>
    <row r="66" spans="1:29" s="126" customFormat="1" ht="13.5" x14ac:dyDescent="0.25">
      <c r="A66" s="90" t="s">
        <v>1747</v>
      </c>
      <c r="B66" s="90" t="s">
        <v>1747</v>
      </c>
      <c r="C66" s="90" t="s">
        <v>561</v>
      </c>
      <c r="D66" s="90" t="s">
        <v>571</v>
      </c>
      <c r="E66" s="90" t="s">
        <v>563</v>
      </c>
      <c r="F66" s="92">
        <v>5.45</v>
      </c>
      <c r="G66" s="90" t="s">
        <v>572</v>
      </c>
      <c r="H66" s="90">
        <v>1</v>
      </c>
      <c r="I66" s="123">
        <v>1</v>
      </c>
      <c r="J66" s="90" t="s">
        <v>608</v>
      </c>
      <c r="K66" s="90" t="s">
        <v>612</v>
      </c>
      <c r="L66" s="127" t="s">
        <v>1290</v>
      </c>
      <c r="M66" s="90" t="s">
        <v>2114</v>
      </c>
      <c r="N66" s="90" t="s">
        <v>1291</v>
      </c>
      <c r="O66" s="123">
        <v>1969</v>
      </c>
      <c r="P66" s="90"/>
      <c r="Q66" s="90"/>
      <c r="R66" s="90"/>
      <c r="S66" s="90"/>
      <c r="T66" s="90"/>
      <c r="U66" s="123">
        <v>0</v>
      </c>
      <c r="V66" s="123">
        <v>0</v>
      </c>
      <c r="W66" s="124" t="s">
        <v>1567</v>
      </c>
      <c r="X66" s="125">
        <v>2022</v>
      </c>
      <c r="Y66" s="125">
        <v>6</v>
      </c>
      <c r="Z66" s="125">
        <v>25</v>
      </c>
      <c r="AA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 s="126" t="str">
        <f>CONCATENATE(GroupMember[[#This Row],[11. Nom*]],       ,GroupMember[[#This Row],[10. Prénom*]])</f>
        <v>ISSOUFZONGO</v>
      </c>
    </row>
    <row r="67" spans="1:29" s="126" customFormat="1" ht="27" x14ac:dyDescent="0.25">
      <c r="A67" s="90" t="s">
        <v>1748</v>
      </c>
      <c r="B67" s="90" t="s">
        <v>1748</v>
      </c>
      <c r="C67" s="90" t="s">
        <v>561</v>
      </c>
      <c r="D67" s="90" t="s">
        <v>571</v>
      </c>
      <c r="E67" s="90" t="s">
        <v>563</v>
      </c>
      <c r="F67" s="92">
        <v>5.629999999999999</v>
      </c>
      <c r="G67" s="90" t="s">
        <v>572</v>
      </c>
      <c r="H67" s="90">
        <v>2</v>
      </c>
      <c r="I67" s="123">
        <v>2</v>
      </c>
      <c r="J67" s="90" t="s">
        <v>931</v>
      </c>
      <c r="K67" s="90" t="s">
        <v>945</v>
      </c>
      <c r="L67" s="127" t="s">
        <v>1290</v>
      </c>
      <c r="M67" s="90" t="s">
        <v>2026</v>
      </c>
      <c r="N67" s="90" t="s">
        <v>1291</v>
      </c>
      <c r="O67" s="123">
        <v>1969</v>
      </c>
      <c r="P67" s="90"/>
      <c r="Q67" s="90"/>
      <c r="R67" s="90"/>
      <c r="S67" s="90"/>
      <c r="T67" s="90"/>
      <c r="U67" s="123">
        <v>0</v>
      </c>
      <c r="V67" s="123">
        <v>0</v>
      </c>
      <c r="W67" s="124" t="s">
        <v>1567</v>
      </c>
      <c r="X67" s="125">
        <v>2022</v>
      </c>
      <c r="Y67" s="125">
        <v>6</v>
      </c>
      <c r="Z67" s="125">
        <v>25</v>
      </c>
      <c r="AA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 s="126" t="str">
        <f>CONCATENATE(GroupMember[[#This Row],[11. Nom*]],       ,GroupMember[[#This Row],[10. Prénom*]])</f>
        <v>EDOUARD YEMDAOGOYAMEOGO</v>
      </c>
    </row>
    <row r="68" spans="1:29" s="126" customFormat="1" ht="13.5" x14ac:dyDescent="0.25">
      <c r="A68" s="90" t="s">
        <v>1749</v>
      </c>
      <c r="B68" s="90" t="s">
        <v>1749</v>
      </c>
      <c r="C68" s="90" t="s">
        <v>561</v>
      </c>
      <c r="D68" s="90" t="s">
        <v>571</v>
      </c>
      <c r="E68" s="90" t="s">
        <v>563</v>
      </c>
      <c r="F68" s="92">
        <v>6.27</v>
      </c>
      <c r="G68" s="90" t="s">
        <v>572</v>
      </c>
      <c r="H68" s="90">
        <v>2</v>
      </c>
      <c r="I68" s="123">
        <v>2</v>
      </c>
      <c r="J68" s="90" t="s">
        <v>931</v>
      </c>
      <c r="K68" s="90" t="s">
        <v>946</v>
      </c>
      <c r="L68" s="127" t="s">
        <v>1290</v>
      </c>
      <c r="M68" s="90" t="s">
        <v>2115</v>
      </c>
      <c r="N68" s="90" t="s">
        <v>1291</v>
      </c>
      <c r="O68" s="123">
        <v>1966</v>
      </c>
      <c r="P68" s="90"/>
      <c r="Q68" s="90"/>
      <c r="R68" s="90"/>
      <c r="S68" s="90"/>
      <c r="T68" s="90"/>
      <c r="U68" s="123">
        <v>0</v>
      </c>
      <c r="V68" s="123">
        <v>0</v>
      </c>
      <c r="W68" s="124" t="s">
        <v>1567</v>
      </c>
      <c r="X68" s="125">
        <v>2022</v>
      </c>
      <c r="Y68" s="125">
        <v>6</v>
      </c>
      <c r="Z68" s="125">
        <v>25</v>
      </c>
      <c r="AA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 s="126" t="str">
        <f>CONCATENATE(GroupMember[[#This Row],[11. Nom*]],       ,GroupMember[[#This Row],[10. Prénom*]])</f>
        <v>JEANYAMEOGO</v>
      </c>
    </row>
    <row r="69" spans="1:29" s="126" customFormat="1" ht="13.5" x14ac:dyDescent="0.25">
      <c r="A69" s="90" t="s">
        <v>1750</v>
      </c>
      <c r="B69" s="90" t="s">
        <v>1750</v>
      </c>
      <c r="C69" s="90" t="s">
        <v>561</v>
      </c>
      <c r="D69" s="90" t="s">
        <v>571</v>
      </c>
      <c r="E69" s="90" t="s">
        <v>563</v>
      </c>
      <c r="F69" s="92">
        <v>3.8999999999999995</v>
      </c>
      <c r="G69" s="90" t="s">
        <v>572</v>
      </c>
      <c r="H69" s="90">
        <v>1</v>
      </c>
      <c r="I69" s="123">
        <v>1</v>
      </c>
      <c r="J69" s="90" t="s">
        <v>931</v>
      </c>
      <c r="K69" s="90" t="s">
        <v>947</v>
      </c>
      <c r="L69" s="127" t="s">
        <v>1290</v>
      </c>
      <c r="M69" s="90" t="s">
        <v>2116</v>
      </c>
      <c r="N69" s="90" t="s">
        <v>1291</v>
      </c>
      <c r="O69" s="123">
        <v>1962</v>
      </c>
      <c r="P69" s="90"/>
      <c r="Q69" s="90"/>
      <c r="R69" s="90"/>
      <c r="S69" s="90"/>
      <c r="T69" s="90"/>
      <c r="U69" s="123">
        <v>0</v>
      </c>
      <c r="V69" s="123">
        <v>0</v>
      </c>
      <c r="W69" s="124" t="s">
        <v>1567</v>
      </c>
      <c r="X69" s="125">
        <v>2022</v>
      </c>
      <c r="Y69" s="125">
        <v>6</v>
      </c>
      <c r="Z69" s="125">
        <v>27</v>
      </c>
      <c r="AA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 s="126" t="str">
        <f>CONCATENATE(GroupMember[[#This Row],[11. Nom*]],       ,GroupMember[[#This Row],[10. Prénom*]])</f>
        <v>WIOURAIMYAMEOGO</v>
      </c>
    </row>
    <row r="70" spans="1:29" s="126" customFormat="1" ht="13.5" x14ac:dyDescent="0.25">
      <c r="A70" s="90" t="s">
        <v>1751</v>
      </c>
      <c r="B70" s="90" t="s">
        <v>1751</v>
      </c>
      <c r="C70" s="90" t="s">
        <v>561</v>
      </c>
      <c r="D70" s="90" t="s">
        <v>571</v>
      </c>
      <c r="E70" s="90" t="s">
        <v>563</v>
      </c>
      <c r="F70" s="92">
        <v>7.968</v>
      </c>
      <c r="G70" s="90" t="s">
        <v>572</v>
      </c>
      <c r="H70" s="90">
        <v>2</v>
      </c>
      <c r="I70" s="123">
        <v>2</v>
      </c>
      <c r="J70" s="90" t="s">
        <v>948</v>
      </c>
      <c r="K70" s="90" t="s">
        <v>949</v>
      </c>
      <c r="L70" s="127" t="s">
        <v>1290</v>
      </c>
      <c r="M70" s="90" t="s">
        <v>2117</v>
      </c>
      <c r="N70" s="90" t="s">
        <v>1291</v>
      </c>
      <c r="O70" s="123">
        <v>1977</v>
      </c>
      <c r="P70" s="90"/>
      <c r="Q70" s="90"/>
      <c r="R70" s="90"/>
      <c r="S70" s="90"/>
      <c r="T70" s="90"/>
      <c r="U70" s="123">
        <v>0</v>
      </c>
      <c r="V70" s="123">
        <v>0</v>
      </c>
      <c r="W70" s="124" t="s">
        <v>1567</v>
      </c>
      <c r="X70" s="125">
        <v>2022</v>
      </c>
      <c r="Y70" s="125">
        <v>6</v>
      </c>
      <c r="Z70" s="125">
        <v>27</v>
      </c>
      <c r="AA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 s="126" t="str">
        <f>CONCATENATE(GroupMember[[#This Row],[11. Nom*]],       ,GroupMember[[#This Row],[10. Prénom*]])</f>
        <v>ABELZOUGOURI</v>
      </c>
    </row>
    <row r="71" spans="1:29" s="126" customFormat="1" ht="13.5" x14ac:dyDescent="0.25">
      <c r="A71" s="90" t="s">
        <v>1752</v>
      </c>
      <c r="B71" s="90" t="s">
        <v>1752</v>
      </c>
      <c r="C71" s="90" t="s">
        <v>561</v>
      </c>
      <c r="D71" s="90" t="s">
        <v>571</v>
      </c>
      <c r="E71" s="90" t="s">
        <v>563</v>
      </c>
      <c r="F71" s="92">
        <v>3.45</v>
      </c>
      <c r="G71" s="90" t="s">
        <v>572</v>
      </c>
      <c r="H71" s="90">
        <v>2</v>
      </c>
      <c r="I71" s="123">
        <v>2</v>
      </c>
      <c r="J71" s="90" t="s">
        <v>907</v>
      </c>
      <c r="K71" s="90" t="s">
        <v>950</v>
      </c>
      <c r="L71" s="127" t="s">
        <v>1290</v>
      </c>
      <c r="M71" s="130" t="s">
        <v>2118</v>
      </c>
      <c r="N71" s="90" t="s">
        <v>1291</v>
      </c>
      <c r="O71" s="123">
        <v>1980</v>
      </c>
      <c r="P71" s="90"/>
      <c r="Q71" s="90"/>
      <c r="R71" s="90"/>
      <c r="S71" s="90"/>
      <c r="T71" s="90"/>
      <c r="U71" s="123">
        <v>0</v>
      </c>
      <c r="V71" s="123">
        <v>0</v>
      </c>
      <c r="W71" s="124" t="s">
        <v>1567</v>
      </c>
      <c r="X71" s="125">
        <v>2022</v>
      </c>
      <c r="Y71" s="125">
        <v>6</v>
      </c>
      <c r="Z71" s="125">
        <v>27</v>
      </c>
      <c r="AA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 s="126" t="str">
        <f>CONCATENATE(GroupMember[[#This Row],[11. Nom*]],       ,GroupMember[[#This Row],[10. Prénom*]])</f>
        <v>DJOUNDJITENOUFE</v>
      </c>
    </row>
    <row r="72" spans="1:29" s="126" customFormat="1" ht="13.5" x14ac:dyDescent="0.25">
      <c r="A72" s="90" t="s">
        <v>1753</v>
      </c>
      <c r="B72" s="90" t="s">
        <v>1753</v>
      </c>
      <c r="C72" s="90" t="s">
        <v>561</v>
      </c>
      <c r="D72" s="90" t="s">
        <v>571</v>
      </c>
      <c r="E72" s="90" t="s">
        <v>563</v>
      </c>
      <c r="F72" s="92">
        <v>3.38</v>
      </c>
      <c r="G72" s="90" t="s">
        <v>572</v>
      </c>
      <c r="H72" s="90">
        <v>1</v>
      </c>
      <c r="I72" s="123">
        <v>1</v>
      </c>
      <c r="J72" s="90" t="s">
        <v>920</v>
      </c>
      <c r="K72" s="90" t="s">
        <v>951</v>
      </c>
      <c r="L72" s="127" t="s">
        <v>1290</v>
      </c>
      <c r="M72" s="90" t="s">
        <v>2119</v>
      </c>
      <c r="N72" s="90" t="s">
        <v>1291</v>
      </c>
      <c r="O72" s="123">
        <v>1969</v>
      </c>
      <c r="P72" s="90"/>
      <c r="Q72" s="90"/>
      <c r="R72" s="90"/>
      <c r="S72" s="90"/>
      <c r="T72" s="90"/>
      <c r="U72" s="123">
        <v>0</v>
      </c>
      <c r="V72" s="123">
        <v>0</v>
      </c>
      <c r="W72" s="124" t="s">
        <v>1567</v>
      </c>
      <c r="X72" s="125">
        <v>2022</v>
      </c>
      <c r="Y72" s="125">
        <v>6</v>
      </c>
      <c r="Z72" s="125">
        <v>28</v>
      </c>
      <c r="AA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 s="126" t="str">
        <f>CONCATENATE(GroupMember[[#This Row],[11. Nom*]],       ,GroupMember[[#This Row],[10. Prénom*]])</f>
        <v>ELIASILBOUDO</v>
      </c>
    </row>
    <row r="73" spans="1:29" s="126" customFormat="1" ht="13.5" x14ac:dyDescent="0.25">
      <c r="A73" s="90" t="s">
        <v>1754</v>
      </c>
      <c r="B73" s="90" t="s">
        <v>1754</v>
      </c>
      <c r="C73" s="90" t="s">
        <v>561</v>
      </c>
      <c r="D73" s="90" t="s">
        <v>571</v>
      </c>
      <c r="E73" s="90" t="s">
        <v>563</v>
      </c>
      <c r="F73" s="92">
        <v>7.8912999999999993</v>
      </c>
      <c r="G73" s="90" t="s">
        <v>572</v>
      </c>
      <c r="H73" s="90">
        <v>1</v>
      </c>
      <c r="I73" s="123">
        <v>1</v>
      </c>
      <c r="J73" s="90" t="s">
        <v>920</v>
      </c>
      <c r="K73" s="90" t="s">
        <v>952</v>
      </c>
      <c r="L73" s="127" t="s">
        <v>1290</v>
      </c>
      <c r="M73" s="90" t="s">
        <v>2120</v>
      </c>
      <c r="N73" s="90" t="s">
        <v>1291</v>
      </c>
      <c r="O73" s="123">
        <v>1975</v>
      </c>
      <c r="P73" s="90"/>
      <c r="Q73" s="90"/>
      <c r="R73" s="90"/>
      <c r="S73" s="90"/>
      <c r="T73" s="90"/>
      <c r="U73" s="123">
        <v>0</v>
      </c>
      <c r="V73" s="123">
        <v>0</v>
      </c>
      <c r="W73" s="124" t="s">
        <v>1567</v>
      </c>
      <c r="X73" s="125">
        <v>2022</v>
      </c>
      <c r="Y73" s="125">
        <v>6</v>
      </c>
      <c r="Z73" s="125">
        <v>28</v>
      </c>
      <c r="AA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 s="126" t="str">
        <f>CONCATENATE(GroupMember[[#This Row],[11. Nom*]],       ,GroupMember[[#This Row],[10. Prénom*]])</f>
        <v>LASSOILBOUDO</v>
      </c>
    </row>
    <row r="74" spans="1:29" s="126" customFormat="1" ht="13.5" x14ac:dyDescent="0.25">
      <c r="A74" s="90" t="s">
        <v>1755</v>
      </c>
      <c r="B74" s="90" t="s">
        <v>1755</v>
      </c>
      <c r="C74" s="90" t="s">
        <v>561</v>
      </c>
      <c r="D74" s="90" t="s">
        <v>571</v>
      </c>
      <c r="E74" s="90" t="s">
        <v>563</v>
      </c>
      <c r="F74" s="92">
        <v>3.3099999999999996</v>
      </c>
      <c r="G74" s="90" t="s">
        <v>572</v>
      </c>
      <c r="H74" s="90">
        <v>2</v>
      </c>
      <c r="I74" s="123">
        <v>2</v>
      </c>
      <c r="J74" s="90" t="s">
        <v>920</v>
      </c>
      <c r="K74" s="90" t="s">
        <v>585</v>
      </c>
      <c r="L74" s="127" t="s">
        <v>1290</v>
      </c>
      <c r="M74" s="90" t="s">
        <v>2121</v>
      </c>
      <c r="N74" s="90" t="s">
        <v>1291</v>
      </c>
      <c r="O74" s="123">
        <v>1979</v>
      </c>
      <c r="P74" s="90"/>
      <c r="Q74" s="90"/>
      <c r="R74" s="90"/>
      <c r="S74" s="90"/>
      <c r="T74" s="90"/>
      <c r="U74" s="123">
        <v>0</v>
      </c>
      <c r="V74" s="123">
        <v>0</v>
      </c>
      <c r="W74" s="124" t="s">
        <v>1567</v>
      </c>
      <c r="X74" s="125">
        <v>2022</v>
      </c>
      <c r="Y74" s="125">
        <v>6</v>
      </c>
      <c r="Z74" s="125">
        <v>28</v>
      </c>
      <c r="AA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 s="126" t="str">
        <f>CONCATENATE(GroupMember[[#This Row],[11. Nom*]],       ,GroupMember[[#This Row],[10. Prénom*]])</f>
        <v>SENIILBOUDO</v>
      </c>
    </row>
    <row r="75" spans="1:29" s="126" customFormat="1" ht="13.5" x14ac:dyDescent="0.25">
      <c r="A75" s="90" t="s">
        <v>1756</v>
      </c>
      <c r="B75" s="90" t="s">
        <v>1756</v>
      </c>
      <c r="C75" s="90" t="s">
        <v>561</v>
      </c>
      <c r="D75" s="90" t="s">
        <v>571</v>
      </c>
      <c r="E75" s="90" t="s">
        <v>563</v>
      </c>
      <c r="F75" s="92">
        <v>3.33</v>
      </c>
      <c r="G75" s="90" t="s">
        <v>572</v>
      </c>
      <c r="H75" s="90">
        <v>2</v>
      </c>
      <c r="I75" s="123">
        <v>2</v>
      </c>
      <c r="J75" s="90" t="s">
        <v>953</v>
      </c>
      <c r="K75" s="90" t="s">
        <v>639</v>
      </c>
      <c r="L75" s="127" t="s">
        <v>1290</v>
      </c>
      <c r="M75" s="90" t="s">
        <v>2122</v>
      </c>
      <c r="N75" s="90" t="s">
        <v>1291</v>
      </c>
      <c r="O75" s="123">
        <v>1946</v>
      </c>
      <c r="P75" s="90"/>
      <c r="Q75" s="90"/>
      <c r="R75" s="90"/>
      <c r="S75" s="90"/>
      <c r="T75" s="90"/>
      <c r="U75" s="123">
        <v>0</v>
      </c>
      <c r="V75" s="123">
        <v>0</v>
      </c>
      <c r="W75" s="124" t="s">
        <v>1567</v>
      </c>
      <c r="X75" s="125">
        <v>2022</v>
      </c>
      <c r="Y75" s="125">
        <v>6</v>
      </c>
      <c r="Z75" s="125">
        <v>29</v>
      </c>
      <c r="AA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 s="126" t="str">
        <f>CONCATENATE(GroupMember[[#This Row],[11. Nom*]],       ,GroupMember[[#This Row],[10. Prénom*]])</f>
        <v>MOUSSASABO</v>
      </c>
    </row>
    <row r="76" spans="1:29" s="126" customFormat="1" ht="13.5" x14ac:dyDescent="0.25">
      <c r="A76" s="90" t="s">
        <v>1757</v>
      </c>
      <c r="B76" s="90" t="s">
        <v>1757</v>
      </c>
      <c r="C76" s="90" t="s">
        <v>561</v>
      </c>
      <c r="D76" s="90" t="s">
        <v>571</v>
      </c>
      <c r="E76" s="90" t="s">
        <v>563</v>
      </c>
      <c r="F76" s="92">
        <v>5.4799999999999995</v>
      </c>
      <c r="G76" s="90" t="s">
        <v>572</v>
      </c>
      <c r="H76" s="90">
        <v>1</v>
      </c>
      <c r="I76" s="123">
        <v>1</v>
      </c>
      <c r="J76" s="90" t="s">
        <v>782</v>
      </c>
      <c r="K76" s="90" t="s">
        <v>954</v>
      </c>
      <c r="L76" s="127" t="s">
        <v>1290</v>
      </c>
      <c r="M76" s="90" t="s">
        <v>2123</v>
      </c>
      <c r="N76" s="90" t="s">
        <v>1291</v>
      </c>
      <c r="O76" s="123">
        <v>1967</v>
      </c>
      <c r="P76" s="90"/>
      <c r="Q76" s="90"/>
      <c r="R76" s="90"/>
      <c r="S76" s="90"/>
      <c r="T76" s="90"/>
      <c r="U76" s="123">
        <v>0</v>
      </c>
      <c r="V76" s="123">
        <v>0</v>
      </c>
      <c r="W76" s="124" t="s">
        <v>1567</v>
      </c>
      <c r="X76" s="125">
        <v>2022</v>
      </c>
      <c r="Y76" s="125">
        <v>6</v>
      </c>
      <c r="Z76" s="125">
        <v>29</v>
      </c>
      <c r="AA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 s="126" t="str">
        <f>CONCATENATE(GroupMember[[#This Row],[11. Nom*]],       ,GroupMember[[#This Row],[10. Prénom*]])</f>
        <v>ABDOULBALMA</v>
      </c>
    </row>
    <row r="77" spans="1:29" s="126" customFormat="1" ht="13.5" x14ac:dyDescent="0.25">
      <c r="A77" s="90" t="s">
        <v>1758</v>
      </c>
      <c r="B77" s="90" t="s">
        <v>1758</v>
      </c>
      <c r="C77" s="90" t="s">
        <v>561</v>
      </c>
      <c r="D77" s="90" t="s">
        <v>571</v>
      </c>
      <c r="E77" s="90" t="s">
        <v>563</v>
      </c>
      <c r="F77" s="92">
        <v>7.0399999999999991</v>
      </c>
      <c r="G77" s="90" t="s">
        <v>572</v>
      </c>
      <c r="H77" s="90">
        <v>2</v>
      </c>
      <c r="I77" s="123">
        <v>2</v>
      </c>
      <c r="J77" s="90" t="s">
        <v>953</v>
      </c>
      <c r="K77" s="90" t="s">
        <v>708</v>
      </c>
      <c r="L77" s="127" t="s">
        <v>1290</v>
      </c>
      <c r="M77" s="90" t="s">
        <v>2124</v>
      </c>
      <c r="N77" s="90" t="s">
        <v>1291</v>
      </c>
      <c r="O77" s="123">
        <v>1982</v>
      </c>
      <c r="P77" s="90"/>
      <c r="Q77" s="90"/>
      <c r="R77" s="90"/>
      <c r="S77" s="90"/>
      <c r="T77" s="90"/>
      <c r="U77" s="123">
        <v>1</v>
      </c>
      <c r="V77" s="123">
        <v>2</v>
      </c>
      <c r="W77" s="124" t="s">
        <v>1567</v>
      </c>
      <c r="X77" s="125">
        <v>2022</v>
      </c>
      <c r="Y77" s="125">
        <v>6</v>
      </c>
      <c r="Z77" s="125">
        <v>29</v>
      </c>
      <c r="AA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 s="126" t="str">
        <f>CONCATENATE(GroupMember[[#This Row],[11. Nom*]],       ,GroupMember[[#This Row],[10. Prénom*]])</f>
        <v>RASMANESABO</v>
      </c>
    </row>
    <row r="78" spans="1:29" s="126" customFormat="1" ht="13.5" x14ac:dyDescent="0.25">
      <c r="A78" s="90" t="s">
        <v>1759</v>
      </c>
      <c r="B78" s="90" t="s">
        <v>1759</v>
      </c>
      <c r="C78" s="90" t="s">
        <v>561</v>
      </c>
      <c r="D78" s="90" t="s">
        <v>571</v>
      </c>
      <c r="E78" s="90" t="s">
        <v>563</v>
      </c>
      <c r="F78" s="92">
        <v>7.3099999999999987</v>
      </c>
      <c r="G78" s="90" t="s">
        <v>572</v>
      </c>
      <c r="H78" s="90">
        <v>1</v>
      </c>
      <c r="I78" s="123">
        <v>1</v>
      </c>
      <c r="J78" s="90" t="s">
        <v>920</v>
      </c>
      <c r="K78" s="90" t="s">
        <v>955</v>
      </c>
      <c r="L78" s="127" t="s">
        <v>1290</v>
      </c>
      <c r="M78" s="90" t="s">
        <v>2125</v>
      </c>
      <c r="N78" s="90" t="s">
        <v>1291</v>
      </c>
      <c r="O78" s="123">
        <v>1964</v>
      </c>
      <c r="P78" s="90"/>
      <c r="Q78" s="90"/>
      <c r="R78" s="90"/>
      <c r="S78" s="90"/>
      <c r="T78" s="90"/>
      <c r="U78" s="123">
        <v>0</v>
      </c>
      <c r="V78" s="123">
        <v>0</v>
      </c>
      <c r="W78" s="124" t="s">
        <v>1567</v>
      </c>
      <c r="X78" s="125">
        <v>2022</v>
      </c>
      <c r="Y78" s="125">
        <v>6</v>
      </c>
      <c r="Z78" s="125">
        <v>30</v>
      </c>
      <c r="AA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 s="126" t="str">
        <f>CONCATENATE(GroupMember[[#This Row],[11. Nom*]],       ,GroupMember[[#This Row],[10. Prénom*]])</f>
        <v>KOUDOUGOUILBOUDO</v>
      </c>
    </row>
    <row r="79" spans="1:29" s="126" customFormat="1" ht="13.5" x14ac:dyDescent="0.25">
      <c r="A79" s="90" t="s">
        <v>1760</v>
      </c>
      <c r="B79" s="90" t="s">
        <v>1760</v>
      </c>
      <c r="C79" s="90" t="s">
        <v>561</v>
      </c>
      <c r="D79" s="90" t="s">
        <v>571</v>
      </c>
      <c r="E79" s="90" t="s">
        <v>563</v>
      </c>
      <c r="F79" s="92">
        <v>4.21</v>
      </c>
      <c r="G79" s="90" t="s">
        <v>572</v>
      </c>
      <c r="H79" s="90">
        <v>1</v>
      </c>
      <c r="I79" s="123">
        <v>1</v>
      </c>
      <c r="J79" s="90" t="s">
        <v>956</v>
      </c>
      <c r="K79" s="90" t="s">
        <v>957</v>
      </c>
      <c r="L79" s="127" t="s">
        <v>1290</v>
      </c>
      <c r="M79" s="90" t="s">
        <v>2126</v>
      </c>
      <c r="N79" s="90" t="s">
        <v>1291</v>
      </c>
      <c r="O79" s="123">
        <v>1969</v>
      </c>
      <c r="P79" s="90"/>
      <c r="Q79" s="90"/>
      <c r="R79" s="90"/>
      <c r="S79" s="90"/>
      <c r="T79" s="90"/>
      <c r="U79" s="123">
        <v>0</v>
      </c>
      <c r="V79" s="123">
        <v>0</v>
      </c>
      <c r="W79" s="124" t="s">
        <v>1567</v>
      </c>
      <c r="X79" s="125">
        <v>2022</v>
      </c>
      <c r="Y79" s="125">
        <v>6</v>
      </c>
      <c r="Z79" s="125">
        <v>30</v>
      </c>
      <c r="AA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 s="126" t="str">
        <f>CONCATENATE(GroupMember[[#This Row],[11. Nom*]],       ,GroupMember[[#This Row],[10. Prénom*]])</f>
        <v>FOUAGO ELIEPINGUIDWINDE</v>
      </c>
    </row>
    <row r="80" spans="1:29" s="126" customFormat="1" ht="13.5" x14ac:dyDescent="0.25">
      <c r="A80" s="90" t="s">
        <v>1761</v>
      </c>
      <c r="B80" s="90" t="s">
        <v>1761</v>
      </c>
      <c r="C80" s="90" t="s">
        <v>561</v>
      </c>
      <c r="D80" s="90" t="s">
        <v>571</v>
      </c>
      <c r="E80" s="90" t="s">
        <v>563</v>
      </c>
      <c r="F80" s="92">
        <v>4.88</v>
      </c>
      <c r="G80" s="90" t="s">
        <v>572</v>
      </c>
      <c r="H80" s="90">
        <v>1</v>
      </c>
      <c r="I80" s="123">
        <v>1</v>
      </c>
      <c r="J80" s="90" t="s">
        <v>958</v>
      </c>
      <c r="K80" s="90" t="s">
        <v>959</v>
      </c>
      <c r="L80" s="127" t="s">
        <v>1290</v>
      </c>
      <c r="M80" s="90" t="s">
        <v>2127</v>
      </c>
      <c r="N80" s="90" t="s">
        <v>1291</v>
      </c>
      <c r="O80" s="123">
        <v>1973</v>
      </c>
      <c r="P80" s="90"/>
      <c r="Q80" s="90"/>
      <c r="R80" s="90"/>
      <c r="S80" s="90"/>
      <c r="T80" s="90"/>
      <c r="U80" s="123">
        <v>0</v>
      </c>
      <c r="V80" s="123">
        <v>0</v>
      </c>
      <c r="W80" s="124" t="s">
        <v>1567</v>
      </c>
      <c r="X80" s="125">
        <v>2022</v>
      </c>
      <c r="Y80" s="125">
        <v>6</v>
      </c>
      <c r="Z80" s="125">
        <v>30</v>
      </c>
      <c r="AA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 s="126" t="str">
        <f>CONCATENATE(GroupMember[[#This Row],[11. Nom*]],       ,GroupMember[[#This Row],[10. Prénom*]])</f>
        <v>GERARDFARAGO</v>
      </c>
    </row>
    <row r="81" spans="1:29" s="126" customFormat="1" ht="13.5" x14ac:dyDescent="0.25">
      <c r="A81" s="90" t="s">
        <v>1762</v>
      </c>
      <c r="B81" s="90" t="s">
        <v>1762</v>
      </c>
      <c r="C81" s="90" t="s">
        <v>561</v>
      </c>
      <c r="D81" s="90" t="s">
        <v>571</v>
      </c>
      <c r="E81" s="90" t="s">
        <v>563</v>
      </c>
      <c r="F81" s="92">
        <v>4.1499999999999995</v>
      </c>
      <c r="G81" s="90" t="s">
        <v>572</v>
      </c>
      <c r="H81" s="90">
        <v>2</v>
      </c>
      <c r="I81" s="123">
        <v>2</v>
      </c>
      <c r="J81" s="90" t="s">
        <v>627</v>
      </c>
      <c r="K81" s="90" t="s">
        <v>960</v>
      </c>
      <c r="L81" s="127" t="s">
        <v>1290</v>
      </c>
      <c r="M81" s="130" t="s">
        <v>2128</v>
      </c>
      <c r="N81" s="90" t="s">
        <v>1291</v>
      </c>
      <c r="O81" s="123">
        <v>1979</v>
      </c>
      <c r="P81" s="90"/>
      <c r="Q81" s="90"/>
      <c r="R81" s="90"/>
      <c r="S81" s="90"/>
      <c r="T81" s="90"/>
      <c r="U81" s="123">
        <v>1</v>
      </c>
      <c r="V81" s="123">
        <v>2</v>
      </c>
      <c r="W81" s="124" t="s">
        <v>1567</v>
      </c>
      <c r="X81" s="125">
        <v>2022</v>
      </c>
      <c r="Y81" s="125">
        <v>7</v>
      </c>
      <c r="Z81" s="125">
        <v>1</v>
      </c>
      <c r="AA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 s="126" t="str">
        <f>CONCATENATE(GroupMember[[#This Row],[11. Nom*]],       ,GroupMember[[#This Row],[10. Prénom*]])</f>
        <v>OUSMANE 2KABORE</v>
      </c>
    </row>
    <row r="82" spans="1:29" s="126" customFormat="1" ht="13.5" x14ac:dyDescent="0.25">
      <c r="A82" s="90" t="s">
        <v>1763</v>
      </c>
      <c r="B82" s="90" t="s">
        <v>1763</v>
      </c>
      <c r="C82" s="90" t="s">
        <v>561</v>
      </c>
      <c r="D82" s="90" t="s">
        <v>571</v>
      </c>
      <c r="E82" s="90" t="s">
        <v>563</v>
      </c>
      <c r="F82" s="92">
        <v>3.8459999999999992</v>
      </c>
      <c r="G82" s="90" t="s">
        <v>572</v>
      </c>
      <c r="H82" s="90">
        <v>2</v>
      </c>
      <c r="I82" s="123">
        <v>2</v>
      </c>
      <c r="J82" s="90" t="s">
        <v>920</v>
      </c>
      <c r="K82" s="90" t="s">
        <v>961</v>
      </c>
      <c r="L82" s="127" t="s">
        <v>1290</v>
      </c>
      <c r="M82" s="130" t="s">
        <v>2129</v>
      </c>
      <c r="N82" s="90" t="s">
        <v>1291</v>
      </c>
      <c r="O82" s="123">
        <v>1960</v>
      </c>
      <c r="P82" s="90"/>
      <c r="Q82" s="90"/>
      <c r="R82" s="90"/>
      <c r="S82" s="90"/>
      <c r="T82" s="90"/>
      <c r="U82" s="123">
        <v>1</v>
      </c>
      <c r="V82" s="123">
        <v>2</v>
      </c>
      <c r="W82" s="124" t="s">
        <v>1567</v>
      </c>
      <c r="X82" s="125">
        <v>2022</v>
      </c>
      <c r="Y82" s="125">
        <v>7</v>
      </c>
      <c r="Z82" s="125">
        <v>1</v>
      </c>
      <c r="AA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 s="126" t="str">
        <f>CONCATENATE(GroupMember[[#This Row],[11. Nom*]],       ,GroupMember[[#This Row],[10. Prénom*]])</f>
        <v>AWAILBOUDO</v>
      </c>
    </row>
    <row r="83" spans="1:29" s="126" customFormat="1" ht="13.5" x14ac:dyDescent="0.25">
      <c r="A83" s="90" t="s">
        <v>1764</v>
      </c>
      <c r="B83" s="90" t="s">
        <v>1764</v>
      </c>
      <c r="C83" s="90" t="s">
        <v>561</v>
      </c>
      <c r="D83" s="90" t="s">
        <v>571</v>
      </c>
      <c r="E83" s="90" t="s">
        <v>563</v>
      </c>
      <c r="F83" s="92">
        <v>5.4099999999999993</v>
      </c>
      <c r="G83" s="90" t="s">
        <v>572</v>
      </c>
      <c r="H83" s="90">
        <v>2</v>
      </c>
      <c r="I83" s="123">
        <v>2</v>
      </c>
      <c r="J83" s="90" t="s">
        <v>933</v>
      </c>
      <c r="K83" s="90" t="s">
        <v>577</v>
      </c>
      <c r="L83" s="127" t="s">
        <v>1290</v>
      </c>
      <c r="M83" s="130" t="s">
        <v>2130</v>
      </c>
      <c r="N83" s="90" t="s">
        <v>1291</v>
      </c>
      <c r="O83" s="123">
        <v>1972</v>
      </c>
      <c r="P83" s="90"/>
      <c r="Q83" s="90"/>
      <c r="R83" s="90"/>
      <c r="S83" s="90"/>
      <c r="T83" s="90"/>
      <c r="U83" s="123">
        <v>1</v>
      </c>
      <c r="V83" s="123">
        <v>2</v>
      </c>
      <c r="W83" s="124" t="s">
        <v>1567</v>
      </c>
      <c r="X83" s="125">
        <v>2022</v>
      </c>
      <c r="Y83" s="125">
        <v>7</v>
      </c>
      <c r="Z83" s="125">
        <v>1</v>
      </c>
      <c r="AA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 s="126" t="str">
        <f>CONCATENATE(GroupMember[[#This Row],[11. Nom*]],       ,GroupMember[[#This Row],[10. Prénom*]])</f>
        <v>BALIBADO</v>
      </c>
    </row>
    <row r="84" spans="1:29" s="126" customFormat="1" ht="13.5" x14ac:dyDescent="0.25">
      <c r="A84" s="90" t="s">
        <v>1765</v>
      </c>
      <c r="B84" s="90" t="s">
        <v>1765</v>
      </c>
      <c r="C84" s="90" t="s">
        <v>561</v>
      </c>
      <c r="D84" s="90" t="s">
        <v>571</v>
      </c>
      <c r="E84" s="90" t="s">
        <v>563</v>
      </c>
      <c r="F84" s="92">
        <v>3.2199999999999998</v>
      </c>
      <c r="G84" s="90" t="s">
        <v>572</v>
      </c>
      <c r="H84" s="90">
        <v>1</v>
      </c>
      <c r="I84" s="123">
        <v>1</v>
      </c>
      <c r="J84" s="90" t="s">
        <v>933</v>
      </c>
      <c r="K84" s="90" t="s">
        <v>963</v>
      </c>
      <c r="L84" s="127" t="s">
        <v>1290</v>
      </c>
      <c r="M84" s="130" t="s">
        <v>2131</v>
      </c>
      <c r="N84" s="90" t="s">
        <v>1291</v>
      </c>
      <c r="O84" s="123">
        <v>1987</v>
      </c>
      <c r="P84" s="90"/>
      <c r="Q84" s="90"/>
      <c r="R84" s="90"/>
      <c r="S84" s="90"/>
      <c r="T84" s="90"/>
      <c r="U84" s="123">
        <v>0</v>
      </c>
      <c r="V84" s="123">
        <v>0</v>
      </c>
      <c r="W84" s="124" t="s">
        <v>1567</v>
      </c>
      <c r="X84" s="125">
        <v>2022</v>
      </c>
      <c r="Y84" s="125">
        <v>7</v>
      </c>
      <c r="Z84" s="125">
        <v>2</v>
      </c>
      <c r="AA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 s="126" t="str">
        <f>CONCATENATE(GroupMember[[#This Row],[11. Nom*]],       ,GroupMember[[#This Row],[10. Prénom*]])</f>
        <v>NICODEMEBADO</v>
      </c>
    </row>
    <row r="85" spans="1:29" s="126" customFormat="1" ht="13.5" x14ac:dyDescent="0.25">
      <c r="A85" s="90" t="s">
        <v>1766</v>
      </c>
      <c r="B85" s="90" t="s">
        <v>1766</v>
      </c>
      <c r="C85" s="90" t="s">
        <v>561</v>
      </c>
      <c r="D85" s="90" t="s">
        <v>571</v>
      </c>
      <c r="E85" s="90" t="s">
        <v>563</v>
      </c>
      <c r="F85" s="92">
        <v>3.8959999999999995</v>
      </c>
      <c r="G85" s="90" t="s">
        <v>572</v>
      </c>
      <c r="H85" s="90">
        <v>2</v>
      </c>
      <c r="I85" s="123">
        <v>2</v>
      </c>
      <c r="J85" s="90" t="s">
        <v>933</v>
      </c>
      <c r="K85" s="90" t="s">
        <v>693</v>
      </c>
      <c r="L85" s="127" t="s">
        <v>1290</v>
      </c>
      <c r="M85" s="90" t="s">
        <v>2132</v>
      </c>
      <c r="N85" s="90" t="s">
        <v>1291</v>
      </c>
      <c r="O85" s="123">
        <v>1991</v>
      </c>
      <c r="P85" s="90"/>
      <c r="Q85" s="90"/>
      <c r="R85" s="90"/>
      <c r="S85" s="90"/>
      <c r="T85" s="90"/>
      <c r="U85" s="123">
        <v>0</v>
      </c>
      <c r="V85" s="123">
        <v>0</v>
      </c>
      <c r="W85" s="124" t="s">
        <v>1567</v>
      </c>
      <c r="X85" s="125">
        <v>2022</v>
      </c>
      <c r="Y85" s="125">
        <v>7</v>
      </c>
      <c r="Z85" s="125">
        <v>2</v>
      </c>
      <c r="AA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 s="126" t="str">
        <f>CONCATENATE(GroupMember[[#This Row],[11. Nom*]],       ,GroupMember[[#This Row],[10. Prénom*]])</f>
        <v>JOELBADO</v>
      </c>
    </row>
    <row r="86" spans="1:29" s="126" customFormat="1" ht="13.5" x14ac:dyDescent="0.25">
      <c r="A86" s="90" t="s">
        <v>1767</v>
      </c>
      <c r="B86" s="90" t="s">
        <v>1767</v>
      </c>
      <c r="C86" s="90" t="s">
        <v>561</v>
      </c>
      <c r="D86" s="90" t="s">
        <v>571</v>
      </c>
      <c r="E86" s="90" t="s">
        <v>563</v>
      </c>
      <c r="F86" s="92">
        <v>4.84</v>
      </c>
      <c r="G86" s="90" t="s">
        <v>572</v>
      </c>
      <c r="H86" s="90">
        <v>1</v>
      </c>
      <c r="I86" s="123">
        <v>1</v>
      </c>
      <c r="J86" s="90" t="s">
        <v>869</v>
      </c>
      <c r="K86" s="90" t="s">
        <v>964</v>
      </c>
      <c r="L86" s="127" t="s">
        <v>1290</v>
      </c>
      <c r="M86" s="90" t="s">
        <v>2133</v>
      </c>
      <c r="N86" s="90" t="s">
        <v>1291</v>
      </c>
      <c r="O86" s="123">
        <v>1981</v>
      </c>
      <c r="P86" s="90"/>
      <c r="Q86" s="90"/>
      <c r="R86" s="90"/>
      <c r="S86" s="90"/>
      <c r="T86" s="90"/>
      <c r="U86" s="123">
        <v>0</v>
      </c>
      <c r="V86" s="123">
        <v>0</v>
      </c>
      <c r="W86" s="124" t="s">
        <v>1567</v>
      </c>
      <c r="X86" s="125">
        <v>2022</v>
      </c>
      <c r="Y86" s="125">
        <v>7</v>
      </c>
      <c r="Z86" s="125">
        <v>2</v>
      </c>
      <c r="AA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6" s="126" t="str">
        <f>CONCATENATE(GroupMember[[#This Row],[11. Nom*]],       ,GroupMember[[#This Row],[10. Prénom*]])</f>
        <v>ALASSANEKINDO</v>
      </c>
    </row>
    <row r="87" spans="1:29" s="126" customFormat="1" ht="13.5" x14ac:dyDescent="0.25">
      <c r="A87" s="90" t="s">
        <v>1768</v>
      </c>
      <c r="B87" s="90" t="s">
        <v>1768</v>
      </c>
      <c r="C87" s="90" t="s">
        <v>561</v>
      </c>
      <c r="D87" s="90" t="s">
        <v>571</v>
      </c>
      <c r="E87" s="90" t="s">
        <v>563</v>
      </c>
      <c r="F87" s="92">
        <v>4.29</v>
      </c>
      <c r="G87" s="90" t="s">
        <v>572</v>
      </c>
      <c r="H87" s="90">
        <v>1</v>
      </c>
      <c r="I87" s="123">
        <v>1</v>
      </c>
      <c r="J87" s="90" t="s">
        <v>933</v>
      </c>
      <c r="K87" s="90" t="s">
        <v>965</v>
      </c>
      <c r="L87" s="127" t="s">
        <v>1290</v>
      </c>
      <c r="M87" s="130" t="s">
        <v>2134</v>
      </c>
      <c r="N87" s="90" t="s">
        <v>1291</v>
      </c>
      <c r="O87" s="123">
        <v>1990</v>
      </c>
      <c r="P87" s="90"/>
      <c r="Q87" s="90"/>
      <c r="R87" s="90"/>
      <c r="S87" s="90"/>
      <c r="T87" s="90"/>
      <c r="U87" s="123">
        <v>0</v>
      </c>
      <c r="V87" s="123">
        <v>0</v>
      </c>
      <c r="W87" s="124" t="s">
        <v>1567</v>
      </c>
      <c r="X87" s="125">
        <v>2022</v>
      </c>
      <c r="Y87" s="125">
        <v>7</v>
      </c>
      <c r="Z87" s="125">
        <v>4</v>
      </c>
      <c r="AA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7" s="126" t="str">
        <f>CONCATENATE(GroupMember[[#This Row],[11. Nom*]],       ,GroupMember[[#This Row],[10. Prénom*]])</f>
        <v>ESAIEBADO</v>
      </c>
    </row>
    <row r="88" spans="1:29" s="126" customFormat="1" ht="13.5" x14ac:dyDescent="0.25">
      <c r="A88" s="90" t="s">
        <v>1769</v>
      </c>
      <c r="B88" s="90" t="s">
        <v>1769</v>
      </c>
      <c r="C88" s="90" t="s">
        <v>561</v>
      </c>
      <c r="D88" s="90" t="s">
        <v>571</v>
      </c>
      <c r="E88" s="90" t="s">
        <v>563</v>
      </c>
      <c r="F88" s="92">
        <v>6.96</v>
      </c>
      <c r="G88" s="90" t="s">
        <v>572</v>
      </c>
      <c r="H88" s="90">
        <v>1</v>
      </c>
      <c r="I88" s="123">
        <v>1</v>
      </c>
      <c r="J88" s="90" t="s">
        <v>706</v>
      </c>
      <c r="K88" s="90" t="s">
        <v>966</v>
      </c>
      <c r="L88" s="127" t="s">
        <v>1290</v>
      </c>
      <c r="M88" s="130" t="s">
        <v>2135</v>
      </c>
      <c r="N88" s="90" t="s">
        <v>1291</v>
      </c>
      <c r="O88" s="123">
        <v>1980</v>
      </c>
      <c r="P88" s="90"/>
      <c r="Q88" s="90"/>
      <c r="R88" s="90"/>
      <c r="S88" s="90"/>
      <c r="T88" s="90"/>
      <c r="U88" s="123">
        <v>0</v>
      </c>
      <c r="V88" s="123">
        <v>0</v>
      </c>
      <c r="W88" s="124" t="s">
        <v>1567</v>
      </c>
      <c r="X88" s="125">
        <v>2022</v>
      </c>
      <c r="Y88" s="125">
        <v>7</v>
      </c>
      <c r="Z88" s="125">
        <v>4</v>
      </c>
      <c r="AA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8" s="126" t="str">
        <f>CONCATENATE(GroupMember[[#This Row],[11. Nom*]],       ,GroupMember[[#This Row],[10. Prénom*]])</f>
        <v>MARTINEKANDO</v>
      </c>
    </row>
    <row r="89" spans="1:29" s="126" customFormat="1" ht="13.5" x14ac:dyDescent="0.25">
      <c r="A89" s="90" t="s">
        <v>1770</v>
      </c>
      <c r="B89" s="90" t="s">
        <v>1770</v>
      </c>
      <c r="C89" s="90" t="s">
        <v>561</v>
      </c>
      <c r="D89" s="90" t="s">
        <v>571</v>
      </c>
      <c r="E89" s="90" t="s">
        <v>563</v>
      </c>
      <c r="F89" s="92">
        <v>4.5699999999999994</v>
      </c>
      <c r="G89" s="90" t="s">
        <v>572</v>
      </c>
      <c r="H89" s="90">
        <v>1</v>
      </c>
      <c r="I89" s="123">
        <v>1</v>
      </c>
      <c r="J89" s="90" t="s">
        <v>782</v>
      </c>
      <c r="K89" s="90" t="s">
        <v>967</v>
      </c>
      <c r="L89" s="127" t="s">
        <v>1290</v>
      </c>
      <c r="M89" s="90" t="s">
        <v>2136</v>
      </c>
      <c r="N89" s="90" t="s">
        <v>1291</v>
      </c>
      <c r="O89" s="123">
        <v>1961</v>
      </c>
      <c r="P89" s="90"/>
      <c r="Q89" s="90"/>
      <c r="R89" s="90"/>
      <c r="S89" s="90"/>
      <c r="T89" s="90"/>
      <c r="U89" s="123">
        <v>0</v>
      </c>
      <c r="V89" s="123">
        <v>0</v>
      </c>
      <c r="W89" s="124" t="s">
        <v>1567</v>
      </c>
      <c r="X89" s="125">
        <v>2022</v>
      </c>
      <c r="Y89" s="125">
        <v>7</v>
      </c>
      <c r="Z89" s="125">
        <v>4</v>
      </c>
      <c r="AA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9" s="126" t="str">
        <f>CONCATENATE(GroupMember[[#This Row],[11. Nom*]],       ,GroupMember[[#This Row],[10. Prénom*]])</f>
        <v>GUETEWINDEBALMA</v>
      </c>
    </row>
    <row r="90" spans="1:29" s="126" customFormat="1" ht="13.5" x14ac:dyDescent="0.25">
      <c r="A90" s="90" t="s">
        <v>1771</v>
      </c>
      <c r="B90" s="90" t="s">
        <v>1771</v>
      </c>
      <c r="C90" s="90" t="s">
        <v>561</v>
      </c>
      <c r="D90" s="90" t="s">
        <v>571</v>
      </c>
      <c r="E90" s="90" t="s">
        <v>563</v>
      </c>
      <c r="F90" s="92">
        <v>6.1399999999999988</v>
      </c>
      <c r="G90" s="90" t="s">
        <v>572</v>
      </c>
      <c r="H90" s="90">
        <v>2</v>
      </c>
      <c r="I90" s="123">
        <v>2</v>
      </c>
      <c r="J90" s="90" t="s">
        <v>968</v>
      </c>
      <c r="K90" s="90" t="s">
        <v>734</v>
      </c>
      <c r="L90" s="127" t="s">
        <v>1290</v>
      </c>
      <c r="M90" s="90" t="s">
        <v>2137</v>
      </c>
      <c r="N90" s="90" t="s">
        <v>1291</v>
      </c>
      <c r="O90" s="123">
        <v>1979</v>
      </c>
      <c r="P90" s="90"/>
      <c r="Q90" s="90"/>
      <c r="R90" s="90"/>
      <c r="S90" s="90"/>
      <c r="T90" s="90"/>
      <c r="U90" s="123">
        <v>0</v>
      </c>
      <c r="V90" s="123">
        <v>0</v>
      </c>
      <c r="W90" s="124" t="s">
        <v>1567</v>
      </c>
      <c r="X90" s="125">
        <v>2022</v>
      </c>
      <c r="Y90" s="125">
        <v>7</v>
      </c>
      <c r="Z90" s="125">
        <v>5</v>
      </c>
      <c r="AA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0" s="126" t="str">
        <f>CONCATENATE(GroupMember[[#This Row],[11. Nom*]],       ,GroupMember[[#This Row],[10. Prénom*]])</f>
        <v>EVARISTETIENTEGA</v>
      </c>
    </row>
    <row r="91" spans="1:29" s="126" customFormat="1" ht="13.5" x14ac:dyDescent="0.25">
      <c r="A91" s="90" t="s">
        <v>1772</v>
      </c>
      <c r="B91" s="90" t="s">
        <v>1772</v>
      </c>
      <c r="C91" s="90" t="s">
        <v>561</v>
      </c>
      <c r="D91" s="90" t="s">
        <v>571</v>
      </c>
      <c r="E91" s="90" t="s">
        <v>563</v>
      </c>
      <c r="F91" s="92">
        <v>7.18</v>
      </c>
      <c r="G91" s="90" t="s">
        <v>572</v>
      </c>
      <c r="H91" s="90">
        <v>1</v>
      </c>
      <c r="I91" s="123">
        <v>1</v>
      </c>
      <c r="J91" s="90" t="s">
        <v>968</v>
      </c>
      <c r="K91" s="90" t="s">
        <v>969</v>
      </c>
      <c r="L91" s="127" t="s">
        <v>1290</v>
      </c>
      <c r="M91" s="90" t="s">
        <v>2138</v>
      </c>
      <c r="N91" s="90" t="s">
        <v>1291</v>
      </c>
      <c r="O91" s="123">
        <v>1971</v>
      </c>
      <c r="P91" s="90"/>
      <c r="Q91" s="90"/>
      <c r="R91" s="90"/>
      <c r="S91" s="90"/>
      <c r="T91" s="90"/>
      <c r="U91" s="123">
        <v>0</v>
      </c>
      <c r="V91" s="123">
        <v>0</v>
      </c>
      <c r="W91" s="124" t="s">
        <v>1567</v>
      </c>
      <c r="X91" s="125">
        <v>2022</v>
      </c>
      <c r="Y91" s="125">
        <v>7</v>
      </c>
      <c r="Z91" s="125">
        <v>5</v>
      </c>
      <c r="AA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1" s="126" t="str">
        <f>CONCATENATE(GroupMember[[#This Row],[11. Nom*]],       ,GroupMember[[#This Row],[10. Prénom*]])</f>
        <v>SAYOUBATIENTEGA</v>
      </c>
    </row>
    <row r="92" spans="1:29" s="126" customFormat="1" ht="13.5" x14ac:dyDescent="0.25">
      <c r="A92" s="90" t="s">
        <v>1773</v>
      </c>
      <c r="B92" s="90" t="s">
        <v>1773</v>
      </c>
      <c r="C92" s="90" t="s">
        <v>561</v>
      </c>
      <c r="D92" s="90" t="s">
        <v>571</v>
      </c>
      <c r="E92" s="90" t="s">
        <v>563</v>
      </c>
      <c r="F92" s="92">
        <v>3.61</v>
      </c>
      <c r="G92" s="90" t="s">
        <v>572</v>
      </c>
      <c r="H92" s="90">
        <v>2</v>
      </c>
      <c r="I92" s="123">
        <v>2</v>
      </c>
      <c r="J92" s="90" t="s">
        <v>970</v>
      </c>
      <c r="K92" s="90" t="s">
        <v>971</v>
      </c>
      <c r="L92" s="127" t="s">
        <v>1290</v>
      </c>
      <c r="M92" s="130" t="s">
        <v>2139</v>
      </c>
      <c r="N92" s="90" t="s">
        <v>1291</v>
      </c>
      <c r="O92" s="123">
        <v>1978</v>
      </c>
      <c r="P92" s="90"/>
      <c r="Q92" s="90"/>
      <c r="R92" s="90"/>
      <c r="S92" s="90"/>
      <c r="T92" s="90"/>
      <c r="U92" s="123">
        <v>0</v>
      </c>
      <c r="V92" s="123">
        <v>0</v>
      </c>
      <c r="W92" s="124" t="s">
        <v>1567</v>
      </c>
      <c r="X92" s="125">
        <v>2022</v>
      </c>
      <c r="Y92" s="125">
        <v>7</v>
      </c>
      <c r="Z92" s="125">
        <v>5</v>
      </c>
      <c r="AA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2" s="126" t="str">
        <f>CONCATENATE(GroupMember[[#This Row],[11. Nom*]],       ,GroupMember[[#This Row],[10. Prénom*]])</f>
        <v>BANGUEBABALIMA</v>
      </c>
    </row>
    <row r="93" spans="1:29" s="126" customFormat="1" ht="13.5" x14ac:dyDescent="0.25">
      <c r="A93" s="90" t="s">
        <v>1774</v>
      </c>
      <c r="B93" s="90" t="s">
        <v>1774</v>
      </c>
      <c r="C93" s="90" t="s">
        <v>561</v>
      </c>
      <c r="D93" s="90" t="s">
        <v>571</v>
      </c>
      <c r="E93" s="90" t="s">
        <v>563</v>
      </c>
      <c r="F93" s="92">
        <v>4.0029999999999992</v>
      </c>
      <c r="G93" s="90" t="s">
        <v>572</v>
      </c>
      <c r="H93" s="90">
        <v>2</v>
      </c>
      <c r="I93" s="123">
        <v>2</v>
      </c>
      <c r="J93" s="90" t="s">
        <v>627</v>
      </c>
      <c r="K93" s="90" t="s">
        <v>888</v>
      </c>
      <c r="L93" s="127" t="s">
        <v>1290</v>
      </c>
      <c r="M93" s="90" t="s">
        <v>2140</v>
      </c>
      <c r="N93" s="90" t="s">
        <v>1291</v>
      </c>
      <c r="O93" s="123">
        <v>1967</v>
      </c>
      <c r="P93" s="90"/>
      <c r="Q93" s="90"/>
      <c r="R93" s="90"/>
      <c r="S93" s="90"/>
      <c r="T93" s="90"/>
      <c r="U93" s="123">
        <v>0</v>
      </c>
      <c r="V93" s="123">
        <v>0</v>
      </c>
      <c r="W93" s="124" t="s">
        <v>1567</v>
      </c>
      <c r="X93" s="125">
        <v>2022</v>
      </c>
      <c r="Y93" s="125">
        <v>7</v>
      </c>
      <c r="Z93" s="125">
        <v>6</v>
      </c>
      <c r="AA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3" s="126" t="str">
        <f>CONCATENATE(GroupMember[[#This Row],[11. Nom*]],       ,GroupMember[[#This Row],[10. Prénom*]])</f>
        <v>SALIFKABORE</v>
      </c>
    </row>
    <row r="94" spans="1:29" s="126" customFormat="1" ht="13.5" x14ac:dyDescent="0.25">
      <c r="A94" s="90" t="s">
        <v>1775</v>
      </c>
      <c r="B94" s="90" t="s">
        <v>1775</v>
      </c>
      <c r="C94" s="90" t="s">
        <v>561</v>
      </c>
      <c r="D94" s="90" t="s">
        <v>571</v>
      </c>
      <c r="E94" s="90" t="s">
        <v>563</v>
      </c>
      <c r="F94" s="92">
        <v>3.2299999999999995</v>
      </c>
      <c r="G94" s="90" t="s">
        <v>572</v>
      </c>
      <c r="H94" s="90">
        <v>2</v>
      </c>
      <c r="I94" s="123">
        <v>2</v>
      </c>
      <c r="J94" s="90" t="s">
        <v>608</v>
      </c>
      <c r="K94" s="90" t="s">
        <v>775</v>
      </c>
      <c r="L94" s="127" t="s">
        <v>1290</v>
      </c>
      <c r="M94" s="90" t="s">
        <v>2141</v>
      </c>
      <c r="N94" s="90" t="s">
        <v>1291</v>
      </c>
      <c r="O94" s="123">
        <v>1969</v>
      </c>
      <c r="P94" s="90"/>
      <c r="Q94" s="90"/>
      <c r="R94" s="90"/>
      <c r="S94" s="90"/>
      <c r="T94" s="90"/>
      <c r="U94" s="123">
        <v>0</v>
      </c>
      <c r="V94" s="123">
        <v>0</v>
      </c>
      <c r="W94" s="124" t="s">
        <v>1567</v>
      </c>
      <c r="X94" s="125">
        <v>2022</v>
      </c>
      <c r="Y94" s="125">
        <v>7</v>
      </c>
      <c r="Z94" s="125">
        <v>6</v>
      </c>
      <c r="AA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4" s="126" t="str">
        <f>CONCATENATE(GroupMember[[#This Row],[11. Nom*]],       ,GroupMember[[#This Row],[10. Prénom*]])</f>
        <v>YACOUBAZONGO</v>
      </c>
    </row>
    <row r="95" spans="1:29" s="126" customFormat="1" ht="13.5" x14ac:dyDescent="0.25">
      <c r="A95" s="90" t="s">
        <v>1776</v>
      </c>
      <c r="B95" s="90" t="s">
        <v>1776</v>
      </c>
      <c r="C95" s="90" t="s">
        <v>561</v>
      </c>
      <c r="D95" s="90" t="s">
        <v>571</v>
      </c>
      <c r="E95" s="90" t="s">
        <v>563</v>
      </c>
      <c r="F95" s="92">
        <v>3.05</v>
      </c>
      <c r="G95" s="90" t="s">
        <v>572</v>
      </c>
      <c r="H95" s="90">
        <v>2</v>
      </c>
      <c r="I95" s="123">
        <v>2</v>
      </c>
      <c r="J95" s="90" t="s">
        <v>632</v>
      </c>
      <c r="K95" s="90" t="s">
        <v>757</v>
      </c>
      <c r="L95" s="127" t="s">
        <v>1290</v>
      </c>
      <c r="M95" s="130" t="s">
        <v>2142</v>
      </c>
      <c r="N95" s="90" t="s">
        <v>1291</v>
      </c>
      <c r="O95" s="123">
        <v>1977</v>
      </c>
      <c r="P95" s="90"/>
      <c r="Q95" s="90"/>
      <c r="R95" s="90"/>
      <c r="S95" s="90"/>
      <c r="T95" s="90"/>
      <c r="U95" s="123">
        <v>0</v>
      </c>
      <c r="V95" s="123">
        <v>0</v>
      </c>
      <c r="W95" s="124" t="s">
        <v>1567</v>
      </c>
      <c r="X95" s="125">
        <v>2022</v>
      </c>
      <c r="Y95" s="125">
        <v>7</v>
      </c>
      <c r="Z95" s="125">
        <v>6</v>
      </c>
      <c r="AA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5" s="126" t="str">
        <f>CONCATENATE(GroupMember[[#This Row],[11. Nom*]],       ,GroupMember[[#This Row],[10. Prénom*]])</f>
        <v>BOUREIMAKABRE</v>
      </c>
    </row>
    <row r="96" spans="1:29" s="126" customFormat="1" ht="13.5" x14ac:dyDescent="0.25">
      <c r="A96" s="90" t="s">
        <v>1777</v>
      </c>
      <c r="B96" s="90" t="s">
        <v>1777</v>
      </c>
      <c r="C96" s="90" t="s">
        <v>561</v>
      </c>
      <c r="D96" s="90" t="s">
        <v>571</v>
      </c>
      <c r="E96" s="90" t="s">
        <v>563</v>
      </c>
      <c r="F96" s="92">
        <v>3.46</v>
      </c>
      <c r="G96" s="90" t="s">
        <v>572</v>
      </c>
      <c r="H96" s="90">
        <v>2</v>
      </c>
      <c r="I96" s="123">
        <v>2</v>
      </c>
      <c r="J96" s="90" t="s">
        <v>632</v>
      </c>
      <c r="K96" s="90" t="s">
        <v>583</v>
      </c>
      <c r="L96" s="127" t="s">
        <v>1290</v>
      </c>
      <c r="M96" s="130" t="s">
        <v>2143</v>
      </c>
      <c r="N96" s="90" t="s">
        <v>1291</v>
      </c>
      <c r="O96" s="123">
        <v>1958</v>
      </c>
      <c r="P96" s="90"/>
      <c r="Q96" s="90"/>
      <c r="R96" s="90"/>
      <c r="S96" s="90"/>
      <c r="T96" s="90"/>
      <c r="U96" s="123">
        <v>0</v>
      </c>
      <c r="V96" s="123">
        <v>0</v>
      </c>
      <c r="W96" s="124" t="s">
        <v>1567</v>
      </c>
      <c r="X96" s="125">
        <v>2022</v>
      </c>
      <c r="Y96" s="125">
        <v>7</v>
      </c>
      <c r="Z96" s="125">
        <v>7</v>
      </c>
      <c r="AA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6" s="126" t="str">
        <f>CONCATENATE(GroupMember[[#This Row],[11. Nom*]],       ,GroupMember[[#This Row],[10. Prénom*]])</f>
        <v>ISSAKABRE</v>
      </c>
    </row>
    <row r="97" spans="1:29" s="126" customFormat="1" ht="13.5" x14ac:dyDescent="0.25">
      <c r="A97" s="90" t="s">
        <v>1778</v>
      </c>
      <c r="B97" s="90" t="s">
        <v>1778</v>
      </c>
      <c r="C97" s="90" t="s">
        <v>561</v>
      </c>
      <c r="D97" s="90" t="s">
        <v>571</v>
      </c>
      <c r="E97" s="90" t="s">
        <v>563</v>
      </c>
      <c r="F97" s="92">
        <v>3.2629999999999999</v>
      </c>
      <c r="G97" s="90" t="s">
        <v>572</v>
      </c>
      <c r="H97" s="90">
        <v>2</v>
      </c>
      <c r="I97" s="123">
        <v>2</v>
      </c>
      <c r="J97" s="90" t="s">
        <v>632</v>
      </c>
      <c r="K97" s="90" t="s">
        <v>592</v>
      </c>
      <c r="L97" s="127" t="s">
        <v>1290</v>
      </c>
      <c r="M97" s="130" t="s">
        <v>2144</v>
      </c>
      <c r="N97" s="90" t="s">
        <v>1291</v>
      </c>
      <c r="O97" s="123">
        <v>1954</v>
      </c>
      <c r="P97" s="90"/>
      <c r="Q97" s="90"/>
      <c r="R97" s="90"/>
      <c r="S97" s="90"/>
      <c r="T97" s="90"/>
      <c r="U97" s="123">
        <v>0</v>
      </c>
      <c r="V97" s="123">
        <v>0</v>
      </c>
      <c r="W97" s="124" t="s">
        <v>1567</v>
      </c>
      <c r="X97" s="125">
        <v>2022</v>
      </c>
      <c r="Y97" s="125">
        <v>7</v>
      </c>
      <c r="Z97" s="125">
        <v>7</v>
      </c>
      <c r="AA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7" s="126" t="str">
        <f>CONCATENATE(GroupMember[[#This Row],[11. Nom*]],       ,GroupMember[[#This Row],[10. Prénom*]])</f>
        <v>ALIDOUKABRE</v>
      </c>
    </row>
    <row r="98" spans="1:29" s="126" customFormat="1" ht="13.5" x14ac:dyDescent="0.25">
      <c r="A98" s="90" t="s">
        <v>1779</v>
      </c>
      <c r="B98" s="90" t="s">
        <v>1779</v>
      </c>
      <c r="C98" s="90" t="s">
        <v>561</v>
      </c>
      <c r="D98" s="90" t="s">
        <v>571</v>
      </c>
      <c r="E98" s="90" t="s">
        <v>563</v>
      </c>
      <c r="F98" s="92">
        <v>4.29</v>
      </c>
      <c r="G98" s="90" t="s">
        <v>572</v>
      </c>
      <c r="H98" s="90">
        <v>2</v>
      </c>
      <c r="I98" s="123">
        <v>2</v>
      </c>
      <c r="J98" s="90" t="s">
        <v>632</v>
      </c>
      <c r="K98" s="90" t="s">
        <v>972</v>
      </c>
      <c r="L98" s="127" t="s">
        <v>1290</v>
      </c>
      <c r="M98" s="90" t="s">
        <v>2145</v>
      </c>
      <c r="N98" s="90" t="s">
        <v>1291</v>
      </c>
      <c r="O98" s="123">
        <v>1989</v>
      </c>
      <c r="P98" s="90"/>
      <c r="Q98" s="90"/>
      <c r="R98" s="90"/>
      <c r="S98" s="90"/>
      <c r="T98" s="90"/>
      <c r="U98" s="123">
        <v>0</v>
      </c>
      <c r="V98" s="123">
        <v>0</v>
      </c>
      <c r="W98" s="124" t="s">
        <v>1567</v>
      </c>
      <c r="X98" s="125">
        <v>2022</v>
      </c>
      <c r="Y98" s="125">
        <v>7</v>
      </c>
      <c r="Z98" s="125">
        <v>7</v>
      </c>
      <c r="AA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8" s="126" t="str">
        <f>CONCATENATE(GroupMember[[#This Row],[11. Nom*]],       ,GroupMember[[#This Row],[10. Prénom*]])</f>
        <v>SALIFOUKABRE</v>
      </c>
    </row>
    <row r="99" spans="1:29" s="126" customFormat="1" ht="13.5" x14ac:dyDescent="0.25">
      <c r="A99" s="90" t="s">
        <v>1780</v>
      </c>
      <c r="B99" s="90" t="s">
        <v>1780</v>
      </c>
      <c r="C99" s="90" t="s">
        <v>561</v>
      </c>
      <c r="D99" s="90" t="s">
        <v>571</v>
      </c>
      <c r="E99" s="90" t="s">
        <v>563</v>
      </c>
      <c r="F99" s="92">
        <v>5.59</v>
      </c>
      <c r="G99" s="90" t="s">
        <v>572</v>
      </c>
      <c r="H99" s="90">
        <v>2</v>
      </c>
      <c r="I99" s="123">
        <v>2</v>
      </c>
      <c r="J99" s="90" t="s">
        <v>608</v>
      </c>
      <c r="K99" s="90" t="s">
        <v>588</v>
      </c>
      <c r="L99" s="127" t="s">
        <v>1290</v>
      </c>
      <c r="M99" s="90" t="s">
        <v>2146</v>
      </c>
      <c r="N99" s="90" t="s">
        <v>1291</v>
      </c>
      <c r="O99" s="123">
        <v>1994</v>
      </c>
      <c r="P99" s="90"/>
      <c r="Q99" s="90"/>
      <c r="R99" s="90"/>
      <c r="S99" s="90"/>
      <c r="T99" s="90"/>
      <c r="U99" s="123">
        <v>0</v>
      </c>
      <c r="V99" s="123">
        <v>0</v>
      </c>
      <c r="W99" s="124" t="s">
        <v>1567</v>
      </c>
      <c r="X99" s="125">
        <v>2022</v>
      </c>
      <c r="Y99" s="125">
        <v>7</v>
      </c>
      <c r="Z99" s="125">
        <v>8</v>
      </c>
      <c r="AA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99" s="126" t="str">
        <f>CONCATENATE(GroupMember[[#This Row],[11. Nom*]],       ,GroupMember[[#This Row],[10. Prénom*]])</f>
        <v>ANTOINEZONGO</v>
      </c>
    </row>
    <row r="100" spans="1:29" s="126" customFormat="1" ht="13.5" x14ac:dyDescent="0.25">
      <c r="A100" s="90" t="s">
        <v>1781</v>
      </c>
      <c r="B100" s="90" t="s">
        <v>1781</v>
      </c>
      <c r="C100" s="90" t="s">
        <v>561</v>
      </c>
      <c r="D100" s="90" t="s">
        <v>571</v>
      </c>
      <c r="E100" s="90" t="s">
        <v>563</v>
      </c>
      <c r="F100" s="92">
        <v>4.92</v>
      </c>
      <c r="G100" s="90" t="s">
        <v>572</v>
      </c>
      <c r="H100" s="90">
        <v>2</v>
      </c>
      <c r="I100" s="123">
        <v>2</v>
      </c>
      <c r="J100" s="90" t="s">
        <v>973</v>
      </c>
      <c r="K100" s="90" t="s">
        <v>974</v>
      </c>
      <c r="L100" s="127" t="s">
        <v>1290</v>
      </c>
      <c r="M100" s="90" t="s">
        <v>2147</v>
      </c>
      <c r="N100" s="90" t="s">
        <v>1291</v>
      </c>
      <c r="O100" s="123">
        <v>1979</v>
      </c>
      <c r="P100" s="90"/>
      <c r="Q100" s="90"/>
      <c r="R100" s="90"/>
      <c r="S100" s="90"/>
      <c r="T100" s="90"/>
      <c r="U100" s="123">
        <v>0</v>
      </c>
      <c r="V100" s="123">
        <v>0</v>
      </c>
      <c r="W100" s="124" t="s">
        <v>1567</v>
      </c>
      <c r="X100" s="125">
        <v>2022</v>
      </c>
      <c r="Y100" s="125">
        <v>7</v>
      </c>
      <c r="Z100" s="125">
        <v>8</v>
      </c>
      <c r="AA1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0" s="126" t="str">
        <f>CONCATENATE(GroupMember[[#This Row],[11. Nom*]],       ,GroupMember[[#This Row],[10. Prénom*]])</f>
        <v>ALEXISZOMA</v>
      </c>
    </row>
    <row r="101" spans="1:29" s="126" customFormat="1" ht="13.5" x14ac:dyDescent="0.25">
      <c r="A101" s="90" t="s">
        <v>1782</v>
      </c>
      <c r="B101" s="90" t="s">
        <v>1782</v>
      </c>
      <c r="C101" s="90" t="s">
        <v>561</v>
      </c>
      <c r="D101" s="90" t="s">
        <v>571</v>
      </c>
      <c r="E101" s="90" t="s">
        <v>563</v>
      </c>
      <c r="F101" s="92">
        <v>3.1</v>
      </c>
      <c r="G101" s="90" t="s">
        <v>572</v>
      </c>
      <c r="H101" s="90">
        <v>2</v>
      </c>
      <c r="I101" s="123">
        <v>2</v>
      </c>
      <c r="J101" s="90" t="s">
        <v>782</v>
      </c>
      <c r="K101" s="90" t="s">
        <v>975</v>
      </c>
      <c r="L101" s="127" t="s">
        <v>1290</v>
      </c>
      <c r="M101" s="90" t="s">
        <v>2148</v>
      </c>
      <c r="N101" s="90" t="s">
        <v>1291</v>
      </c>
      <c r="O101" s="123">
        <v>1965</v>
      </c>
      <c r="P101" s="90"/>
      <c r="Q101" s="90"/>
      <c r="R101" s="90"/>
      <c r="S101" s="90"/>
      <c r="T101" s="90"/>
      <c r="U101" s="123">
        <v>1</v>
      </c>
      <c r="V101" s="123">
        <v>2</v>
      </c>
      <c r="W101" s="124" t="s">
        <v>1567</v>
      </c>
      <c r="X101" s="125">
        <v>2022</v>
      </c>
      <c r="Y101" s="125">
        <v>7</v>
      </c>
      <c r="Z101" s="125">
        <v>8</v>
      </c>
      <c r="AA1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1" s="126" t="str">
        <f>CONCATENATE(GroupMember[[#This Row],[11. Nom*]],       ,GroupMember[[#This Row],[10. Prénom*]])</f>
        <v>OUSSENIBALMA</v>
      </c>
    </row>
    <row r="102" spans="1:29" s="126" customFormat="1" ht="13.5" x14ac:dyDescent="0.25">
      <c r="A102" s="90" t="s">
        <v>1783</v>
      </c>
      <c r="B102" s="90" t="s">
        <v>1783</v>
      </c>
      <c r="C102" s="90" t="s">
        <v>561</v>
      </c>
      <c r="D102" s="90" t="s">
        <v>571</v>
      </c>
      <c r="E102" s="90" t="s">
        <v>563</v>
      </c>
      <c r="F102" s="92">
        <v>3.5199999999999996</v>
      </c>
      <c r="G102" s="90" t="s">
        <v>572</v>
      </c>
      <c r="H102" s="90">
        <v>2</v>
      </c>
      <c r="I102" s="123">
        <v>2</v>
      </c>
      <c r="J102" s="90" t="s">
        <v>632</v>
      </c>
      <c r="K102" s="90" t="s">
        <v>708</v>
      </c>
      <c r="L102" s="127" t="s">
        <v>1290</v>
      </c>
      <c r="M102" s="90" t="s">
        <v>2149</v>
      </c>
      <c r="N102" s="90" t="s">
        <v>1291</v>
      </c>
      <c r="O102" s="123">
        <v>1957</v>
      </c>
      <c r="P102" s="90"/>
      <c r="Q102" s="90"/>
      <c r="R102" s="90"/>
      <c r="S102" s="90"/>
      <c r="T102" s="90"/>
      <c r="U102" s="123">
        <v>0</v>
      </c>
      <c r="V102" s="123">
        <v>0</v>
      </c>
      <c r="W102" s="124" t="s">
        <v>1567</v>
      </c>
      <c r="X102" s="125">
        <v>2022</v>
      </c>
      <c r="Y102" s="125">
        <v>7</v>
      </c>
      <c r="Z102" s="125">
        <v>9</v>
      </c>
      <c r="AA1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2" s="126" t="str">
        <f>CONCATENATE(GroupMember[[#This Row],[11. Nom*]],       ,GroupMember[[#This Row],[10. Prénom*]])</f>
        <v>RASMANEKABRE</v>
      </c>
    </row>
    <row r="103" spans="1:29" s="126" customFormat="1" ht="13.5" x14ac:dyDescent="0.25">
      <c r="A103" s="90" t="s">
        <v>1784</v>
      </c>
      <c r="B103" s="90" t="s">
        <v>1784</v>
      </c>
      <c r="C103" s="90" t="s">
        <v>561</v>
      </c>
      <c r="D103" s="90" t="s">
        <v>571</v>
      </c>
      <c r="E103" s="90" t="s">
        <v>563</v>
      </c>
      <c r="F103" s="92">
        <v>4.2399999999999993</v>
      </c>
      <c r="G103" s="90" t="s">
        <v>572</v>
      </c>
      <c r="H103" s="90">
        <v>2</v>
      </c>
      <c r="I103" s="123">
        <v>2</v>
      </c>
      <c r="J103" s="90" t="s">
        <v>976</v>
      </c>
      <c r="K103" s="90" t="s">
        <v>758</v>
      </c>
      <c r="L103" s="127" t="s">
        <v>1290</v>
      </c>
      <c r="M103" s="90" t="s">
        <v>2150</v>
      </c>
      <c r="N103" s="90" t="s">
        <v>1291</v>
      </c>
      <c r="O103" s="123">
        <v>1965</v>
      </c>
      <c r="P103" s="90"/>
      <c r="Q103" s="90"/>
      <c r="R103" s="90"/>
      <c r="S103" s="90"/>
      <c r="T103" s="90"/>
      <c r="U103" s="123">
        <v>0</v>
      </c>
      <c r="V103" s="123">
        <v>0</v>
      </c>
      <c r="W103" s="124" t="s">
        <v>1567</v>
      </c>
      <c r="X103" s="125">
        <v>2022</v>
      </c>
      <c r="Y103" s="125">
        <v>7</v>
      </c>
      <c r="Z103" s="125">
        <v>9</v>
      </c>
      <c r="AA1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3" s="126" t="str">
        <f>CONCATENATE(GroupMember[[#This Row],[11. Nom*]],       ,GroupMember[[#This Row],[10. Prénom*]])</f>
        <v>PATRICEKIENTEGA</v>
      </c>
    </row>
    <row r="104" spans="1:29" s="126" customFormat="1" ht="13.5" x14ac:dyDescent="0.25">
      <c r="A104" s="90" t="s">
        <v>1785</v>
      </c>
      <c r="B104" s="90" t="s">
        <v>1785</v>
      </c>
      <c r="C104" s="90" t="s">
        <v>561</v>
      </c>
      <c r="D104" s="90" t="s">
        <v>571</v>
      </c>
      <c r="E104" s="90" t="s">
        <v>563</v>
      </c>
      <c r="F104" s="92">
        <v>5.9919999999999991</v>
      </c>
      <c r="G104" s="90" t="s">
        <v>572</v>
      </c>
      <c r="H104" s="90">
        <v>2</v>
      </c>
      <c r="I104" s="123">
        <v>2</v>
      </c>
      <c r="J104" s="90" t="s">
        <v>976</v>
      </c>
      <c r="K104" s="90" t="s">
        <v>613</v>
      </c>
      <c r="L104" s="127" t="s">
        <v>1290</v>
      </c>
      <c r="M104" s="90" t="s">
        <v>2151</v>
      </c>
      <c r="N104" s="90" t="s">
        <v>1291</v>
      </c>
      <c r="O104" s="123">
        <v>1988</v>
      </c>
      <c r="P104" s="90"/>
      <c r="Q104" s="90"/>
      <c r="R104" s="90"/>
      <c r="S104" s="90"/>
      <c r="T104" s="90"/>
      <c r="U104" s="123">
        <v>0</v>
      </c>
      <c r="V104" s="123">
        <v>0</v>
      </c>
      <c r="W104" s="124" t="s">
        <v>1567</v>
      </c>
      <c r="X104" s="125">
        <v>2022</v>
      </c>
      <c r="Y104" s="125">
        <v>7</v>
      </c>
      <c r="Z104" s="125">
        <v>9</v>
      </c>
      <c r="AA1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4" s="126" t="str">
        <f>CONCATENATE(GroupMember[[#This Row],[11. Nom*]],       ,GroupMember[[#This Row],[10. Prénom*]])</f>
        <v>NORBERTKIENTEGA</v>
      </c>
    </row>
    <row r="105" spans="1:29" s="126" customFormat="1" ht="13.5" x14ac:dyDescent="0.25">
      <c r="A105" s="90" t="s">
        <v>1786</v>
      </c>
      <c r="B105" s="90" t="s">
        <v>1786</v>
      </c>
      <c r="C105" s="90" t="s">
        <v>561</v>
      </c>
      <c r="D105" s="90" t="s">
        <v>571</v>
      </c>
      <c r="E105" s="90" t="s">
        <v>563</v>
      </c>
      <c r="F105" s="92">
        <v>3.52</v>
      </c>
      <c r="G105" s="90" t="s">
        <v>572</v>
      </c>
      <c r="H105" s="90">
        <v>1</v>
      </c>
      <c r="I105" s="123">
        <v>1</v>
      </c>
      <c r="J105" s="90" t="s">
        <v>931</v>
      </c>
      <c r="K105" s="90" t="s">
        <v>977</v>
      </c>
      <c r="L105" s="127" t="s">
        <v>1290</v>
      </c>
      <c r="M105" s="90" t="s">
        <v>2152</v>
      </c>
      <c r="N105" s="90" t="s">
        <v>1291</v>
      </c>
      <c r="O105" s="123">
        <v>1971</v>
      </c>
      <c r="P105" s="90"/>
      <c r="Q105" s="90"/>
      <c r="R105" s="90"/>
      <c r="S105" s="90"/>
      <c r="T105" s="90"/>
      <c r="U105" s="123">
        <v>0</v>
      </c>
      <c r="V105" s="123">
        <v>0</v>
      </c>
      <c r="W105" s="124" t="s">
        <v>1567</v>
      </c>
      <c r="X105" s="125">
        <v>2022</v>
      </c>
      <c r="Y105" s="125">
        <v>7</v>
      </c>
      <c r="Z105" s="125">
        <v>11</v>
      </c>
      <c r="AA1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5" s="126" t="str">
        <f>CONCATENATE(GroupMember[[#This Row],[11. Nom*]],       ,GroupMember[[#This Row],[10. Prénom*]])</f>
        <v>NONGMAYAMEOGO</v>
      </c>
    </row>
    <row r="106" spans="1:29" s="126" customFormat="1" ht="13.5" x14ac:dyDescent="0.25">
      <c r="A106" s="90" t="s">
        <v>1787</v>
      </c>
      <c r="B106" s="90" t="s">
        <v>1787</v>
      </c>
      <c r="C106" s="90" t="s">
        <v>561</v>
      </c>
      <c r="D106" s="90" t="s">
        <v>571</v>
      </c>
      <c r="E106" s="90" t="s">
        <v>563</v>
      </c>
      <c r="F106" s="92">
        <v>5.2</v>
      </c>
      <c r="G106" s="90" t="s">
        <v>572</v>
      </c>
      <c r="H106" s="90">
        <v>2</v>
      </c>
      <c r="I106" s="123">
        <v>2</v>
      </c>
      <c r="J106" s="90" t="s">
        <v>608</v>
      </c>
      <c r="K106" s="90" t="s">
        <v>978</v>
      </c>
      <c r="L106" s="127" t="s">
        <v>1290</v>
      </c>
      <c r="M106" s="90" t="s">
        <v>2153</v>
      </c>
      <c r="N106" s="90" t="s">
        <v>1291</v>
      </c>
      <c r="O106" s="123">
        <v>1978</v>
      </c>
      <c r="P106" s="90"/>
      <c r="Q106" s="90"/>
      <c r="R106" s="90"/>
      <c r="S106" s="90"/>
      <c r="T106" s="90"/>
      <c r="U106" s="123">
        <v>0</v>
      </c>
      <c r="V106" s="123">
        <v>0</v>
      </c>
      <c r="W106" s="124" t="s">
        <v>1567</v>
      </c>
      <c r="X106" s="125">
        <v>2022</v>
      </c>
      <c r="Y106" s="125">
        <v>7</v>
      </c>
      <c r="Z106" s="125">
        <v>11</v>
      </c>
      <c r="AA1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6" s="126" t="str">
        <f>CONCATENATE(GroupMember[[#This Row],[11. Nom*]],       ,GroupMember[[#This Row],[10. Prénom*]])</f>
        <v>SOLANGEZONGO</v>
      </c>
    </row>
    <row r="107" spans="1:29" s="126" customFormat="1" ht="27" x14ac:dyDescent="0.25">
      <c r="A107" s="90" t="s">
        <v>1788</v>
      </c>
      <c r="B107" s="90" t="s">
        <v>1788</v>
      </c>
      <c r="C107" s="90" t="s">
        <v>561</v>
      </c>
      <c r="D107" s="90" t="s">
        <v>571</v>
      </c>
      <c r="E107" s="90" t="s">
        <v>563</v>
      </c>
      <c r="F107" s="92">
        <v>3.8852999999999995</v>
      </c>
      <c r="G107" s="90" t="s">
        <v>572</v>
      </c>
      <c r="H107" s="90">
        <v>1</v>
      </c>
      <c r="I107" s="123">
        <v>1</v>
      </c>
      <c r="J107" s="90" t="s">
        <v>979</v>
      </c>
      <c r="K107" s="90" t="s">
        <v>980</v>
      </c>
      <c r="L107" s="127" t="s">
        <v>1290</v>
      </c>
      <c r="M107" s="90" t="s">
        <v>2154</v>
      </c>
      <c r="N107" s="90" t="s">
        <v>1291</v>
      </c>
      <c r="O107" s="123">
        <v>1953</v>
      </c>
      <c r="P107" s="90"/>
      <c r="Q107" s="90"/>
      <c r="R107" s="90"/>
      <c r="S107" s="90"/>
      <c r="T107" s="90"/>
      <c r="U107" s="123">
        <v>0</v>
      </c>
      <c r="V107" s="123">
        <v>0</v>
      </c>
      <c r="W107" s="124" t="s">
        <v>1567</v>
      </c>
      <c r="X107" s="125">
        <v>2022</v>
      </c>
      <c r="Y107" s="125">
        <v>7</v>
      </c>
      <c r="Z107" s="125">
        <v>11</v>
      </c>
      <c r="AA1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7" s="126" t="str">
        <f>CONCATENATE(GroupMember[[#This Row],[11. Nom*]],       ,GroupMember[[#This Row],[10. Prénom*]])</f>
        <v>TEINDAOGO BENJAMINGUIGUIMDE</v>
      </c>
    </row>
    <row r="108" spans="1:29" s="126" customFormat="1" ht="13.5" x14ac:dyDescent="0.25">
      <c r="A108" s="90" t="s">
        <v>1789</v>
      </c>
      <c r="B108" s="90" t="s">
        <v>1789</v>
      </c>
      <c r="C108" s="90" t="s">
        <v>561</v>
      </c>
      <c r="D108" s="90" t="s">
        <v>571</v>
      </c>
      <c r="E108" s="90" t="s">
        <v>563</v>
      </c>
      <c r="F108" s="92">
        <v>4.5599999999999996</v>
      </c>
      <c r="G108" s="90" t="s">
        <v>572</v>
      </c>
      <c r="H108" s="90">
        <v>2</v>
      </c>
      <c r="I108" s="123">
        <v>2</v>
      </c>
      <c r="J108" s="90" t="s">
        <v>979</v>
      </c>
      <c r="K108" s="90" t="s">
        <v>699</v>
      </c>
      <c r="L108" s="127" t="s">
        <v>1290</v>
      </c>
      <c r="M108" s="90" t="s">
        <v>2155</v>
      </c>
      <c r="N108" s="90" t="s">
        <v>1291</v>
      </c>
      <c r="O108" s="123">
        <v>1968</v>
      </c>
      <c r="P108" s="90"/>
      <c r="Q108" s="90"/>
      <c r="R108" s="90"/>
      <c r="S108" s="90"/>
      <c r="T108" s="90"/>
      <c r="U108" s="123">
        <v>0</v>
      </c>
      <c r="V108" s="123">
        <v>0</v>
      </c>
      <c r="W108" s="124" t="s">
        <v>1567</v>
      </c>
      <c r="X108" s="125">
        <v>2022</v>
      </c>
      <c r="Y108" s="125">
        <v>7</v>
      </c>
      <c r="Z108" s="125">
        <v>12</v>
      </c>
      <c r="AA1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8" s="126" t="str">
        <f>CONCATENATE(GroupMember[[#This Row],[11. Nom*]],       ,GroupMember[[#This Row],[10. Prénom*]])</f>
        <v>EMILEGUIGUIMDE</v>
      </c>
    </row>
    <row r="109" spans="1:29" s="126" customFormat="1" ht="13.5" x14ac:dyDescent="0.25">
      <c r="A109" s="90" t="s">
        <v>1790</v>
      </c>
      <c r="B109" s="90" t="s">
        <v>1790</v>
      </c>
      <c r="C109" s="90" t="s">
        <v>561</v>
      </c>
      <c r="D109" s="90" t="s">
        <v>571</v>
      </c>
      <c r="E109" s="90" t="s">
        <v>563</v>
      </c>
      <c r="F109" s="92">
        <v>5.01</v>
      </c>
      <c r="G109" s="90" t="s">
        <v>572</v>
      </c>
      <c r="H109" s="90">
        <v>1</v>
      </c>
      <c r="I109" s="123">
        <v>1</v>
      </c>
      <c r="J109" s="90" t="s">
        <v>782</v>
      </c>
      <c r="K109" s="90" t="s">
        <v>764</v>
      </c>
      <c r="L109" s="127" t="s">
        <v>1290</v>
      </c>
      <c r="M109" s="90" t="s">
        <v>2156</v>
      </c>
      <c r="N109" s="90" t="s">
        <v>1291</v>
      </c>
      <c r="O109" s="123">
        <v>1979</v>
      </c>
      <c r="P109" s="90"/>
      <c r="Q109" s="90"/>
      <c r="R109" s="90"/>
      <c r="S109" s="90"/>
      <c r="T109" s="90"/>
      <c r="U109" s="123">
        <v>0</v>
      </c>
      <c r="V109" s="123">
        <v>0</v>
      </c>
      <c r="W109" s="124" t="s">
        <v>1567</v>
      </c>
      <c r="X109" s="125">
        <v>2022</v>
      </c>
      <c r="Y109" s="125">
        <v>7</v>
      </c>
      <c r="Z109" s="125">
        <v>12</v>
      </c>
      <c r="AA1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09" s="126" t="str">
        <f>CONCATENATE(GroupMember[[#This Row],[11. Nom*]],       ,GroupMember[[#This Row],[10. Prénom*]])</f>
        <v>INOUSSABALMA</v>
      </c>
    </row>
    <row r="110" spans="1:29" s="126" customFormat="1" ht="13.5" x14ac:dyDescent="0.25">
      <c r="A110" s="90" t="s">
        <v>1791</v>
      </c>
      <c r="B110" s="90" t="s">
        <v>1791</v>
      </c>
      <c r="C110" s="90" t="s">
        <v>561</v>
      </c>
      <c r="D110" s="90" t="s">
        <v>571</v>
      </c>
      <c r="E110" s="90" t="s">
        <v>563</v>
      </c>
      <c r="F110" s="92">
        <v>3.9919999999999995</v>
      </c>
      <c r="G110" s="90" t="s">
        <v>572</v>
      </c>
      <c r="H110" s="90">
        <v>1</v>
      </c>
      <c r="I110" s="123">
        <v>1</v>
      </c>
      <c r="J110" s="90" t="s">
        <v>782</v>
      </c>
      <c r="K110" s="90" t="s">
        <v>678</v>
      </c>
      <c r="L110" s="127" t="s">
        <v>1290</v>
      </c>
      <c r="M110" s="90" t="s">
        <v>2157</v>
      </c>
      <c r="N110" s="90" t="s">
        <v>1291</v>
      </c>
      <c r="O110" s="123">
        <v>1988</v>
      </c>
      <c r="P110" s="90"/>
      <c r="Q110" s="90"/>
      <c r="R110" s="90"/>
      <c r="S110" s="90"/>
      <c r="T110" s="90"/>
      <c r="U110" s="123">
        <v>0</v>
      </c>
      <c r="V110" s="123">
        <v>0</v>
      </c>
      <c r="W110" s="124" t="s">
        <v>1567</v>
      </c>
      <c r="X110" s="125">
        <v>2022</v>
      </c>
      <c r="Y110" s="125">
        <v>7</v>
      </c>
      <c r="Z110" s="125">
        <v>12</v>
      </c>
      <c r="AA1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0" s="126" t="str">
        <f>CONCATENATE(GroupMember[[#This Row],[11. Nom*]],       ,GroupMember[[#This Row],[10. Prénom*]])</f>
        <v>DAOUDABALMA</v>
      </c>
    </row>
    <row r="111" spans="1:29" s="126" customFormat="1" ht="13.5" x14ac:dyDescent="0.25">
      <c r="A111" s="90" t="s">
        <v>1792</v>
      </c>
      <c r="B111" s="90" t="s">
        <v>1792</v>
      </c>
      <c r="C111" s="90" t="s">
        <v>561</v>
      </c>
      <c r="D111" s="90" t="s">
        <v>571</v>
      </c>
      <c r="E111" s="90" t="s">
        <v>563</v>
      </c>
      <c r="F111" s="92">
        <v>2.9089999999999998</v>
      </c>
      <c r="G111" s="90" t="s">
        <v>572</v>
      </c>
      <c r="H111" s="90">
        <v>1</v>
      </c>
      <c r="I111" s="123">
        <v>1</v>
      </c>
      <c r="J111" s="90" t="s">
        <v>931</v>
      </c>
      <c r="K111" s="90" t="s">
        <v>981</v>
      </c>
      <c r="L111" s="127" t="s">
        <v>1290</v>
      </c>
      <c r="M111" s="90" t="s">
        <v>2158</v>
      </c>
      <c r="N111" s="90" t="s">
        <v>1291</v>
      </c>
      <c r="O111" s="123">
        <v>1962</v>
      </c>
      <c r="P111" s="90"/>
      <c r="Q111" s="90"/>
      <c r="R111" s="90"/>
      <c r="S111" s="90"/>
      <c r="T111" s="90"/>
      <c r="U111" s="123">
        <v>0</v>
      </c>
      <c r="V111" s="123">
        <v>0</v>
      </c>
      <c r="W111" s="124" t="s">
        <v>1567</v>
      </c>
      <c r="X111" s="125">
        <v>2022</v>
      </c>
      <c r="Y111" s="125">
        <v>7</v>
      </c>
      <c r="Z111" s="125">
        <v>13</v>
      </c>
      <c r="AA1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1" s="126" t="str">
        <f>CONCATENATE(GroupMember[[#This Row],[11. Nom*]],       ,GroupMember[[#This Row],[10. Prénom*]])</f>
        <v>HYPPOLITEYAMEOGO</v>
      </c>
    </row>
    <row r="112" spans="1:29" s="126" customFormat="1" ht="13.5" x14ac:dyDescent="0.25">
      <c r="A112" s="90" t="s">
        <v>1793</v>
      </c>
      <c r="B112" s="90" t="s">
        <v>1793</v>
      </c>
      <c r="C112" s="90" t="s">
        <v>561</v>
      </c>
      <c r="D112" s="90" t="s">
        <v>571</v>
      </c>
      <c r="E112" s="90" t="s">
        <v>563</v>
      </c>
      <c r="F112" s="92">
        <v>5.13</v>
      </c>
      <c r="G112" s="90" t="s">
        <v>572</v>
      </c>
      <c r="H112" s="90">
        <v>1</v>
      </c>
      <c r="I112" s="123">
        <v>1</v>
      </c>
      <c r="J112" s="90" t="s">
        <v>931</v>
      </c>
      <c r="K112" s="90" t="s">
        <v>982</v>
      </c>
      <c r="L112" s="127" t="s">
        <v>1290</v>
      </c>
      <c r="M112" s="90" t="s">
        <v>2159</v>
      </c>
      <c r="N112" s="90" t="s">
        <v>1291</v>
      </c>
      <c r="O112" s="123">
        <v>1958</v>
      </c>
      <c r="P112" s="90"/>
      <c r="Q112" s="90"/>
      <c r="R112" s="90"/>
      <c r="S112" s="90"/>
      <c r="T112" s="90"/>
      <c r="U112" s="123">
        <v>0</v>
      </c>
      <c r="V112" s="123">
        <v>0</v>
      </c>
      <c r="W112" s="124" t="s">
        <v>1567</v>
      </c>
      <c r="X112" s="125">
        <v>2022</v>
      </c>
      <c r="Y112" s="125">
        <v>7</v>
      </c>
      <c r="Z112" s="125">
        <v>13</v>
      </c>
      <c r="AA1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2" s="126" t="str">
        <f>CONCATENATE(GroupMember[[#This Row],[11. Nom*]],       ,GroupMember[[#This Row],[10. Prénom*]])</f>
        <v>MOUMOUNIYAMEOGO</v>
      </c>
    </row>
    <row r="113" spans="1:29" s="126" customFormat="1" ht="13.5" x14ac:dyDescent="0.25">
      <c r="A113" s="90" t="s">
        <v>1794</v>
      </c>
      <c r="B113" s="90" t="s">
        <v>1794</v>
      </c>
      <c r="C113" s="90" t="s">
        <v>561</v>
      </c>
      <c r="D113" s="90" t="s">
        <v>571</v>
      </c>
      <c r="E113" s="90" t="s">
        <v>563</v>
      </c>
      <c r="F113" s="92">
        <v>7.02</v>
      </c>
      <c r="G113" s="90" t="s">
        <v>572</v>
      </c>
      <c r="H113" s="90">
        <v>1</v>
      </c>
      <c r="I113" s="123">
        <v>1</v>
      </c>
      <c r="J113" s="90" t="s">
        <v>983</v>
      </c>
      <c r="K113" s="90" t="s">
        <v>984</v>
      </c>
      <c r="L113" s="127" t="s">
        <v>1290</v>
      </c>
      <c r="M113" s="90" t="s">
        <v>2160</v>
      </c>
      <c r="N113" s="90" t="s">
        <v>1291</v>
      </c>
      <c r="O113" s="123">
        <v>1966</v>
      </c>
      <c r="P113" s="90"/>
      <c r="Q113" s="90"/>
      <c r="R113" s="90"/>
      <c r="S113" s="90"/>
      <c r="T113" s="90"/>
      <c r="U113" s="123">
        <v>0</v>
      </c>
      <c r="V113" s="123">
        <v>0</v>
      </c>
      <c r="W113" s="124" t="s">
        <v>1567</v>
      </c>
      <c r="X113" s="125">
        <v>2022</v>
      </c>
      <c r="Y113" s="125">
        <v>7</v>
      </c>
      <c r="Z113" s="125">
        <v>13</v>
      </c>
      <c r="AA1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3" s="126" t="str">
        <f>CONCATENATE(GroupMember[[#This Row],[11. Nom*]],       ,GroupMember[[#This Row],[10. Prénom*]])</f>
        <v>AMIDJEBRE</v>
      </c>
    </row>
    <row r="114" spans="1:29" s="126" customFormat="1" ht="13.5" x14ac:dyDescent="0.25">
      <c r="A114" s="90" t="s">
        <v>1795</v>
      </c>
      <c r="B114" s="90" t="s">
        <v>1795</v>
      </c>
      <c r="C114" s="90" t="s">
        <v>561</v>
      </c>
      <c r="D114" s="90" t="s">
        <v>571</v>
      </c>
      <c r="E114" s="90" t="s">
        <v>563</v>
      </c>
      <c r="F114" s="92">
        <v>3.9339999999999993</v>
      </c>
      <c r="G114" s="90" t="s">
        <v>572</v>
      </c>
      <c r="H114" s="90">
        <v>2</v>
      </c>
      <c r="I114" s="123">
        <v>2</v>
      </c>
      <c r="J114" s="90" t="s">
        <v>985</v>
      </c>
      <c r="K114" s="90" t="s">
        <v>986</v>
      </c>
      <c r="L114" s="127" t="s">
        <v>1290</v>
      </c>
      <c r="M114" s="90" t="s">
        <v>2161</v>
      </c>
      <c r="N114" s="90" t="s">
        <v>1291</v>
      </c>
      <c r="O114" s="123">
        <v>1972</v>
      </c>
      <c r="P114" s="90"/>
      <c r="Q114" s="90"/>
      <c r="R114" s="90"/>
      <c r="S114" s="90"/>
      <c r="T114" s="90"/>
      <c r="U114" s="123">
        <v>0</v>
      </c>
      <c r="V114" s="123">
        <v>0</v>
      </c>
      <c r="W114" s="124" t="s">
        <v>1567</v>
      </c>
      <c r="X114" s="125">
        <v>2022</v>
      </c>
      <c r="Y114" s="125">
        <v>7</v>
      </c>
      <c r="Z114" s="125">
        <v>14</v>
      </c>
      <c r="AA1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4" s="126" t="str">
        <f>CONCATENATE(GroupMember[[#This Row],[11. Nom*]],       ,GroupMember[[#This Row],[10. Prénom*]])</f>
        <v>SIBIRI MAURICEYAGBEOGO</v>
      </c>
    </row>
    <row r="115" spans="1:29" s="126" customFormat="1" ht="13.5" x14ac:dyDescent="0.25">
      <c r="A115" s="90" t="s">
        <v>1796</v>
      </c>
      <c r="B115" s="90" t="s">
        <v>1796</v>
      </c>
      <c r="C115" s="90" t="s">
        <v>561</v>
      </c>
      <c r="D115" s="90" t="s">
        <v>571</v>
      </c>
      <c r="E115" s="90" t="s">
        <v>563</v>
      </c>
      <c r="F115" s="92">
        <v>9.9690000000000012</v>
      </c>
      <c r="G115" s="90" t="s">
        <v>572</v>
      </c>
      <c r="H115" s="90">
        <v>1</v>
      </c>
      <c r="I115" s="123">
        <v>1</v>
      </c>
      <c r="J115" s="90" t="s">
        <v>987</v>
      </c>
      <c r="K115" s="90" t="s">
        <v>850</v>
      </c>
      <c r="L115" s="127" t="s">
        <v>1290</v>
      </c>
      <c r="M115" s="90" t="s">
        <v>2162</v>
      </c>
      <c r="N115" s="90" t="s">
        <v>1291</v>
      </c>
      <c r="O115" s="123">
        <v>1966</v>
      </c>
      <c r="P115" s="90"/>
      <c r="Q115" s="90"/>
      <c r="R115" s="90"/>
      <c r="S115" s="90"/>
      <c r="T115" s="90"/>
      <c r="U115" s="123">
        <v>0</v>
      </c>
      <c r="V115" s="123">
        <v>0</v>
      </c>
      <c r="W115" s="124" t="s">
        <v>1567</v>
      </c>
      <c r="X115" s="125">
        <v>2022</v>
      </c>
      <c r="Y115" s="125">
        <v>7</v>
      </c>
      <c r="Z115" s="125">
        <v>14</v>
      </c>
      <c r="AA1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5" s="126" t="str">
        <f>CONCATENATE(GroupMember[[#This Row],[11. Nom*]],       ,GroupMember[[#This Row],[10. Prénom*]])</f>
        <v>JOSEPHRAYASSI</v>
      </c>
    </row>
    <row r="116" spans="1:29" s="126" customFormat="1" ht="13.5" x14ac:dyDescent="0.25">
      <c r="A116" s="90" t="s">
        <v>1797</v>
      </c>
      <c r="B116" s="90" t="s">
        <v>1797</v>
      </c>
      <c r="C116" s="90" t="s">
        <v>561</v>
      </c>
      <c r="D116" s="90" t="s">
        <v>571</v>
      </c>
      <c r="E116" s="90" t="s">
        <v>563</v>
      </c>
      <c r="F116" s="92">
        <v>4.42</v>
      </c>
      <c r="G116" s="90" t="s">
        <v>572</v>
      </c>
      <c r="H116" s="90">
        <v>1</v>
      </c>
      <c r="I116" s="123">
        <v>1</v>
      </c>
      <c r="J116" s="90" t="s">
        <v>907</v>
      </c>
      <c r="K116" s="90" t="s">
        <v>988</v>
      </c>
      <c r="L116" s="127" t="s">
        <v>1290</v>
      </c>
      <c r="M116" s="90" t="s">
        <v>2163</v>
      </c>
      <c r="N116" s="90" t="s">
        <v>1291</v>
      </c>
      <c r="O116" s="123">
        <v>1981</v>
      </c>
      <c r="P116" s="90"/>
      <c r="Q116" s="90"/>
      <c r="R116" s="90"/>
      <c r="S116" s="90"/>
      <c r="T116" s="90"/>
      <c r="U116" s="123">
        <v>0</v>
      </c>
      <c r="V116" s="123">
        <v>0</v>
      </c>
      <c r="W116" s="124" t="s">
        <v>1567</v>
      </c>
      <c r="X116" s="125">
        <v>2022</v>
      </c>
      <c r="Y116" s="125">
        <v>7</v>
      </c>
      <c r="Z116" s="125">
        <v>14</v>
      </c>
      <c r="AA1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6" s="126" t="str">
        <f>CONCATENATE(GroupMember[[#This Row],[11. Nom*]],       ,GroupMember[[#This Row],[10. Prénom*]])</f>
        <v>PIERRESONTENOUFE</v>
      </c>
    </row>
    <row r="117" spans="1:29" s="126" customFormat="1" ht="13.5" x14ac:dyDescent="0.25">
      <c r="A117" s="90" t="s">
        <v>1798</v>
      </c>
      <c r="B117" s="90" t="s">
        <v>1798</v>
      </c>
      <c r="C117" s="90" t="s">
        <v>561</v>
      </c>
      <c r="D117" s="90" t="s">
        <v>571</v>
      </c>
      <c r="E117" s="90" t="s">
        <v>563</v>
      </c>
      <c r="F117" s="92">
        <v>4.04</v>
      </c>
      <c r="G117" s="90" t="s">
        <v>572</v>
      </c>
      <c r="H117" s="90">
        <v>1</v>
      </c>
      <c r="I117" s="123">
        <v>1</v>
      </c>
      <c r="J117" s="90" t="s">
        <v>907</v>
      </c>
      <c r="K117" s="90" t="s">
        <v>912</v>
      </c>
      <c r="L117" s="127" t="s">
        <v>1290</v>
      </c>
      <c r="M117" s="90" t="s">
        <v>2164</v>
      </c>
      <c r="N117" s="90" t="s">
        <v>1291</v>
      </c>
      <c r="O117" s="123">
        <v>1972</v>
      </c>
      <c r="P117" s="90"/>
      <c r="Q117" s="90"/>
      <c r="R117" s="90"/>
      <c r="S117" s="90"/>
      <c r="T117" s="90"/>
      <c r="U117" s="123">
        <v>0</v>
      </c>
      <c r="V117" s="123">
        <v>0</v>
      </c>
      <c r="W117" s="124" t="s">
        <v>1567</v>
      </c>
      <c r="X117" s="125">
        <v>2022</v>
      </c>
      <c r="Y117" s="125">
        <v>7</v>
      </c>
      <c r="Z117" s="125">
        <v>15</v>
      </c>
      <c r="AA1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7" s="126" t="str">
        <f>CONCATENATE(GroupMember[[#This Row],[11. Nom*]],       ,GroupMember[[#This Row],[10. Prénom*]])</f>
        <v>SIE PELPINENOUFE</v>
      </c>
    </row>
    <row r="118" spans="1:29" s="126" customFormat="1" ht="13.5" x14ac:dyDescent="0.25">
      <c r="A118" s="90" t="s">
        <v>1799</v>
      </c>
      <c r="B118" s="90" t="s">
        <v>1799</v>
      </c>
      <c r="C118" s="90" t="s">
        <v>561</v>
      </c>
      <c r="D118" s="90" t="s">
        <v>571</v>
      </c>
      <c r="E118" s="90" t="s">
        <v>563</v>
      </c>
      <c r="F118" s="92">
        <v>3.32</v>
      </c>
      <c r="G118" s="90" t="s">
        <v>572</v>
      </c>
      <c r="H118" s="90">
        <v>2</v>
      </c>
      <c r="I118" s="123">
        <v>2</v>
      </c>
      <c r="J118" s="90" t="s">
        <v>989</v>
      </c>
      <c r="K118" s="90" t="s">
        <v>592</v>
      </c>
      <c r="L118" s="127" t="s">
        <v>1290</v>
      </c>
      <c r="M118" s="123" t="s">
        <v>2165</v>
      </c>
      <c r="N118" s="90" t="s">
        <v>1291</v>
      </c>
      <c r="O118" s="123">
        <v>1980</v>
      </c>
      <c r="P118" s="90"/>
      <c r="Q118" s="90"/>
      <c r="R118" s="90"/>
      <c r="S118" s="90"/>
      <c r="T118" s="90"/>
      <c r="U118" s="123">
        <v>0</v>
      </c>
      <c r="V118" s="123">
        <v>0</v>
      </c>
      <c r="W118" s="124" t="s">
        <v>1567</v>
      </c>
      <c r="X118" s="125">
        <v>2022</v>
      </c>
      <c r="Y118" s="125">
        <v>7</v>
      </c>
      <c r="Z118" s="125">
        <v>15</v>
      </c>
      <c r="AA1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8" s="126" t="str">
        <f>CONCATENATE(GroupMember[[#This Row],[11. Nom*]],       ,GroupMember[[#This Row],[10. Prénom*]])</f>
        <v>ALIDOUZOUBRE</v>
      </c>
    </row>
    <row r="119" spans="1:29" s="126" customFormat="1" ht="13.5" x14ac:dyDescent="0.25">
      <c r="A119" s="90" t="s">
        <v>1800</v>
      </c>
      <c r="B119" s="90" t="s">
        <v>1800</v>
      </c>
      <c r="C119" s="90" t="s">
        <v>561</v>
      </c>
      <c r="D119" s="90" t="s">
        <v>571</v>
      </c>
      <c r="E119" s="90" t="s">
        <v>563</v>
      </c>
      <c r="F119" s="92">
        <v>3.44</v>
      </c>
      <c r="G119" s="90" t="s">
        <v>572</v>
      </c>
      <c r="H119" s="90">
        <v>1</v>
      </c>
      <c r="I119" s="123">
        <v>1</v>
      </c>
      <c r="J119" s="90" t="s">
        <v>621</v>
      </c>
      <c r="K119" s="90" t="s">
        <v>990</v>
      </c>
      <c r="L119" s="127" t="s">
        <v>1290</v>
      </c>
      <c r="M119" s="123" t="s">
        <v>2166</v>
      </c>
      <c r="N119" s="90" t="s">
        <v>1291</v>
      </c>
      <c r="O119" s="123">
        <v>1959</v>
      </c>
      <c r="P119" s="90"/>
      <c r="Q119" s="90"/>
      <c r="R119" s="90"/>
      <c r="S119" s="90"/>
      <c r="T119" s="90"/>
      <c r="U119" s="123">
        <v>0</v>
      </c>
      <c r="V119" s="123">
        <v>0</v>
      </c>
      <c r="W119" s="124" t="s">
        <v>1567</v>
      </c>
      <c r="X119" s="125">
        <v>2022</v>
      </c>
      <c r="Y119" s="125">
        <v>7</v>
      </c>
      <c r="Z119" s="125">
        <v>15</v>
      </c>
      <c r="AA1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19" s="126" t="str">
        <f>CONCATENATE(GroupMember[[#This Row],[11. Nom*]],       ,GroupMember[[#This Row],[10. Prénom*]])</f>
        <v>ZOUBELESAWADOGO</v>
      </c>
    </row>
    <row r="120" spans="1:29" s="126" customFormat="1" ht="13.5" x14ac:dyDescent="0.25">
      <c r="A120" s="90" t="s">
        <v>1801</v>
      </c>
      <c r="B120" s="90" t="s">
        <v>1801</v>
      </c>
      <c r="C120" s="90" t="s">
        <v>561</v>
      </c>
      <c r="D120" s="90" t="s">
        <v>571</v>
      </c>
      <c r="E120" s="90" t="s">
        <v>563</v>
      </c>
      <c r="F120" s="92">
        <v>5.4499999999999993</v>
      </c>
      <c r="G120" s="90" t="s">
        <v>572</v>
      </c>
      <c r="H120" s="90">
        <v>1</v>
      </c>
      <c r="I120" s="123">
        <v>1</v>
      </c>
      <c r="J120" s="90" t="s">
        <v>621</v>
      </c>
      <c r="K120" s="90" t="s">
        <v>752</v>
      </c>
      <c r="L120" s="127" t="s">
        <v>1290</v>
      </c>
      <c r="M120" s="123" t="s">
        <v>2167</v>
      </c>
      <c r="N120" s="90" t="s">
        <v>1291</v>
      </c>
      <c r="O120" s="123">
        <v>1971</v>
      </c>
      <c r="P120" s="90"/>
      <c r="Q120" s="90"/>
      <c r="R120" s="90"/>
      <c r="S120" s="90"/>
      <c r="T120" s="90"/>
      <c r="U120" s="123">
        <v>0</v>
      </c>
      <c r="V120" s="123">
        <v>0</v>
      </c>
      <c r="W120" s="124" t="s">
        <v>1567</v>
      </c>
      <c r="X120" s="125">
        <v>2022</v>
      </c>
      <c r="Y120" s="125">
        <v>7</v>
      </c>
      <c r="Z120" s="125">
        <v>16</v>
      </c>
      <c r="AA1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0" s="126" t="str">
        <f>CONCATENATE(GroupMember[[#This Row],[11. Nom*]],       ,GroupMember[[#This Row],[10. Prénom*]])</f>
        <v>ABDOULAYESAWADOGO</v>
      </c>
    </row>
    <row r="121" spans="1:29" s="126" customFormat="1" ht="13.5" x14ac:dyDescent="0.25">
      <c r="A121" s="90" t="s">
        <v>1802</v>
      </c>
      <c r="B121" s="90" t="s">
        <v>1802</v>
      </c>
      <c r="C121" s="90" t="s">
        <v>561</v>
      </c>
      <c r="D121" s="90" t="s">
        <v>571</v>
      </c>
      <c r="E121" s="90" t="s">
        <v>563</v>
      </c>
      <c r="F121" s="92">
        <v>3.21</v>
      </c>
      <c r="G121" s="90" t="s">
        <v>572</v>
      </c>
      <c r="H121" s="90">
        <v>1</v>
      </c>
      <c r="I121" s="123">
        <v>1</v>
      </c>
      <c r="J121" s="90" t="s">
        <v>621</v>
      </c>
      <c r="K121" s="90" t="s">
        <v>991</v>
      </c>
      <c r="L121" s="127" t="s">
        <v>1290</v>
      </c>
      <c r="M121" s="123" t="s">
        <v>2168</v>
      </c>
      <c r="N121" s="90" t="s">
        <v>1291</v>
      </c>
      <c r="O121" s="123">
        <v>1974</v>
      </c>
      <c r="P121" s="90"/>
      <c r="Q121" s="90"/>
      <c r="R121" s="90"/>
      <c r="S121" s="90"/>
      <c r="T121" s="90"/>
      <c r="U121" s="123">
        <v>0</v>
      </c>
      <c r="V121" s="123">
        <v>0</v>
      </c>
      <c r="W121" s="124" t="s">
        <v>1567</v>
      </c>
      <c r="X121" s="125">
        <v>2022</v>
      </c>
      <c r="Y121" s="125">
        <v>7</v>
      </c>
      <c r="Z121" s="125">
        <v>16</v>
      </c>
      <c r="AA1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1" s="126" t="str">
        <f>CONCATENATE(GroupMember[[#This Row],[11. Nom*]],       ,GroupMember[[#This Row],[10. Prénom*]])</f>
        <v>MOUSSA 4SAWADOGO</v>
      </c>
    </row>
    <row r="122" spans="1:29" s="126" customFormat="1" ht="13.5" x14ac:dyDescent="0.25">
      <c r="A122" s="90" t="s">
        <v>1803</v>
      </c>
      <c r="B122" s="90" t="s">
        <v>1803</v>
      </c>
      <c r="C122" s="90" t="s">
        <v>561</v>
      </c>
      <c r="D122" s="90" t="s">
        <v>571</v>
      </c>
      <c r="E122" s="90" t="s">
        <v>563</v>
      </c>
      <c r="F122" s="92">
        <v>4.51</v>
      </c>
      <c r="G122" s="90" t="s">
        <v>572</v>
      </c>
      <c r="H122" s="90">
        <v>1</v>
      </c>
      <c r="I122" s="123">
        <v>1</v>
      </c>
      <c r="J122" s="90" t="s">
        <v>621</v>
      </c>
      <c r="K122" s="90" t="s">
        <v>992</v>
      </c>
      <c r="L122" s="127" t="s">
        <v>1290</v>
      </c>
      <c r="M122" s="123" t="s">
        <v>2169</v>
      </c>
      <c r="N122" s="90" t="s">
        <v>1291</v>
      </c>
      <c r="O122" s="123">
        <v>1961</v>
      </c>
      <c r="P122" s="90"/>
      <c r="Q122" s="90"/>
      <c r="R122" s="90"/>
      <c r="S122" s="90"/>
      <c r="T122" s="90"/>
      <c r="U122" s="123">
        <v>0</v>
      </c>
      <c r="V122" s="123">
        <v>0</v>
      </c>
      <c r="W122" s="124" t="s">
        <v>1567</v>
      </c>
      <c r="X122" s="125">
        <v>2022</v>
      </c>
      <c r="Y122" s="125">
        <v>7</v>
      </c>
      <c r="Z122" s="125">
        <v>16</v>
      </c>
      <c r="AA1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2" s="126" t="str">
        <f>CONCATENATE(GroupMember[[#This Row],[11. Nom*]],       ,GroupMember[[#This Row],[10. Prénom*]])</f>
        <v>DAOUDA 4SAWADOGO</v>
      </c>
    </row>
    <row r="123" spans="1:29" s="126" customFormat="1" ht="13.5" x14ac:dyDescent="0.25">
      <c r="A123" s="90" t="s">
        <v>1804</v>
      </c>
      <c r="B123" s="90" t="s">
        <v>1804</v>
      </c>
      <c r="C123" s="90" t="s">
        <v>561</v>
      </c>
      <c r="D123" s="90" t="s">
        <v>571</v>
      </c>
      <c r="E123" s="90" t="s">
        <v>563</v>
      </c>
      <c r="F123" s="92">
        <v>9.0709999999999997</v>
      </c>
      <c r="G123" s="90" t="s">
        <v>572</v>
      </c>
      <c r="H123" s="90">
        <v>1</v>
      </c>
      <c r="I123" s="123">
        <v>1</v>
      </c>
      <c r="J123" s="90" t="s">
        <v>993</v>
      </c>
      <c r="K123" s="90" t="s">
        <v>994</v>
      </c>
      <c r="L123" s="127" t="s">
        <v>1290</v>
      </c>
      <c r="M123" s="123" t="s">
        <v>2170</v>
      </c>
      <c r="N123" s="90" t="s">
        <v>1291</v>
      </c>
      <c r="O123" s="123">
        <v>1958</v>
      </c>
      <c r="P123" s="90"/>
      <c r="Q123" s="90"/>
      <c r="R123" s="90"/>
      <c r="S123" s="90"/>
      <c r="T123" s="90"/>
      <c r="U123" s="123">
        <v>0</v>
      </c>
      <c r="V123" s="123">
        <v>0</v>
      </c>
      <c r="W123" s="124" t="s">
        <v>1567</v>
      </c>
      <c r="X123" s="125">
        <v>2022</v>
      </c>
      <c r="Y123" s="125">
        <v>7</v>
      </c>
      <c r="Z123" s="125">
        <v>18</v>
      </c>
      <c r="AA1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3" s="126" t="str">
        <f>CONCATENATE(GroupMember[[#This Row],[11. Nom*]],       ,GroupMember[[#This Row],[10. Prénom*]])</f>
        <v>KABRE DAOUDAKABIE</v>
      </c>
    </row>
    <row r="124" spans="1:29" s="126" customFormat="1" ht="13.5" x14ac:dyDescent="0.25">
      <c r="A124" s="90" t="s">
        <v>1805</v>
      </c>
      <c r="B124" s="90" t="s">
        <v>1805</v>
      </c>
      <c r="C124" s="90" t="s">
        <v>561</v>
      </c>
      <c r="D124" s="90" t="s">
        <v>571</v>
      </c>
      <c r="E124" s="90" t="s">
        <v>563</v>
      </c>
      <c r="F124" s="92">
        <v>4.1999999999999993</v>
      </c>
      <c r="G124" s="90" t="s">
        <v>572</v>
      </c>
      <c r="H124" s="90">
        <v>1</v>
      </c>
      <c r="I124" s="123">
        <v>1</v>
      </c>
      <c r="J124" s="90" t="s">
        <v>995</v>
      </c>
      <c r="K124" s="90" t="s">
        <v>996</v>
      </c>
      <c r="L124" s="127" t="s">
        <v>1290</v>
      </c>
      <c r="M124" s="90" t="s">
        <v>2171</v>
      </c>
      <c r="N124" s="90" t="s">
        <v>1291</v>
      </c>
      <c r="O124" s="123">
        <v>1967</v>
      </c>
      <c r="P124" s="90"/>
      <c r="Q124" s="90"/>
      <c r="R124" s="90"/>
      <c r="S124" s="90"/>
      <c r="T124" s="90"/>
      <c r="U124" s="123">
        <v>0</v>
      </c>
      <c r="V124" s="123">
        <v>0</v>
      </c>
      <c r="W124" s="124" t="s">
        <v>1567</v>
      </c>
      <c r="X124" s="125">
        <v>2022</v>
      </c>
      <c r="Y124" s="125">
        <v>7</v>
      </c>
      <c r="Z124" s="125">
        <v>18</v>
      </c>
      <c r="AA1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4" s="126" t="str">
        <f>CONCATENATE(GroupMember[[#This Row],[11. Nom*]],       ,GroupMember[[#This Row],[10. Prénom*]])</f>
        <v>NAABOSANKANDE</v>
      </c>
    </row>
    <row r="125" spans="1:29" s="126" customFormat="1" ht="13.5" x14ac:dyDescent="0.25">
      <c r="A125" s="90" t="s">
        <v>1806</v>
      </c>
      <c r="B125" s="90" t="s">
        <v>1806</v>
      </c>
      <c r="C125" s="90" t="s">
        <v>561</v>
      </c>
      <c r="D125" s="90" t="s">
        <v>571</v>
      </c>
      <c r="E125" s="90" t="s">
        <v>563</v>
      </c>
      <c r="F125" s="92">
        <v>3.9999999999999996</v>
      </c>
      <c r="G125" s="90" t="s">
        <v>572</v>
      </c>
      <c r="H125" s="90">
        <v>1</v>
      </c>
      <c r="I125" s="123">
        <v>1</v>
      </c>
      <c r="J125" s="90" t="s">
        <v>997</v>
      </c>
      <c r="K125" s="90" t="s">
        <v>998</v>
      </c>
      <c r="L125" s="127" t="s">
        <v>1290</v>
      </c>
      <c r="M125" s="90" t="s">
        <v>2172</v>
      </c>
      <c r="N125" s="90" t="s">
        <v>1291</v>
      </c>
      <c r="O125" s="123">
        <v>1967</v>
      </c>
      <c r="P125" s="90"/>
      <c r="Q125" s="90"/>
      <c r="R125" s="90"/>
      <c r="S125" s="90"/>
      <c r="T125" s="90"/>
      <c r="U125" s="123">
        <v>0</v>
      </c>
      <c r="V125" s="123">
        <v>0</v>
      </c>
      <c r="W125" s="124" t="s">
        <v>1567</v>
      </c>
      <c r="X125" s="125">
        <v>2022</v>
      </c>
      <c r="Y125" s="125">
        <v>7</v>
      </c>
      <c r="Z125" s="125">
        <v>18</v>
      </c>
      <c r="AA1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5" s="126" t="str">
        <f>CONCATENATE(GroupMember[[#This Row],[11. Nom*]],       ,GroupMember[[#This Row],[10. Prénom*]])</f>
        <v>NONGODOBISSIRI</v>
      </c>
    </row>
    <row r="126" spans="1:29" s="126" customFormat="1" ht="13.5" x14ac:dyDescent="0.25">
      <c r="A126" s="90" t="s">
        <v>1807</v>
      </c>
      <c r="B126" s="90" t="s">
        <v>1807</v>
      </c>
      <c r="C126" s="90" t="s">
        <v>561</v>
      </c>
      <c r="D126" s="90" t="s">
        <v>571</v>
      </c>
      <c r="E126" s="90" t="s">
        <v>563</v>
      </c>
      <c r="F126" s="92">
        <v>5.8599999999999994</v>
      </c>
      <c r="G126" s="90" t="s">
        <v>572</v>
      </c>
      <c r="H126" s="90">
        <v>1</v>
      </c>
      <c r="I126" s="123">
        <v>1</v>
      </c>
      <c r="J126" s="90" t="s">
        <v>621</v>
      </c>
      <c r="K126" s="90" t="s">
        <v>999</v>
      </c>
      <c r="L126" s="127" t="s">
        <v>1290</v>
      </c>
      <c r="M126" s="90" t="s">
        <v>2173</v>
      </c>
      <c r="N126" s="90" t="s">
        <v>1291</v>
      </c>
      <c r="O126" s="123">
        <v>1965</v>
      </c>
      <c r="P126" s="90"/>
      <c r="Q126" s="90"/>
      <c r="R126" s="90"/>
      <c r="S126" s="90"/>
      <c r="T126" s="90"/>
      <c r="U126" s="123">
        <v>0</v>
      </c>
      <c r="V126" s="123">
        <v>0</v>
      </c>
      <c r="W126" s="124" t="s">
        <v>1567</v>
      </c>
      <c r="X126" s="125">
        <v>2022</v>
      </c>
      <c r="Y126" s="125">
        <v>7</v>
      </c>
      <c r="Z126" s="125">
        <v>19</v>
      </c>
      <c r="AA1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6" s="126" t="str">
        <f>CONCATENATE(GroupMember[[#This Row],[11. Nom*]],       ,GroupMember[[#This Row],[10. Prénom*]])</f>
        <v>YACOUBA 6SAWADOGO</v>
      </c>
    </row>
    <row r="127" spans="1:29" s="126" customFormat="1" ht="13.5" x14ac:dyDescent="0.25">
      <c r="A127" s="90" t="s">
        <v>1808</v>
      </c>
      <c r="B127" s="90" t="s">
        <v>1808</v>
      </c>
      <c r="C127" s="90" t="s">
        <v>561</v>
      </c>
      <c r="D127" s="90" t="s">
        <v>571</v>
      </c>
      <c r="E127" s="90" t="s">
        <v>563</v>
      </c>
      <c r="F127" s="92">
        <v>4.3499999999999996</v>
      </c>
      <c r="G127" s="90" t="s">
        <v>572</v>
      </c>
      <c r="H127" s="90">
        <v>1</v>
      </c>
      <c r="I127" s="123">
        <v>1</v>
      </c>
      <c r="J127" s="90" t="s">
        <v>621</v>
      </c>
      <c r="K127" s="90" t="s">
        <v>1000</v>
      </c>
      <c r="L127" s="127" t="s">
        <v>1290</v>
      </c>
      <c r="M127" s="90" t="s">
        <v>2174</v>
      </c>
      <c r="N127" s="90" t="s">
        <v>1291</v>
      </c>
      <c r="O127" s="123">
        <v>1945</v>
      </c>
      <c r="P127" s="90"/>
      <c r="Q127" s="90"/>
      <c r="R127" s="90"/>
      <c r="S127" s="90"/>
      <c r="T127" s="90"/>
      <c r="U127" s="123">
        <v>0</v>
      </c>
      <c r="V127" s="123">
        <v>0</v>
      </c>
      <c r="W127" s="124" t="s">
        <v>1567</v>
      </c>
      <c r="X127" s="125">
        <v>2022</v>
      </c>
      <c r="Y127" s="125">
        <v>7</v>
      </c>
      <c r="Z127" s="125">
        <v>19</v>
      </c>
      <c r="AA1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7" s="126" t="str">
        <f>CONCATENATE(GroupMember[[#This Row],[11. Nom*]],       ,GroupMember[[#This Row],[10. Prénom*]])</f>
        <v>ABOULAYE 2SAWADOGO</v>
      </c>
    </row>
    <row r="128" spans="1:29" s="126" customFormat="1" ht="13.5" x14ac:dyDescent="0.25">
      <c r="A128" s="90" t="s">
        <v>1809</v>
      </c>
      <c r="B128" s="90" t="s">
        <v>1809</v>
      </c>
      <c r="C128" s="90" t="s">
        <v>561</v>
      </c>
      <c r="D128" s="90" t="s">
        <v>571</v>
      </c>
      <c r="E128" s="90" t="s">
        <v>563</v>
      </c>
      <c r="F128" s="92">
        <v>6.02</v>
      </c>
      <c r="G128" s="90" t="s">
        <v>572</v>
      </c>
      <c r="H128" s="90">
        <v>2</v>
      </c>
      <c r="I128" s="123">
        <v>2</v>
      </c>
      <c r="J128" s="90" t="s">
        <v>1001</v>
      </c>
      <c r="K128" s="90" t="s">
        <v>602</v>
      </c>
      <c r="L128" s="127" t="s">
        <v>1290</v>
      </c>
      <c r="M128" s="90" t="s">
        <v>2175</v>
      </c>
      <c r="N128" s="90" t="s">
        <v>1291</v>
      </c>
      <c r="O128" s="123">
        <v>1959</v>
      </c>
      <c r="P128" s="90"/>
      <c r="Q128" s="90"/>
      <c r="R128" s="90"/>
      <c r="S128" s="90"/>
      <c r="T128" s="90"/>
      <c r="U128" s="123">
        <v>0</v>
      </c>
      <c r="V128" s="123">
        <v>0</v>
      </c>
      <c r="W128" s="124" t="s">
        <v>1567</v>
      </c>
      <c r="X128" s="125">
        <v>2022</v>
      </c>
      <c r="Y128" s="125">
        <v>7</v>
      </c>
      <c r="Z128" s="125">
        <v>19</v>
      </c>
      <c r="AA1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8" s="126" t="str">
        <f>CONCATENATE(GroupMember[[#This Row],[11. Nom*]],       ,GroupMember[[#This Row],[10. Prénom*]])</f>
        <v>OUSMANEDIALLO</v>
      </c>
    </row>
    <row r="129" spans="1:29" s="126" customFormat="1" ht="13.5" x14ac:dyDescent="0.25">
      <c r="A129" s="90" t="s">
        <v>1810</v>
      </c>
      <c r="B129" s="90" t="s">
        <v>1810</v>
      </c>
      <c r="C129" s="90" t="s">
        <v>561</v>
      </c>
      <c r="D129" s="90" t="s">
        <v>571</v>
      </c>
      <c r="E129" s="90" t="s">
        <v>563</v>
      </c>
      <c r="F129" s="92">
        <v>3.03</v>
      </c>
      <c r="G129" s="90" t="s">
        <v>572</v>
      </c>
      <c r="H129" s="90">
        <v>1</v>
      </c>
      <c r="I129" s="123">
        <v>1</v>
      </c>
      <c r="J129" s="90" t="s">
        <v>1002</v>
      </c>
      <c r="K129" s="90" t="s">
        <v>1003</v>
      </c>
      <c r="L129" s="127" t="s">
        <v>1290</v>
      </c>
      <c r="M129" s="90" t="s">
        <v>2176</v>
      </c>
      <c r="N129" s="90" t="s">
        <v>1291</v>
      </c>
      <c r="O129" s="123">
        <v>1972</v>
      </c>
      <c r="P129" s="90"/>
      <c r="Q129" s="90"/>
      <c r="R129" s="90"/>
      <c r="S129" s="90"/>
      <c r="T129" s="90"/>
      <c r="U129" s="123">
        <v>0</v>
      </c>
      <c r="V129" s="123">
        <v>0</v>
      </c>
      <c r="W129" s="124" t="s">
        <v>1567</v>
      </c>
      <c r="X129" s="125">
        <v>2022</v>
      </c>
      <c r="Y129" s="125">
        <v>7</v>
      </c>
      <c r="Z129" s="125">
        <v>20</v>
      </c>
      <c r="AA1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29" s="126" t="str">
        <f>CONCATENATE(GroupMember[[#This Row],[11. Nom*]],       ,GroupMember[[#This Row],[10. Prénom*]])</f>
        <v>MARIE JEANNEDJINNOU</v>
      </c>
    </row>
    <row r="130" spans="1:29" s="126" customFormat="1" ht="13.5" x14ac:dyDescent="0.25">
      <c r="A130" s="90" t="s">
        <v>1811</v>
      </c>
      <c r="B130" s="90" t="s">
        <v>1811</v>
      </c>
      <c r="C130" s="90" t="s">
        <v>561</v>
      </c>
      <c r="D130" s="90" t="s">
        <v>571</v>
      </c>
      <c r="E130" s="90" t="s">
        <v>563</v>
      </c>
      <c r="F130" s="92">
        <v>3.17</v>
      </c>
      <c r="G130" s="90" t="s">
        <v>572</v>
      </c>
      <c r="H130" s="90">
        <v>1</v>
      </c>
      <c r="I130" s="123">
        <v>1</v>
      </c>
      <c r="J130" s="90" t="s">
        <v>1004</v>
      </c>
      <c r="K130" s="90" t="s">
        <v>1005</v>
      </c>
      <c r="L130" s="127" t="s">
        <v>1290</v>
      </c>
      <c r="M130" s="90" t="s">
        <v>2177</v>
      </c>
      <c r="N130" s="90" t="s">
        <v>1291</v>
      </c>
      <c r="O130" s="123">
        <v>1965</v>
      </c>
      <c r="P130" s="90"/>
      <c r="Q130" s="90"/>
      <c r="R130" s="90"/>
      <c r="S130" s="90"/>
      <c r="T130" s="90"/>
      <c r="U130" s="123">
        <v>0</v>
      </c>
      <c r="V130" s="123">
        <v>0</v>
      </c>
      <c r="W130" s="124" t="s">
        <v>1567</v>
      </c>
      <c r="X130" s="125">
        <v>2022</v>
      </c>
      <c r="Y130" s="125">
        <v>7</v>
      </c>
      <c r="Z130" s="125">
        <v>20</v>
      </c>
      <c r="AA1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0" s="126" t="str">
        <f>CONCATENATE(GroupMember[[#This Row],[11. Nom*]],       ,GroupMember[[#This Row],[10. Prénom*]])</f>
        <v>PINKADWINDEZAABA</v>
      </c>
    </row>
    <row r="131" spans="1:29" s="126" customFormat="1" ht="13.5" x14ac:dyDescent="0.25">
      <c r="A131" s="90" t="s">
        <v>1812</v>
      </c>
      <c r="B131" s="90" t="s">
        <v>1812</v>
      </c>
      <c r="C131" s="90" t="s">
        <v>561</v>
      </c>
      <c r="D131" s="90" t="s">
        <v>571</v>
      </c>
      <c r="E131" s="90" t="s">
        <v>563</v>
      </c>
      <c r="F131" s="92">
        <v>6.0909999999999993</v>
      </c>
      <c r="G131" s="90" t="s">
        <v>572</v>
      </c>
      <c r="H131" s="90">
        <v>1</v>
      </c>
      <c r="I131" s="123">
        <v>1</v>
      </c>
      <c r="J131" s="90" t="s">
        <v>1006</v>
      </c>
      <c r="K131" s="90" t="s">
        <v>923</v>
      </c>
      <c r="L131" s="127" t="s">
        <v>1290</v>
      </c>
      <c r="M131" s="90" t="s">
        <v>2178</v>
      </c>
      <c r="N131" s="90" t="s">
        <v>1291</v>
      </c>
      <c r="O131" s="123">
        <v>1976</v>
      </c>
      <c r="P131" s="90"/>
      <c r="Q131" s="90"/>
      <c r="R131" s="90"/>
      <c r="S131" s="90"/>
      <c r="T131" s="90"/>
      <c r="U131" s="123">
        <v>0</v>
      </c>
      <c r="V131" s="123">
        <v>0</v>
      </c>
      <c r="W131" s="124" t="s">
        <v>1567</v>
      </c>
      <c r="X131" s="125">
        <v>2022</v>
      </c>
      <c r="Y131" s="125">
        <v>7</v>
      </c>
      <c r="Z131" s="125">
        <v>20</v>
      </c>
      <c r="AA1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1" s="126" t="str">
        <f>CONCATENATE(GroupMember[[#This Row],[11. Nom*]],       ,GroupMember[[#This Row],[10. Prénom*]])</f>
        <v>MARCTONTEPABO</v>
      </c>
    </row>
    <row r="132" spans="1:29" s="126" customFormat="1" ht="27" x14ac:dyDescent="0.25">
      <c r="A132" s="90" t="s">
        <v>1813</v>
      </c>
      <c r="B132" s="90" t="s">
        <v>1813</v>
      </c>
      <c r="C132" s="90" t="s">
        <v>561</v>
      </c>
      <c r="D132" s="90" t="s">
        <v>571</v>
      </c>
      <c r="E132" s="90" t="s">
        <v>563</v>
      </c>
      <c r="F132" s="92">
        <v>2.9899999999999998</v>
      </c>
      <c r="G132" s="90" t="s">
        <v>572</v>
      </c>
      <c r="H132" s="90">
        <v>1</v>
      </c>
      <c r="I132" s="123">
        <v>1</v>
      </c>
      <c r="J132" s="90" t="s">
        <v>762</v>
      </c>
      <c r="K132" s="90" t="s">
        <v>1007</v>
      </c>
      <c r="L132" s="127" t="s">
        <v>1290</v>
      </c>
      <c r="M132" s="90" t="s">
        <v>2179</v>
      </c>
      <c r="N132" s="90" t="s">
        <v>1291</v>
      </c>
      <c r="O132" s="123">
        <v>1989</v>
      </c>
      <c r="P132" s="90"/>
      <c r="Q132" s="90"/>
      <c r="R132" s="90"/>
      <c r="S132" s="90"/>
      <c r="T132" s="90"/>
      <c r="U132" s="123">
        <v>0</v>
      </c>
      <c r="V132" s="123">
        <v>0</v>
      </c>
      <c r="W132" s="124" t="s">
        <v>1567</v>
      </c>
      <c r="X132" s="125">
        <v>2022</v>
      </c>
      <c r="Y132" s="125">
        <v>7</v>
      </c>
      <c r="Z132" s="125">
        <v>21</v>
      </c>
      <c r="AA1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2" s="126" t="str">
        <f>CONCATENATE(GroupMember[[#This Row],[11. Nom*]],       ,GroupMember[[#This Row],[10. Prénom*]])</f>
        <v>KONSOGO ABDOULAYESANKARA</v>
      </c>
    </row>
    <row r="133" spans="1:29" s="126" customFormat="1" ht="13.5" x14ac:dyDescent="0.25">
      <c r="A133" s="90" t="s">
        <v>1814</v>
      </c>
      <c r="B133" s="90" t="s">
        <v>1814</v>
      </c>
      <c r="C133" s="90" t="s">
        <v>561</v>
      </c>
      <c r="D133" s="90" t="s">
        <v>571</v>
      </c>
      <c r="E133" s="90" t="s">
        <v>563</v>
      </c>
      <c r="F133" s="92">
        <v>6.9699999999999989</v>
      </c>
      <c r="G133" s="90" t="s">
        <v>572</v>
      </c>
      <c r="H133" s="90">
        <v>2</v>
      </c>
      <c r="I133" s="123">
        <v>2</v>
      </c>
      <c r="J133" s="90" t="s">
        <v>1006</v>
      </c>
      <c r="K133" s="90" t="s">
        <v>818</v>
      </c>
      <c r="L133" s="127" t="s">
        <v>1290</v>
      </c>
      <c r="M133" s="90" t="s">
        <v>2180</v>
      </c>
      <c r="N133" s="90" t="s">
        <v>1291</v>
      </c>
      <c r="O133" s="123">
        <v>1986</v>
      </c>
      <c r="P133" s="90"/>
      <c r="Q133" s="90"/>
      <c r="R133" s="90"/>
      <c r="S133" s="90"/>
      <c r="T133" s="90"/>
      <c r="U133" s="123">
        <v>1</v>
      </c>
      <c r="V133" s="123">
        <v>2</v>
      </c>
      <c r="W133" s="124" t="s">
        <v>1567</v>
      </c>
      <c r="X133" s="125">
        <v>2022</v>
      </c>
      <c r="Y133" s="125">
        <v>7</v>
      </c>
      <c r="Z133" s="125">
        <v>21</v>
      </c>
      <c r="AA1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3" s="126" t="str">
        <f>CONCATENATE(GroupMember[[#This Row],[11. Nom*]],       ,GroupMember[[#This Row],[10. Prénom*]])</f>
        <v>CLEMENTTONTEPABO</v>
      </c>
    </row>
    <row r="134" spans="1:29" s="126" customFormat="1" ht="13.5" x14ac:dyDescent="0.25">
      <c r="A134" s="90" t="s">
        <v>1815</v>
      </c>
      <c r="B134" s="90" t="s">
        <v>1815</v>
      </c>
      <c r="C134" s="90" t="s">
        <v>561</v>
      </c>
      <c r="D134" s="90" t="s">
        <v>571</v>
      </c>
      <c r="E134" s="90" t="s">
        <v>563</v>
      </c>
      <c r="F134" s="92">
        <v>3.26</v>
      </c>
      <c r="G134" s="90" t="s">
        <v>572</v>
      </c>
      <c r="H134" s="90">
        <v>2</v>
      </c>
      <c r="I134" s="123">
        <v>2</v>
      </c>
      <c r="J134" s="90" t="s">
        <v>976</v>
      </c>
      <c r="K134" s="90" t="s">
        <v>1008</v>
      </c>
      <c r="L134" s="127" t="s">
        <v>1290</v>
      </c>
      <c r="M134" s="90" t="s">
        <v>2181</v>
      </c>
      <c r="N134" s="90" t="s">
        <v>1291</v>
      </c>
      <c r="O134" s="123">
        <v>1962</v>
      </c>
      <c r="P134" s="90"/>
      <c r="Q134" s="90"/>
      <c r="R134" s="90"/>
      <c r="S134" s="90"/>
      <c r="T134" s="90"/>
      <c r="U134" s="123">
        <v>1</v>
      </c>
      <c r="V134" s="123">
        <v>2</v>
      </c>
      <c r="W134" s="124" t="s">
        <v>1567</v>
      </c>
      <c r="X134" s="125">
        <v>2022</v>
      </c>
      <c r="Y134" s="125">
        <v>7</v>
      </c>
      <c r="Z134" s="125">
        <v>21</v>
      </c>
      <c r="AA1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4" s="126" t="str">
        <f>CONCATENATE(GroupMember[[#This Row],[11. Nom*]],       ,GroupMember[[#This Row],[10. Prénom*]])</f>
        <v>DIEUDONNEKIENTEGA</v>
      </c>
    </row>
    <row r="135" spans="1:29" s="126" customFormat="1" ht="13.5" x14ac:dyDescent="0.25">
      <c r="A135" s="90" t="s">
        <v>1816</v>
      </c>
      <c r="B135" s="90" t="s">
        <v>1816</v>
      </c>
      <c r="C135" s="90" t="s">
        <v>561</v>
      </c>
      <c r="D135" s="90" t="s">
        <v>571</v>
      </c>
      <c r="E135" s="90" t="s">
        <v>563</v>
      </c>
      <c r="F135" s="92">
        <v>3.25</v>
      </c>
      <c r="G135" s="90" t="s">
        <v>572</v>
      </c>
      <c r="H135" s="90">
        <v>2</v>
      </c>
      <c r="I135" s="123">
        <v>2</v>
      </c>
      <c r="J135" s="90" t="s">
        <v>976</v>
      </c>
      <c r="K135" s="90" t="s">
        <v>1009</v>
      </c>
      <c r="L135" s="127" t="s">
        <v>1290</v>
      </c>
      <c r="M135" s="90" t="s">
        <v>2182</v>
      </c>
      <c r="N135" s="90" t="s">
        <v>1291</v>
      </c>
      <c r="O135" s="123">
        <v>1957</v>
      </c>
      <c r="P135" s="90"/>
      <c r="Q135" s="90"/>
      <c r="R135" s="90"/>
      <c r="S135" s="90"/>
      <c r="T135" s="90"/>
      <c r="U135" s="123">
        <v>0</v>
      </c>
      <c r="V135" s="123">
        <v>0</v>
      </c>
      <c r="W135" s="124" t="s">
        <v>1567</v>
      </c>
      <c r="X135" s="125">
        <v>2022</v>
      </c>
      <c r="Y135" s="125">
        <v>7</v>
      </c>
      <c r="Z135" s="125">
        <v>22</v>
      </c>
      <c r="AA1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5" s="126" t="str">
        <f>CONCATENATE(GroupMember[[#This Row],[11. Nom*]],       ,GroupMember[[#This Row],[10. Prénom*]])</f>
        <v>ERICKIENTEGA</v>
      </c>
    </row>
    <row r="136" spans="1:29" s="126" customFormat="1" ht="13.5" x14ac:dyDescent="0.25">
      <c r="A136" s="90" t="s">
        <v>1817</v>
      </c>
      <c r="B136" s="90" t="s">
        <v>1817</v>
      </c>
      <c r="C136" s="90" t="s">
        <v>561</v>
      </c>
      <c r="D136" s="90" t="s">
        <v>571</v>
      </c>
      <c r="E136" s="90" t="s">
        <v>563</v>
      </c>
      <c r="F136" s="92">
        <v>4.6499999999999995</v>
      </c>
      <c r="G136" s="90" t="s">
        <v>572</v>
      </c>
      <c r="H136" s="90">
        <v>1</v>
      </c>
      <c r="I136" s="123">
        <v>1</v>
      </c>
      <c r="J136" s="90" t="s">
        <v>976</v>
      </c>
      <c r="K136" s="90" t="s">
        <v>1010</v>
      </c>
      <c r="L136" s="127" t="s">
        <v>1290</v>
      </c>
      <c r="M136" s="90" t="s">
        <v>2183</v>
      </c>
      <c r="N136" s="90" t="s">
        <v>1291</v>
      </c>
      <c r="O136" s="123">
        <v>1978</v>
      </c>
      <c r="P136" s="90"/>
      <c r="Q136" s="90"/>
      <c r="R136" s="90"/>
      <c r="S136" s="90"/>
      <c r="T136" s="90"/>
      <c r="U136" s="123">
        <v>0</v>
      </c>
      <c r="V136" s="123">
        <v>0</v>
      </c>
      <c r="W136" s="124" t="s">
        <v>1567</v>
      </c>
      <c r="X136" s="125">
        <v>2022</v>
      </c>
      <c r="Y136" s="125">
        <v>7</v>
      </c>
      <c r="Z136" s="125">
        <v>22</v>
      </c>
      <c r="AA1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6" s="126" t="str">
        <f>CONCATENATE(GroupMember[[#This Row],[11. Nom*]],       ,GroupMember[[#This Row],[10. Prénom*]])</f>
        <v>FERDINANDKIENTEGA</v>
      </c>
    </row>
    <row r="137" spans="1:29" s="126" customFormat="1" ht="13.5" x14ac:dyDescent="0.25">
      <c r="A137" s="90" t="s">
        <v>1818</v>
      </c>
      <c r="B137" s="90" t="s">
        <v>1818</v>
      </c>
      <c r="C137" s="90" t="s">
        <v>561</v>
      </c>
      <c r="D137" s="90" t="s">
        <v>571</v>
      </c>
      <c r="E137" s="90" t="s">
        <v>563</v>
      </c>
      <c r="F137" s="92">
        <v>4.25</v>
      </c>
      <c r="G137" s="90" t="s">
        <v>572</v>
      </c>
      <c r="H137" s="90">
        <v>1</v>
      </c>
      <c r="I137" s="123">
        <v>1</v>
      </c>
      <c r="J137" s="90" t="s">
        <v>976</v>
      </c>
      <c r="K137" s="90" t="s">
        <v>923</v>
      </c>
      <c r="L137" s="127" t="s">
        <v>1290</v>
      </c>
      <c r="M137" s="90" t="s">
        <v>2184</v>
      </c>
      <c r="N137" s="90" t="s">
        <v>1291</v>
      </c>
      <c r="O137" s="123">
        <v>1970</v>
      </c>
      <c r="P137" s="90"/>
      <c r="Q137" s="90"/>
      <c r="R137" s="90"/>
      <c r="S137" s="90"/>
      <c r="T137" s="90"/>
      <c r="U137" s="123">
        <v>0</v>
      </c>
      <c r="V137" s="123">
        <v>0</v>
      </c>
      <c r="W137" s="124" t="s">
        <v>1567</v>
      </c>
      <c r="X137" s="125">
        <v>2022</v>
      </c>
      <c r="Y137" s="125">
        <v>7</v>
      </c>
      <c r="Z137" s="125">
        <v>22</v>
      </c>
      <c r="AA1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7" s="126" t="str">
        <f>CONCATENATE(GroupMember[[#This Row],[11. Nom*]],       ,GroupMember[[#This Row],[10. Prénom*]])</f>
        <v>MARCKIENTEGA</v>
      </c>
    </row>
    <row r="138" spans="1:29" s="126" customFormat="1" ht="13.5" x14ac:dyDescent="0.25">
      <c r="A138" s="90" t="s">
        <v>1819</v>
      </c>
      <c r="B138" s="90" t="s">
        <v>1819</v>
      </c>
      <c r="C138" s="90" t="s">
        <v>561</v>
      </c>
      <c r="D138" s="90" t="s">
        <v>571</v>
      </c>
      <c r="E138" s="90" t="s">
        <v>563</v>
      </c>
      <c r="F138" s="92">
        <v>3.9599999999999995</v>
      </c>
      <c r="G138" s="90" t="s">
        <v>572</v>
      </c>
      <c r="H138" s="90">
        <v>1</v>
      </c>
      <c r="I138" s="123">
        <v>1</v>
      </c>
      <c r="J138" s="90" t="s">
        <v>976</v>
      </c>
      <c r="K138" s="90" t="s">
        <v>1011</v>
      </c>
      <c r="L138" s="127" t="s">
        <v>1290</v>
      </c>
      <c r="M138" s="90" t="s">
        <v>2185</v>
      </c>
      <c r="N138" s="90" t="s">
        <v>1291</v>
      </c>
      <c r="O138" s="123">
        <v>1972</v>
      </c>
      <c r="P138" s="90"/>
      <c r="Q138" s="90"/>
      <c r="R138" s="90"/>
      <c r="S138" s="90"/>
      <c r="T138" s="90"/>
      <c r="U138" s="123">
        <v>0</v>
      </c>
      <c r="V138" s="123">
        <v>0</v>
      </c>
      <c r="W138" s="124" t="s">
        <v>1567</v>
      </c>
      <c r="X138" s="125">
        <v>2022</v>
      </c>
      <c r="Y138" s="125">
        <v>7</v>
      </c>
      <c r="Z138" s="125">
        <v>23</v>
      </c>
      <c r="AA1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8" s="126" t="str">
        <f>CONCATENATE(GroupMember[[#This Row],[11. Nom*]],       ,GroupMember[[#This Row],[10. Prénom*]])</f>
        <v>AUGUSTINKIENTEGA</v>
      </c>
    </row>
    <row r="139" spans="1:29" s="126" customFormat="1" ht="13.5" x14ac:dyDescent="0.25">
      <c r="A139" s="90" t="s">
        <v>1820</v>
      </c>
      <c r="B139" s="90" t="s">
        <v>1820</v>
      </c>
      <c r="C139" s="90" t="s">
        <v>561</v>
      </c>
      <c r="D139" s="90" t="s">
        <v>571</v>
      </c>
      <c r="E139" s="90" t="s">
        <v>563</v>
      </c>
      <c r="F139" s="92">
        <v>5.2799999999999994</v>
      </c>
      <c r="G139" s="90" t="s">
        <v>572</v>
      </c>
      <c r="H139" s="90">
        <v>2</v>
      </c>
      <c r="I139" s="123">
        <v>2</v>
      </c>
      <c r="J139" s="90" t="s">
        <v>608</v>
      </c>
      <c r="K139" s="90" t="s">
        <v>1012</v>
      </c>
      <c r="L139" s="127" t="s">
        <v>1290</v>
      </c>
      <c r="M139" s="90" t="s">
        <v>2186</v>
      </c>
      <c r="N139" s="90" t="s">
        <v>1291</v>
      </c>
      <c r="O139" s="123">
        <v>1961</v>
      </c>
      <c r="P139" s="90"/>
      <c r="Q139" s="90"/>
      <c r="R139" s="90"/>
      <c r="S139" s="90"/>
      <c r="T139" s="90"/>
      <c r="U139" s="123">
        <v>0</v>
      </c>
      <c r="V139" s="123">
        <v>0</v>
      </c>
      <c r="W139" s="124" t="s">
        <v>1567</v>
      </c>
      <c r="X139" s="125">
        <v>2022</v>
      </c>
      <c r="Y139" s="125">
        <v>7</v>
      </c>
      <c r="Z139" s="125">
        <v>23</v>
      </c>
      <c r="AA1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39" s="126" t="str">
        <f>CONCATENATE(GroupMember[[#This Row],[11. Nom*]],       ,GroupMember[[#This Row],[10. Prénom*]])</f>
        <v>ABOULAYEZONGO</v>
      </c>
    </row>
    <row r="140" spans="1:29" s="126" customFormat="1" ht="13.5" hidden="1" x14ac:dyDescent="0.25">
      <c r="A140" s="90" t="s">
        <v>1821</v>
      </c>
      <c r="B140" s="90" t="s">
        <v>1821</v>
      </c>
      <c r="C140" s="90" t="s">
        <v>561</v>
      </c>
      <c r="D140" s="90" t="s">
        <v>571</v>
      </c>
      <c r="E140" s="90" t="s">
        <v>563</v>
      </c>
      <c r="F140" s="92">
        <v>7.59</v>
      </c>
      <c r="G140" s="90" t="s">
        <v>572</v>
      </c>
      <c r="H140" s="90">
        <v>1</v>
      </c>
      <c r="I140" s="123">
        <v>1</v>
      </c>
      <c r="J140" s="90" t="s">
        <v>608</v>
      </c>
      <c r="K140" s="90" t="s">
        <v>678</v>
      </c>
      <c r="L140" s="127" t="s">
        <v>1290</v>
      </c>
      <c r="M140" s="90" t="s">
        <v>1290</v>
      </c>
      <c r="N140" s="90" t="s">
        <v>1291</v>
      </c>
      <c r="O140" s="123">
        <v>1966</v>
      </c>
      <c r="P140" s="90"/>
      <c r="Q140" s="90"/>
      <c r="R140" s="90"/>
      <c r="S140" s="90"/>
      <c r="T140" s="90"/>
      <c r="U140" s="123">
        <v>0</v>
      </c>
      <c r="V140" s="123">
        <v>0</v>
      </c>
      <c r="W140" s="124" t="s">
        <v>1567</v>
      </c>
      <c r="X140" s="125">
        <v>2022</v>
      </c>
      <c r="Y140" s="125">
        <v>7</v>
      </c>
      <c r="Z140" s="125">
        <v>23</v>
      </c>
      <c r="AA1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0" s="126" t="str">
        <f>CONCATENATE(GroupMember[[#This Row],[11. Nom*]],       ,GroupMember[[#This Row],[10. Prénom*]])</f>
        <v>DAOUDAZONGO</v>
      </c>
    </row>
    <row r="141" spans="1:29" s="126" customFormat="1" ht="13.5" hidden="1" x14ac:dyDescent="0.25">
      <c r="A141" s="90" t="s">
        <v>1822</v>
      </c>
      <c r="B141" s="90" t="s">
        <v>1822</v>
      </c>
      <c r="C141" s="90" t="s">
        <v>561</v>
      </c>
      <c r="D141" s="90" t="s">
        <v>571</v>
      </c>
      <c r="E141" s="90" t="s">
        <v>563</v>
      </c>
      <c r="F141" s="92">
        <v>5.16</v>
      </c>
      <c r="G141" s="90" t="s">
        <v>572</v>
      </c>
      <c r="H141" s="90">
        <v>1</v>
      </c>
      <c r="I141" s="123">
        <v>1</v>
      </c>
      <c r="J141" s="90" t="s">
        <v>627</v>
      </c>
      <c r="K141" s="90" t="s">
        <v>1013</v>
      </c>
      <c r="L141" s="127" t="s">
        <v>1290</v>
      </c>
      <c r="M141" s="90" t="s">
        <v>1290</v>
      </c>
      <c r="N141" s="90" t="s">
        <v>1291</v>
      </c>
      <c r="O141" s="123">
        <v>1955</v>
      </c>
      <c r="P141" s="90"/>
      <c r="Q141" s="90"/>
      <c r="R141" s="90"/>
      <c r="S141" s="90"/>
      <c r="T141" s="90"/>
      <c r="U141" s="123">
        <v>0</v>
      </c>
      <c r="V141" s="123">
        <v>0</v>
      </c>
      <c r="W141" s="124" t="s">
        <v>1567</v>
      </c>
      <c r="X141" s="125">
        <v>2022</v>
      </c>
      <c r="Y141" s="125">
        <v>7</v>
      </c>
      <c r="Z141" s="125">
        <v>25</v>
      </c>
      <c r="AA1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1" s="126" t="str">
        <f>CONCATENATE(GroupMember[[#This Row],[11. Nom*]],       ,GroupMember[[#This Row],[10. Prénom*]])</f>
        <v>WAABOKABORE</v>
      </c>
    </row>
    <row r="142" spans="1:29" s="126" customFormat="1" ht="13.5" hidden="1" x14ac:dyDescent="0.25">
      <c r="A142" s="90" t="s">
        <v>1823</v>
      </c>
      <c r="B142" s="90" t="s">
        <v>1823</v>
      </c>
      <c r="C142" s="90" t="s">
        <v>561</v>
      </c>
      <c r="D142" s="90" t="s">
        <v>571</v>
      </c>
      <c r="E142" s="90" t="s">
        <v>563</v>
      </c>
      <c r="F142" s="92">
        <v>3.9399999999999995</v>
      </c>
      <c r="G142" s="90" t="s">
        <v>572</v>
      </c>
      <c r="H142" s="90">
        <v>2</v>
      </c>
      <c r="I142" s="123">
        <v>2</v>
      </c>
      <c r="J142" s="90" t="s">
        <v>1014</v>
      </c>
      <c r="K142" s="90" t="s">
        <v>669</v>
      </c>
      <c r="L142" s="127" t="s">
        <v>1290</v>
      </c>
      <c r="M142" s="90" t="s">
        <v>1290</v>
      </c>
      <c r="N142" s="90" t="s">
        <v>1291</v>
      </c>
      <c r="O142" s="123">
        <v>1972</v>
      </c>
      <c r="P142" s="90"/>
      <c r="Q142" s="90"/>
      <c r="R142" s="90"/>
      <c r="S142" s="90"/>
      <c r="T142" s="90"/>
      <c r="U142" s="123">
        <v>0</v>
      </c>
      <c r="V142" s="123">
        <v>0</v>
      </c>
      <c r="W142" s="124" t="s">
        <v>1567</v>
      </c>
      <c r="X142" s="125">
        <v>2022</v>
      </c>
      <c r="Y142" s="125">
        <v>7</v>
      </c>
      <c r="Z142" s="125">
        <v>25</v>
      </c>
      <c r="AA1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2" s="126" t="str">
        <f>CONCATENATE(GroupMember[[#This Row],[11. Nom*]],       ,GroupMember[[#This Row],[10. Prénom*]])</f>
        <v>ANDREBOUGOUMA</v>
      </c>
    </row>
    <row r="143" spans="1:29" s="126" customFormat="1" ht="13.5" hidden="1" x14ac:dyDescent="0.25">
      <c r="A143" s="90" t="s">
        <v>1824</v>
      </c>
      <c r="B143" s="90" t="s">
        <v>1824</v>
      </c>
      <c r="C143" s="90" t="s">
        <v>561</v>
      </c>
      <c r="D143" s="90" t="s">
        <v>571</v>
      </c>
      <c r="E143" s="90" t="s">
        <v>563</v>
      </c>
      <c r="F143" s="92">
        <v>4.84</v>
      </c>
      <c r="G143" s="90" t="s">
        <v>572</v>
      </c>
      <c r="H143" s="90">
        <v>2</v>
      </c>
      <c r="I143" s="123">
        <v>2</v>
      </c>
      <c r="J143" s="90" t="s">
        <v>621</v>
      </c>
      <c r="K143" s="90" t="s">
        <v>1015</v>
      </c>
      <c r="L143" s="127" t="s">
        <v>1290</v>
      </c>
      <c r="M143" s="90" t="s">
        <v>1290</v>
      </c>
      <c r="N143" s="90" t="s">
        <v>1291</v>
      </c>
      <c r="O143" s="123">
        <v>1957</v>
      </c>
      <c r="P143" s="90"/>
      <c r="Q143" s="90"/>
      <c r="R143" s="90"/>
      <c r="S143" s="90"/>
      <c r="T143" s="90"/>
      <c r="U143" s="123">
        <v>0</v>
      </c>
      <c r="V143" s="123">
        <v>0</v>
      </c>
      <c r="W143" s="124" t="s">
        <v>1567</v>
      </c>
      <c r="X143" s="125">
        <v>2022</v>
      </c>
      <c r="Y143" s="125">
        <v>7</v>
      </c>
      <c r="Z143" s="125">
        <v>25</v>
      </c>
      <c r="AA1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3" s="126" t="str">
        <f>CONCATENATE(GroupMember[[#This Row],[11. Nom*]],       ,GroupMember[[#This Row],[10. Prénom*]])</f>
        <v>ISSA 4SAWADOGO</v>
      </c>
    </row>
    <row r="144" spans="1:29" s="126" customFormat="1" ht="13.5" hidden="1" x14ac:dyDescent="0.25">
      <c r="A144" s="90" t="s">
        <v>1825</v>
      </c>
      <c r="B144" s="90" t="s">
        <v>1825</v>
      </c>
      <c r="C144" s="90" t="s">
        <v>561</v>
      </c>
      <c r="D144" s="90" t="s">
        <v>571</v>
      </c>
      <c r="E144" s="90" t="s">
        <v>563</v>
      </c>
      <c r="F144" s="92">
        <v>3.07</v>
      </c>
      <c r="G144" s="90" t="s">
        <v>572</v>
      </c>
      <c r="H144" s="90">
        <v>2</v>
      </c>
      <c r="I144" s="123">
        <v>2</v>
      </c>
      <c r="J144" s="90" t="s">
        <v>621</v>
      </c>
      <c r="K144" s="90" t="s">
        <v>1016</v>
      </c>
      <c r="L144" s="127" t="s">
        <v>1290</v>
      </c>
      <c r="M144" s="90" t="s">
        <v>1290</v>
      </c>
      <c r="N144" s="90" t="s">
        <v>1291</v>
      </c>
      <c r="O144" s="123">
        <v>1958</v>
      </c>
      <c r="P144" s="90"/>
      <c r="Q144" s="90"/>
      <c r="R144" s="90"/>
      <c r="S144" s="90"/>
      <c r="T144" s="90"/>
      <c r="U144" s="123">
        <v>1</v>
      </c>
      <c r="V144" s="123">
        <v>2</v>
      </c>
      <c r="W144" s="124" t="s">
        <v>1567</v>
      </c>
      <c r="X144" s="125">
        <v>2022</v>
      </c>
      <c r="Y144" s="125">
        <v>7</v>
      </c>
      <c r="Z144" s="125">
        <v>28</v>
      </c>
      <c r="AA1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4" s="126" t="str">
        <f>CONCATENATE(GroupMember[[#This Row],[11. Nom*]],       ,GroupMember[[#This Row],[10. Prénom*]])</f>
        <v>SYLVIESAWADOGO</v>
      </c>
    </row>
    <row r="145" spans="1:29" s="126" customFormat="1" ht="13.5" hidden="1" x14ac:dyDescent="0.25">
      <c r="A145" s="90" t="s">
        <v>1826</v>
      </c>
      <c r="B145" s="90" t="s">
        <v>1826</v>
      </c>
      <c r="C145" s="90" t="s">
        <v>561</v>
      </c>
      <c r="D145" s="90" t="s">
        <v>571</v>
      </c>
      <c r="E145" s="90" t="s">
        <v>563</v>
      </c>
      <c r="F145" s="92">
        <v>5.0019999999999998</v>
      </c>
      <c r="G145" s="90" t="s">
        <v>572</v>
      </c>
      <c r="H145" s="90">
        <v>1</v>
      </c>
      <c r="I145" s="123">
        <v>1</v>
      </c>
      <c r="J145" s="90" t="s">
        <v>762</v>
      </c>
      <c r="K145" s="90" t="s">
        <v>1017</v>
      </c>
      <c r="L145" s="127" t="s">
        <v>1290</v>
      </c>
      <c r="M145" s="90" t="s">
        <v>1290</v>
      </c>
      <c r="N145" s="90" t="s">
        <v>1291</v>
      </c>
      <c r="O145" s="123">
        <v>1973</v>
      </c>
      <c r="P145" s="90"/>
      <c r="Q145" s="90"/>
      <c r="R145" s="90"/>
      <c r="S145" s="90"/>
      <c r="T145" s="90"/>
      <c r="U145" s="123">
        <v>0</v>
      </c>
      <c r="V145" s="123">
        <v>0</v>
      </c>
      <c r="W145" s="124" t="s">
        <v>1567</v>
      </c>
      <c r="X145" s="125">
        <v>2022</v>
      </c>
      <c r="Y145" s="125">
        <v>7</v>
      </c>
      <c r="Z145" s="125">
        <v>28</v>
      </c>
      <c r="AA1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5" s="126" t="str">
        <f>CONCATENATE(GroupMember[[#This Row],[11. Nom*]],       ,GroupMember[[#This Row],[10. Prénom*]])</f>
        <v>OUSMANE 1SANKARA</v>
      </c>
    </row>
    <row r="146" spans="1:29" s="126" customFormat="1" ht="13.5" hidden="1" x14ac:dyDescent="0.25">
      <c r="A146" s="90" t="s">
        <v>1827</v>
      </c>
      <c r="B146" s="90" t="s">
        <v>1827</v>
      </c>
      <c r="C146" s="90" t="s">
        <v>561</v>
      </c>
      <c r="D146" s="90" t="s">
        <v>571</v>
      </c>
      <c r="E146" s="90" t="s">
        <v>563</v>
      </c>
      <c r="F146" s="92">
        <v>3.41</v>
      </c>
      <c r="G146" s="90" t="s">
        <v>572</v>
      </c>
      <c r="H146" s="90">
        <v>1</v>
      </c>
      <c r="I146" s="123">
        <v>1</v>
      </c>
      <c r="J146" s="90" t="s">
        <v>1018</v>
      </c>
      <c r="K146" s="90" t="s">
        <v>1019</v>
      </c>
      <c r="L146" s="127" t="s">
        <v>1290</v>
      </c>
      <c r="M146" s="90" t="s">
        <v>1290</v>
      </c>
      <c r="N146" s="90" t="s">
        <v>1291</v>
      </c>
      <c r="O146" s="123">
        <v>1968</v>
      </c>
      <c r="P146" s="90"/>
      <c r="Q146" s="90"/>
      <c r="R146" s="90"/>
      <c r="S146" s="90"/>
      <c r="T146" s="90"/>
      <c r="U146" s="123">
        <v>0</v>
      </c>
      <c r="V146" s="123">
        <v>0</v>
      </c>
      <c r="W146" s="124" t="s">
        <v>1567</v>
      </c>
      <c r="X146" s="125">
        <v>2022</v>
      </c>
      <c r="Y146" s="125">
        <v>7</v>
      </c>
      <c r="Z146" s="125">
        <v>28</v>
      </c>
      <c r="AA1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6" s="126" t="str">
        <f>CONCATENATE(GroupMember[[#This Row],[11. Nom*]],       ,GroupMember[[#This Row],[10. Prénom*]])</f>
        <v>ERIC BOUBIEBATIANA</v>
      </c>
    </row>
    <row r="147" spans="1:29" s="126" customFormat="1" ht="13.5" hidden="1" x14ac:dyDescent="0.25">
      <c r="A147" s="90" t="s">
        <v>1828</v>
      </c>
      <c r="B147" s="90" t="s">
        <v>1828</v>
      </c>
      <c r="C147" s="90" t="s">
        <v>561</v>
      </c>
      <c r="D147" s="90" t="s">
        <v>571</v>
      </c>
      <c r="E147" s="90" t="s">
        <v>563</v>
      </c>
      <c r="F147" s="92">
        <v>3.8909999999999996</v>
      </c>
      <c r="G147" s="90" t="s">
        <v>572</v>
      </c>
      <c r="H147" s="90">
        <v>2</v>
      </c>
      <c r="I147" s="123">
        <v>2</v>
      </c>
      <c r="J147" s="90" t="s">
        <v>762</v>
      </c>
      <c r="K147" s="90" t="s">
        <v>1020</v>
      </c>
      <c r="L147" s="127" t="s">
        <v>1290</v>
      </c>
      <c r="M147" s="90" t="s">
        <v>1290</v>
      </c>
      <c r="N147" s="90" t="s">
        <v>1291</v>
      </c>
      <c r="O147" s="123">
        <v>1949</v>
      </c>
      <c r="P147" s="90"/>
      <c r="Q147" s="90"/>
      <c r="R147" s="90"/>
      <c r="S147" s="90"/>
      <c r="T147" s="90"/>
      <c r="U147" s="123">
        <v>0</v>
      </c>
      <c r="V147" s="123">
        <v>0</v>
      </c>
      <c r="W147" s="124" t="s">
        <v>1567</v>
      </c>
      <c r="X147" s="125">
        <v>2022</v>
      </c>
      <c r="Y147" s="125">
        <v>8</v>
      </c>
      <c r="Z147" s="125">
        <v>1</v>
      </c>
      <c r="AA1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7" s="126" t="str">
        <f>CONCATENATE(GroupMember[[#This Row],[11. Nom*]],       ,GroupMember[[#This Row],[10. Prénom*]])</f>
        <v>EMMANUEL 2SANKARA</v>
      </c>
    </row>
    <row r="148" spans="1:29" s="126" customFormat="1" ht="13.5" hidden="1" x14ac:dyDescent="0.25">
      <c r="A148" s="90" t="s">
        <v>1829</v>
      </c>
      <c r="B148" s="90" t="s">
        <v>1829</v>
      </c>
      <c r="C148" s="90" t="s">
        <v>561</v>
      </c>
      <c r="D148" s="90" t="s">
        <v>571</v>
      </c>
      <c r="E148" s="90" t="s">
        <v>563</v>
      </c>
      <c r="F148" s="92">
        <v>4.21</v>
      </c>
      <c r="G148" s="90" t="s">
        <v>572</v>
      </c>
      <c r="H148" s="90">
        <v>2</v>
      </c>
      <c r="I148" s="123">
        <v>2</v>
      </c>
      <c r="J148" s="90" t="s">
        <v>1021</v>
      </c>
      <c r="K148" s="90" t="s">
        <v>1022</v>
      </c>
      <c r="L148" s="127" t="s">
        <v>1290</v>
      </c>
      <c r="M148" s="90" t="s">
        <v>1290</v>
      </c>
      <c r="N148" s="90" t="s">
        <v>1291</v>
      </c>
      <c r="O148" s="123">
        <v>1956</v>
      </c>
      <c r="P148" s="90"/>
      <c r="Q148" s="90"/>
      <c r="R148" s="90"/>
      <c r="S148" s="90"/>
      <c r="T148" s="90"/>
      <c r="U148" s="123">
        <v>0</v>
      </c>
      <c r="V148" s="123">
        <v>0</v>
      </c>
      <c r="W148" s="124" t="s">
        <v>1567</v>
      </c>
      <c r="X148" s="125">
        <v>2022</v>
      </c>
      <c r="Y148" s="125">
        <v>8</v>
      </c>
      <c r="Z148" s="125">
        <v>1</v>
      </c>
      <c r="AA1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8" s="126" t="str">
        <f>CONCATENATE(GroupMember[[#This Row],[11. Nom*]],       ,GroupMember[[#This Row],[10. Prénom*]])</f>
        <v>MONIQUESAYAOGO</v>
      </c>
    </row>
    <row r="149" spans="1:29" s="126" customFormat="1" ht="13.5" hidden="1" x14ac:dyDescent="0.25">
      <c r="A149" s="90" t="s">
        <v>1830</v>
      </c>
      <c r="B149" s="90" t="s">
        <v>1830</v>
      </c>
      <c r="C149" s="90" t="s">
        <v>561</v>
      </c>
      <c r="D149" s="90" t="s">
        <v>571</v>
      </c>
      <c r="E149" s="90" t="s">
        <v>563</v>
      </c>
      <c r="F149" s="92">
        <v>6.0599999999999987</v>
      </c>
      <c r="G149" s="90" t="s">
        <v>572</v>
      </c>
      <c r="H149" s="90">
        <v>2</v>
      </c>
      <c r="I149" s="123">
        <v>2</v>
      </c>
      <c r="J149" s="90" t="s">
        <v>1409</v>
      </c>
      <c r="K149" s="90" t="s">
        <v>1410</v>
      </c>
      <c r="L149" s="127" t="s">
        <v>1290</v>
      </c>
      <c r="M149" s="90" t="s">
        <v>1290</v>
      </c>
      <c r="N149" s="90" t="s">
        <v>1291</v>
      </c>
      <c r="O149" s="123">
        <v>1972</v>
      </c>
      <c r="P149" s="90"/>
      <c r="Q149" s="90"/>
      <c r="R149" s="90"/>
      <c r="S149" s="90"/>
      <c r="T149" s="90"/>
      <c r="U149" s="123">
        <v>1</v>
      </c>
      <c r="V149" s="123">
        <v>0</v>
      </c>
      <c r="W149" s="124" t="s">
        <v>1567</v>
      </c>
      <c r="X149" s="125">
        <v>2022</v>
      </c>
      <c r="Y149" s="125">
        <v>8</v>
      </c>
      <c r="Z149" s="125">
        <v>2</v>
      </c>
      <c r="AA1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49" s="126" t="str">
        <f>CONCATENATE(GroupMember[[#This Row],[11. Nom*]],       ,GroupMember[[#This Row],[10. Prénom*]])</f>
        <v>KONSOGO SANKARA ABDOULAYE</v>
      </c>
    </row>
    <row r="150" spans="1:29" s="126" customFormat="1" ht="13.5" hidden="1" x14ac:dyDescent="0.25">
      <c r="A150" s="90" t="s">
        <v>1831</v>
      </c>
      <c r="B150" s="90" t="s">
        <v>1831</v>
      </c>
      <c r="C150" s="90" t="s">
        <v>561</v>
      </c>
      <c r="D150" s="90" t="s">
        <v>571</v>
      </c>
      <c r="E150" s="90" t="s">
        <v>563</v>
      </c>
      <c r="F150" s="92">
        <v>4.13</v>
      </c>
      <c r="G150" s="90" t="s">
        <v>572</v>
      </c>
      <c r="H150" s="90">
        <v>1</v>
      </c>
      <c r="I150" s="123">
        <v>1</v>
      </c>
      <c r="J150" s="90" t="s">
        <v>762</v>
      </c>
      <c r="K150" s="90" t="s">
        <v>1023</v>
      </c>
      <c r="L150" s="127" t="s">
        <v>1290</v>
      </c>
      <c r="M150" s="90" t="s">
        <v>1290</v>
      </c>
      <c r="N150" s="90" t="s">
        <v>1291</v>
      </c>
      <c r="O150" s="123">
        <v>1963</v>
      </c>
      <c r="P150" s="90"/>
      <c r="Q150" s="90"/>
      <c r="R150" s="90"/>
      <c r="S150" s="90"/>
      <c r="T150" s="90"/>
      <c r="U150" s="123">
        <v>0</v>
      </c>
      <c r="V150" s="123">
        <v>0</v>
      </c>
      <c r="W150" s="124" t="s">
        <v>1567</v>
      </c>
      <c r="X150" s="125">
        <v>2022</v>
      </c>
      <c r="Y150" s="125">
        <v>8</v>
      </c>
      <c r="Z150" s="125">
        <v>2</v>
      </c>
      <c r="AA1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0" s="126" t="str">
        <f>CONCATENATE(GroupMember[[#This Row],[11. Nom*]],       ,GroupMember[[#This Row],[10. Prénom*]])</f>
        <v>NOUFFOUSANKARA</v>
      </c>
    </row>
    <row r="151" spans="1:29" s="126" customFormat="1" ht="13.5" hidden="1" x14ac:dyDescent="0.25">
      <c r="A151" s="90" t="s">
        <v>1832</v>
      </c>
      <c r="B151" s="90" t="s">
        <v>1832</v>
      </c>
      <c r="C151" s="90" t="s">
        <v>561</v>
      </c>
      <c r="D151" s="90" t="s">
        <v>571</v>
      </c>
      <c r="E151" s="90" t="s">
        <v>563</v>
      </c>
      <c r="F151" s="92">
        <v>5.8999999999999986</v>
      </c>
      <c r="G151" s="90" t="s">
        <v>572</v>
      </c>
      <c r="H151" s="90">
        <v>1</v>
      </c>
      <c r="I151" s="123">
        <v>1</v>
      </c>
      <c r="J151" s="90" t="s">
        <v>762</v>
      </c>
      <c r="K151" s="90" t="s">
        <v>918</v>
      </c>
      <c r="L151" s="127" t="s">
        <v>1290</v>
      </c>
      <c r="M151" s="90" t="s">
        <v>1290</v>
      </c>
      <c r="N151" s="90" t="s">
        <v>1291</v>
      </c>
      <c r="O151" s="123">
        <v>1977</v>
      </c>
      <c r="P151" s="90"/>
      <c r="Q151" s="90"/>
      <c r="R151" s="90"/>
      <c r="S151" s="90"/>
      <c r="T151" s="90"/>
      <c r="U151" s="123">
        <v>0</v>
      </c>
      <c r="V151" s="123">
        <v>0</v>
      </c>
      <c r="W151" s="124" t="s">
        <v>1567</v>
      </c>
      <c r="X151" s="125">
        <v>2022</v>
      </c>
      <c r="Y151" s="125">
        <v>8</v>
      </c>
      <c r="Z151" s="125">
        <v>3</v>
      </c>
      <c r="AA1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1" s="126" t="str">
        <f>CONCATENATE(GroupMember[[#This Row],[11. Nom*]],       ,GroupMember[[#This Row],[10. Prénom*]])</f>
        <v>BOUREIMA 1SANKARA</v>
      </c>
    </row>
    <row r="152" spans="1:29" s="126" customFormat="1" ht="13.5" hidden="1" x14ac:dyDescent="0.25">
      <c r="A152" s="90" t="s">
        <v>1833</v>
      </c>
      <c r="B152" s="90" t="s">
        <v>1833</v>
      </c>
      <c r="C152" s="90" t="s">
        <v>561</v>
      </c>
      <c r="D152" s="90" t="s">
        <v>571</v>
      </c>
      <c r="E152" s="90" t="s">
        <v>563</v>
      </c>
      <c r="F152" s="92">
        <v>5.3599999999999994</v>
      </c>
      <c r="G152" s="90" t="s">
        <v>572</v>
      </c>
      <c r="H152" s="90">
        <v>1</v>
      </c>
      <c r="I152" s="123">
        <v>1</v>
      </c>
      <c r="J152" s="90" t="s">
        <v>762</v>
      </c>
      <c r="K152" s="90" t="s">
        <v>1024</v>
      </c>
      <c r="L152" s="127" t="s">
        <v>1290</v>
      </c>
      <c r="M152" s="90" t="s">
        <v>1290</v>
      </c>
      <c r="N152" s="90" t="s">
        <v>1291</v>
      </c>
      <c r="O152" s="123">
        <v>1987</v>
      </c>
      <c r="P152" s="90"/>
      <c r="Q152" s="90"/>
      <c r="R152" s="90"/>
      <c r="S152" s="90"/>
      <c r="T152" s="90"/>
      <c r="U152" s="123">
        <v>0</v>
      </c>
      <c r="V152" s="123">
        <v>0</v>
      </c>
      <c r="W152" s="124" t="s">
        <v>1567</v>
      </c>
      <c r="X152" s="125">
        <v>2022</v>
      </c>
      <c r="Y152" s="125">
        <v>8</v>
      </c>
      <c r="Z152" s="125">
        <v>3</v>
      </c>
      <c r="AA1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2" s="126" t="str">
        <f>CONCATENATE(GroupMember[[#This Row],[11. Nom*]],       ,GroupMember[[#This Row],[10. Prénom*]])</f>
        <v>ABDOULA ABASSSANKARA</v>
      </c>
    </row>
    <row r="153" spans="1:29" s="126" customFormat="1" ht="13.5" hidden="1" x14ac:dyDescent="0.25">
      <c r="A153" s="90" t="s">
        <v>1834</v>
      </c>
      <c r="B153" s="90" t="s">
        <v>1834</v>
      </c>
      <c r="C153" s="90" t="s">
        <v>561</v>
      </c>
      <c r="D153" s="90" t="s">
        <v>571</v>
      </c>
      <c r="E153" s="90" t="s">
        <v>563</v>
      </c>
      <c r="F153" s="92">
        <v>4.2399999999999993</v>
      </c>
      <c r="G153" s="90" t="s">
        <v>572</v>
      </c>
      <c r="H153" s="90">
        <v>2</v>
      </c>
      <c r="I153" s="123">
        <v>2</v>
      </c>
      <c r="J153" s="90" t="s">
        <v>976</v>
      </c>
      <c r="K153" s="90" t="s">
        <v>1025</v>
      </c>
      <c r="L153" s="127" t="s">
        <v>1290</v>
      </c>
      <c r="M153" s="90" t="s">
        <v>1290</v>
      </c>
      <c r="N153" s="90" t="s">
        <v>1291</v>
      </c>
      <c r="O153" s="123">
        <v>1959</v>
      </c>
      <c r="P153" s="90"/>
      <c r="Q153" s="90"/>
      <c r="R153" s="90"/>
      <c r="S153" s="90"/>
      <c r="T153" s="90"/>
      <c r="U153" s="123">
        <v>0</v>
      </c>
      <c r="V153" s="123">
        <v>0</v>
      </c>
      <c r="W153" s="124" t="s">
        <v>1567</v>
      </c>
      <c r="X153" s="125">
        <v>2022</v>
      </c>
      <c r="Y153" s="125">
        <v>8</v>
      </c>
      <c r="Z153" s="125">
        <v>5</v>
      </c>
      <c r="AA1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3" s="126" t="str">
        <f>CONCATENATE(GroupMember[[#This Row],[11. Nom*]],       ,GroupMember[[#This Row],[10. Prénom*]])</f>
        <v>LAZAREKIENTEGA</v>
      </c>
    </row>
    <row r="154" spans="1:29" s="126" customFormat="1" ht="13.5" hidden="1" x14ac:dyDescent="0.25">
      <c r="A154" s="90" t="s">
        <v>1835</v>
      </c>
      <c r="B154" s="90" t="s">
        <v>1835</v>
      </c>
      <c r="C154" s="90" t="s">
        <v>561</v>
      </c>
      <c r="D154" s="90" t="s">
        <v>571</v>
      </c>
      <c r="E154" s="90" t="s">
        <v>563</v>
      </c>
      <c r="F154" s="92">
        <v>4.5699999999999994</v>
      </c>
      <c r="G154" s="90" t="s">
        <v>572</v>
      </c>
      <c r="H154" s="90">
        <v>2</v>
      </c>
      <c r="I154" s="123">
        <v>2</v>
      </c>
      <c r="J154" s="90" t="s">
        <v>976</v>
      </c>
      <c r="K154" s="90" t="s">
        <v>753</v>
      </c>
      <c r="L154" s="127" t="s">
        <v>1290</v>
      </c>
      <c r="M154" s="90" t="s">
        <v>1290</v>
      </c>
      <c r="N154" s="90" t="s">
        <v>1291</v>
      </c>
      <c r="O154" s="123">
        <v>1971</v>
      </c>
      <c r="P154" s="90"/>
      <c r="Q154" s="90"/>
      <c r="R154" s="90"/>
      <c r="S154" s="90"/>
      <c r="T154" s="90"/>
      <c r="U154" s="123">
        <v>0</v>
      </c>
      <c r="V154" s="123">
        <v>0</v>
      </c>
      <c r="W154" s="124" t="s">
        <v>1567</v>
      </c>
      <c r="X154" s="125">
        <v>2022</v>
      </c>
      <c r="Y154" s="125">
        <v>8</v>
      </c>
      <c r="Z154" s="125">
        <v>5</v>
      </c>
      <c r="AA1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4" s="126" t="str">
        <f>CONCATENATE(GroupMember[[#This Row],[11. Nom*]],       ,GroupMember[[#This Row],[10. Prénom*]])</f>
        <v>AMIDOUKIENTEGA</v>
      </c>
    </row>
    <row r="155" spans="1:29" s="126" customFormat="1" ht="13.5" hidden="1" x14ac:dyDescent="0.25">
      <c r="A155" s="90" t="s">
        <v>1836</v>
      </c>
      <c r="B155" s="90" t="s">
        <v>1836</v>
      </c>
      <c r="C155" s="90" t="s">
        <v>561</v>
      </c>
      <c r="D155" s="90" t="s">
        <v>571</v>
      </c>
      <c r="E155" s="90" t="s">
        <v>563</v>
      </c>
      <c r="F155" s="92">
        <v>5.26</v>
      </c>
      <c r="G155" s="90" t="s">
        <v>572</v>
      </c>
      <c r="H155" s="90">
        <v>1</v>
      </c>
      <c r="I155" s="123">
        <v>1</v>
      </c>
      <c r="J155" s="90" t="s">
        <v>976</v>
      </c>
      <c r="K155" s="90" t="s">
        <v>1026</v>
      </c>
      <c r="L155" s="127" t="s">
        <v>1290</v>
      </c>
      <c r="M155" s="90" t="s">
        <v>1290</v>
      </c>
      <c r="N155" s="90" t="s">
        <v>1291</v>
      </c>
      <c r="O155" s="123">
        <v>1969</v>
      </c>
      <c r="P155" s="90"/>
      <c r="Q155" s="90"/>
      <c r="R155" s="90"/>
      <c r="S155" s="90"/>
      <c r="T155" s="90"/>
      <c r="U155" s="123">
        <v>0</v>
      </c>
      <c r="V155" s="123">
        <v>0</v>
      </c>
      <c r="W155" s="124" t="s">
        <v>1567</v>
      </c>
      <c r="X155" s="125">
        <v>2022</v>
      </c>
      <c r="Y155" s="125">
        <v>8</v>
      </c>
      <c r="Z155" s="125">
        <v>6</v>
      </c>
      <c r="AA1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5" s="126" t="str">
        <f>CONCATENATE(GroupMember[[#This Row],[11. Nom*]],       ,GroupMember[[#This Row],[10. Prénom*]])</f>
        <v>GOMBRAOGOKIENTEGA</v>
      </c>
    </row>
    <row r="156" spans="1:29" s="126" customFormat="1" ht="13.5" hidden="1" x14ac:dyDescent="0.25">
      <c r="A156" s="90" t="s">
        <v>1837</v>
      </c>
      <c r="B156" s="90" t="s">
        <v>1837</v>
      </c>
      <c r="C156" s="90" t="s">
        <v>561</v>
      </c>
      <c r="D156" s="90" t="s">
        <v>571</v>
      </c>
      <c r="E156" s="90" t="s">
        <v>563</v>
      </c>
      <c r="F156" s="92">
        <v>3.8699999999999992</v>
      </c>
      <c r="G156" s="90" t="s">
        <v>572</v>
      </c>
      <c r="H156" s="90">
        <v>1</v>
      </c>
      <c r="I156" s="123">
        <v>1</v>
      </c>
      <c r="J156" s="90" t="s">
        <v>976</v>
      </c>
      <c r="K156" s="90" t="s">
        <v>1027</v>
      </c>
      <c r="L156" s="127" t="s">
        <v>1290</v>
      </c>
      <c r="M156" s="90" t="s">
        <v>1290</v>
      </c>
      <c r="N156" s="90" t="s">
        <v>1291</v>
      </c>
      <c r="O156" s="123">
        <v>1966</v>
      </c>
      <c r="P156" s="90"/>
      <c r="Q156" s="90"/>
      <c r="R156" s="90"/>
      <c r="S156" s="90"/>
      <c r="T156" s="90"/>
      <c r="U156" s="123">
        <v>0</v>
      </c>
      <c r="V156" s="123">
        <v>0</v>
      </c>
      <c r="W156" s="124" t="s">
        <v>1567</v>
      </c>
      <c r="X156" s="125">
        <v>2022</v>
      </c>
      <c r="Y156" s="125">
        <v>8</v>
      </c>
      <c r="Z156" s="125">
        <v>6</v>
      </c>
      <c r="AA1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6" s="126" t="str">
        <f>CONCATENATE(GroupMember[[#This Row],[11. Nom*]],       ,GroupMember[[#This Row],[10. Prénom*]])</f>
        <v>HERVEKIENTEGA</v>
      </c>
    </row>
    <row r="157" spans="1:29" s="126" customFormat="1" ht="13.5" hidden="1" x14ac:dyDescent="0.25">
      <c r="A157" s="90" t="s">
        <v>1838</v>
      </c>
      <c r="B157" s="90" t="s">
        <v>1838</v>
      </c>
      <c r="C157" s="90" t="s">
        <v>561</v>
      </c>
      <c r="D157" s="90" t="s">
        <v>571</v>
      </c>
      <c r="E157" s="90" t="s">
        <v>563</v>
      </c>
      <c r="F157" s="92">
        <v>2.88</v>
      </c>
      <c r="G157" s="90" t="s">
        <v>572</v>
      </c>
      <c r="H157" s="90">
        <v>2</v>
      </c>
      <c r="I157" s="123">
        <v>2</v>
      </c>
      <c r="J157" s="90" t="s">
        <v>903</v>
      </c>
      <c r="K157" s="90" t="s">
        <v>975</v>
      </c>
      <c r="L157" s="127" t="s">
        <v>1290</v>
      </c>
      <c r="M157" s="90" t="s">
        <v>1290</v>
      </c>
      <c r="N157" s="90" t="s">
        <v>1291</v>
      </c>
      <c r="O157" s="123">
        <v>1962</v>
      </c>
      <c r="P157" s="90"/>
      <c r="Q157" s="90"/>
      <c r="R157" s="90"/>
      <c r="S157" s="90"/>
      <c r="T157" s="90"/>
      <c r="U157" s="123">
        <v>0</v>
      </c>
      <c r="V157" s="123">
        <v>0</v>
      </c>
      <c r="W157" s="124" t="s">
        <v>1567</v>
      </c>
      <c r="X157" s="125">
        <v>2022</v>
      </c>
      <c r="Y157" s="125">
        <v>8</v>
      </c>
      <c r="Z157" s="125">
        <v>10</v>
      </c>
      <c r="AA1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7" s="126" t="str">
        <f>CONCATENATE(GroupMember[[#This Row],[11. Nom*]],       ,GroupMember[[#This Row],[10. Prénom*]])</f>
        <v>OUSSENIDERRA</v>
      </c>
    </row>
    <row r="158" spans="1:29" s="126" customFormat="1" ht="13.5" hidden="1" x14ac:dyDescent="0.25">
      <c r="A158" s="90" t="s">
        <v>1839</v>
      </c>
      <c r="B158" s="90" t="s">
        <v>1839</v>
      </c>
      <c r="C158" s="90" t="s">
        <v>561</v>
      </c>
      <c r="D158" s="90" t="s">
        <v>571</v>
      </c>
      <c r="E158" s="90" t="s">
        <v>563</v>
      </c>
      <c r="F158" s="92">
        <v>3.41</v>
      </c>
      <c r="G158" s="90" t="s">
        <v>572</v>
      </c>
      <c r="H158" s="90">
        <v>2</v>
      </c>
      <c r="I158" s="123">
        <v>2</v>
      </c>
      <c r="J158" s="90" t="s">
        <v>903</v>
      </c>
      <c r="K158" s="90" t="s">
        <v>1028</v>
      </c>
      <c r="L158" s="127" t="s">
        <v>1290</v>
      </c>
      <c r="M158" s="90" t="s">
        <v>1290</v>
      </c>
      <c r="N158" s="90" t="s">
        <v>1291</v>
      </c>
      <c r="O158" s="123">
        <v>1966</v>
      </c>
      <c r="P158" s="90"/>
      <c r="Q158" s="90"/>
      <c r="R158" s="90"/>
      <c r="S158" s="90"/>
      <c r="T158" s="90"/>
      <c r="U158" s="123">
        <v>0</v>
      </c>
      <c r="V158" s="123">
        <v>0</v>
      </c>
      <c r="W158" s="124" t="s">
        <v>1567</v>
      </c>
      <c r="X158" s="125">
        <v>2022</v>
      </c>
      <c r="Y158" s="125">
        <v>8</v>
      </c>
      <c r="Z158" s="125">
        <v>10</v>
      </c>
      <c r="AA1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8" s="126" t="str">
        <f>CONCATENATE(GroupMember[[#This Row],[11. Nom*]],       ,GroupMember[[#This Row],[10. Prénom*]])</f>
        <v>SIAKADERRA</v>
      </c>
    </row>
    <row r="159" spans="1:29" s="126" customFormat="1" ht="13.5" hidden="1" x14ac:dyDescent="0.25">
      <c r="A159" s="90" t="s">
        <v>1840</v>
      </c>
      <c r="B159" s="90" t="s">
        <v>1840</v>
      </c>
      <c r="C159" s="90" t="s">
        <v>561</v>
      </c>
      <c r="D159" s="90" t="s">
        <v>571</v>
      </c>
      <c r="E159" s="90" t="s">
        <v>563</v>
      </c>
      <c r="F159" s="92">
        <v>5.72</v>
      </c>
      <c r="G159" s="90" t="s">
        <v>572</v>
      </c>
      <c r="H159" s="90">
        <v>1</v>
      </c>
      <c r="I159" s="123">
        <v>1</v>
      </c>
      <c r="J159" s="90" t="s">
        <v>1029</v>
      </c>
      <c r="K159" s="90" t="s">
        <v>1030</v>
      </c>
      <c r="L159" s="127" t="s">
        <v>1290</v>
      </c>
      <c r="M159" s="90" t="s">
        <v>1290</v>
      </c>
      <c r="N159" s="90" t="s">
        <v>1291</v>
      </c>
      <c r="O159" s="123">
        <v>1957</v>
      </c>
      <c r="P159" s="90"/>
      <c r="Q159" s="90"/>
      <c r="R159" s="90"/>
      <c r="S159" s="90"/>
      <c r="T159" s="90"/>
      <c r="U159" s="123">
        <v>0</v>
      </c>
      <c r="V159" s="123">
        <v>0</v>
      </c>
      <c r="W159" s="124" t="s">
        <v>1567</v>
      </c>
      <c r="X159" s="125">
        <v>2022</v>
      </c>
      <c r="Y159" s="125">
        <v>8</v>
      </c>
      <c r="Z159" s="125">
        <v>12</v>
      </c>
      <c r="AA1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59" s="126" t="str">
        <f>CONCATENATE(GroupMember[[#This Row],[11. Nom*]],       ,GroupMember[[#This Row],[10. Prénom*]])</f>
        <v>KOBIE IDRISSATAGNAN</v>
      </c>
    </row>
    <row r="160" spans="1:29" s="126" customFormat="1" ht="13.5" hidden="1" x14ac:dyDescent="0.25">
      <c r="A160" s="90" t="s">
        <v>1841</v>
      </c>
      <c r="B160" s="90" t="s">
        <v>1841</v>
      </c>
      <c r="C160" s="90" t="s">
        <v>561</v>
      </c>
      <c r="D160" s="90" t="s">
        <v>571</v>
      </c>
      <c r="E160" s="90" t="s">
        <v>563</v>
      </c>
      <c r="F160" s="92">
        <v>2.89</v>
      </c>
      <c r="G160" s="90" t="s">
        <v>572</v>
      </c>
      <c r="H160" s="90">
        <v>1</v>
      </c>
      <c r="I160" s="123">
        <v>1</v>
      </c>
      <c r="J160" s="90" t="s">
        <v>1029</v>
      </c>
      <c r="K160" s="90" t="s">
        <v>775</v>
      </c>
      <c r="L160" s="127" t="s">
        <v>1290</v>
      </c>
      <c r="M160" s="90" t="s">
        <v>1290</v>
      </c>
      <c r="N160" s="90" t="s">
        <v>1291</v>
      </c>
      <c r="O160" s="123">
        <v>1969</v>
      </c>
      <c r="P160" s="90"/>
      <c r="Q160" s="90"/>
      <c r="R160" s="90"/>
      <c r="S160" s="90"/>
      <c r="T160" s="90"/>
      <c r="U160" s="123">
        <v>0</v>
      </c>
      <c r="V160" s="123">
        <v>0</v>
      </c>
      <c r="W160" s="124" t="s">
        <v>1567</v>
      </c>
      <c r="X160" s="125">
        <v>2022</v>
      </c>
      <c r="Y160" s="125">
        <v>8</v>
      </c>
      <c r="Z160" s="125">
        <v>12</v>
      </c>
      <c r="AA1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0" s="126" t="str">
        <f>CONCATENATE(GroupMember[[#This Row],[11. Nom*]],       ,GroupMember[[#This Row],[10. Prénom*]])</f>
        <v>YACOUBATAGNAN</v>
      </c>
    </row>
    <row r="161" spans="1:29" s="126" customFormat="1" ht="13.5" hidden="1" x14ac:dyDescent="0.25">
      <c r="A161" s="90" t="s">
        <v>1842</v>
      </c>
      <c r="B161" s="90" t="s">
        <v>1842</v>
      </c>
      <c r="C161" s="90" t="s">
        <v>561</v>
      </c>
      <c r="D161" s="90" t="s">
        <v>571</v>
      </c>
      <c r="E161" s="90" t="s">
        <v>563</v>
      </c>
      <c r="F161" s="92">
        <v>4.0249999999999995</v>
      </c>
      <c r="G161" s="90" t="s">
        <v>572</v>
      </c>
      <c r="H161" s="90">
        <v>1</v>
      </c>
      <c r="I161" s="123">
        <v>1</v>
      </c>
      <c r="J161" s="90" t="s">
        <v>979</v>
      </c>
      <c r="K161" s="90" t="s">
        <v>602</v>
      </c>
      <c r="L161" s="127" t="s">
        <v>1290</v>
      </c>
      <c r="M161" s="90" t="s">
        <v>1290</v>
      </c>
      <c r="N161" s="90" t="s">
        <v>1291</v>
      </c>
      <c r="O161" s="123">
        <v>1972</v>
      </c>
      <c r="P161" s="90"/>
      <c r="Q161" s="90"/>
      <c r="R161" s="90"/>
      <c r="S161" s="90"/>
      <c r="T161" s="90"/>
      <c r="U161" s="123">
        <v>0</v>
      </c>
      <c r="V161" s="123">
        <v>0</v>
      </c>
      <c r="W161" s="124" t="s">
        <v>1567</v>
      </c>
      <c r="X161" s="125">
        <v>2022</v>
      </c>
      <c r="Y161" s="125">
        <v>8</v>
      </c>
      <c r="Z161" s="125">
        <v>20</v>
      </c>
      <c r="AA1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1" s="126" t="str">
        <f>CONCATENATE(GroupMember[[#This Row],[11. Nom*]],       ,GroupMember[[#This Row],[10. Prénom*]])</f>
        <v>OUSMANEGUIGUIMDE</v>
      </c>
    </row>
    <row r="162" spans="1:29" s="126" customFormat="1" ht="13.5" hidden="1" x14ac:dyDescent="0.25">
      <c r="A162" s="90" t="s">
        <v>1843</v>
      </c>
      <c r="B162" s="90" t="s">
        <v>1843</v>
      </c>
      <c r="C162" s="90" t="s">
        <v>561</v>
      </c>
      <c r="D162" s="90" t="s">
        <v>571</v>
      </c>
      <c r="E162" s="90" t="s">
        <v>563</v>
      </c>
      <c r="F162" s="92">
        <v>5.18</v>
      </c>
      <c r="G162" s="90" t="s">
        <v>572</v>
      </c>
      <c r="H162" s="90">
        <v>1</v>
      </c>
      <c r="I162" s="123">
        <v>1</v>
      </c>
      <c r="J162" s="90" t="s">
        <v>979</v>
      </c>
      <c r="K162" s="90" t="s">
        <v>946</v>
      </c>
      <c r="L162" s="127" t="s">
        <v>1290</v>
      </c>
      <c r="M162" s="90" t="s">
        <v>1290</v>
      </c>
      <c r="N162" s="90" t="s">
        <v>1291</v>
      </c>
      <c r="O162" s="123">
        <v>1996</v>
      </c>
      <c r="P162" s="90"/>
      <c r="Q162" s="90"/>
      <c r="R162" s="90"/>
      <c r="S162" s="90"/>
      <c r="T162" s="90"/>
      <c r="U162" s="123">
        <v>0</v>
      </c>
      <c r="V162" s="123">
        <v>0</v>
      </c>
      <c r="W162" s="124" t="s">
        <v>1567</v>
      </c>
      <c r="X162" s="125">
        <v>2022</v>
      </c>
      <c r="Y162" s="125">
        <v>8</v>
      </c>
      <c r="Z162" s="125">
        <v>20</v>
      </c>
      <c r="AA1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2" s="126" t="str">
        <f>CONCATENATE(GroupMember[[#This Row],[11. Nom*]],       ,GroupMember[[#This Row],[10. Prénom*]])</f>
        <v>JEANGUIGUIMDE</v>
      </c>
    </row>
    <row r="163" spans="1:29" s="126" customFormat="1" ht="13.5" hidden="1" x14ac:dyDescent="0.25">
      <c r="A163" s="90" t="s">
        <v>1844</v>
      </c>
      <c r="B163" s="90" t="s">
        <v>1844</v>
      </c>
      <c r="C163" s="90" t="s">
        <v>561</v>
      </c>
      <c r="D163" s="90" t="s">
        <v>571</v>
      </c>
      <c r="E163" s="90" t="s">
        <v>563</v>
      </c>
      <c r="F163" s="92">
        <v>3.8599999999999994</v>
      </c>
      <c r="G163" s="90" t="s">
        <v>572</v>
      </c>
      <c r="H163" s="90">
        <v>1</v>
      </c>
      <c r="I163" s="123">
        <v>1</v>
      </c>
      <c r="J163" s="90" t="s">
        <v>621</v>
      </c>
      <c r="K163" s="90" t="s">
        <v>978</v>
      </c>
      <c r="L163" s="127" t="s">
        <v>1290</v>
      </c>
      <c r="M163" s="90" t="s">
        <v>1290</v>
      </c>
      <c r="N163" s="90" t="s">
        <v>1291</v>
      </c>
      <c r="O163" s="123">
        <v>1977</v>
      </c>
      <c r="P163" s="90"/>
      <c r="Q163" s="90"/>
      <c r="R163" s="90"/>
      <c r="S163" s="90"/>
      <c r="T163" s="90"/>
      <c r="U163" s="123">
        <v>0</v>
      </c>
      <c r="V163" s="123">
        <v>0</v>
      </c>
      <c r="W163" s="124" t="s">
        <v>1567</v>
      </c>
      <c r="X163" s="125">
        <v>2022</v>
      </c>
      <c r="Y163" s="125">
        <v>8</v>
      </c>
      <c r="Z163" s="125">
        <v>20</v>
      </c>
      <c r="AA1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3" s="126" t="str">
        <f>CONCATENATE(GroupMember[[#This Row],[11. Nom*]],       ,GroupMember[[#This Row],[10. Prénom*]])</f>
        <v>SOLANGESAWADOGO</v>
      </c>
    </row>
    <row r="164" spans="1:29" s="126" customFormat="1" ht="27" hidden="1" x14ac:dyDescent="0.25">
      <c r="A164" s="90" t="s">
        <v>1845</v>
      </c>
      <c r="B164" s="90" t="s">
        <v>1845</v>
      </c>
      <c r="C164" s="90" t="s">
        <v>561</v>
      </c>
      <c r="D164" s="90" t="s">
        <v>571</v>
      </c>
      <c r="E164" s="90" t="s">
        <v>563</v>
      </c>
      <c r="F164" s="92">
        <v>4.0029999999999992</v>
      </c>
      <c r="G164" s="90" t="s">
        <v>572</v>
      </c>
      <c r="H164" s="90">
        <v>1</v>
      </c>
      <c r="I164" s="123">
        <v>1</v>
      </c>
      <c r="J164" s="90" t="s">
        <v>1032</v>
      </c>
      <c r="K164" s="90" t="s">
        <v>1031</v>
      </c>
      <c r="L164" s="127" t="s">
        <v>1290</v>
      </c>
      <c r="M164" s="90" t="s">
        <v>1290</v>
      </c>
      <c r="N164" s="90" t="s">
        <v>1291</v>
      </c>
      <c r="O164" s="123">
        <v>1978</v>
      </c>
      <c r="P164" s="90"/>
      <c r="Q164" s="90"/>
      <c r="R164" s="90"/>
      <c r="S164" s="90"/>
      <c r="T164" s="90"/>
      <c r="U164" s="123">
        <v>0</v>
      </c>
      <c r="V164" s="123">
        <v>0</v>
      </c>
      <c r="W164" s="124" t="s">
        <v>1567</v>
      </c>
      <c r="X164" s="125">
        <v>2022</v>
      </c>
      <c r="Y164" s="125">
        <v>8</v>
      </c>
      <c r="Z164" s="125">
        <v>25</v>
      </c>
      <c r="AA1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4" s="126" t="str">
        <f>CONCATENATE(GroupMember[[#This Row],[11. Nom*]],       ,GroupMember[[#This Row],[10. Prénom*]])</f>
        <v>SARAMBEBONSSIDAWINDE SIMON</v>
      </c>
    </row>
    <row r="165" spans="1:29" s="126" customFormat="1" ht="13.5" hidden="1" x14ac:dyDescent="0.25">
      <c r="A165" s="90" t="s">
        <v>1846</v>
      </c>
      <c r="B165" s="90" t="s">
        <v>1846</v>
      </c>
      <c r="C165" s="90" t="s">
        <v>561</v>
      </c>
      <c r="D165" s="90" t="s">
        <v>571</v>
      </c>
      <c r="E165" s="90" t="s">
        <v>563</v>
      </c>
      <c r="F165" s="92">
        <v>3.1799999999999997</v>
      </c>
      <c r="G165" s="90" t="s">
        <v>572</v>
      </c>
      <c r="H165" s="90">
        <v>1</v>
      </c>
      <c r="I165" s="123">
        <v>1</v>
      </c>
      <c r="J165" s="90" t="s">
        <v>1033</v>
      </c>
      <c r="K165" s="90" t="s">
        <v>819</v>
      </c>
      <c r="L165" s="127" t="s">
        <v>1290</v>
      </c>
      <c r="M165" s="90" t="s">
        <v>1290</v>
      </c>
      <c r="N165" s="90" t="s">
        <v>1291</v>
      </c>
      <c r="O165" s="123">
        <v>1985</v>
      </c>
      <c r="P165" s="90"/>
      <c r="Q165" s="90"/>
      <c r="R165" s="90"/>
      <c r="S165" s="90"/>
      <c r="T165" s="90"/>
      <c r="U165" s="123">
        <v>0</v>
      </c>
      <c r="V165" s="123">
        <v>0</v>
      </c>
      <c r="W165" s="124" t="s">
        <v>1567</v>
      </c>
      <c r="X165" s="125">
        <v>2022</v>
      </c>
      <c r="Y165" s="125">
        <v>8</v>
      </c>
      <c r="Z165" s="125">
        <v>25</v>
      </c>
      <c r="AA1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5" s="126" t="str">
        <f>CONCATENATE(GroupMember[[#This Row],[11. Nom*]],       ,GroupMember[[#This Row],[10. Prénom*]])</f>
        <v>MICHELBONGORO</v>
      </c>
    </row>
    <row r="166" spans="1:29" s="126" customFormat="1" ht="13.5" hidden="1" x14ac:dyDescent="0.25">
      <c r="A166" s="90" t="s">
        <v>1847</v>
      </c>
      <c r="B166" s="90" t="s">
        <v>1847</v>
      </c>
      <c r="C166" s="90" t="s">
        <v>561</v>
      </c>
      <c r="D166" s="90" t="s">
        <v>571</v>
      </c>
      <c r="E166" s="90" t="s">
        <v>563</v>
      </c>
      <c r="F166" s="92">
        <v>3.8699999999999992</v>
      </c>
      <c r="G166" s="90" t="s">
        <v>572</v>
      </c>
      <c r="H166" s="90">
        <v>1</v>
      </c>
      <c r="I166" s="123">
        <v>1</v>
      </c>
      <c r="J166" s="90" t="s">
        <v>1034</v>
      </c>
      <c r="K166" s="90" t="s">
        <v>612</v>
      </c>
      <c r="L166" s="127" t="s">
        <v>1290</v>
      </c>
      <c r="M166" s="90" t="s">
        <v>1290</v>
      </c>
      <c r="N166" s="90" t="s">
        <v>1291</v>
      </c>
      <c r="O166" s="123">
        <v>1967</v>
      </c>
      <c r="P166" s="90"/>
      <c r="Q166" s="90"/>
      <c r="R166" s="90"/>
      <c r="S166" s="90"/>
      <c r="T166" s="90"/>
      <c r="U166" s="123">
        <v>0</v>
      </c>
      <c r="V166" s="123">
        <v>0</v>
      </c>
      <c r="W166" s="124" t="s">
        <v>1567</v>
      </c>
      <c r="X166" s="125">
        <v>2022</v>
      </c>
      <c r="Y166" s="125">
        <v>8</v>
      </c>
      <c r="Z166" s="125">
        <v>25</v>
      </c>
      <c r="AA1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6" s="126" t="str">
        <f>CONCATENATE(GroupMember[[#This Row],[11. Nom*]],       ,GroupMember[[#This Row],[10. Prénom*]])</f>
        <v>ISSOUFOULLIA</v>
      </c>
    </row>
    <row r="167" spans="1:29" s="126" customFormat="1" ht="13.5" hidden="1" x14ac:dyDescent="0.25">
      <c r="A167" s="90" t="s">
        <v>1848</v>
      </c>
      <c r="B167" s="90" t="s">
        <v>1848</v>
      </c>
      <c r="C167" s="90" t="s">
        <v>561</v>
      </c>
      <c r="D167" s="90" t="s">
        <v>571</v>
      </c>
      <c r="E167" s="90" t="s">
        <v>563</v>
      </c>
      <c r="F167" s="92">
        <v>3.26</v>
      </c>
      <c r="G167" s="90" t="s">
        <v>572</v>
      </c>
      <c r="H167" s="90">
        <v>1</v>
      </c>
      <c r="I167" s="123">
        <v>1</v>
      </c>
      <c r="J167" s="90" t="s">
        <v>1034</v>
      </c>
      <c r="K167" s="90" t="s">
        <v>975</v>
      </c>
      <c r="L167" s="127" t="s">
        <v>1290</v>
      </c>
      <c r="M167" s="90" t="s">
        <v>1290</v>
      </c>
      <c r="N167" s="90" t="s">
        <v>1291</v>
      </c>
      <c r="O167" s="123">
        <v>1970</v>
      </c>
      <c r="P167" s="90"/>
      <c r="Q167" s="90"/>
      <c r="R167" s="90"/>
      <c r="S167" s="90"/>
      <c r="T167" s="90"/>
      <c r="U167" s="123">
        <v>0</v>
      </c>
      <c r="V167" s="123">
        <v>0</v>
      </c>
      <c r="W167" s="124" t="s">
        <v>1567</v>
      </c>
      <c r="X167" s="125">
        <v>2022</v>
      </c>
      <c r="Y167" s="125">
        <v>8</v>
      </c>
      <c r="Z167" s="125">
        <v>26</v>
      </c>
      <c r="AA1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7" s="126" t="str">
        <f>CONCATENATE(GroupMember[[#This Row],[11. Nom*]],       ,GroupMember[[#This Row],[10. Prénom*]])</f>
        <v>OUSSENIOULLIA</v>
      </c>
    </row>
    <row r="168" spans="1:29" s="126" customFormat="1" ht="13.5" hidden="1" x14ac:dyDescent="0.25">
      <c r="A168" s="90" t="s">
        <v>1849</v>
      </c>
      <c r="B168" s="90" t="s">
        <v>1849</v>
      </c>
      <c r="C168" s="90" t="s">
        <v>561</v>
      </c>
      <c r="D168" s="90" t="s">
        <v>571</v>
      </c>
      <c r="E168" s="90" t="s">
        <v>563</v>
      </c>
      <c r="F168" s="92">
        <v>5.0299999999999994</v>
      </c>
      <c r="G168" s="90" t="s">
        <v>572</v>
      </c>
      <c r="H168" s="90">
        <v>1</v>
      </c>
      <c r="I168" s="123">
        <v>1</v>
      </c>
      <c r="J168" s="90" t="s">
        <v>614</v>
      </c>
      <c r="K168" s="90" t="s">
        <v>1035</v>
      </c>
      <c r="L168" s="127" t="s">
        <v>1290</v>
      </c>
      <c r="M168" s="90" t="s">
        <v>1290</v>
      </c>
      <c r="N168" s="90" t="s">
        <v>1291</v>
      </c>
      <c r="O168" s="123">
        <v>1978</v>
      </c>
      <c r="P168" s="90"/>
      <c r="Q168" s="90"/>
      <c r="R168" s="90"/>
      <c r="S168" s="90"/>
      <c r="T168" s="90"/>
      <c r="U168" s="123">
        <v>0</v>
      </c>
      <c r="V168" s="123">
        <v>0</v>
      </c>
      <c r="W168" s="124" t="s">
        <v>1567</v>
      </c>
      <c r="X168" s="125">
        <v>2022</v>
      </c>
      <c r="Y168" s="125">
        <v>8</v>
      </c>
      <c r="Z168" s="125">
        <v>26</v>
      </c>
      <c r="AA1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8" s="126" t="str">
        <f>CONCATENATE(GroupMember[[#This Row],[11. Nom*]],       ,GroupMember[[#This Row],[10. Prénom*]])</f>
        <v>MOUMOUNI 5OUEDRAOGO</v>
      </c>
    </row>
    <row r="169" spans="1:29" s="126" customFormat="1" ht="13.5" hidden="1" x14ac:dyDescent="0.25">
      <c r="A169" s="90" t="s">
        <v>1850</v>
      </c>
      <c r="B169" s="90" t="s">
        <v>1850</v>
      </c>
      <c r="C169" s="90" t="s">
        <v>561</v>
      </c>
      <c r="D169" s="90" t="s">
        <v>571</v>
      </c>
      <c r="E169" s="90" t="s">
        <v>563</v>
      </c>
      <c r="F169" s="92">
        <v>4.63</v>
      </c>
      <c r="G169" s="90" t="s">
        <v>572</v>
      </c>
      <c r="H169" s="90">
        <v>1</v>
      </c>
      <c r="I169" s="123">
        <v>1</v>
      </c>
      <c r="J169" s="90" t="s">
        <v>614</v>
      </c>
      <c r="K169" s="90" t="s">
        <v>1036</v>
      </c>
      <c r="L169" s="127" t="s">
        <v>1290</v>
      </c>
      <c r="M169" s="90" t="s">
        <v>1290</v>
      </c>
      <c r="N169" s="90" t="s">
        <v>1291</v>
      </c>
      <c r="O169" s="123">
        <v>1977</v>
      </c>
      <c r="P169" s="90"/>
      <c r="Q169" s="90"/>
      <c r="R169" s="90"/>
      <c r="S169" s="90"/>
      <c r="T169" s="90"/>
      <c r="U169" s="123">
        <v>0</v>
      </c>
      <c r="V169" s="123">
        <v>0</v>
      </c>
      <c r="W169" s="124" t="s">
        <v>1567</v>
      </c>
      <c r="X169" s="125">
        <v>2022</v>
      </c>
      <c r="Y169" s="125">
        <v>8</v>
      </c>
      <c r="Z169" s="125">
        <v>26</v>
      </c>
      <c r="AA1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69" s="126" t="str">
        <f>CONCATENATE(GroupMember[[#This Row],[11. Nom*]],       ,GroupMember[[#This Row],[10. Prénom*]])</f>
        <v>BOUREIMA 2OUEDRAOGO</v>
      </c>
    </row>
    <row r="170" spans="1:29" s="126" customFormat="1" ht="13.5" x14ac:dyDescent="0.25">
      <c r="A170" s="90" t="s">
        <v>233</v>
      </c>
      <c r="B170" s="90" t="s">
        <v>233</v>
      </c>
      <c r="C170" s="90" t="s">
        <v>562</v>
      </c>
      <c r="D170" s="90" t="s">
        <v>571</v>
      </c>
      <c r="E170" s="90" t="s">
        <v>562</v>
      </c>
      <c r="F170" s="92">
        <v>2.88</v>
      </c>
      <c r="G170" s="90" t="s">
        <v>572</v>
      </c>
      <c r="H170" s="90">
        <v>2</v>
      </c>
      <c r="I170" s="123">
        <v>2</v>
      </c>
      <c r="J170" s="90" t="s">
        <v>610</v>
      </c>
      <c r="K170" s="90" t="s">
        <v>611</v>
      </c>
      <c r="L170" s="90" t="s">
        <v>1290</v>
      </c>
      <c r="M170" s="90" t="s">
        <v>1589</v>
      </c>
      <c r="N170" s="90" t="s">
        <v>1291</v>
      </c>
      <c r="O170" s="123">
        <v>1972</v>
      </c>
      <c r="P170" s="90"/>
      <c r="Q170" s="90"/>
      <c r="R170" s="90"/>
      <c r="S170" s="90"/>
      <c r="T170" s="90"/>
      <c r="U170" s="123">
        <v>0</v>
      </c>
      <c r="V170" s="123">
        <v>0</v>
      </c>
      <c r="W170" s="124" t="s">
        <v>1590</v>
      </c>
      <c r="X170" s="125">
        <v>2022</v>
      </c>
      <c r="Y170" s="125">
        <v>7</v>
      </c>
      <c r="Z170" s="125">
        <v>1</v>
      </c>
      <c r="AA1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0" s="126" t="str">
        <f>CONCATENATE(GroupMember[[#This Row],[11. Nom*]],       ,GroupMember[[#This Row],[10. Prénom*]])</f>
        <v>SAMAHABIDIM</v>
      </c>
    </row>
    <row r="171" spans="1:29" s="126" customFormat="1" ht="13.5" x14ac:dyDescent="0.25">
      <c r="A171" s="90" t="s">
        <v>234</v>
      </c>
      <c r="B171" s="90" t="s">
        <v>234</v>
      </c>
      <c r="C171" s="90" t="s">
        <v>562</v>
      </c>
      <c r="D171" s="90" t="s">
        <v>571</v>
      </c>
      <c r="E171" s="90" t="s">
        <v>562</v>
      </c>
      <c r="F171" s="92">
        <v>5.21</v>
      </c>
      <c r="G171" s="90" t="s">
        <v>572</v>
      </c>
      <c r="H171" s="90">
        <v>1</v>
      </c>
      <c r="I171" s="123">
        <v>1</v>
      </c>
      <c r="J171" s="90" t="s">
        <v>612</v>
      </c>
      <c r="K171" s="90" t="s">
        <v>611</v>
      </c>
      <c r="L171" s="90" t="s">
        <v>1290</v>
      </c>
      <c r="M171" s="90" t="s">
        <v>1591</v>
      </c>
      <c r="N171" s="90" t="s">
        <v>1291</v>
      </c>
      <c r="O171" s="123">
        <v>1957</v>
      </c>
      <c r="P171" s="90"/>
      <c r="Q171" s="90"/>
      <c r="R171" s="90"/>
      <c r="S171" s="90"/>
      <c r="T171" s="90"/>
      <c r="U171" s="123">
        <v>0</v>
      </c>
      <c r="V171" s="123">
        <v>0</v>
      </c>
      <c r="W171" s="124" t="s">
        <v>1590</v>
      </c>
      <c r="X171" s="125">
        <v>2022</v>
      </c>
      <c r="Y171" s="125">
        <v>7</v>
      </c>
      <c r="Z171" s="125">
        <v>1</v>
      </c>
      <c r="AA1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1" s="126" t="str">
        <f>CONCATENATE(GroupMember[[#This Row],[11. Nom*]],       ,GroupMember[[#This Row],[10. Prénom*]])</f>
        <v>SAMAISSOUF</v>
      </c>
    </row>
    <row r="172" spans="1:29" s="126" customFormat="1" ht="13.5" x14ac:dyDescent="0.25">
      <c r="A172" s="90" t="s">
        <v>235</v>
      </c>
      <c r="B172" s="90" t="s">
        <v>235</v>
      </c>
      <c r="C172" s="90" t="s">
        <v>562</v>
      </c>
      <c r="D172" s="90" t="s">
        <v>571</v>
      </c>
      <c r="E172" s="90" t="s">
        <v>562</v>
      </c>
      <c r="F172" s="92">
        <v>3.9239999999999995</v>
      </c>
      <c r="G172" s="90" t="s">
        <v>572</v>
      </c>
      <c r="H172" s="90">
        <v>2</v>
      </c>
      <c r="I172" s="123">
        <v>2</v>
      </c>
      <c r="J172" s="90" t="s">
        <v>613</v>
      </c>
      <c r="K172" s="90" t="s">
        <v>614</v>
      </c>
      <c r="L172" s="90" t="s">
        <v>1290</v>
      </c>
      <c r="M172" s="90" t="s">
        <v>1592</v>
      </c>
      <c r="N172" s="90" t="s">
        <v>1291</v>
      </c>
      <c r="O172" s="123">
        <v>1958</v>
      </c>
      <c r="P172" s="90"/>
      <c r="Q172" s="90"/>
      <c r="R172" s="90"/>
      <c r="S172" s="90"/>
      <c r="T172" s="90"/>
      <c r="U172" s="123">
        <v>0</v>
      </c>
      <c r="V172" s="123">
        <v>0</v>
      </c>
      <c r="W172" s="124" t="s">
        <v>1590</v>
      </c>
      <c r="X172" s="125">
        <v>2022</v>
      </c>
      <c r="Y172" s="125">
        <v>7</v>
      </c>
      <c r="Z172" s="125">
        <v>1</v>
      </c>
      <c r="AA1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2" s="126" t="str">
        <f>CONCATENATE(GroupMember[[#This Row],[11. Nom*]],       ,GroupMember[[#This Row],[10. Prénom*]])</f>
        <v>OUEDRAOGONORBERT</v>
      </c>
    </row>
    <row r="173" spans="1:29" s="126" customFormat="1" ht="13.5" x14ac:dyDescent="0.25">
      <c r="A173" s="90" t="s">
        <v>236</v>
      </c>
      <c r="B173" s="90" t="s">
        <v>236</v>
      </c>
      <c r="C173" s="90" t="s">
        <v>562</v>
      </c>
      <c r="D173" s="90" t="s">
        <v>571</v>
      </c>
      <c r="E173" s="90" t="s">
        <v>562</v>
      </c>
      <c r="F173" s="92">
        <v>4.4799999999999995</v>
      </c>
      <c r="G173" s="90" t="s">
        <v>572</v>
      </c>
      <c r="H173" s="90">
        <v>2</v>
      </c>
      <c r="I173" s="123">
        <v>2</v>
      </c>
      <c r="J173" s="90" t="s">
        <v>615</v>
      </c>
      <c r="K173" s="90" t="s">
        <v>616</v>
      </c>
      <c r="L173" s="90" t="s">
        <v>1290</v>
      </c>
      <c r="M173" s="90" t="s">
        <v>1593</v>
      </c>
      <c r="N173" s="90" t="s">
        <v>1291</v>
      </c>
      <c r="O173" s="123">
        <v>1973</v>
      </c>
      <c r="P173" s="90"/>
      <c r="Q173" s="90"/>
      <c r="R173" s="90"/>
      <c r="S173" s="90"/>
      <c r="T173" s="90"/>
      <c r="U173" s="123">
        <v>0</v>
      </c>
      <c r="V173" s="123">
        <v>0</v>
      </c>
      <c r="W173" s="124" t="s">
        <v>1590</v>
      </c>
      <c r="X173" s="125">
        <v>2022</v>
      </c>
      <c r="Y173" s="125">
        <v>7</v>
      </c>
      <c r="Z173" s="125">
        <v>2</v>
      </c>
      <c r="AA1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3" s="126" t="str">
        <f>CONCATENATE(GroupMember[[#This Row],[11. Nom*]],       ,GroupMember[[#This Row],[10. Prénom*]])</f>
        <v>SOUENEZOUZOU KONE</v>
      </c>
    </row>
    <row r="174" spans="1:29" s="126" customFormat="1" ht="13.5" x14ac:dyDescent="0.25">
      <c r="A174" s="90" t="s">
        <v>237</v>
      </c>
      <c r="B174" s="90" t="s">
        <v>237</v>
      </c>
      <c r="C174" s="90" t="s">
        <v>562</v>
      </c>
      <c r="D174" s="90" t="s">
        <v>571</v>
      </c>
      <c r="E174" s="90" t="s">
        <v>562</v>
      </c>
      <c r="F174" s="92">
        <v>4.2699999999999996</v>
      </c>
      <c r="G174" s="90" t="s">
        <v>572</v>
      </c>
      <c r="H174" s="90">
        <v>2</v>
      </c>
      <c r="I174" s="123">
        <v>2</v>
      </c>
      <c r="J174" s="90" t="s">
        <v>617</v>
      </c>
      <c r="K174" s="90" t="s">
        <v>614</v>
      </c>
      <c r="L174" s="90" t="s">
        <v>1290</v>
      </c>
      <c r="M174" s="90" t="s">
        <v>1594</v>
      </c>
      <c r="N174" s="90" t="s">
        <v>1291</v>
      </c>
      <c r="O174" s="123">
        <v>1968</v>
      </c>
      <c r="P174" s="90"/>
      <c r="Q174" s="90"/>
      <c r="R174" s="90"/>
      <c r="S174" s="90"/>
      <c r="T174" s="90"/>
      <c r="U174" s="123">
        <v>0</v>
      </c>
      <c r="V174" s="123">
        <v>0</v>
      </c>
      <c r="W174" s="124" t="s">
        <v>1590</v>
      </c>
      <c r="X174" s="125">
        <v>2022</v>
      </c>
      <c r="Y174" s="125">
        <v>7</v>
      </c>
      <c r="Z174" s="125">
        <v>2</v>
      </c>
      <c r="AA1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4" s="126" t="str">
        <f>CONCATENATE(GroupMember[[#This Row],[11. Nom*]],       ,GroupMember[[#This Row],[10. Prénom*]])</f>
        <v>OUEDRAOGOABLASSE</v>
      </c>
    </row>
    <row r="175" spans="1:29" s="126" customFormat="1" ht="13.5" x14ac:dyDescent="0.25">
      <c r="A175" s="90" t="s">
        <v>238</v>
      </c>
      <c r="B175" s="90" t="s">
        <v>238</v>
      </c>
      <c r="C175" s="90" t="s">
        <v>562</v>
      </c>
      <c r="D175" s="90" t="s">
        <v>571</v>
      </c>
      <c r="E175" s="90" t="s">
        <v>562</v>
      </c>
      <c r="F175" s="92">
        <v>8.0599999999999987</v>
      </c>
      <c r="G175" s="90" t="s">
        <v>572</v>
      </c>
      <c r="H175" s="90">
        <v>2</v>
      </c>
      <c r="I175" s="123">
        <v>2</v>
      </c>
      <c r="J175" s="90" t="s">
        <v>618</v>
      </c>
      <c r="K175" s="90" t="s">
        <v>614</v>
      </c>
      <c r="L175" s="90" t="s">
        <v>1290</v>
      </c>
      <c r="M175" s="90" t="s">
        <v>1595</v>
      </c>
      <c r="N175" s="90" t="s">
        <v>1291</v>
      </c>
      <c r="O175" s="123">
        <v>1949</v>
      </c>
      <c r="P175" s="90"/>
      <c r="Q175" s="90"/>
      <c r="R175" s="90"/>
      <c r="S175" s="90"/>
      <c r="T175" s="90"/>
      <c r="U175" s="123">
        <v>0</v>
      </c>
      <c r="V175" s="123">
        <v>0</v>
      </c>
      <c r="W175" s="124" t="s">
        <v>1590</v>
      </c>
      <c r="X175" s="125">
        <v>2022</v>
      </c>
      <c r="Y175" s="125">
        <v>7</v>
      </c>
      <c r="Z175" s="125">
        <v>2</v>
      </c>
      <c r="AA1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5" s="126" t="str">
        <f>CONCATENATE(GroupMember[[#This Row],[11. Nom*]],       ,GroupMember[[#This Row],[10. Prénom*]])</f>
        <v>OUEDRAOGOKARIM</v>
      </c>
    </row>
    <row r="176" spans="1:29" s="126" customFormat="1" ht="13.5" x14ac:dyDescent="0.25">
      <c r="A176" s="90" t="s">
        <v>239</v>
      </c>
      <c r="B176" s="90" t="s">
        <v>239</v>
      </c>
      <c r="C176" s="90" t="s">
        <v>562</v>
      </c>
      <c r="D176" s="90" t="s">
        <v>571</v>
      </c>
      <c r="E176" s="90" t="s">
        <v>562</v>
      </c>
      <c r="F176" s="92">
        <v>2.91</v>
      </c>
      <c r="G176" s="90" t="s">
        <v>572</v>
      </c>
      <c r="H176" s="90">
        <v>1</v>
      </c>
      <c r="I176" s="123">
        <v>1</v>
      </c>
      <c r="J176" s="90" t="s">
        <v>619</v>
      </c>
      <c r="K176" s="90" t="s">
        <v>614</v>
      </c>
      <c r="L176" s="90" t="s">
        <v>1290</v>
      </c>
      <c r="M176" s="90" t="s">
        <v>1596</v>
      </c>
      <c r="N176" s="90" t="s">
        <v>1291</v>
      </c>
      <c r="O176" s="123">
        <v>1957</v>
      </c>
      <c r="P176" s="90"/>
      <c r="Q176" s="90"/>
      <c r="R176" s="90"/>
      <c r="S176" s="90"/>
      <c r="T176" s="90"/>
      <c r="U176" s="123">
        <v>0</v>
      </c>
      <c r="V176" s="123">
        <v>0</v>
      </c>
      <c r="W176" s="124" t="s">
        <v>1590</v>
      </c>
      <c r="X176" s="125">
        <v>2022</v>
      </c>
      <c r="Y176" s="125">
        <v>7</v>
      </c>
      <c r="Z176" s="125">
        <v>20</v>
      </c>
      <c r="AA1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6" s="126" t="str">
        <f>CONCATENATE(GroupMember[[#This Row],[11. Nom*]],       ,GroupMember[[#This Row],[10. Prénom*]])</f>
        <v>OUEDRAOGOPOUSGA</v>
      </c>
    </row>
    <row r="177" spans="1:29" s="126" customFormat="1" ht="13.5" x14ac:dyDescent="0.25">
      <c r="A177" s="90" t="s">
        <v>240</v>
      </c>
      <c r="B177" s="90" t="s">
        <v>240</v>
      </c>
      <c r="C177" s="90" t="s">
        <v>562</v>
      </c>
      <c r="D177" s="90" t="s">
        <v>571</v>
      </c>
      <c r="E177" s="90" t="s">
        <v>562</v>
      </c>
      <c r="F177" s="92">
        <v>3.4</v>
      </c>
      <c r="G177" s="90" t="s">
        <v>572</v>
      </c>
      <c r="H177" s="90">
        <v>1</v>
      </c>
      <c r="I177" s="123">
        <v>1</v>
      </c>
      <c r="J177" s="90" t="s">
        <v>620</v>
      </c>
      <c r="K177" s="90" t="s">
        <v>621</v>
      </c>
      <c r="L177" s="90" t="s">
        <v>1290</v>
      </c>
      <c r="M177" s="90" t="s">
        <v>1597</v>
      </c>
      <c r="N177" s="90" t="s">
        <v>1291</v>
      </c>
      <c r="O177" s="123">
        <v>1956</v>
      </c>
      <c r="P177" s="90"/>
      <c r="Q177" s="90"/>
      <c r="R177" s="90"/>
      <c r="S177" s="90"/>
      <c r="T177" s="90"/>
      <c r="U177" s="123">
        <v>0</v>
      </c>
      <c r="V177" s="123">
        <v>0</v>
      </c>
      <c r="W177" s="124" t="s">
        <v>1590</v>
      </c>
      <c r="X177" s="125">
        <v>2022</v>
      </c>
      <c r="Y177" s="125">
        <v>7</v>
      </c>
      <c r="Z177" s="125">
        <v>20</v>
      </c>
      <c r="AA1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7" s="126" t="str">
        <f>CONCATENATE(GroupMember[[#This Row],[11. Nom*]],       ,GroupMember[[#This Row],[10. Prénom*]])</f>
        <v>SAWADOGONABON BAMBA</v>
      </c>
    </row>
    <row r="178" spans="1:29" s="126" customFormat="1" ht="13.5" x14ac:dyDescent="0.25">
      <c r="A178" s="90" t="s">
        <v>241</v>
      </c>
      <c r="B178" s="90" t="s">
        <v>241</v>
      </c>
      <c r="C178" s="90" t="s">
        <v>562</v>
      </c>
      <c r="D178" s="90" t="s">
        <v>571</v>
      </c>
      <c r="E178" s="90" t="s">
        <v>562</v>
      </c>
      <c r="F178" s="92">
        <v>9.44</v>
      </c>
      <c r="G178" s="90" t="s">
        <v>572</v>
      </c>
      <c r="H178" s="90">
        <v>2</v>
      </c>
      <c r="I178" s="123">
        <v>2</v>
      </c>
      <c r="J178" s="90" t="s">
        <v>606</v>
      </c>
      <c r="K178" s="90" t="s">
        <v>597</v>
      </c>
      <c r="L178" s="90" t="s">
        <v>1290</v>
      </c>
      <c r="M178" s="90" t="s">
        <v>1598</v>
      </c>
      <c r="N178" s="90" t="s">
        <v>1291</v>
      </c>
      <c r="O178" s="123">
        <v>1963</v>
      </c>
      <c r="P178" s="90"/>
      <c r="Q178" s="110"/>
      <c r="R178" s="90"/>
      <c r="S178" s="90"/>
      <c r="T178" s="90"/>
      <c r="U178" s="123">
        <v>0</v>
      </c>
      <c r="V178" s="123">
        <v>0</v>
      </c>
      <c r="W178" s="124" t="s">
        <v>1590</v>
      </c>
      <c r="X178" s="125">
        <v>2022</v>
      </c>
      <c r="Y178" s="125">
        <v>7</v>
      </c>
      <c r="Z178" s="125">
        <v>20</v>
      </c>
      <c r="AA1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8" s="126" t="str">
        <f>CONCATENATE(GroupMember[[#This Row],[11. Nom*]],       ,GroupMember[[#This Row],[10. Prénom*]])</f>
        <v>NIKIEMAPAUL</v>
      </c>
    </row>
    <row r="179" spans="1:29" s="126" customFormat="1" ht="13.5" x14ac:dyDescent="0.25">
      <c r="A179" s="90" t="s">
        <v>242</v>
      </c>
      <c r="B179" s="90" t="s">
        <v>242</v>
      </c>
      <c r="C179" s="90" t="s">
        <v>562</v>
      </c>
      <c r="D179" s="90" t="s">
        <v>571</v>
      </c>
      <c r="E179" s="90" t="s">
        <v>562</v>
      </c>
      <c r="F179" s="92">
        <v>3.15</v>
      </c>
      <c r="G179" s="90" t="s">
        <v>572</v>
      </c>
      <c r="H179" s="90">
        <v>2</v>
      </c>
      <c r="I179" s="123">
        <v>2</v>
      </c>
      <c r="J179" s="90" t="s">
        <v>623</v>
      </c>
      <c r="K179" s="90" t="s">
        <v>597</v>
      </c>
      <c r="L179" s="90" t="s">
        <v>1290</v>
      </c>
      <c r="M179" s="90" t="s">
        <v>1599</v>
      </c>
      <c r="N179" s="90" t="s">
        <v>1291</v>
      </c>
      <c r="O179" s="123">
        <v>1976</v>
      </c>
      <c r="P179" s="90"/>
      <c r="Q179" s="110"/>
      <c r="R179" s="90"/>
      <c r="S179" s="90"/>
      <c r="T179" s="90"/>
      <c r="U179" s="123">
        <v>0</v>
      </c>
      <c r="V179" s="123">
        <v>0</v>
      </c>
      <c r="W179" s="124" t="s">
        <v>1590</v>
      </c>
      <c r="X179" s="125">
        <v>2022</v>
      </c>
      <c r="Y179" s="125">
        <v>7</v>
      </c>
      <c r="Z179" s="125">
        <v>4</v>
      </c>
      <c r="AA1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79" s="126" t="str">
        <f>CONCATENATE(GroupMember[[#This Row],[11. Nom*]],       ,GroupMember[[#This Row],[10. Prénom*]])</f>
        <v>NIKIEMASOMAILA</v>
      </c>
    </row>
    <row r="180" spans="1:29" s="126" customFormat="1" ht="13.5" x14ac:dyDescent="0.25">
      <c r="A180" s="90" t="s">
        <v>243</v>
      </c>
      <c r="B180" s="90" t="s">
        <v>243</v>
      </c>
      <c r="C180" s="90" t="s">
        <v>562</v>
      </c>
      <c r="D180" s="90" t="s">
        <v>571</v>
      </c>
      <c r="E180" s="141" t="s">
        <v>562</v>
      </c>
      <c r="F180" s="92">
        <v>4.1999999999999993</v>
      </c>
      <c r="G180" s="90" t="s">
        <v>572</v>
      </c>
      <c r="H180" s="90">
        <v>2</v>
      </c>
      <c r="I180" s="123">
        <v>2</v>
      </c>
      <c r="J180" s="90" t="s">
        <v>624</v>
      </c>
      <c r="K180" s="90" t="s">
        <v>625</v>
      </c>
      <c r="L180" s="90" t="s">
        <v>1290</v>
      </c>
      <c r="M180" s="90" t="s">
        <v>1600</v>
      </c>
      <c r="N180" s="90" t="s">
        <v>1292</v>
      </c>
      <c r="O180" s="123">
        <v>1964</v>
      </c>
      <c r="P180" s="90"/>
      <c r="Q180" s="110"/>
      <c r="R180" s="90"/>
      <c r="S180" s="90"/>
      <c r="T180" s="90"/>
      <c r="U180" s="123">
        <v>0</v>
      </c>
      <c r="V180" s="123">
        <v>0</v>
      </c>
      <c r="W180" s="124" t="s">
        <v>1590</v>
      </c>
      <c r="X180" s="125">
        <v>2022</v>
      </c>
      <c r="Y180" s="125">
        <v>7</v>
      </c>
      <c r="Z180" s="125">
        <v>4</v>
      </c>
      <c r="AA1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0" s="126" t="str">
        <f>CONCATENATE(GroupMember[[#This Row],[11. Nom*]],       ,GroupMember[[#This Row],[10. Prénom*]])</f>
        <v>KIENTEGOSADGO MARTINE</v>
      </c>
    </row>
    <row r="181" spans="1:29" s="126" customFormat="1" ht="13.5" x14ac:dyDescent="0.25">
      <c r="A181" s="90" t="s">
        <v>244</v>
      </c>
      <c r="B181" s="90" t="s">
        <v>244</v>
      </c>
      <c r="C181" s="90" t="s">
        <v>562</v>
      </c>
      <c r="D181" s="90" t="s">
        <v>571</v>
      </c>
      <c r="E181" s="90" t="s">
        <v>562</v>
      </c>
      <c r="F181" s="92">
        <v>4.7299999999999995</v>
      </c>
      <c r="G181" s="90" t="s">
        <v>572</v>
      </c>
      <c r="H181" s="90">
        <v>1</v>
      </c>
      <c r="I181" s="123">
        <v>1</v>
      </c>
      <c r="J181" s="90" t="s">
        <v>626</v>
      </c>
      <c r="K181" s="90" t="s">
        <v>627</v>
      </c>
      <c r="L181" s="90" t="s">
        <v>1290</v>
      </c>
      <c r="M181" s="90" t="s">
        <v>1601</v>
      </c>
      <c r="N181" s="90" t="s">
        <v>1291</v>
      </c>
      <c r="O181" s="123">
        <v>1972</v>
      </c>
      <c r="P181" s="90"/>
      <c r="Q181" s="110"/>
      <c r="R181" s="90"/>
      <c r="S181" s="90"/>
      <c r="T181" s="90"/>
      <c r="U181" s="123">
        <v>0</v>
      </c>
      <c r="V181" s="123">
        <v>0</v>
      </c>
      <c r="W181" s="124" t="s">
        <v>1590</v>
      </c>
      <c r="X181" s="125">
        <v>2022</v>
      </c>
      <c r="Y181" s="125">
        <v>7</v>
      </c>
      <c r="Z181" s="125">
        <v>4</v>
      </c>
      <c r="AA1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1" s="126" t="str">
        <f>CONCATENATE(GroupMember[[#This Row],[11. Nom*]],       ,GroupMember[[#This Row],[10. Prénom*]])</f>
        <v>KABORESALAM</v>
      </c>
    </row>
    <row r="182" spans="1:29" s="126" customFormat="1" ht="13.5" x14ac:dyDescent="0.25">
      <c r="A182" s="90" t="s">
        <v>245</v>
      </c>
      <c r="B182" s="90" t="s">
        <v>245</v>
      </c>
      <c r="C182" s="90" t="s">
        <v>562</v>
      </c>
      <c r="D182" s="90" t="s">
        <v>571</v>
      </c>
      <c r="E182" s="90" t="s">
        <v>562</v>
      </c>
      <c r="F182" s="92">
        <v>3.12</v>
      </c>
      <c r="G182" s="90" t="s">
        <v>572</v>
      </c>
      <c r="H182" s="90">
        <v>1</v>
      </c>
      <c r="I182" s="123">
        <v>1</v>
      </c>
      <c r="J182" s="90" t="s">
        <v>628</v>
      </c>
      <c r="K182" s="90" t="s">
        <v>627</v>
      </c>
      <c r="L182" s="90" t="s">
        <v>1290</v>
      </c>
      <c r="M182" s="90" t="s">
        <v>1602</v>
      </c>
      <c r="N182" s="90" t="s">
        <v>1291</v>
      </c>
      <c r="O182" s="123">
        <v>1970</v>
      </c>
      <c r="P182" s="90"/>
      <c r="Q182" s="110"/>
      <c r="R182" s="90"/>
      <c r="S182" s="90"/>
      <c r="T182" s="90"/>
      <c r="U182" s="123">
        <v>0</v>
      </c>
      <c r="V182" s="123">
        <v>0</v>
      </c>
      <c r="W182" s="124" t="s">
        <v>1590</v>
      </c>
      <c r="X182" s="125">
        <v>2022</v>
      </c>
      <c r="Y182" s="125">
        <v>7</v>
      </c>
      <c r="Z182" s="125">
        <v>6</v>
      </c>
      <c r="AA1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2" s="126" t="str">
        <f>CONCATENATE(GroupMember[[#This Row],[11. Nom*]],       ,GroupMember[[#This Row],[10. Prénom*]])</f>
        <v>KABOREBOUKARY</v>
      </c>
    </row>
    <row r="183" spans="1:29" s="126" customFormat="1" ht="13.5" x14ac:dyDescent="0.25">
      <c r="A183" s="90" t="s">
        <v>246</v>
      </c>
      <c r="B183" s="90" t="s">
        <v>246</v>
      </c>
      <c r="C183" s="90" t="s">
        <v>562</v>
      </c>
      <c r="D183" s="90" t="s">
        <v>571</v>
      </c>
      <c r="E183" s="90" t="s">
        <v>562</v>
      </c>
      <c r="F183" s="92">
        <v>5.2799999999999994</v>
      </c>
      <c r="G183" s="90" t="s">
        <v>572</v>
      </c>
      <c r="H183" s="90">
        <v>1</v>
      </c>
      <c r="I183" s="123">
        <v>1</v>
      </c>
      <c r="J183" s="90" t="s">
        <v>629</v>
      </c>
      <c r="K183" s="90" t="s">
        <v>630</v>
      </c>
      <c r="L183" s="90" t="s">
        <v>1290</v>
      </c>
      <c r="M183" s="90" t="s">
        <v>1603</v>
      </c>
      <c r="N183" s="90" t="s">
        <v>1291</v>
      </c>
      <c r="O183" s="123">
        <v>1977</v>
      </c>
      <c r="P183" s="90"/>
      <c r="Q183" s="110"/>
      <c r="R183" s="90"/>
      <c r="S183" s="90"/>
      <c r="T183" s="90"/>
      <c r="U183" s="123">
        <v>0</v>
      </c>
      <c r="V183" s="123">
        <v>0</v>
      </c>
      <c r="W183" s="124" t="s">
        <v>1590</v>
      </c>
      <c r="X183" s="125">
        <v>2022</v>
      </c>
      <c r="Y183" s="125">
        <v>7</v>
      </c>
      <c r="Z183" s="125">
        <v>6</v>
      </c>
      <c r="AA1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3" s="126" t="str">
        <f>CONCATENATE(GroupMember[[#This Row],[11. Nom*]],       ,GroupMember[[#This Row],[10. Prénom*]])</f>
        <v>RAMDESOULEYMANE</v>
      </c>
    </row>
    <row r="184" spans="1:29" s="126" customFormat="1" ht="13.5" hidden="1" x14ac:dyDescent="0.25">
      <c r="A184" s="90" t="s">
        <v>247</v>
      </c>
      <c r="B184" s="90" t="s">
        <v>247</v>
      </c>
      <c r="C184" s="90" t="s">
        <v>562</v>
      </c>
      <c r="D184" s="90" t="s">
        <v>571</v>
      </c>
      <c r="E184" s="90" t="s">
        <v>562</v>
      </c>
      <c r="F184" s="92">
        <v>4.6399999999999997</v>
      </c>
      <c r="G184" s="90" t="s">
        <v>572</v>
      </c>
      <c r="H184" s="90">
        <v>1</v>
      </c>
      <c r="I184" s="123">
        <v>1</v>
      </c>
      <c r="J184" s="90" t="s">
        <v>631</v>
      </c>
      <c r="K184" s="90" t="s">
        <v>632</v>
      </c>
      <c r="L184" s="90" t="s">
        <v>1290</v>
      </c>
      <c r="M184" s="90" t="s">
        <v>1290</v>
      </c>
      <c r="N184" s="90" t="s">
        <v>1291</v>
      </c>
      <c r="O184" s="123">
        <v>1987</v>
      </c>
      <c r="P184" s="90"/>
      <c r="Q184" s="110"/>
      <c r="R184" s="90"/>
      <c r="S184" s="90"/>
      <c r="T184" s="90"/>
      <c r="U184" s="123">
        <v>0</v>
      </c>
      <c r="V184" s="123">
        <v>0</v>
      </c>
      <c r="W184" s="124" t="s">
        <v>1590</v>
      </c>
      <c r="X184" s="125">
        <v>2022</v>
      </c>
      <c r="Y184" s="125">
        <v>7</v>
      </c>
      <c r="Z184" s="125">
        <v>6</v>
      </c>
      <c r="AA1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4" s="126" t="str">
        <f>CONCATENATE(GroupMember[[#This Row],[11. Nom*]],       ,GroupMember[[#This Row],[10. Prénom*]])</f>
        <v>KABREJUSTIN</v>
      </c>
    </row>
    <row r="185" spans="1:29" s="126" customFormat="1" ht="13.5" hidden="1" x14ac:dyDescent="0.25">
      <c r="A185" s="90" t="s">
        <v>248</v>
      </c>
      <c r="B185" s="90" t="s">
        <v>248</v>
      </c>
      <c r="C185" s="90" t="s">
        <v>562</v>
      </c>
      <c r="D185" s="90" t="s">
        <v>571</v>
      </c>
      <c r="E185" s="90" t="s">
        <v>562</v>
      </c>
      <c r="F185" s="92">
        <v>3.54</v>
      </c>
      <c r="G185" s="90" t="s">
        <v>572</v>
      </c>
      <c r="H185" s="90">
        <v>1</v>
      </c>
      <c r="I185" s="123">
        <v>1</v>
      </c>
      <c r="J185" s="90" t="s">
        <v>633</v>
      </c>
      <c r="K185" s="90" t="s">
        <v>630</v>
      </c>
      <c r="L185" s="90" t="s">
        <v>1290</v>
      </c>
      <c r="M185" s="90" t="s">
        <v>1290</v>
      </c>
      <c r="N185" s="90" t="s">
        <v>1291</v>
      </c>
      <c r="O185" s="123">
        <v>1959</v>
      </c>
      <c r="P185" s="90"/>
      <c r="Q185" s="90"/>
      <c r="R185" s="90"/>
      <c r="S185" s="90"/>
      <c r="T185" s="90"/>
      <c r="U185" s="123">
        <v>0</v>
      </c>
      <c r="V185" s="123">
        <v>0</v>
      </c>
      <c r="W185" s="124" t="s">
        <v>1590</v>
      </c>
      <c r="X185" s="125">
        <v>2022</v>
      </c>
      <c r="Y185" s="125">
        <v>7</v>
      </c>
      <c r="Z185" s="125">
        <v>8</v>
      </c>
      <c r="AA1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5" s="126" t="str">
        <f>CONCATENATE(GroupMember[[#This Row],[11. Nom*]],       ,GroupMember[[#This Row],[10. Prénom*]])</f>
        <v>RAMDEISSIAKA</v>
      </c>
    </row>
    <row r="186" spans="1:29" s="126" customFormat="1" ht="13.5" hidden="1" x14ac:dyDescent="0.25">
      <c r="A186" s="90" t="s">
        <v>249</v>
      </c>
      <c r="B186" s="90" t="s">
        <v>249</v>
      </c>
      <c r="C186" s="90" t="s">
        <v>562</v>
      </c>
      <c r="D186" s="90" t="s">
        <v>571</v>
      </c>
      <c r="E186" s="90" t="s">
        <v>562</v>
      </c>
      <c r="F186" s="92">
        <v>4.6099999999999994</v>
      </c>
      <c r="G186" s="90" t="s">
        <v>572</v>
      </c>
      <c r="H186" s="90">
        <v>1</v>
      </c>
      <c r="I186" s="123">
        <v>1</v>
      </c>
      <c r="J186" s="90" t="s">
        <v>634</v>
      </c>
      <c r="K186" s="90" t="s">
        <v>621</v>
      </c>
      <c r="L186" s="90" t="s">
        <v>1290</v>
      </c>
      <c r="M186" s="90" t="s">
        <v>1290</v>
      </c>
      <c r="N186" s="90" t="s">
        <v>1291</v>
      </c>
      <c r="O186" s="123">
        <v>1971</v>
      </c>
      <c r="P186" s="90"/>
      <c r="Q186" s="90"/>
      <c r="R186" s="90"/>
      <c r="S186" s="90"/>
      <c r="T186" s="90"/>
      <c r="U186" s="123">
        <v>0</v>
      </c>
      <c r="V186" s="123">
        <v>0</v>
      </c>
      <c r="W186" s="124" t="s">
        <v>1590</v>
      </c>
      <c r="X186" s="125">
        <v>2022</v>
      </c>
      <c r="Y186" s="125">
        <v>7</v>
      </c>
      <c r="Z186" s="125">
        <v>8</v>
      </c>
      <c r="AA1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6" s="126" t="str">
        <f>CONCATENATE(GroupMember[[#This Row],[11. Nom*]],       ,GroupMember[[#This Row],[10. Prénom*]])</f>
        <v>SAWADOGODRAMAN</v>
      </c>
    </row>
    <row r="187" spans="1:29" s="126" customFormat="1" ht="13.5" hidden="1" x14ac:dyDescent="0.25">
      <c r="A187" s="90" t="s">
        <v>250</v>
      </c>
      <c r="B187" s="90" t="s">
        <v>250</v>
      </c>
      <c r="C187" s="90" t="s">
        <v>562</v>
      </c>
      <c r="D187" s="90" t="s">
        <v>571</v>
      </c>
      <c r="E187" s="90" t="s">
        <v>562</v>
      </c>
      <c r="F187" s="92">
        <v>2.92</v>
      </c>
      <c r="G187" s="90" t="s">
        <v>572</v>
      </c>
      <c r="H187" s="90">
        <v>2</v>
      </c>
      <c r="I187" s="123">
        <v>2</v>
      </c>
      <c r="J187" s="90" t="s">
        <v>629</v>
      </c>
      <c r="K187" s="90" t="s">
        <v>621</v>
      </c>
      <c r="L187" s="90" t="s">
        <v>1290</v>
      </c>
      <c r="M187" s="90" t="s">
        <v>1290</v>
      </c>
      <c r="N187" s="90" t="s">
        <v>1291</v>
      </c>
      <c r="O187" s="123">
        <v>1969</v>
      </c>
      <c r="P187" s="90"/>
      <c r="Q187" s="90"/>
      <c r="R187" s="90"/>
      <c r="S187" s="90"/>
      <c r="T187" s="90"/>
      <c r="U187" s="123">
        <v>0</v>
      </c>
      <c r="V187" s="123">
        <v>0</v>
      </c>
      <c r="W187" s="124" t="s">
        <v>1590</v>
      </c>
      <c r="X187" s="125">
        <v>2022</v>
      </c>
      <c r="Y187" s="125">
        <v>7</v>
      </c>
      <c r="Z187" s="125">
        <v>8</v>
      </c>
      <c r="AA1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7" s="126" t="str">
        <f>CONCATENATE(GroupMember[[#This Row],[11. Nom*]],       ,GroupMember[[#This Row],[10. Prénom*]])</f>
        <v>SAWADOGOSOULEYMANE</v>
      </c>
    </row>
    <row r="188" spans="1:29" s="126" customFormat="1" ht="13.5" hidden="1" x14ac:dyDescent="0.25">
      <c r="A188" s="90" t="s">
        <v>251</v>
      </c>
      <c r="B188" s="90" t="s">
        <v>251</v>
      </c>
      <c r="C188" s="90" t="s">
        <v>562</v>
      </c>
      <c r="D188" s="90" t="s">
        <v>571</v>
      </c>
      <c r="E188" s="90" t="s">
        <v>562</v>
      </c>
      <c r="F188" s="92">
        <v>4.55</v>
      </c>
      <c r="G188" s="90" t="s">
        <v>572</v>
      </c>
      <c r="H188" s="90">
        <v>1</v>
      </c>
      <c r="I188" s="123">
        <v>1</v>
      </c>
      <c r="J188" s="90" t="s">
        <v>635</v>
      </c>
      <c r="K188" s="90" t="s">
        <v>636</v>
      </c>
      <c r="L188" s="90" t="s">
        <v>1290</v>
      </c>
      <c r="M188" s="90" t="s">
        <v>1290</v>
      </c>
      <c r="N188" s="90" t="s">
        <v>1291</v>
      </c>
      <c r="O188" s="123">
        <v>1966</v>
      </c>
      <c r="P188" s="90"/>
      <c r="Q188" s="90"/>
      <c r="R188" s="90"/>
      <c r="S188" s="90"/>
      <c r="T188" s="90"/>
      <c r="U188" s="123">
        <v>0</v>
      </c>
      <c r="V188" s="123">
        <v>0</v>
      </c>
      <c r="W188" s="124" t="s">
        <v>1590</v>
      </c>
      <c r="X188" s="125">
        <v>2022</v>
      </c>
      <c r="Y188" s="125">
        <v>7</v>
      </c>
      <c r="Z188" s="125">
        <v>25</v>
      </c>
      <c r="AA1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8" s="126" t="str">
        <f>CONCATENATE(GroupMember[[#This Row],[11. Nom*]],       ,GroupMember[[#This Row],[10. Prénom*]])</f>
        <v>KARAMBERIMICHAK</v>
      </c>
    </row>
    <row r="189" spans="1:29" s="126" customFormat="1" ht="13.5" hidden="1" x14ac:dyDescent="0.25">
      <c r="A189" s="90" t="s">
        <v>252</v>
      </c>
      <c r="B189" s="90" t="s">
        <v>252</v>
      </c>
      <c r="C189" s="90" t="s">
        <v>562</v>
      </c>
      <c r="D189" s="90" t="s">
        <v>571</v>
      </c>
      <c r="E189" s="90" t="s">
        <v>562</v>
      </c>
      <c r="F189" s="92">
        <v>4.01</v>
      </c>
      <c r="G189" s="90" t="s">
        <v>572</v>
      </c>
      <c r="H189" s="90">
        <v>1</v>
      </c>
      <c r="I189" s="123">
        <v>1</v>
      </c>
      <c r="J189" s="90" t="s">
        <v>637</v>
      </c>
      <c r="K189" s="90" t="s">
        <v>636</v>
      </c>
      <c r="L189" s="90" t="s">
        <v>1290</v>
      </c>
      <c r="M189" s="90" t="s">
        <v>1290</v>
      </c>
      <c r="N189" s="90" t="s">
        <v>1291</v>
      </c>
      <c r="O189" s="123">
        <v>1962</v>
      </c>
      <c r="P189" s="90"/>
      <c r="Q189" s="90"/>
      <c r="R189" s="90"/>
      <c r="S189" s="90"/>
      <c r="T189" s="90"/>
      <c r="U189" s="123">
        <v>0</v>
      </c>
      <c r="V189" s="123">
        <v>0</v>
      </c>
      <c r="W189" s="124" t="s">
        <v>1590</v>
      </c>
      <c r="X189" s="125">
        <v>2022</v>
      </c>
      <c r="Y189" s="125">
        <v>7</v>
      </c>
      <c r="Z189" s="125">
        <v>25</v>
      </c>
      <c r="AA1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89" s="126" t="str">
        <f>CONCATENATE(GroupMember[[#This Row],[11. Nom*]],       ,GroupMember[[#This Row],[10. Prénom*]])</f>
        <v>KARAMBERISAMUEL</v>
      </c>
    </row>
    <row r="190" spans="1:29" s="126" customFormat="1" ht="13.5" hidden="1" x14ac:dyDescent="0.25">
      <c r="A190" s="90" t="s">
        <v>253</v>
      </c>
      <c r="B190" s="90" t="s">
        <v>253</v>
      </c>
      <c r="C190" s="90" t="s">
        <v>562</v>
      </c>
      <c r="D190" s="90" t="s">
        <v>571</v>
      </c>
      <c r="E190" s="90" t="s">
        <v>562</v>
      </c>
      <c r="F190" s="92">
        <v>5.0299999999999994</v>
      </c>
      <c r="G190" s="90" t="s">
        <v>572</v>
      </c>
      <c r="H190" s="90">
        <v>2</v>
      </c>
      <c r="I190" s="123">
        <v>2</v>
      </c>
      <c r="J190" s="90" t="s">
        <v>606</v>
      </c>
      <c r="K190" s="90" t="s">
        <v>638</v>
      </c>
      <c r="L190" s="90" t="s">
        <v>1290</v>
      </c>
      <c r="M190" s="90" t="s">
        <v>1290</v>
      </c>
      <c r="N190" s="90" t="s">
        <v>1291</v>
      </c>
      <c r="O190" s="123">
        <v>1966</v>
      </c>
      <c r="P190" s="90"/>
      <c r="Q190" s="90"/>
      <c r="R190" s="90"/>
      <c r="S190" s="90"/>
      <c r="T190" s="90"/>
      <c r="U190" s="123">
        <v>0</v>
      </c>
      <c r="V190" s="123">
        <v>0</v>
      </c>
      <c r="W190" s="124" t="s">
        <v>1590</v>
      </c>
      <c r="X190" s="125">
        <v>2022</v>
      </c>
      <c r="Y190" s="125">
        <v>7</v>
      </c>
      <c r="Z190" s="125">
        <v>25</v>
      </c>
      <c r="AA1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0" s="126" t="str">
        <f>CONCATENATE(GroupMember[[#This Row],[11. Nom*]],       ,GroupMember[[#This Row],[10. Prénom*]])</f>
        <v>BAZIEPAUL</v>
      </c>
    </row>
    <row r="191" spans="1:29" s="126" customFormat="1" ht="13.5" hidden="1" x14ac:dyDescent="0.25">
      <c r="A191" s="90" t="s">
        <v>254</v>
      </c>
      <c r="B191" s="90" t="s">
        <v>254</v>
      </c>
      <c r="C191" s="90" t="s">
        <v>562</v>
      </c>
      <c r="D191" s="90" t="s">
        <v>571</v>
      </c>
      <c r="E191" s="90" t="s">
        <v>562</v>
      </c>
      <c r="F191" s="92">
        <v>3.8699999999999992</v>
      </c>
      <c r="G191" s="90" t="s">
        <v>572</v>
      </c>
      <c r="H191" s="90">
        <v>2</v>
      </c>
      <c r="I191" s="123">
        <v>2</v>
      </c>
      <c r="J191" s="90" t="s">
        <v>639</v>
      </c>
      <c r="K191" s="90" t="s">
        <v>640</v>
      </c>
      <c r="L191" s="90" t="s">
        <v>1290</v>
      </c>
      <c r="M191" s="90" t="s">
        <v>1290</v>
      </c>
      <c r="N191" s="90" t="s">
        <v>1291</v>
      </c>
      <c r="O191" s="123">
        <v>1957</v>
      </c>
      <c r="P191" s="90"/>
      <c r="Q191" s="90"/>
      <c r="R191" s="90"/>
      <c r="S191" s="90"/>
      <c r="T191" s="90"/>
      <c r="U191" s="123">
        <v>0</v>
      </c>
      <c r="V191" s="123">
        <v>0</v>
      </c>
      <c r="W191" s="124" t="s">
        <v>1590</v>
      </c>
      <c r="X191" s="125">
        <v>2022</v>
      </c>
      <c r="Y191" s="125">
        <v>7</v>
      </c>
      <c r="Z191" s="125">
        <v>11</v>
      </c>
      <c r="AA1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1" s="126" t="str">
        <f>CONCATENATE(GroupMember[[#This Row],[11. Nom*]],       ,GroupMember[[#This Row],[10. Prénom*]])</f>
        <v>SILBEAGAMOUSSA</v>
      </c>
    </row>
    <row r="192" spans="1:29" s="126" customFormat="1" ht="13.5" hidden="1" x14ac:dyDescent="0.25">
      <c r="A192" s="90" t="s">
        <v>255</v>
      </c>
      <c r="B192" s="90" t="s">
        <v>255</v>
      </c>
      <c r="C192" s="90" t="s">
        <v>562</v>
      </c>
      <c r="D192" s="90" t="s">
        <v>571</v>
      </c>
      <c r="E192" s="90" t="s">
        <v>562</v>
      </c>
      <c r="F192" s="92">
        <v>9.9600000000000009</v>
      </c>
      <c r="G192" s="90" t="s">
        <v>572</v>
      </c>
      <c r="H192" s="90">
        <v>1</v>
      </c>
      <c r="I192" s="123">
        <v>1</v>
      </c>
      <c r="J192" s="90" t="s">
        <v>641</v>
      </c>
      <c r="K192" s="90" t="s">
        <v>608</v>
      </c>
      <c r="L192" s="90" t="s">
        <v>1290</v>
      </c>
      <c r="M192" s="90" t="s">
        <v>1290</v>
      </c>
      <c r="N192" s="90" t="s">
        <v>1291</v>
      </c>
      <c r="O192" s="123">
        <v>1969</v>
      </c>
      <c r="P192" s="90"/>
      <c r="Q192" s="90"/>
      <c r="R192" s="90"/>
      <c r="S192" s="90"/>
      <c r="T192" s="90"/>
      <c r="U192" s="123">
        <v>0</v>
      </c>
      <c r="V192" s="123">
        <v>0</v>
      </c>
      <c r="W192" s="124" t="s">
        <v>1590</v>
      </c>
      <c r="X192" s="125">
        <v>2022</v>
      </c>
      <c r="Y192" s="125">
        <v>7</v>
      </c>
      <c r="Z192" s="125">
        <v>11</v>
      </c>
      <c r="AA1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2" s="126" t="str">
        <f>CONCATENATE(GroupMember[[#This Row],[11. Nom*]],       ,GroupMember[[#This Row],[10. Prénom*]])</f>
        <v>ZONGOPISSI LASSANE</v>
      </c>
    </row>
    <row r="193" spans="1:29" s="126" customFormat="1" ht="13.5" hidden="1" x14ac:dyDescent="0.25">
      <c r="A193" s="90" t="s">
        <v>256</v>
      </c>
      <c r="B193" s="90" t="s">
        <v>256</v>
      </c>
      <c r="C193" s="90" t="s">
        <v>562</v>
      </c>
      <c r="D193" s="90" t="s">
        <v>571</v>
      </c>
      <c r="E193" s="90" t="s">
        <v>562</v>
      </c>
      <c r="F193" s="92">
        <v>4.3</v>
      </c>
      <c r="G193" s="90" t="s">
        <v>572</v>
      </c>
      <c r="H193" s="90">
        <v>1</v>
      </c>
      <c r="I193" s="123">
        <v>1</v>
      </c>
      <c r="J193" s="90" t="s">
        <v>642</v>
      </c>
      <c r="K193" s="90" t="s">
        <v>627</v>
      </c>
      <c r="L193" s="127" t="s">
        <v>1290</v>
      </c>
      <c r="M193" s="90" t="s">
        <v>1290</v>
      </c>
      <c r="N193" s="90" t="s">
        <v>1291</v>
      </c>
      <c r="O193" s="123">
        <v>1972</v>
      </c>
      <c r="P193" s="90"/>
      <c r="Q193" s="90"/>
      <c r="R193" s="90"/>
      <c r="S193" s="90"/>
      <c r="T193" s="90"/>
      <c r="U193" s="123">
        <v>0</v>
      </c>
      <c r="V193" s="123">
        <v>0</v>
      </c>
      <c r="W193" s="124" t="s">
        <v>1590</v>
      </c>
      <c r="X193" s="125">
        <v>2022</v>
      </c>
      <c r="Y193" s="125">
        <v>7</v>
      </c>
      <c r="Z193" s="125">
        <v>11</v>
      </c>
      <c r="AA1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3" s="126" t="str">
        <f>CONCATENATE(GroupMember[[#This Row],[11. Nom*]],       ,GroupMember[[#This Row],[10. Prénom*]])</f>
        <v>KABORERAMATOU</v>
      </c>
    </row>
    <row r="194" spans="1:29" s="126" customFormat="1" ht="13.5" hidden="1" x14ac:dyDescent="0.25">
      <c r="A194" s="90" t="s">
        <v>257</v>
      </c>
      <c r="B194" s="90" t="s">
        <v>257</v>
      </c>
      <c r="C194" s="90" t="s">
        <v>562</v>
      </c>
      <c r="D194" s="90" t="s">
        <v>571</v>
      </c>
      <c r="E194" s="90" t="s">
        <v>562</v>
      </c>
      <c r="F194" s="92">
        <v>4.3699999999999992</v>
      </c>
      <c r="G194" s="90" t="s">
        <v>572</v>
      </c>
      <c r="H194" s="90">
        <v>2</v>
      </c>
      <c r="I194" s="123">
        <v>2</v>
      </c>
      <c r="J194" s="90" t="s">
        <v>643</v>
      </c>
      <c r="K194" s="90" t="s">
        <v>638</v>
      </c>
      <c r="L194" s="127" t="s">
        <v>1290</v>
      </c>
      <c r="M194" s="90" t="s">
        <v>1290</v>
      </c>
      <c r="N194" s="90" t="s">
        <v>1291</v>
      </c>
      <c r="O194" s="123">
        <v>1996</v>
      </c>
      <c r="P194" s="90"/>
      <c r="Q194" s="90"/>
      <c r="R194" s="90"/>
      <c r="S194" s="90"/>
      <c r="T194" s="90"/>
      <c r="U194" s="123">
        <v>0</v>
      </c>
      <c r="V194" s="123">
        <v>0</v>
      </c>
      <c r="W194" s="124" t="s">
        <v>1590</v>
      </c>
      <c r="X194" s="125">
        <v>2022</v>
      </c>
      <c r="Y194" s="125">
        <v>7</v>
      </c>
      <c r="Z194" s="125">
        <v>22</v>
      </c>
      <c r="AA1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4" s="126" t="str">
        <f>CONCATENATE(GroupMember[[#This Row],[11. Nom*]],       ,GroupMember[[#This Row],[10. Prénom*]])</f>
        <v>BAZIESEYDOU</v>
      </c>
    </row>
    <row r="195" spans="1:29" s="126" customFormat="1" ht="13.5" hidden="1" x14ac:dyDescent="0.25">
      <c r="A195" s="90" t="s">
        <v>258</v>
      </c>
      <c r="B195" s="90" t="s">
        <v>258</v>
      </c>
      <c r="C195" s="90" t="s">
        <v>562</v>
      </c>
      <c r="D195" s="90" t="s">
        <v>571</v>
      </c>
      <c r="E195" s="90" t="s">
        <v>562</v>
      </c>
      <c r="F195" s="92">
        <v>5.6</v>
      </c>
      <c r="G195" s="90" t="s">
        <v>572</v>
      </c>
      <c r="H195" s="90">
        <v>2</v>
      </c>
      <c r="I195" s="123">
        <v>2</v>
      </c>
      <c r="J195" s="90" t="s">
        <v>644</v>
      </c>
      <c r="K195" s="90" t="s">
        <v>638</v>
      </c>
      <c r="L195" s="127" t="s">
        <v>1290</v>
      </c>
      <c r="M195" s="90" t="s">
        <v>1290</v>
      </c>
      <c r="N195" s="90" t="s">
        <v>1291</v>
      </c>
      <c r="O195" s="123">
        <v>1977</v>
      </c>
      <c r="P195" s="90"/>
      <c r="Q195" s="90"/>
      <c r="R195" s="90"/>
      <c r="S195" s="90"/>
      <c r="T195" s="90"/>
      <c r="U195" s="123">
        <v>0</v>
      </c>
      <c r="V195" s="123">
        <v>0</v>
      </c>
      <c r="W195" s="124" t="s">
        <v>1590</v>
      </c>
      <c r="X195" s="125">
        <v>2022</v>
      </c>
      <c r="Y195" s="125">
        <v>7</v>
      </c>
      <c r="Z195" s="125">
        <v>22</v>
      </c>
      <c r="AA1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5" s="126" t="str">
        <f>CONCATENATE(GroupMember[[#This Row],[11. Nom*]],       ,GroupMember[[#This Row],[10. Prénom*]])</f>
        <v>BAZIEBRAHIMA</v>
      </c>
    </row>
    <row r="196" spans="1:29" s="126" customFormat="1" ht="13.5" hidden="1" x14ac:dyDescent="0.25">
      <c r="A196" s="90" t="s">
        <v>259</v>
      </c>
      <c r="B196" s="90" t="s">
        <v>259</v>
      </c>
      <c r="C196" s="90" t="s">
        <v>562</v>
      </c>
      <c r="D196" s="90" t="s">
        <v>571</v>
      </c>
      <c r="E196" s="90" t="s">
        <v>562</v>
      </c>
      <c r="F196" s="92">
        <v>6.8810000000000002</v>
      </c>
      <c r="G196" s="90" t="s">
        <v>572</v>
      </c>
      <c r="H196" s="90">
        <v>2</v>
      </c>
      <c r="I196" s="123">
        <v>2</v>
      </c>
      <c r="J196" s="90" t="s">
        <v>645</v>
      </c>
      <c r="K196" s="90" t="s">
        <v>646</v>
      </c>
      <c r="L196" s="127" t="s">
        <v>1290</v>
      </c>
      <c r="M196" s="90" t="s">
        <v>1290</v>
      </c>
      <c r="N196" s="90" t="s">
        <v>1291</v>
      </c>
      <c r="O196" s="123">
        <v>1978</v>
      </c>
      <c r="P196" s="90"/>
      <c r="Q196" s="90"/>
      <c r="R196" s="90"/>
      <c r="S196" s="90"/>
      <c r="T196" s="90"/>
      <c r="U196" s="123">
        <v>0</v>
      </c>
      <c r="V196" s="123">
        <v>0</v>
      </c>
      <c r="W196" s="124" t="s">
        <v>1590</v>
      </c>
      <c r="X196" s="125">
        <v>2022</v>
      </c>
      <c r="Y196" s="125">
        <v>7</v>
      </c>
      <c r="Z196" s="125">
        <v>22</v>
      </c>
      <c r="AA1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6" s="126" t="str">
        <f>CONCATENATE(GroupMember[[#This Row],[11. Nom*]],       ,GroupMember[[#This Row],[10. Prénom*]])</f>
        <v>KOUSSOUBEVALENTIN</v>
      </c>
    </row>
    <row r="197" spans="1:29" s="126" customFormat="1" ht="13.5" hidden="1" x14ac:dyDescent="0.25">
      <c r="A197" s="90" t="s">
        <v>260</v>
      </c>
      <c r="B197" s="90" t="s">
        <v>260</v>
      </c>
      <c r="C197" s="90" t="s">
        <v>562</v>
      </c>
      <c r="D197" s="90" t="s">
        <v>571</v>
      </c>
      <c r="E197" s="90" t="s">
        <v>562</v>
      </c>
      <c r="F197" s="92">
        <v>3.9999999999999996</v>
      </c>
      <c r="G197" s="90" t="s">
        <v>572</v>
      </c>
      <c r="H197" s="90">
        <v>1</v>
      </c>
      <c r="I197" s="123">
        <v>1</v>
      </c>
      <c r="J197" s="90" t="s">
        <v>647</v>
      </c>
      <c r="K197" s="90" t="s">
        <v>646</v>
      </c>
      <c r="L197" s="127" t="s">
        <v>1290</v>
      </c>
      <c r="M197" s="90" t="s">
        <v>1290</v>
      </c>
      <c r="N197" s="90" t="s">
        <v>1291</v>
      </c>
      <c r="O197" s="123">
        <v>1985</v>
      </c>
      <c r="P197" s="90"/>
      <c r="Q197" s="90"/>
      <c r="R197" s="90"/>
      <c r="S197" s="90"/>
      <c r="T197" s="90"/>
      <c r="U197" s="123">
        <v>0</v>
      </c>
      <c r="V197" s="123">
        <v>0</v>
      </c>
      <c r="W197" s="124" t="s">
        <v>1590</v>
      </c>
      <c r="X197" s="125">
        <v>2022</v>
      </c>
      <c r="Y197" s="125">
        <v>7</v>
      </c>
      <c r="Z197" s="125">
        <v>14</v>
      </c>
      <c r="AA1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7" s="126" t="str">
        <f>CONCATENATE(GroupMember[[#This Row],[11. Nom*]],       ,GroupMember[[#This Row],[10. Prénom*]])</f>
        <v>KOUSSOUBEDAVID</v>
      </c>
    </row>
    <row r="198" spans="1:29" s="126" customFormat="1" ht="13.5" hidden="1" x14ac:dyDescent="0.25">
      <c r="A198" s="90" t="s">
        <v>261</v>
      </c>
      <c r="B198" s="90" t="s">
        <v>261</v>
      </c>
      <c r="C198" s="90" t="s">
        <v>562</v>
      </c>
      <c r="D198" s="90" t="s">
        <v>571</v>
      </c>
      <c r="E198" s="90" t="s">
        <v>562</v>
      </c>
      <c r="F198" s="92">
        <v>4.6900000000000004</v>
      </c>
      <c r="G198" s="90" t="s">
        <v>572</v>
      </c>
      <c r="H198" s="90">
        <v>1</v>
      </c>
      <c r="I198" s="123">
        <v>1</v>
      </c>
      <c r="J198" s="90" t="s">
        <v>648</v>
      </c>
      <c r="K198" s="90" t="s">
        <v>649</v>
      </c>
      <c r="L198" s="127" t="s">
        <v>1290</v>
      </c>
      <c r="M198" s="90" t="s">
        <v>1290</v>
      </c>
      <c r="N198" s="90" t="s">
        <v>1291</v>
      </c>
      <c r="O198" s="123">
        <v>1967</v>
      </c>
      <c r="P198" s="90"/>
      <c r="Q198" s="90"/>
      <c r="R198" s="90"/>
      <c r="S198" s="90"/>
      <c r="T198" s="90"/>
      <c r="U198" s="123">
        <v>0</v>
      </c>
      <c r="V198" s="123">
        <v>0</v>
      </c>
      <c r="W198" s="124" t="s">
        <v>1590</v>
      </c>
      <c r="X198" s="125">
        <v>2022</v>
      </c>
      <c r="Y198" s="125">
        <v>7</v>
      </c>
      <c r="Z198" s="125">
        <v>14</v>
      </c>
      <c r="AA1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8" s="126" t="str">
        <f>CONCATENATE(GroupMember[[#This Row],[11. Nom*]],       ,GroupMember[[#This Row],[10. Prénom*]])</f>
        <v>SEBEOGOSIBRI</v>
      </c>
    </row>
    <row r="199" spans="1:29" s="126" customFormat="1" ht="13.5" hidden="1" x14ac:dyDescent="0.25">
      <c r="A199" s="90" t="s">
        <v>262</v>
      </c>
      <c r="B199" s="90" t="s">
        <v>262</v>
      </c>
      <c r="C199" s="90" t="s">
        <v>562</v>
      </c>
      <c r="D199" s="90" t="s">
        <v>571</v>
      </c>
      <c r="E199" s="90" t="s">
        <v>562</v>
      </c>
      <c r="F199" s="92">
        <v>4.71</v>
      </c>
      <c r="G199" s="90" t="s">
        <v>572</v>
      </c>
      <c r="H199" s="90">
        <v>2</v>
      </c>
      <c r="I199" s="123">
        <v>2</v>
      </c>
      <c r="J199" s="90" t="s">
        <v>606</v>
      </c>
      <c r="K199" s="90" t="s">
        <v>627</v>
      </c>
      <c r="L199" s="127" t="s">
        <v>1290</v>
      </c>
      <c r="M199" s="90" t="s">
        <v>1290</v>
      </c>
      <c r="N199" s="90" t="s">
        <v>1291</v>
      </c>
      <c r="O199" s="123">
        <v>1970</v>
      </c>
      <c r="P199" s="90"/>
      <c r="Q199" s="90"/>
      <c r="R199" s="90"/>
      <c r="S199" s="90"/>
      <c r="T199" s="90"/>
      <c r="U199" s="123">
        <v>0</v>
      </c>
      <c r="V199" s="123">
        <v>0</v>
      </c>
      <c r="W199" s="124" t="s">
        <v>1590</v>
      </c>
      <c r="X199" s="125">
        <v>2022</v>
      </c>
      <c r="Y199" s="125">
        <v>7</v>
      </c>
      <c r="Z199" s="125">
        <v>14</v>
      </c>
      <c r="AA1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199" s="126" t="str">
        <f>CONCATENATE(GroupMember[[#This Row],[11. Nom*]],       ,GroupMember[[#This Row],[10. Prénom*]])</f>
        <v>KABOREPAUL</v>
      </c>
    </row>
    <row r="200" spans="1:29" s="126" customFormat="1" ht="13.5" hidden="1" x14ac:dyDescent="0.25">
      <c r="A200" s="90" t="s">
        <v>263</v>
      </c>
      <c r="B200" s="90" t="s">
        <v>263</v>
      </c>
      <c r="C200" s="90" t="s">
        <v>562</v>
      </c>
      <c r="D200" s="90" t="s">
        <v>571</v>
      </c>
      <c r="E200" s="90" t="s">
        <v>562</v>
      </c>
      <c r="F200" s="92">
        <v>4.6900000000000004</v>
      </c>
      <c r="G200" s="90" t="s">
        <v>572</v>
      </c>
      <c r="H200" s="90">
        <v>2</v>
      </c>
      <c r="I200" s="123">
        <v>2</v>
      </c>
      <c r="J200" s="90" t="s">
        <v>650</v>
      </c>
      <c r="K200" s="90" t="s">
        <v>649</v>
      </c>
      <c r="L200" s="127" t="s">
        <v>1290</v>
      </c>
      <c r="M200" s="90" t="s">
        <v>1290</v>
      </c>
      <c r="N200" s="90" t="s">
        <v>1291</v>
      </c>
      <c r="O200" s="123">
        <v>1978</v>
      </c>
      <c r="P200" s="90"/>
      <c r="Q200" s="90"/>
      <c r="R200" s="90"/>
      <c r="S200" s="90"/>
      <c r="T200" s="90"/>
      <c r="U200" s="123">
        <v>0</v>
      </c>
      <c r="V200" s="123">
        <v>0</v>
      </c>
      <c r="W200" s="124" t="s">
        <v>1590</v>
      </c>
      <c r="X200" s="125">
        <v>2022</v>
      </c>
      <c r="Y200" s="125">
        <v>7</v>
      </c>
      <c r="Z200" s="125">
        <v>15</v>
      </c>
      <c r="AA2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0" s="126" t="str">
        <f>CONCATENATE(GroupMember[[#This Row],[11. Nom*]],       ,GroupMember[[#This Row],[10. Prénom*]])</f>
        <v>SEBEOGOJEAN-PAUL</v>
      </c>
    </row>
    <row r="201" spans="1:29" s="126" customFormat="1" ht="13.5" hidden="1" x14ac:dyDescent="0.25">
      <c r="A201" s="90" t="s">
        <v>264</v>
      </c>
      <c r="B201" s="90" t="s">
        <v>264</v>
      </c>
      <c r="C201" s="90" t="s">
        <v>562</v>
      </c>
      <c r="D201" s="90" t="s">
        <v>571</v>
      </c>
      <c r="E201" s="90" t="s">
        <v>562</v>
      </c>
      <c r="F201" s="92">
        <v>4.9459999999999997</v>
      </c>
      <c r="G201" s="90" t="s">
        <v>572</v>
      </c>
      <c r="H201" s="90">
        <v>2</v>
      </c>
      <c r="I201" s="123">
        <v>2</v>
      </c>
      <c r="J201" s="90" t="s">
        <v>651</v>
      </c>
      <c r="K201" s="90" t="s">
        <v>652</v>
      </c>
      <c r="L201" s="127" t="s">
        <v>1290</v>
      </c>
      <c r="M201" s="90" t="s">
        <v>1290</v>
      </c>
      <c r="N201" s="90" t="s">
        <v>1291</v>
      </c>
      <c r="O201" s="123">
        <v>1977</v>
      </c>
      <c r="P201" s="90"/>
      <c r="Q201" s="90"/>
      <c r="R201" s="90"/>
      <c r="S201" s="90"/>
      <c r="T201" s="90"/>
      <c r="U201" s="123">
        <v>0</v>
      </c>
      <c r="V201" s="123">
        <v>0</v>
      </c>
      <c r="W201" s="124" t="s">
        <v>1590</v>
      </c>
      <c r="X201" s="125">
        <v>2022</v>
      </c>
      <c r="Y201" s="125">
        <v>7</v>
      </c>
      <c r="Z201" s="125">
        <v>15</v>
      </c>
      <c r="AA2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1" s="126" t="str">
        <f>CONCATENATE(GroupMember[[#This Row],[11. Nom*]],       ,GroupMember[[#This Row],[10. Prénom*]])</f>
        <v>ILLYYANDE ANTOINE</v>
      </c>
    </row>
    <row r="202" spans="1:29" s="126" customFormat="1" ht="13.5" hidden="1" x14ac:dyDescent="0.25">
      <c r="A202" s="90" t="s">
        <v>265</v>
      </c>
      <c r="B202" s="90" t="s">
        <v>265</v>
      </c>
      <c r="C202" s="90" t="s">
        <v>562</v>
      </c>
      <c r="D202" s="90" t="s">
        <v>571</v>
      </c>
      <c r="E202" s="141" t="s">
        <v>562</v>
      </c>
      <c r="F202" s="92">
        <v>5.33</v>
      </c>
      <c r="G202" s="90" t="s">
        <v>572</v>
      </c>
      <c r="H202" s="90">
        <v>1</v>
      </c>
      <c r="I202" s="123">
        <v>1</v>
      </c>
      <c r="J202" s="90" t="s">
        <v>653</v>
      </c>
      <c r="K202" s="90" t="s">
        <v>611</v>
      </c>
      <c r="L202" s="127" t="s">
        <v>1290</v>
      </c>
      <c r="M202" s="90" t="s">
        <v>1290</v>
      </c>
      <c r="N202" s="90" t="s">
        <v>1292</v>
      </c>
      <c r="O202" s="123">
        <v>1982</v>
      </c>
      <c r="P202" s="90"/>
      <c r="Q202" s="90"/>
      <c r="R202" s="90"/>
      <c r="S202" s="90"/>
      <c r="T202" s="90"/>
      <c r="U202" s="123">
        <v>0</v>
      </c>
      <c r="V202" s="123">
        <v>0</v>
      </c>
      <c r="W202" s="124" t="s">
        <v>1590</v>
      </c>
      <c r="X202" s="125">
        <v>2022</v>
      </c>
      <c r="Y202" s="125">
        <v>7</v>
      </c>
      <c r="Z202" s="125">
        <v>15</v>
      </c>
      <c r="AA2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2" s="126" t="str">
        <f>CONCATENATE(GroupMember[[#This Row],[11. Nom*]],       ,GroupMember[[#This Row],[10. Prénom*]])</f>
        <v>SAMALEONTINE</v>
      </c>
    </row>
    <row r="203" spans="1:29" s="126" customFormat="1" ht="13.5" hidden="1" x14ac:dyDescent="0.25">
      <c r="A203" s="90" t="s">
        <v>266</v>
      </c>
      <c r="B203" s="90" t="s">
        <v>266</v>
      </c>
      <c r="C203" s="90" t="s">
        <v>562</v>
      </c>
      <c r="D203" s="90" t="s">
        <v>571</v>
      </c>
      <c r="E203" s="90" t="s">
        <v>562</v>
      </c>
      <c r="F203" s="92">
        <v>4.29</v>
      </c>
      <c r="G203" s="90" t="s">
        <v>572</v>
      </c>
      <c r="H203" s="90">
        <v>1</v>
      </c>
      <c r="I203" s="123">
        <v>1</v>
      </c>
      <c r="J203" s="90" t="s">
        <v>654</v>
      </c>
      <c r="K203" s="90" t="s">
        <v>655</v>
      </c>
      <c r="L203" s="127" t="s">
        <v>1290</v>
      </c>
      <c r="M203" s="90" t="s">
        <v>1290</v>
      </c>
      <c r="N203" s="90" t="s">
        <v>1291</v>
      </c>
      <c r="O203" s="123">
        <v>1973</v>
      </c>
      <c r="P203" s="90"/>
      <c r="Q203" s="90"/>
      <c r="R203" s="90"/>
      <c r="S203" s="90"/>
      <c r="T203" s="90"/>
      <c r="U203" s="123">
        <v>0</v>
      </c>
      <c r="V203" s="123">
        <v>0</v>
      </c>
      <c r="W203" s="124" t="s">
        <v>1590</v>
      </c>
      <c r="X203" s="125">
        <v>2022</v>
      </c>
      <c r="Y203" s="125">
        <v>7</v>
      </c>
      <c r="Z203" s="125">
        <v>16</v>
      </c>
      <c r="AA2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3" s="126" t="str">
        <f>CONCATENATE(GroupMember[[#This Row],[11. Nom*]],       ,GroupMember[[#This Row],[10. Prénom*]])</f>
        <v>NABIIDRISSA</v>
      </c>
    </row>
    <row r="204" spans="1:29" s="126" customFormat="1" ht="13.5" hidden="1" x14ac:dyDescent="0.25">
      <c r="A204" s="90" t="s">
        <v>267</v>
      </c>
      <c r="B204" s="90" t="s">
        <v>267</v>
      </c>
      <c r="C204" s="90" t="s">
        <v>562</v>
      </c>
      <c r="D204" s="90" t="s">
        <v>571</v>
      </c>
      <c r="E204" s="90" t="s">
        <v>562</v>
      </c>
      <c r="F204" s="92">
        <v>4.3899999999999997</v>
      </c>
      <c r="G204" s="90" t="s">
        <v>572</v>
      </c>
      <c r="H204" s="90">
        <v>1</v>
      </c>
      <c r="I204" s="123">
        <v>1</v>
      </c>
      <c r="J204" s="90" t="s">
        <v>656</v>
      </c>
      <c r="K204" s="90" t="s">
        <v>657</v>
      </c>
      <c r="L204" s="127" t="s">
        <v>1290</v>
      </c>
      <c r="M204" s="90" t="s">
        <v>1290</v>
      </c>
      <c r="N204" s="90" t="s">
        <v>1291</v>
      </c>
      <c r="O204" s="123">
        <v>1981</v>
      </c>
      <c r="P204" s="90"/>
      <c r="Q204" s="90"/>
      <c r="R204" s="90"/>
      <c r="S204" s="90"/>
      <c r="T204" s="90"/>
      <c r="U204" s="123">
        <v>0</v>
      </c>
      <c r="V204" s="123">
        <v>0</v>
      </c>
      <c r="W204" s="124" t="s">
        <v>1590</v>
      </c>
      <c r="X204" s="125">
        <v>2022</v>
      </c>
      <c r="Y204" s="125">
        <v>7</v>
      </c>
      <c r="Z204" s="125">
        <v>16</v>
      </c>
      <c r="AA2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4" s="126" t="str">
        <f>CONCATENATE(GroupMember[[#This Row],[11. Nom*]],       ,GroupMember[[#This Row],[10. Prénom*]])</f>
        <v>TIAGBOGBO MICHEL</v>
      </c>
    </row>
    <row r="205" spans="1:29" s="126" customFormat="1" ht="13.5" hidden="1" x14ac:dyDescent="0.25">
      <c r="A205" s="90" t="s">
        <v>268</v>
      </c>
      <c r="B205" s="90" t="s">
        <v>268</v>
      </c>
      <c r="C205" s="90" t="s">
        <v>562</v>
      </c>
      <c r="D205" s="90" t="s">
        <v>571</v>
      </c>
      <c r="E205" s="90" t="s">
        <v>562</v>
      </c>
      <c r="F205" s="92">
        <v>3.9399999999999995</v>
      </c>
      <c r="G205" s="90" t="s">
        <v>572</v>
      </c>
      <c r="H205" s="90">
        <v>1</v>
      </c>
      <c r="I205" s="123">
        <v>1</v>
      </c>
      <c r="J205" s="90" t="s">
        <v>658</v>
      </c>
      <c r="K205" s="90" t="s">
        <v>608</v>
      </c>
      <c r="L205" s="127" t="s">
        <v>1290</v>
      </c>
      <c r="M205" s="90" t="s">
        <v>1290</v>
      </c>
      <c r="N205" s="90" t="s">
        <v>1291</v>
      </c>
      <c r="O205" s="123">
        <v>1972</v>
      </c>
      <c r="P205" s="90"/>
      <c r="Q205" s="90"/>
      <c r="R205" s="90"/>
      <c r="S205" s="90"/>
      <c r="T205" s="90"/>
      <c r="U205" s="123">
        <v>0</v>
      </c>
      <c r="V205" s="123">
        <v>0</v>
      </c>
      <c r="W205" s="124" t="s">
        <v>1590</v>
      </c>
      <c r="X205" s="125">
        <v>2022</v>
      </c>
      <c r="Y205" s="125">
        <v>7</v>
      </c>
      <c r="Z205" s="125">
        <v>16</v>
      </c>
      <c r="AA2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5" s="126" t="str">
        <f>CONCATENATE(GroupMember[[#This Row],[11. Nom*]],       ,GroupMember[[#This Row],[10. Prénom*]])</f>
        <v>ZONGOHAMADOU</v>
      </c>
    </row>
    <row r="206" spans="1:29" s="126" customFormat="1" ht="13.5" hidden="1" x14ac:dyDescent="0.25">
      <c r="A206" s="90" t="s">
        <v>269</v>
      </c>
      <c r="B206" s="90" t="s">
        <v>269</v>
      </c>
      <c r="C206" s="90" t="s">
        <v>562</v>
      </c>
      <c r="D206" s="90" t="s">
        <v>571</v>
      </c>
      <c r="E206" s="90" t="s">
        <v>562</v>
      </c>
      <c r="F206" s="92">
        <v>4.08</v>
      </c>
      <c r="G206" s="90" t="s">
        <v>572</v>
      </c>
      <c r="H206" s="90">
        <v>2</v>
      </c>
      <c r="I206" s="123">
        <v>2</v>
      </c>
      <c r="J206" s="90" t="s">
        <v>659</v>
      </c>
      <c r="K206" s="90" t="s">
        <v>597</v>
      </c>
      <c r="L206" s="127" t="s">
        <v>1290</v>
      </c>
      <c r="M206" s="90" t="s">
        <v>1290</v>
      </c>
      <c r="N206" s="90" t="s">
        <v>1291</v>
      </c>
      <c r="O206" s="123">
        <v>1987</v>
      </c>
      <c r="P206" s="90"/>
      <c r="Q206" s="90"/>
      <c r="R206" s="90"/>
      <c r="S206" s="90"/>
      <c r="T206" s="90"/>
      <c r="U206" s="123">
        <v>1</v>
      </c>
      <c r="V206" s="123">
        <v>2</v>
      </c>
      <c r="W206" s="124" t="s">
        <v>1590</v>
      </c>
      <c r="X206" s="125">
        <v>2022</v>
      </c>
      <c r="Y206" s="125">
        <v>7</v>
      </c>
      <c r="Z206" s="125">
        <v>21</v>
      </c>
      <c r="AA2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6" s="126" t="str">
        <f>CONCATENATE(GroupMember[[#This Row],[11. Nom*]],       ,GroupMember[[#This Row],[10. Prénom*]])</f>
        <v>NIKIEMASABI</v>
      </c>
    </row>
    <row r="207" spans="1:29" s="126" customFormat="1" ht="13.5" hidden="1" x14ac:dyDescent="0.25">
      <c r="A207" s="90" t="s">
        <v>270</v>
      </c>
      <c r="B207" s="90" t="s">
        <v>270</v>
      </c>
      <c r="C207" s="90" t="s">
        <v>562</v>
      </c>
      <c r="D207" s="90" t="s">
        <v>571</v>
      </c>
      <c r="E207" s="90" t="s">
        <v>562</v>
      </c>
      <c r="F207" s="92">
        <v>3.9959999999999996</v>
      </c>
      <c r="G207" s="90" t="s">
        <v>572</v>
      </c>
      <c r="H207" s="90">
        <v>1</v>
      </c>
      <c r="I207" s="123">
        <v>1</v>
      </c>
      <c r="J207" s="90" t="s">
        <v>660</v>
      </c>
      <c r="K207" s="90" t="s">
        <v>621</v>
      </c>
      <c r="L207" s="127" t="s">
        <v>1290</v>
      </c>
      <c r="M207" s="90" t="s">
        <v>1290</v>
      </c>
      <c r="N207" s="90" t="s">
        <v>1291</v>
      </c>
      <c r="O207" s="123">
        <v>1968</v>
      </c>
      <c r="P207" s="90"/>
      <c r="Q207" s="90"/>
      <c r="R207" s="90"/>
      <c r="S207" s="90"/>
      <c r="T207" s="90"/>
      <c r="U207" s="123">
        <v>0</v>
      </c>
      <c r="V207" s="123">
        <v>0</v>
      </c>
      <c r="W207" s="124" t="s">
        <v>1590</v>
      </c>
      <c r="X207" s="125">
        <v>2022</v>
      </c>
      <c r="Y207" s="125">
        <v>7</v>
      </c>
      <c r="Z207" s="125">
        <v>21</v>
      </c>
      <c r="AA2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7" s="126" t="str">
        <f>CONCATENATE(GroupMember[[#This Row],[11. Nom*]],       ,GroupMember[[#This Row],[10. Prénom*]])</f>
        <v>SAWADOGODJIBRINA</v>
      </c>
    </row>
    <row r="208" spans="1:29" s="126" customFormat="1" ht="13.5" hidden="1" x14ac:dyDescent="0.25">
      <c r="A208" s="90" t="s">
        <v>271</v>
      </c>
      <c r="B208" s="90" t="s">
        <v>271</v>
      </c>
      <c r="C208" s="90" t="s">
        <v>562</v>
      </c>
      <c r="D208" s="90" t="s">
        <v>571</v>
      </c>
      <c r="E208" s="90" t="s">
        <v>562</v>
      </c>
      <c r="F208" s="92">
        <v>4.024</v>
      </c>
      <c r="G208" s="90" t="s">
        <v>572</v>
      </c>
      <c r="H208" s="90">
        <v>2</v>
      </c>
      <c r="I208" s="123">
        <v>2</v>
      </c>
      <c r="J208" s="90" t="s">
        <v>661</v>
      </c>
      <c r="K208" s="90" t="s">
        <v>662</v>
      </c>
      <c r="L208" s="127" t="s">
        <v>1290</v>
      </c>
      <c r="M208" s="90" t="s">
        <v>1290</v>
      </c>
      <c r="N208" s="90" t="s">
        <v>1291</v>
      </c>
      <c r="O208" s="123">
        <v>1978</v>
      </c>
      <c r="P208" s="90"/>
      <c r="Q208" s="90"/>
      <c r="R208" s="90"/>
      <c r="S208" s="90"/>
      <c r="T208" s="90"/>
      <c r="U208" s="123">
        <v>0</v>
      </c>
      <c r="V208" s="123">
        <v>0</v>
      </c>
      <c r="W208" s="124" t="s">
        <v>1590</v>
      </c>
      <c r="X208" s="125">
        <v>2022</v>
      </c>
      <c r="Y208" s="125">
        <v>7</v>
      </c>
      <c r="Z208" s="125">
        <v>21</v>
      </c>
      <c r="AA2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8" s="126" t="str">
        <f>CONCATENATE(GroupMember[[#This Row],[11. Nom*]],       ,GroupMember[[#This Row],[10. Prénom*]])</f>
        <v>ZIOEMMANUEL</v>
      </c>
    </row>
    <row r="209" spans="1:29" s="126" customFormat="1" ht="13.5" hidden="1" x14ac:dyDescent="0.25">
      <c r="A209" s="90" t="s">
        <v>272</v>
      </c>
      <c r="B209" s="90" t="s">
        <v>272</v>
      </c>
      <c r="C209" s="90" t="s">
        <v>562</v>
      </c>
      <c r="D209" s="90" t="s">
        <v>571</v>
      </c>
      <c r="E209" s="90" t="s">
        <v>562</v>
      </c>
      <c r="F209" s="92">
        <v>2.9180000000000001</v>
      </c>
      <c r="G209" s="90" t="s">
        <v>572</v>
      </c>
      <c r="H209" s="90">
        <v>2</v>
      </c>
      <c r="I209" s="123">
        <v>2</v>
      </c>
      <c r="J209" s="90" t="s">
        <v>663</v>
      </c>
      <c r="K209" s="90" t="s">
        <v>582</v>
      </c>
      <c r="L209" s="127" t="s">
        <v>1290</v>
      </c>
      <c r="M209" s="90" t="s">
        <v>1290</v>
      </c>
      <c r="N209" s="90" t="s">
        <v>1291</v>
      </c>
      <c r="O209" s="123">
        <v>1977</v>
      </c>
      <c r="P209" s="90"/>
      <c r="Q209" s="90"/>
      <c r="R209" s="90"/>
      <c r="S209" s="90"/>
      <c r="T209" s="90"/>
      <c r="U209" s="123">
        <v>0</v>
      </c>
      <c r="V209" s="123">
        <v>0</v>
      </c>
      <c r="W209" s="124" t="s">
        <v>1590</v>
      </c>
      <c r="X209" s="125">
        <v>2022</v>
      </c>
      <c r="Y209" s="125">
        <v>7</v>
      </c>
      <c r="Z209" s="125">
        <v>13</v>
      </c>
      <c r="AA2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09" s="126" t="str">
        <f>CONCATENATE(GroupMember[[#This Row],[11. Nom*]],       ,GroupMember[[#This Row],[10. Prénom*]])</f>
        <v>NEBIEKOUASSI</v>
      </c>
    </row>
    <row r="210" spans="1:29" s="126" customFormat="1" ht="13.5" hidden="1" x14ac:dyDescent="0.25">
      <c r="A210" s="90" t="s">
        <v>273</v>
      </c>
      <c r="B210" s="90" t="s">
        <v>273</v>
      </c>
      <c r="C210" s="90" t="s">
        <v>562</v>
      </c>
      <c r="D210" s="90" t="s">
        <v>571</v>
      </c>
      <c r="E210" s="90" t="s">
        <v>562</v>
      </c>
      <c r="F210" s="92">
        <v>2.87</v>
      </c>
      <c r="G210" s="90" t="s">
        <v>572</v>
      </c>
      <c r="H210" s="90">
        <v>2</v>
      </c>
      <c r="I210" s="123">
        <v>2</v>
      </c>
      <c r="J210" s="90" t="s">
        <v>664</v>
      </c>
      <c r="K210" s="90" t="s">
        <v>665</v>
      </c>
      <c r="L210" s="127" t="s">
        <v>1290</v>
      </c>
      <c r="M210" s="90" t="s">
        <v>1290</v>
      </c>
      <c r="N210" s="90" t="s">
        <v>1291</v>
      </c>
      <c r="O210" s="123">
        <v>1975</v>
      </c>
      <c r="P210" s="90"/>
      <c r="Q210" s="90"/>
      <c r="R210" s="90"/>
      <c r="S210" s="90"/>
      <c r="T210" s="90"/>
      <c r="U210" s="123">
        <v>0</v>
      </c>
      <c r="V210" s="123">
        <v>0</v>
      </c>
      <c r="W210" s="124" t="s">
        <v>1590</v>
      </c>
      <c r="X210" s="125">
        <v>2022</v>
      </c>
      <c r="Y210" s="125">
        <v>7</v>
      </c>
      <c r="Z210" s="125">
        <v>13</v>
      </c>
      <c r="AA2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0" s="126" t="str">
        <f>CONCATENATE(GroupMember[[#This Row],[11. Nom*]],       ,GroupMember[[#This Row],[10. Prénom*]])</f>
        <v>HIDOIDO BOUMA EDOUARD</v>
      </c>
    </row>
    <row r="211" spans="1:29" s="126" customFormat="1" ht="13.5" hidden="1" x14ac:dyDescent="0.25">
      <c r="A211" s="90" t="s">
        <v>274</v>
      </c>
      <c r="B211" s="90" t="s">
        <v>274</v>
      </c>
      <c r="C211" s="90" t="s">
        <v>562</v>
      </c>
      <c r="D211" s="90" t="s">
        <v>571</v>
      </c>
      <c r="E211" s="90" t="s">
        <v>562</v>
      </c>
      <c r="F211" s="92">
        <v>3.09</v>
      </c>
      <c r="G211" s="90" t="s">
        <v>572</v>
      </c>
      <c r="H211" s="90">
        <v>2</v>
      </c>
      <c r="I211" s="123">
        <v>2</v>
      </c>
      <c r="J211" s="90" t="s">
        <v>666</v>
      </c>
      <c r="K211" s="90" t="s">
        <v>582</v>
      </c>
      <c r="L211" s="127" t="s">
        <v>1290</v>
      </c>
      <c r="M211" s="90" t="s">
        <v>1290</v>
      </c>
      <c r="N211" s="90" t="s">
        <v>1291</v>
      </c>
      <c r="O211" s="123">
        <v>1991</v>
      </c>
      <c r="P211" s="90"/>
      <c r="Q211" s="90"/>
      <c r="R211" s="90"/>
      <c r="S211" s="90"/>
      <c r="T211" s="90"/>
      <c r="U211" s="123">
        <v>0</v>
      </c>
      <c r="V211" s="123">
        <v>0</v>
      </c>
      <c r="W211" s="124" t="s">
        <v>1590</v>
      </c>
      <c r="X211" s="125">
        <v>2022</v>
      </c>
      <c r="Y211" s="125">
        <v>7</v>
      </c>
      <c r="Z211" s="125">
        <v>13</v>
      </c>
      <c r="AA2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1" s="126" t="str">
        <f>CONCATENATE(GroupMember[[#This Row],[11. Nom*]],       ,GroupMember[[#This Row],[10. Prénom*]])</f>
        <v>NEBIEMATHIAS</v>
      </c>
    </row>
    <row r="212" spans="1:29" s="126" customFormat="1" ht="13.5" x14ac:dyDescent="0.25">
      <c r="A212" s="90" t="s">
        <v>275</v>
      </c>
      <c r="B212" s="90" t="s">
        <v>275</v>
      </c>
      <c r="C212" s="90" t="s">
        <v>562</v>
      </c>
      <c r="D212" s="90" t="s">
        <v>571</v>
      </c>
      <c r="E212" s="90" t="s">
        <v>562</v>
      </c>
      <c r="F212" s="92">
        <v>3.33</v>
      </c>
      <c r="G212" s="90" t="s">
        <v>572</v>
      </c>
      <c r="H212" s="90">
        <v>2</v>
      </c>
      <c r="I212" s="123">
        <v>2</v>
      </c>
      <c r="J212" s="90" t="s">
        <v>667</v>
      </c>
      <c r="K212" s="90" t="s">
        <v>668</v>
      </c>
      <c r="L212" s="127" t="s">
        <v>1290</v>
      </c>
      <c r="M212" s="90" t="s">
        <v>2055</v>
      </c>
      <c r="N212" s="90" t="s">
        <v>1291</v>
      </c>
      <c r="O212" s="123">
        <v>1982</v>
      </c>
      <c r="P212" s="90"/>
      <c r="Q212" s="90"/>
      <c r="R212" s="90"/>
      <c r="S212" s="90"/>
      <c r="T212" s="90"/>
      <c r="U212" s="123">
        <v>0</v>
      </c>
      <c r="V212" s="123">
        <v>0</v>
      </c>
      <c r="W212" s="124" t="s">
        <v>1590</v>
      </c>
      <c r="X212" s="125">
        <v>2022</v>
      </c>
      <c r="Y212" s="125">
        <v>7</v>
      </c>
      <c r="Z212" s="125">
        <v>19</v>
      </c>
      <c r="AA2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2" s="126" t="str">
        <f>CONCATENATE(GroupMember[[#This Row],[11. Nom*]],       ,GroupMember[[#This Row],[10. Prénom*]])</f>
        <v>NEYAKOALE</v>
      </c>
    </row>
    <row r="213" spans="1:29" s="126" customFormat="1" ht="13.5" x14ac:dyDescent="0.25">
      <c r="A213" s="90" t="s">
        <v>276</v>
      </c>
      <c r="B213" s="90" t="s">
        <v>276</v>
      </c>
      <c r="C213" s="90" t="s">
        <v>562</v>
      </c>
      <c r="D213" s="90" t="s">
        <v>571</v>
      </c>
      <c r="E213" s="90" t="s">
        <v>562</v>
      </c>
      <c r="F213" s="92">
        <v>4.26</v>
      </c>
      <c r="G213" s="90" t="s">
        <v>572</v>
      </c>
      <c r="H213" s="90">
        <v>2</v>
      </c>
      <c r="I213" s="123">
        <v>2</v>
      </c>
      <c r="J213" s="90" t="s">
        <v>669</v>
      </c>
      <c r="K213" s="90" t="s">
        <v>670</v>
      </c>
      <c r="L213" s="127" t="s">
        <v>1290</v>
      </c>
      <c r="M213" s="90" t="s">
        <v>2056</v>
      </c>
      <c r="N213" s="90" t="s">
        <v>1291</v>
      </c>
      <c r="O213" s="123">
        <v>1968</v>
      </c>
      <c r="P213" s="90"/>
      <c r="Q213" s="90"/>
      <c r="R213" s="90"/>
      <c r="S213" s="90"/>
      <c r="T213" s="90"/>
      <c r="U213" s="123">
        <v>0</v>
      </c>
      <c r="V213" s="123">
        <v>0</v>
      </c>
      <c r="W213" s="124" t="s">
        <v>1590</v>
      </c>
      <c r="X213" s="125">
        <v>2022</v>
      </c>
      <c r="Y213" s="125">
        <v>7</v>
      </c>
      <c r="Z213" s="125">
        <v>19</v>
      </c>
      <c r="AA2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3" s="126" t="str">
        <f>CONCATENATE(GroupMember[[#This Row],[11. Nom*]],       ,GroupMember[[#This Row],[10. Prénom*]])</f>
        <v>NAHONANDRE</v>
      </c>
    </row>
    <row r="214" spans="1:29" s="126" customFormat="1" ht="13.5" x14ac:dyDescent="0.25">
      <c r="A214" s="90" t="s">
        <v>277</v>
      </c>
      <c r="B214" s="90" t="s">
        <v>277</v>
      </c>
      <c r="C214" s="90" t="s">
        <v>562</v>
      </c>
      <c r="D214" s="90" t="s">
        <v>571</v>
      </c>
      <c r="E214" s="90" t="s">
        <v>562</v>
      </c>
      <c r="F214" s="92">
        <v>3.5</v>
      </c>
      <c r="G214" s="90" t="s">
        <v>572</v>
      </c>
      <c r="H214" s="90">
        <v>1</v>
      </c>
      <c r="I214" s="123">
        <v>1</v>
      </c>
      <c r="J214" s="90" t="s">
        <v>671</v>
      </c>
      <c r="K214" s="90" t="s">
        <v>608</v>
      </c>
      <c r="L214" s="127" t="s">
        <v>1290</v>
      </c>
      <c r="M214" s="90" t="s">
        <v>2057</v>
      </c>
      <c r="N214" s="90" t="s">
        <v>1291</v>
      </c>
      <c r="O214" s="123">
        <v>1982</v>
      </c>
      <c r="P214" s="90"/>
      <c r="Q214" s="90"/>
      <c r="R214" s="90"/>
      <c r="S214" s="90"/>
      <c r="T214" s="90"/>
      <c r="U214" s="123">
        <v>0</v>
      </c>
      <c r="V214" s="123">
        <v>0</v>
      </c>
      <c r="W214" s="124" t="s">
        <v>1590</v>
      </c>
      <c r="X214" s="125">
        <v>2022</v>
      </c>
      <c r="Y214" s="125">
        <v>7</v>
      </c>
      <c r="Z214" s="125">
        <v>19</v>
      </c>
      <c r="AA2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4" s="126" t="str">
        <f>CONCATENATE(GroupMember[[#This Row],[11. Nom*]],       ,GroupMember[[#This Row],[10. Prénom*]])</f>
        <v>ZONGOYAMBA OUSMAN</v>
      </c>
    </row>
    <row r="215" spans="1:29" s="126" customFormat="1" ht="13.5" x14ac:dyDescent="0.25">
      <c r="A215" s="90" t="s">
        <v>278</v>
      </c>
      <c r="B215" s="90" t="s">
        <v>278</v>
      </c>
      <c r="C215" s="90" t="s">
        <v>562</v>
      </c>
      <c r="D215" s="90" t="s">
        <v>571</v>
      </c>
      <c r="E215" s="90" t="s">
        <v>562</v>
      </c>
      <c r="F215" s="92">
        <v>3.9819999999999993</v>
      </c>
      <c r="G215" s="90" t="s">
        <v>572</v>
      </c>
      <c r="H215" s="90">
        <v>2</v>
      </c>
      <c r="I215" s="123">
        <v>2</v>
      </c>
      <c r="J215" s="90" t="s">
        <v>658</v>
      </c>
      <c r="K215" s="90" t="s">
        <v>672</v>
      </c>
      <c r="L215" s="127" t="s">
        <v>1290</v>
      </c>
      <c r="M215" s="90" t="s">
        <v>2058</v>
      </c>
      <c r="N215" s="90" t="s">
        <v>1291</v>
      </c>
      <c r="O215" s="123">
        <v>1968</v>
      </c>
      <c r="P215" s="90"/>
      <c r="Q215" s="90"/>
      <c r="R215" s="90"/>
      <c r="S215" s="90"/>
      <c r="T215" s="90"/>
      <c r="U215" s="123">
        <v>0</v>
      </c>
      <c r="V215" s="123">
        <v>0</v>
      </c>
      <c r="W215" s="124" t="s">
        <v>1590</v>
      </c>
      <c r="X215" s="125">
        <v>2022</v>
      </c>
      <c r="Y215" s="125">
        <v>7</v>
      </c>
      <c r="Z215" s="125">
        <v>28</v>
      </c>
      <c r="AA2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5" s="126" t="str">
        <f>CONCATENATE(GroupMember[[#This Row],[11. Nom*]],       ,GroupMember[[#This Row],[10. Prénom*]])</f>
        <v>SAGUINHAMADOU</v>
      </c>
    </row>
    <row r="216" spans="1:29" s="126" customFormat="1" ht="13.5" x14ac:dyDescent="0.25">
      <c r="A216" s="90" t="s">
        <v>279</v>
      </c>
      <c r="B216" s="90" t="s">
        <v>279</v>
      </c>
      <c r="C216" s="90" t="s">
        <v>562</v>
      </c>
      <c r="D216" s="90" t="s">
        <v>571</v>
      </c>
      <c r="E216" s="141" t="s">
        <v>562</v>
      </c>
      <c r="F216" s="92">
        <v>3.29</v>
      </c>
      <c r="G216" s="90" t="s">
        <v>572</v>
      </c>
      <c r="H216" s="90">
        <v>1</v>
      </c>
      <c r="I216" s="123">
        <v>1</v>
      </c>
      <c r="J216" s="90" t="s">
        <v>673</v>
      </c>
      <c r="K216" s="90" t="s">
        <v>674</v>
      </c>
      <c r="L216" s="127" t="s">
        <v>1290</v>
      </c>
      <c r="M216" s="90" t="s">
        <v>2059</v>
      </c>
      <c r="N216" s="90" t="s">
        <v>1292</v>
      </c>
      <c r="O216" s="123">
        <v>1980</v>
      </c>
      <c r="P216" s="90"/>
      <c r="Q216" s="90"/>
      <c r="R216" s="90"/>
      <c r="S216" s="90"/>
      <c r="T216" s="90"/>
      <c r="U216" s="123">
        <v>0</v>
      </c>
      <c r="V216" s="123">
        <v>0</v>
      </c>
      <c r="W216" s="124" t="s">
        <v>1590</v>
      </c>
      <c r="X216" s="125">
        <v>2022</v>
      </c>
      <c r="Y216" s="125">
        <v>7</v>
      </c>
      <c r="Z216" s="125">
        <v>28</v>
      </c>
      <c r="AA2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6" s="126" t="str">
        <f>CONCATENATE(GroupMember[[#This Row],[11. Nom*]],       ,GroupMember[[#This Row],[10. Prénom*]])</f>
        <v>KOUTOUGERMAINE</v>
      </c>
    </row>
    <row r="217" spans="1:29" s="126" customFormat="1" ht="13.5" x14ac:dyDescent="0.25">
      <c r="A217" s="90" t="s">
        <v>280</v>
      </c>
      <c r="B217" s="90" t="s">
        <v>280</v>
      </c>
      <c r="C217" s="90" t="s">
        <v>562</v>
      </c>
      <c r="D217" s="90" t="s">
        <v>571</v>
      </c>
      <c r="E217" s="90" t="s">
        <v>562</v>
      </c>
      <c r="F217" s="92">
        <v>5.6099999999999994</v>
      </c>
      <c r="G217" s="90" t="s">
        <v>572</v>
      </c>
      <c r="H217" s="90">
        <v>1</v>
      </c>
      <c r="I217" s="123">
        <v>1</v>
      </c>
      <c r="J217" s="90" t="s">
        <v>675</v>
      </c>
      <c r="K217" s="90" t="s">
        <v>676</v>
      </c>
      <c r="L217" s="127" t="s">
        <v>1290</v>
      </c>
      <c r="M217" s="90" t="s">
        <v>2060</v>
      </c>
      <c r="N217" s="90" t="s">
        <v>1291</v>
      </c>
      <c r="O217" s="123">
        <v>1978</v>
      </c>
      <c r="P217" s="90"/>
      <c r="Q217" s="90"/>
      <c r="R217" s="90"/>
      <c r="S217" s="90"/>
      <c r="T217" s="90"/>
      <c r="U217" s="123">
        <v>0</v>
      </c>
      <c r="V217" s="123">
        <v>0</v>
      </c>
      <c r="W217" s="124" t="s">
        <v>1590</v>
      </c>
      <c r="X217" s="125">
        <v>2022</v>
      </c>
      <c r="Y217" s="125">
        <v>7</v>
      </c>
      <c r="Z217" s="125">
        <v>28</v>
      </c>
      <c r="AA2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7" s="126" t="str">
        <f>CONCATENATE(GroupMember[[#This Row],[11. Nom*]],       ,GroupMember[[#This Row],[10. Prénom*]])</f>
        <v>TOPANSAGA</v>
      </c>
    </row>
    <row r="218" spans="1:29" s="126" customFormat="1" ht="13.5" x14ac:dyDescent="0.25">
      <c r="A218" s="90" t="s">
        <v>281</v>
      </c>
      <c r="B218" s="90" t="s">
        <v>281</v>
      </c>
      <c r="C218" s="90" t="s">
        <v>562</v>
      </c>
      <c r="D218" s="90" t="s">
        <v>571</v>
      </c>
      <c r="E218" s="90" t="s">
        <v>562</v>
      </c>
      <c r="F218" s="92">
        <v>3.4799999999999995</v>
      </c>
      <c r="G218" s="90" t="s">
        <v>572</v>
      </c>
      <c r="H218" s="90">
        <v>2</v>
      </c>
      <c r="I218" s="123">
        <v>2</v>
      </c>
      <c r="J218" s="90" t="s">
        <v>677</v>
      </c>
      <c r="K218" s="90" t="s">
        <v>676</v>
      </c>
      <c r="L218" s="127" t="s">
        <v>1290</v>
      </c>
      <c r="M218" s="90" t="s">
        <v>2061</v>
      </c>
      <c r="N218" s="90" t="s">
        <v>1291</v>
      </c>
      <c r="O218" s="123">
        <v>1964</v>
      </c>
      <c r="P218" s="90"/>
      <c r="Q218" s="90"/>
      <c r="R218" s="90"/>
      <c r="S218" s="90"/>
      <c r="T218" s="90"/>
      <c r="U218" s="123">
        <v>0</v>
      </c>
      <c r="V218" s="123">
        <v>0</v>
      </c>
      <c r="W218" s="124" t="s">
        <v>1590</v>
      </c>
      <c r="X218" s="125">
        <v>2022</v>
      </c>
      <c r="Y218" s="125">
        <v>6</v>
      </c>
      <c r="Z218" s="125">
        <v>27</v>
      </c>
      <c r="AA2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8" s="126" t="str">
        <f>CONCATENATE(GroupMember[[#This Row],[11. Nom*]],       ,GroupMember[[#This Row],[10. Prénom*]])</f>
        <v>TOPANSANE</v>
      </c>
    </row>
    <row r="219" spans="1:29" s="126" customFormat="1" ht="13.5" x14ac:dyDescent="0.25">
      <c r="A219" s="90" t="s">
        <v>282</v>
      </c>
      <c r="B219" s="90" t="s">
        <v>282</v>
      </c>
      <c r="C219" s="90" t="s">
        <v>562</v>
      </c>
      <c r="D219" s="90" t="s">
        <v>571</v>
      </c>
      <c r="E219" s="90" t="s">
        <v>562</v>
      </c>
      <c r="F219" s="92">
        <v>4.0699999999999994</v>
      </c>
      <c r="G219" s="90" t="s">
        <v>572</v>
      </c>
      <c r="H219" s="90">
        <v>1</v>
      </c>
      <c r="I219" s="123">
        <v>1</v>
      </c>
      <c r="J219" s="90" t="s">
        <v>678</v>
      </c>
      <c r="K219" s="90" t="s">
        <v>638</v>
      </c>
      <c r="L219" s="127" t="s">
        <v>1290</v>
      </c>
      <c r="M219" s="90" t="s">
        <v>2062</v>
      </c>
      <c r="N219" s="90" t="s">
        <v>1291</v>
      </c>
      <c r="O219" s="123">
        <v>1973</v>
      </c>
      <c r="P219" s="90"/>
      <c r="Q219" s="90"/>
      <c r="R219" s="90"/>
      <c r="S219" s="90"/>
      <c r="T219" s="90"/>
      <c r="U219" s="123">
        <v>0</v>
      </c>
      <c r="V219" s="123">
        <v>0</v>
      </c>
      <c r="W219" s="124" t="s">
        <v>1590</v>
      </c>
      <c r="X219" s="125">
        <v>2022</v>
      </c>
      <c r="Y219" s="125">
        <v>6</v>
      </c>
      <c r="Z219" s="125">
        <v>27</v>
      </c>
      <c r="AA2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19" s="126" t="str">
        <f>CONCATENATE(GroupMember[[#This Row],[11. Nom*]],       ,GroupMember[[#This Row],[10. Prénom*]])</f>
        <v>BAZIEDAOUDA</v>
      </c>
    </row>
    <row r="220" spans="1:29" s="126" customFormat="1" ht="13.5" x14ac:dyDescent="0.25">
      <c r="A220" s="90" t="s">
        <v>283</v>
      </c>
      <c r="B220" s="90" t="s">
        <v>283</v>
      </c>
      <c r="C220" s="90" t="s">
        <v>562</v>
      </c>
      <c r="D220" s="90" t="s">
        <v>571</v>
      </c>
      <c r="E220" s="90" t="s">
        <v>562</v>
      </c>
      <c r="F220" s="92">
        <v>3.8709999999999996</v>
      </c>
      <c r="G220" s="90" t="s">
        <v>572</v>
      </c>
      <c r="H220" s="90">
        <v>1</v>
      </c>
      <c r="I220" s="123">
        <v>1</v>
      </c>
      <c r="J220" s="90" t="s">
        <v>679</v>
      </c>
      <c r="K220" s="90" t="s">
        <v>627</v>
      </c>
      <c r="L220" s="127" t="s">
        <v>1290</v>
      </c>
      <c r="M220" s="90" t="s">
        <v>2063</v>
      </c>
      <c r="N220" s="90" t="s">
        <v>1291</v>
      </c>
      <c r="O220" s="123">
        <v>1980</v>
      </c>
      <c r="P220" s="90"/>
      <c r="Q220" s="90"/>
      <c r="R220" s="90"/>
      <c r="S220" s="90"/>
      <c r="T220" s="90"/>
      <c r="U220" s="123">
        <v>0</v>
      </c>
      <c r="V220" s="123">
        <v>0</v>
      </c>
      <c r="W220" s="124" t="s">
        <v>1590</v>
      </c>
      <c r="X220" s="125">
        <v>2022</v>
      </c>
      <c r="Y220" s="125">
        <v>6</v>
      </c>
      <c r="Z220" s="125">
        <v>27</v>
      </c>
      <c r="AA2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0" s="126" t="str">
        <f>CONCATENATE(GroupMember[[#This Row],[11. Nom*]],       ,GroupMember[[#This Row],[10. Prénom*]])</f>
        <v>KABOREHAMADO TIDJANE</v>
      </c>
    </row>
    <row r="221" spans="1:29" s="126" customFormat="1" ht="13.5" x14ac:dyDescent="0.25">
      <c r="A221" s="90" t="s">
        <v>284</v>
      </c>
      <c r="B221" s="90" t="s">
        <v>284</v>
      </c>
      <c r="C221" s="90" t="s">
        <v>562</v>
      </c>
      <c r="D221" s="90" t="s">
        <v>571</v>
      </c>
      <c r="E221" s="90" t="s">
        <v>562</v>
      </c>
      <c r="F221" s="92">
        <v>3.49</v>
      </c>
      <c r="G221" s="90" t="s">
        <v>572</v>
      </c>
      <c r="H221" s="90">
        <v>2</v>
      </c>
      <c r="I221" s="123">
        <v>2</v>
      </c>
      <c r="J221" s="90" t="s">
        <v>680</v>
      </c>
      <c r="K221" s="90" t="s">
        <v>627</v>
      </c>
      <c r="L221" s="127" t="s">
        <v>1290</v>
      </c>
      <c r="M221" s="90" t="s">
        <v>2064</v>
      </c>
      <c r="N221" s="90" t="s">
        <v>1291</v>
      </c>
      <c r="O221" s="123">
        <v>1969</v>
      </c>
      <c r="P221" s="90"/>
      <c r="Q221" s="90"/>
      <c r="R221" s="90"/>
      <c r="S221" s="90"/>
      <c r="T221" s="90"/>
      <c r="U221" s="123">
        <v>0</v>
      </c>
      <c r="V221" s="123">
        <v>0</v>
      </c>
      <c r="W221" s="124" t="s">
        <v>1590</v>
      </c>
      <c r="X221" s="125">
        <v>2022</v>
      </c>
      <c r="Y221" s="125">
        <v>6</v>
      </c>
      <c r="Z221" s="125">
        <v>28</v>
      </c>
      <c r="AA2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1" s="126" t="str">
        <f>CONCATENATE(GroupMember[[#This Row],[11. Nom*]],       ,GroupMember[[#This Row],[10. Prénom*]])</f>
        <v>KABOREAILIDOU</v>
      </c>
    </row>
    <row r="222" spans="1:29" s="126" customFormat="1" ht="13.5" x14ac:dyDescent="0.25">
      <c r="A222" s="90" t="s">
        <v>285</v>
      </c>
      <c r="B222" s="90" t="s">
        <v>285</v>
      </c>
      <c r="C222" s="90" t="s">
        <v>562</v>
      </c>
      <c r="D222" s="90" t="s">
        <v>571</v>
      </c>
      <c r="E222" s="90" t="s">
        <v>562</v>
      </c>
      <c r="F222" s="92">
        <v>4.1199999999999992</v>
      </c>
      <c r="G222" s="90" t="s">
        <v>572</v>
      </c>
      <c r="H222" s="90">
        <v>2</v>
      </c>
      <c r="I222" s="123">
        <v>2</v>
      </c>
      <c r="J222" s="90" t="s">
        <v>681</v>
      </c>
      <c r="K222" s="90" t="s">
        <v>682</v>
      </c>
      <c r="L222" s="127" t="s">
        <v>1290</v>
      </c>
      <c r="M222" s="90" t="s">
        <v>2065</v>
      </c>
      <c r="N222" s="90" t="s">
        <v>1291</v>
      </c>
      <c r="O222" s="123">
        <v>1959</v>
      </c>
      <c r="P222" s="90"/>
      <c r="Q222" s="90"/>
      <c r="R222" s="90"/>
      <c r="S222" s="90"/>
      <c r="T222" s="90"/>
      <c r="U222" s="123">
        <v>0</v>
      </c>
      <c r="V222" s="123">
        <v>0</v>
      </c>
      <c r="W222" s="124" t="s">
        <v>1590</v>
      </c>
      <c r="X222" s="125">
        <v>2022</v>
      </c>
      <c r="Y222" s="125">
        <v>6</v>
      </c>
      <c r="Z222" s="125">
        <v>28</v>
      </c>
      <c r="AA2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2" s="126" t="str">
        <f>CONCATENATE(GroupMember[[#This Row],[11. Nom*]],       ,GroupMember[[#This Row],[10. Prénom*]])</f>
        <v>NAGALOALPHONSE</v>
      </c>
    </row>
    <row r="223" spans="1:29" s="126" customFormat="1" ht="13.5" x14ac:dyDescent="0.25">
      <c r="A223" s="90" t="s">
        <v>286</v>
      </c>
      <c r="B223" s="90" t="s">
        <v>286</v>
      </c>
      <c r="C223" s="90" t="s">
        <v>562</v>
      </c>
      <c r="D223" s="90" t="s">
        <v>571</v>
      </c>
      <c r="E223" s="90" t="s">
        <v>562</v>
      </c>
      <c r="F223" s="92">
        <v>3.2699999999999996</v>
      </c>
      <c r="G223" s="90" t="s">
        <v>572</v>
      </c>
      <c r="H223" s="90">
        <v>2</v>
      </c>
      <c r="I223" s="123">
        <v>2</v>
      </c>
      <c r="J223" s="90" t="s">
        <v>683</v>
      </c>
      <c r="K223" s="90" t="s">
        <v>662</v>
      </c>
      <c r="L223" s="127" t="s">
        <v>1290</v>
      </c>
      <c r="M223" s="90" t="s">
        <v>2066</v>
      </c>
      <c r="N223" s="90" t="s">
        <v>1291</v>
      </c>
      <c r="O223" s="123">
        <v>1971</v>
      </c>
      <c r="P223" s="90"/>
      <c r="Q223" s="90"/>
      <c r="R223" s="90"/>
      <c r="S223" s="90"/>
      <c r="T223" s="90"/>
      <c r="U223" s="123">
        <v>0</v>
      </c>
      <c r="V223" s="123">
        <v>0</v>
      </c>
      <c r="W223" s="124" t="s">
        <v>1590</v>
      </c>
      <c r="X223" s="125">
        <v>2022</v>
      </c>
      <c r="Y223" s="125">
        <v>6</v>
      </c>
      <c r="Z223" s="125">
        <v>28</v>
      </c>
      <c r="AA2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3" s="126" t="str">
        <f>CONCATENATE(GroupMember[[#This Row],[11. Nom*]],       ,GroupMember[[#This Row],[10. Prénom*]])</f>
        <v>ZIOVINCENT</v>
      </c>
    </row>
    <row r="224" spans="1:29" s="126" customFormat="1" ht="13.5" x14ac:dyDescent="0.25">
      <c r="A224" s="90" t="s">
        <v>287</v>
      </c>
      <c r="B224" s="90" t="s">
        <v>287</v>
      </c>
      <c r="C224" s="90" t="s">
        <v>562</v>
      </c>
      <c r="D224" s="90" t="s">
        <v>571</v>
      </c>
      <c r="E224" s="90" t="s">
        <v>562</v>
      </c>
      <c r="F224" s="92">
        <v>4.1399999999999997</v>
      </c>
      <c r="G224" s="90" t="s">
        <v>572</v>
      </c>
      <c r="H224" s="90">
        <v>1</v>
      </c>
      <c r="I224" s="123">
        <v>1</v>
      </c>
      <c r="J224" s="90" t="s">
        <v>604</v>
      </c>
      <c r="K224" s="90" t="s">
        <v>684</v>
      </c>
      <c r="L224" s="127" t="s">
        <v>1290</v>
      </c>
      <c r="M224" s="90" t="s">
        <v>2067</v>
      </c>
      <c r="N224" s="90" t="s">
        <v>1291</v>
      </c>
      <c r="O224" s="123">
        <v>1974</v>
      </c>
      <c r="P224" s="90"/>
      <c r="Q224" s="90"/>
      <c r="R224" s="90"/>
      <c r="S224" s="90"/>
      <c r="T224" s="90"/>
      <c r="U224" s="123">
        <v>0</v>
      </c>
      <c r="V224" s="123">
        <v>0</v>
      </c>
      <c r="W224" s="124" t="s">
        <v>1590</v>
      </c>
      <c r="X224" s="125">
        <v>2022</v>
      </c>
      <c r="Y224" s="125">
        <v>6</v>
      </c>
      <c r="Z224" s="125">
        <v>30</v>
      </c>
      <c r="AA2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4" s="126" t="str">
        <f>CONCATENATE(GroupMember[[#This Row],[11. Nom*]],       ,GroupMember[[#This Row],[10. Prénom*]])</f>
        <v>COULIBALYADAMA</v>
      </c>
    </row>
    <row r="225" spans="1:29" s="126" customFormat="1" ht="13.5" x14ac:dyDescent="0.25">
      <c r="A225" s="90" t="s">
        <v>288</v>
      </c>
      <c r="B225" s="90" t="s">
        <v>288</v>
      </c>
      <c r="C225" s="90" t="s">
        <v>562</v>
      </c>
      <c r="D225" s="90" t="s">
        <v>571</v>
      </c>
      <c r="E225" s="90" t="s">
        <v>562</v>
      </c>
      <c r="F225" s="92">
        <v>4.1659999999999995</v>
      </c>
      <c r="G225" s="90" t="s">
        <v>572</v>
      </c>
      <c r="H225" s="90">
        <v>1</v>
      </c>
      <c r="I225" s="123">
        <v>1</v>
      </c>
      <c r="J225" s="90" t="s">
        <v>648</v>
      </c>
      <c r="K225" s="90" t="s">
        <v>685</v>
      </c>
      <c r="L225" s="127" t="s">
        <v>1290</v>
      </c>
      <c r="M225" s="90" t="s">
        <v>2068</v>
      </c>
      <c r="N225" s="90" t="s">
        <v>1291</v>
      </c>
      <c r="O225" s="123">
        <v>1961</v>
      </c>
      <c r="P225" s="90"/>
      <c r="Q225" s="90"/>
      <c r="R225" s="90"/>
      <c r="S225" s="90"/>
      <c r="T225" s="90"/>
      <c r="U225" s="123">
        <v>0</v>
      </c>
      <c r="V225" s="123">
        <v>0</v>
      </c>
      <c r="W225" s="124" t="s">
        <v>1590</v>
      </c>
      <c r="X225" s="125">
        <v>2022</v>
      </c>
      <c r="Y225" s="125">
        <v>6</v>
      </c>
      <c r="Z225" s="125">
        <v>30</v>
      </c>
      <c r="AA2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5" s="126" t="str">
        <f>CONCATENATE(GroupMember[[#This Row],[11. Nom*]],       ,GroupMember[[#This Row],[10. Prénom*]])</f>
        <v>TOUSIBRI</v>
      </c>
    </row>
    <row r="226" spans="1:29" s="126" customFormat="1" ht="13.5" x14ac:dyDescent="0.25">
      <c r="A226" s="90" t="s">
        <v>289</v>
      </c>
      <c r="B226" s="90" t="s">
        <v>289</v>
      </c>
      <c r="C226" s="90" t="s">
        <v>562</v>
      </c>
      <c r="D226" s="90" t="s">
        <v>571</v>
      </c>
      <c r="E226" s="90" t="s">
        <v>562</v>
      </c>
      <c r="F226" s="92">
        <v>6.0299999999999994</v>
      </c>
      <c r="G226" s="90" t="s">
        <v>572</v>
      </c>
      <c r="H226" s="90">
        <v>1</v>
      </c>
      <c r="I226" s="123">
        <v>1</v>
      </c>
      <c r="J226" s="90" t="s">
        <v>686</v>
      </c>
      <c r="K226" s="90" t="s">
        <v>687</v>
      </c>
      <c r="L226" s="127" t="s">
        <v>1290</v>
      </c>
      <c r="M226" s="90" t="s">
        <v>2069</v>
      </c>
      <c r="N226" s="90" t="s">
        <v>1291</v>
      </c>
      <c r="O226" s="123">
        <v>1958</v>
      </c>
      <c r="P226" s="90"/>
      <c r="Q226" s="90"/>
      <c r="R226" s="90"/>
      <c r="S226" s="90"/>
      <c r="T226" s="90"/>
      <c r="U226" s="123">
        <v>0</v>
      </c>
      <c r="V226" s="123">
        <v>0</v>
      </c>
      <c r="W226" s="124" t="s">
        <v>1590</v>
      </c>
      <c r="X226" s="125">
        <v>2022</v>
      </c>
      <c r="Y226" s="125">
        <v>6</v>
      </c>
      <c r="Z226" s="125">
        <v>30</v>
      </c>
      <c r="AA2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6" s="126" t="str">
        <f>CONCATENATE(GroupMember[[#This Row],[11. Nom*]],       ,GroupMember[[#This Row],[10. Prénom*]])</f>
        <v>NANEMABERNARD</v>
      </c>
    </row>
    <row r="227" spans="1:29" s="126" customFormat="1" ht="13.5" x14ac:dyDescent="0.25">
      <c r="A227" s="90" t="s">
        <v>290</v>
      </c>
      <c r="B227" s="90" t="s">
        <v>290</v>
      </c>
      <c r="C227" s="90" t="s">
        <v>562</v>
      </c>
      <c r="D227" s="90" t="s">
        <v>571</v>
      </c>
      <c r="E227" s="90" t="s">
        <v>562</v>
      </c>
      <c r="F227" s="92">
        <v>3.9939999999999993</v>
      </c>
      <c r="G227" s="90" t="s">
        <v>572</v>
      </c>
      <c r="H227" s="90">
        <v>1</v>
      </c>
      <c r="I227" s="123">
        <v>1</v>
      </c>
      <c r="J227" s="90" t="s">
        <v>654</v>
      </c>
      <c r="K227" s="90" t="s">
        <v>688</v>
      </c>
      <c r="L227" s="127" t="s">
        <v>1290</v>
      </c>
      <c r="M227" s="90" t="s">
        <v>2070</v>
      </c>
      <c r="N227" s="90" t="s">
        <v>1291</v>
      </c>
      <c r="O227" s="123">
        <v>1967</v>
      </c>
      <c r="P227" s="90"/>
      <c r="Q227" s="90"/>
      <c r="R227" s="90"/>
      <c r="S227" s="90"/>
      <c r="T227" s="90"/>
      <c r="U227" s="123">
        <v>0</v>
      </c>
      <c r="V227" s="123">
        <v>0</v>
      </c>
      <c r="W227" s="124" t="s">
        <v>1590</v>
      </c>
      <c r="X227" s="125">
        <v>2022</v>
      </c>
      <c r="Y227" s="125">
        <v>6</v>
      </c>
      <c r="Z227" s="125">
        <v>4</v>
      </c>
      <c r="AA2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7" s="126" t="str">
        <f>CONCATENATE(GroupMember[[#This Row],[11. Nom*]],       ,GroupMember[[#This Row],[10. Prénom*]])</f>
        <v>KOURAOGOIDRISSA</v>
      </c>
    </row>
    <row r="228" spans="1:29" s="126" customFormat="1" ht="13.5" x14ac:dyDescent="0.25">
      <c r="A228" s="90" t="s">
        <v>291</v>
      </c>
      <c r="B228" s="90" t="s">
        <v>291</v>
      </c>
      <c r="C228" s="90" t="s">
        <v>562</v>
      </c>
      <c r="D228" s="90" t="s">
        <v>571</v>
      </c>
      <c r="E228" s="90" t="s">
        <v>562</v>
      </c>
      <c r="F228" s="92">
        <v>4.9039999999999999</v>
      </c>
      <c r="G228" s="90" t="s">
        <v>572</v>
      </c>
      <c r="H228" s="90">
        <v>2</v>
      </c>
      <c r="I228" s="123">
        <v>2</v>
      </c>
      <c r="J228" s="90" t="s">
        <v>689</v>
      </c>
      <c r="K228" s="90" t="s">
        <v>682</v>
      </c>
      <c r="L228" s="127" t="s">
        <v>1290</v>
      </c>
      <c r="M228" s="90" t="s">
        <v>2071</v>
      </c>
      <c r="N228" s="90" t="s">
        <v>1291</v>
      </c>
      <c r="O228" s="123">
        <v>1967</v>
      </c>
      <c r="P228" s="90"/>
      <c r="Q228" s="90"/>
      <c r="R228" s="90"/>
      <c r="S228" s="90"/>
      <c r="T228" s="90"/>
      <c r="U228" s="123">
        <v>0</v>
      </c>
      <c r="V228" s="123">
        <v>0</v>
      </c>
      <c r="W228" s="124" t="s">
        <v>1590</v>
      </c>
      <c r="X228" s="125">
        <v>2022</v>
      </c>
      <c r="Y228" s="125">
        <v>6</v>
      </c>
      <c r="Z228" s="125">
        <v>4</v>
      </c>
      <c r="AA2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8" s="126" t="str">
        <f>CONCATENATE(GroupMember[[#This Row],[11. Nom*]],       ,GroupMember[[#This Row],[10. Prénom*]])</f>
        <v>NAGALOPIERRE</v>
      </c>
    </row>
    <row r="229" spans="1:29" s="126" customFormat="1" ht="13.5" x14ac:dyDescent="0.25">
      <c r="A229" s="90" t="s">
        <v>292</v>
      </c>
      <c r="B229" s="90" t="s">
        <v>292</v>
      </c>
      <c r="C229" s="90" t="s">
        <v>562</v>
      </c>
      <c r="D229" s="90" t="s">
        <v>571</v>
      </c>
      <c r="E229" s="90" t="s">
        <v>562</v>
      </c>
      <c r="F229" s="92">
        <v>5.8999999999999986</v>
      </c>
      <c r="G229" s="90" t="s">
        <v>572</v>
      </c>
      <c r="H229" s="90">
        <v>1</v>
      </c>
      <c r="I229" s="123">
        <v>1</v>
      </c>
      <c r="J229" s="90" t="s">
        <v>690</v>
      </c>
      <c r="K229" s="90" t="s">
        <v>662</v>
      </c>
      <c r="L229" s="127" t="s">
        <v>1290</v>
      </c>
      <c r="M229" s="90" t="s">
        <v>1585</v>
      </c>
      <c r="N229" s="90" t="s">
        <v>1291</v>
      </c>
      <c r="O229" s="123">
        <v>1965</v>
      </c>
      <c r="P229" s="90"/>
      <c r="Q229" s="90"/>
      <c r="R229" s="90"/>
      <c r="S229" s="90"/>
      <c r="T229" s="90"/>
      <c r="U229" s="123">
        <v>0</v>
      </c>
      <c r="V229" s="123">
        <v>0</v>
      </c>
      <c r="W229" s="124" t="s">
        <v>1590</v>
      </c>
      <c r="X229" s="125">
        <v>2022</v>
      </c>
      <c r="Y229" s="125">
        <v>6</v>
      </c>
      <c r="Z229" s="125">
        <v>4</v>
      </c>
      <c r="AA2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29" s="126" t="str">
        <f>CONCATENATE(GroupMember[[#This Row],[11. Nom*]],       ,GroupMember[[#This Row],[10. Prénom*]])</f>
        <v>ZIOABOUDOU</v>
      </c>
    </row>
    <row r="230" spans="1:29" s="126" customFormat="1" ht="13.5" x14ac:dyDescent="0.25">
      <c r="A230" s="90" t="s">
        <v>293</v>
      </c>
      <c r="B230" s="90" t="s">
        <v>293</v>
      </c>
      <c r="C230" s="90" t="s">
        <v>562</v>
      </c>
      <c r="D230" s="90" t="s">
        <v>571</v>
      </c>
      <c r="E230" s="90" t="s">
        <v>562</v>
      </c>
      <c r="F230" s="92">
        <v>6.2099999999999991</v>
      </c>
      <c r="G230" s="90" t="s">
        <v>572</v>
      </c>
      <c r="H230" s="90">
        <v>1</v>
      </c>
      <c r="I230" s="123">
        <v>1</v>
      </c>
      <c r="J230" s="90" t="s">
        <v>692</v>
      </c>
      <c r="K230" s="90" t="s">
        <v>621</v>
      </c>
      <c r="L230" s="127" t="s">
        <v>1290</v>
      </c>
      <c r="M230" s="90" t="s">
        <v>1586</v>
      </c>
      <c r="N230" s="90" t="s">
        <v>1291</v>
      </c>
      <c r="O230" s="123">
        <v>1959</v>
      </c>
      <c r="P230" s="90"/>
      <c r="Q230" s="90"/>
      <c r="R230" s="90"/>
      <c r="S230" s="90"/>
      <c r="T230" s="90"/>
      <c r="U230" s="123">
        <v>0</v>
      </c>
      <c r="V230" s="123">
        <v>0</v>
      </c>
      <c r="W230" s="124" t="s">
        <v>1590</v>
      </c>
      <c r="X230" s="125">
        <v>2022</v>
      </c>
      <c r="Y230" s="125">
        <v>6</v>
      </c>
      <c r="Z230" s="125">
        <v>3</v>
      </c>
      <c r="AA2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0" s="126" t="str">
        <f>CONCATENATE(GroupMember[[#This Row],[11. Nom*]],       ,GroupMember[[#This Row],[10. Prénom*]])</f>
        <v>SAWADOGOHALIDOU</v>
      </c>
    </row>
    <row r="231" spans="1:29" s="126" customFormat="1" ht="13.5" x14ac:dyDescent="0.25">
      <c r="A231" s="90" t="s">
        <v>294</v>
      </c>
      <c r="B231" s="90" t="s">
        <v>294</v>
      </c>
      <c r="C231" s="90" t="s">
        <v>562</v>
      </c>
      <c r="D231" s="90" t="s">
        <v>571</v>
      </c>
      <c r="E231" s="90" t="s">
        <v>562</v>
      </c>
      <c r="F231" s="92">
        <v>4.42</v>
      </c>
      <c r="G231" s="90" t="s">
        <v>572</v>
      </c>
      <c r="H231" s="90">
        <v>1</v>
      </c>
      <c r="I231" s="123">
        <v>1</v>
      </c>
      <c r="J231" s="90" t="s">
        <v>693</v>
      </c>
      <c r="K231" s="90" t="s">
        <v>670</v>
      </c>
      <c r="L231" s="127" t="s">
        <v>1290</v>
      </c>
      <c r="M231" s="90" t="s">
        <v>2072</v>
      </c>
      <c r="N231" s="90" t="s">
        <v>1291</v>
      </c>
      <c r="O231" s="123">
        <v>1972</v>
      </c>
      <c r="P231" s="90"/>
      <c r="Q231" s="90"/>
      <c r="R231" s="90"/>
      <c r="S231" s="90"/>
      <c r="T231" s="90"/>
      <c r="U231" s="123">
        <v>0</v>
      </c>
      <c r="V231" s="123">
        <v>0</v>
      </c>
      <c r="W231" s="124" t="s">
        <v>1590</v>
      </c>
      <c r="X231" s="125">
        <v>2022</v>
      </c>
      <c r="Y231" s="125">
        <v>6</v>
      </c>
      <c r="Z231" s="125">
        <v>3</v>
      </c>
      <c r="AA2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1" s="126" t="str">
        <f>CONCATENATE(GroupMember[[#This Row],[11. Nom*]],       ,GroupMember[[#This Row],[10. Prénom*]])</f>
        <v>NAHONJOEL</v>
      </c>
    </row>
    <row r="232" spans="1:29" s="126" customFormat="1" ht="13.5" x14ac:dyDescent="0.25">
      <c r="A232" s="90" t="s">
        <v>295</v>
      </c>
      <c r="B232" s="90" t="s">
        <v>295</v>
      </c>
      <c r="C232" s="90" t="s">
        <v>562</v>
      </c>
      <c r="D232" s="90" t="s">
        <v>571</v>
      </c>
      <c r="E232" s="90" t="s">
        <v>562</v>
      </c>
      <c r="F232" s="92">
        <v>3.9599999999999995</v>
      </c>
      <c r="G232" s="90" t="s">
        <v>572</v>
      </c>
      <c r="H232" s="90">
        <v>1</v>
      </c>
      <c r="I232" s="123">
        <v>1</v>
      </c>
      <c r="J232" s="90" t="s">
        <v>694</v>
      </c>
      <c r="K232" s="90" t="s">
        <v>621</v>
      </c>
      <c r="L232" s="127" t="s">
        <v>1290</v>
      </c>
      <c r="M232" s="90" t="s">
        <v>2073</v>
      </c>
      <c r="N232" s="90" t="s">
        <v>1291</v>
      </c>
      <c r="O232" s="123">
        <v>1965</v>
      </c>
      <c r="P232" s="90"/>
      <c r="Q232" s="90"/>
      <c r="R232" s="90"/>
      <c r="S232" s="90"/>
      <c r="T232" s="90"/>
      <c r="U232" s="123">
        <v>0</v>
      </c>
      <c r="V232" s="123">
        <v>0</v>
      </c>
      <c r="W232" s="124" t="s">
        <v>1590</v>
      </c>
      <c r="X232" s="125">
        <v>2022</v>
      </c>
      <c r="Y232" s="125">
        <v>6</v>
      </c>
      <c r="Z232" s="125">
        <v>3</v>
      </c>
      <c r="AA2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2" s="126" t="str">
        <f>CONCATENATE(GroupMember[[#This Row],[11. Nom*]],       ,GroupMember[[#This Row],[10. Prénom*]])</f>
        <v>SAWADOGOLALE</v>
      </c>
    </row>
    <row r="233" spans="1:29" s="126" customFormat="1" ht="13.5" x14ac:dyDescent="0.25">
      <c r="A233" s="90" t="s">
        <v>296</v>
      </c>
      <c r="B233" s="90" t="s">
        <v>296</v>
      </c>
      <c r="C233" s="90" t="s">
        <v>562</v>
      </c>
      <c r="D233" s="90" t="s">
        <v>571</v>
      </c>
      <c r="E233" s="90" t="s">
        <v>562</v>
      </c>
      <c r="F233" s="92">
        <v>3.8599999999999994</v>
      </c>
      <c r="G233" s="90" t="s">
        <v>572</v>
      </c>
      <c r="H233" s="90">
        <v>2</v>
      </c>
      <c r="I233" s="123">
        <v>2</v>
      </c>
      <c r="J233" s="90" t="s">
        <v>695</v>
      </c>
      <c r="K233" s="90" t="s">
        <v>621</v>
      </c>
      <c r="L233" s="127" t="s">
        <v>1290</v>
      </c>
      <c r="M233" s="90" t="s">
        <v>2074</v>
      </c>
      <c r="N233" s="90" t="s">
        <v>1291</v>
      </c>
      <c r="O233" s="123">
        <v>1976</v>
      </c>
      <c r="P233" s="90"/>
      <c r="Q233" s="90"/>
      <c r="R233" s="90"/>
      <c r="S233" s="90"/>
      <c r="T233" s="90"/>
      <c r="U233" s="123">
        <v>0</v>
      </c>
      <c r="V233" s="123">
        <v>0</v>
      </c>
      <c r="W233" s="124" t="s">
        <v>1590</v>
      </c>
      <c r="X233" s="125">
        <v>2022</v>
      </c>
      <c r="Y233" s="125">
        <v>6</v>
      </c>
      <c r="Z233" s="125">
        <v>10</v>
      </c>
      <c r="AA2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3" s="126" t="str">
        <f>CONCATENATE(GroupMember[[#This Row],[11. Nom*]],       ,GroupMember[[#This Row],[10. Prénom*]])</f>
        <v>SAWADOGOAMADOU</v>
      </c>
    </row>
    <row r="234" spans="1:29" s="126" customFormat="1" ht="13.5" x14ac:dyDescent="0.25">
      <c r="A234" s="90" t="s">
        <v>297</v>
      </c>
      <c r="B234" s="90" t="s">
        <v>297</v>
      </c>
      <c r="C234" s="90" t="s">
        <v>562</v>
      </c>
      <c r="D234" s="90" t="s">
        <v>571</v>
      </c>
      <c r="E234" s="90" t="s">
        <v>562</v>
      </c>
      <c r="F234" s="92">
        <v>4.1499999999999995</v>
      </c>
      <c r="G234" s="90" t="s">
        <v>572</v>
      </c>
      <c r="H234" s="90">
        <v>1</v>
      </c>
      <c r="I234" s="123">
        <v>1</v>
      </c>
      <c r="J234" s="90" t="s">
        <v>696</v>
      </c>
      <c r="K234" s="90" t="s">
        <v>668</v>
      </c>
      <c r="L234" s="127" t="s">
        <v>1290</v>
      </c>
      <c r="M234" s="90" t="s">
        <v>2075</v>
      </c>
      <c r="N234" s="90" t="s">
        <v>1291</v>
      </c>
      <c r="O234" s="123">
        <v>1989</v>
      </c>
      <c r="P234" s="90"/>
      <c r="Q234" s="90"/>
      <c r="R234" s="90"/>
      <c r="S234" s="90"/>
      <c r="T234" s="90"/>
      <c r="U234" s="123">
        <v>0</v>
      </c>
      <c r="V234" s="123">
        <v>0</v>
      </c>
      <c r="W234" s="124" t="s">
        <v>1590</v>
      </c>
      <c r="X234" s="125">
        <v>2022</v>
      </c>
      <c r="Y234" s="125">
        <v>6</v>
      </c>
      <c r="Z234" s="125">
        <v>10</v>
      </c>
      <c r="AA2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4" s="126" t="str">
        <f>CONCATENATE(GroupMember[[#This Row],[11. Nom*]],       ,GroupMember[[#This Row],[10. Prénom*]])</f>
        <v>NEYABELMA</v>
      </c>
    </row>
    <row r="235" spans="1:29" s="126" customFormat="1" ht="13.5" x14ac:dyDescent="0.25">
      <c r="A235" s="90" t="s">
        <v>298</v>
      </c>
      <c r="B235" s="90" t="s">
        <v>298</v>
      </c>
      <c r="C235" s="90" t="s">
        <v>562</v>
      </c>
      <c r="D235" s="90" t="s">
        <v>571</v>
      </c>
      <c r="E235" s="90" t="s">
        <v>562</v>
      </c>
      <c r="F235" s="92">
        <v>5.1999999999999993</v>
      </c>
      <c r="G235" s="90" t="s">
        <v>572</v>
      </c>
      <c r="H235" s="90">
        <v>2</v>
      </c>
      <c r="I235" s="123">
        <v>2</v>
      </c>
      <c r="J235" s="90" t="s">
        <v>697</v>
      </c>
      <c r="K235" s="90" t="s">
        <v>698</v>
      </c>
      <c r="L235" s="127" t="s">
        <v>1290</v>
      </c>
      <c r="M235" s="90" t="s">
        <v>2076</v>
      </c>
      <c r="N235" s="90" t="s">
        <v>1291</v>
      </c>
      <c r="O235" s="123">
        <v>1986</v>
      </c>
      <c r="P235" s="90"/>
      <c r="Q235" s="90"/>
      <c r="R235" s="90"/>
      <c r="S235" s="90"/>
      <c r="T235" s="90"/>
      <c r="U235" s="123">
        <v>0</v>
      </c>
      <c r="V235" s="123">
        <v>0</v>
      </c>
      <c r="W235" s="124" t="s">
        <v>1590</v>
      </c>
      <c r="X235" s="125">
        <v>2022</v>
      </c>
      <c r="Y235" s="125">
        <v>6</v>
      </c>
      <c r="Z235" s="125">
        <v>10</v>
      </c>
      <c r="AA2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5" s="126" t="str">
        <f>CONCATENATE(GroupMember[[#This Row],[11. Nom*]],       ,GroupMember[[#This Row],[10. Prénom*]])</f>
        <v>SANOUYACOU</v>
      </c>
    </row>
    <row r="236" spans="1:29" s="126" customFormat="1" ht="13.5" x14ac:dyDescent="0.25">
      <c r="A236" s="90" t="s">
        <v>299</v>
      </c>
      <c r="B236" s="90" t="s">
        <v>299</v>
      </c>
      <c r="C236" s="90" t="s">
        <v>562</v>
      </c>
      <c r="D236" s="90" t="s">
        <v>571</v>
      </c>
      <c r="E236" s="90" t="s">
        <v>562</v>
      </c>
      <c r="F236" s="92">
        <v>4.8419999999999996</v>
      </c>
      <c r="G236" s="90" t="s">
        <v>572</v>
      </c>
      <c r="H236" s="90">
        <v>2</v>
      </c>
      <c r="I236" s="123">
        <v>2</v>
      </c>
      <c r="J236" s="90" t="s">
        <v>699</v>
      </c>
      <c r="K236" s="90" t="s">
        <v>700</v>
      </c>
      <c r="L236" s="127" t="s">
        <v>1290</v>
      </c>
      <c r="M236" s="90" t="s">
        <v>2077</v>
      </c>
      <c r="N236" s="90" t="s">
        <v>1291</v>
      </c>
      <c r="O236" s="123">
        <v>1962</v>
      </c>
      <c r="P236" s="90"/>
      <c r="Q236" s="90"/>
      <c r="R236" s="90"/>
      <c r="S236" s="90"/>
      <c r="T236" s="90"/>
      <c r="U236" s="123">
        <v>0</v>
      </c>
      <c r="V236" s="123">
        <v>0</v>
      </c>
      <c r="W236" s="124" t="s">
        <v>1590</v>
      </c>
      <c r="X236" s="125">
        <v>2022</v>
      </c>
      <c r="Y236" s="125">
        <v>6</v>
      </c>
      <c r="Z236" s="125">
        <v>11</v>
      </c>
      <c r="AA2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6" s="126" t="str">
        <f>CONCATENATE(GroupMember[[#This Row],[11. Nom*]],       ,GroupMember[[#This Row],[10. Prénom*]])</f>
        <v>HIENEMILE</v>
      </c>
    </row>
    <row r="237" spans="1:29" s="126" customFormat="1" ht="13.5" x14ac:dyDescent="0.25">
      <c r="A237" s="90" t="s">
        <v>300</v>
      </c>
      <c r="B237" s="90" t="s">
        <v>300</v>
      </c>
      <c r="C237" s="90" t="s">
        <v>562</v>
      </c>
      <c r="D237" s="90" t="s">
        <v>571</v>
      </c>
      <c r="E237" s="90" t="s">
        <v>562</v>
      </c>
      <c r="F237" s="92">
        <v>4.8899999999999997</v>
      </c>
      <c r="G237" s="90" t="s">
        <v>572</v>
      </c>
      <c r="H237" s="90">
        <v>1</v>
      </c>
      <c r="I237" s="123">
        <v>1</v>
      </c>
      <c r="J237" s="90" t="s">
        <v>701</v>
      </c>
      <c r="K237" s="90" t="s">
        <v>608</v>
      </c>
      <c r="L237" s="127" t="s">
        <v>1290</v>
      </c>
      <c r="M237" s="90" t="s">
        <v>2078</v>
      </c>
      <c r="N237" s="90" t="s">
        <v>1291</v>
      </c>
      <c r="O237" s="123">
        <v>1989</v>
      </c>
      <c r="P237" s="90"/>
      <c r="Q237" s="90"/>
      <c r="R237" s="90"/>
      <c r="S237" s="90"/>
      <c r="T237" s="90"/>
      <c r="U237" s="123">
        <v>0</v>
      </c>
      <c r="V237" s="123">
        <v>0</v>
      </c>
      <c r="W237" s="124" t="s">
        <v>1590</v>
      </c>
      <c r="X237" s="125">
        <v>2022</v>
      </c>
      <c r="Y237" s="125">
        <v>6</v>
      </c>
      <c r="Z237" s="125">
        <v>11</v>
      </c>
      <c r="AA2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7" s="126" t="str">
        <f>CONCATENATE(GroupMember[[#This Row],[11. Nom*]],       ,GroupMember[[#This Row],[10. Prénom*]])</f>
        <v>ZONGOFELIX</v>
      </c>
    </row>
    <row r="238" spans="1:29" s="126" customFormat="1" ht="13.5" x14ac:dyDescent="0.25">
      <c r="A238" s="90" t="s">
        <v>301</v>
      </c>
      <c r="B238" s="90" t="s">
        <v>301</v>
      </c>
      <c r="C238" s="90" t="s">
        <v>562</v>
      </c>
      <c r="D238" s="90" t="s">
        <v>571</v>
      </c>
      <c r="E238" s="90" t="s">
        <v>562</v>
      </c>
      <c r="F238" s="92">
        <v>2.8759999999999999</v>
      </c>
      <c r="G238" s="90" t="s">
        <v>572</v>
      </c>
      <c r="H238" s="90">
        <v>1</v>
      </c>
      <c r="I238" s="123">
        <v>1</v>
      </c>
      <c r="J238" s="90" t="s">
        <v>702</v>
      </c>
      <c r="K238" s="90" t="s">
        <v>668</v>
      </c>
      <c r="L238" s="127" t="s">
        <v>1290</v>
      </c>
      <c r="M238" s="90" t="s">
        <v>2079</v>
      </c>
      <c r="N238" s="90" t="s">
        <v>1291</v>
      </c>
      <c r="O238" s="123">
        <v>1957</v>
      </c>
      <c r="P238" s="90"/>
      <c r="Q238" s="90"/>
      <c r="R238" s="90"/>
      <c r="S238" s="90"/>
      <c r="T238" s="90"/>
      <c r="U238" s="123">
        <v>0</v>
      </c>
      <c r="V238" s="123">
        <v>0</v>
      </c>
      <c r="W238" s="124" t="s">
        <v>1590</v>
      </c>
      <c r="X238" s="125">
        <v>2022</v>
      </c>
      <c r="Y238" s="125">
        <v>6</v>
      </c>
      <c r="Z238" s="125">
        <v>11</v>
      </c>
      <c r="AA2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8" s="126" t="str">
        <f>CONCATENATE(GroupMember[[#This Row],[11. Nom*]],       ,GroupMember[[#This Row],[10. Prénom*]])</f>
        <v>NEYATOUSSAINT</v>
      </c>
    </row>
    <row r="239" spans="1:29" s="126" customFormat="1" ht="13.5" x14ac:dyDescent="0.25">
      <c r="A239" s="90" t="s">
        <v>302</v>
      </c>
      <c r="B239" s="90" t="s">
        <v>302</v>
      </c>
      <c r="C239" s="90" t="s">
        <v>562</v>
      </c>
      <c r="D239" s="90" t="s">
        <v>571</v>
      </c>
      <c r="E239" s="90" t="s">
        <v>562</v>
      </c>
      <c r="F239" s="92">
        <v>3.8759999999999994</v>
      </c>
      <c r="G239" s="90" t="s">
        <v>572</v>
      </c>
      <c r="H239" s="90">
        <v>1</v>
      </c>
      <c r="I239" s="123">
        <v>1</v>
      </c>
      <c r="J239" s="90" t="s">
        <v>703</v>
      </c>
      <c r="K239" s="90" t="s">
        <v>704</v>
      </c>
      <c r="L239" s="127" t="s">
        <v>1290</v>
      </c>
      <c r="M239" s="90" t="s">
        <v>2080</v>
      </c>
      <c r="N239" s="90" t="s">
        <v>1291</v>
      </c>
      <c r="O239" s="123">
        <v>1978</v>
      </c>
      <c r="P239" s="90"/>
      <c r="Q239" s="90"/>
      <c r="R239" s="90"/>
      <c r="S239" s="90"/>
      <c r="T239" s="90"/>
      <c r="U239" s="123">
        <v>0</v>
      </c>
      <c r="V239" s="123">
        <v>0</v>
      </c>
      <c r="W239" s="124" t="s">
        <v>1590</v>
      </c>
      <c r="X239" s="125">
        <v>2022</v>
      </c>
      <c r="Y239" s="125">
        <v>6</v>
      </c>
      <c r="Z239" s="125">
        <v>13</v>
      </c>
      <c r="AA2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39" s="126" t="str">
        <f>CONCATENATE(GroupMember[[#This Row],[11. Nom*]],       ,GroupMember[[#This Row],[10. Prénom*]])</f>
        <v>NAMBAYAOGODJIBRIL</v>
      </c>
    </row>
    <row r="240" spans="1:29" s="126" customFormat="1" ht="13.5" x14ac:dyDescent="0.25">
      <c r="A240" s="90" t="s">
        <v>303</v>
      </c>
      <c r="B240" s="90" t="s">
        <v>303</v>
      </c>
      <c r="C240" s="90" t="s">
        <v>562</v>
      </c>
      <c r="D240" s="90" t="s">
        <v>571</v>
      </c>
      <c r="E240" s="90" t="s">
        <v>562</v>
      </c>
      <c r="F240" s="92">
        <v>4.93</v>
      </c>
      <c r="G240" s="90" t="s">
        <v>572</v>
      </c>
      <c r="H240" s="90">
        <v>1</v>
      </c>
      <c r="I240" s="123">
        <v>1</v>
      </c>
      <c r="J240" s="90" t="s">
        <v>604</v>
      </c>
      <c r="K240" s="90" t="s">
        <v>682</v>
      </c>
      <c r="L240" s="127" t="s">
        <v>1290</v>
      </c>
      <c r="M240" s="90" t="s">
        <v>2081</v>
      </c>
      <c r="N240" s="90" t="s">
        <v>1291</v>
      </c>
      <c r="O240" s="123">
        <v>1970</v>
      </c>
      <c r="P240" s="90"/>
      <c r="Q240" s="90"/>
      <c r="R240" s="90"/>
      <c r="S240" s="90"/>
      <c r="T240" s="90"/>
      <c r="U240" s="123">
        <v>0</v>
      </c>
      <c r="V240" s="123">
        <v>0</v>
      </c>
      <c r="W240" s="124" t="s">
        <v>1590</v>
      </c>
      <c r="X240" s="125">
        <v>2022</v>
      </c>
      <c r="Y240" s="125">
        <v>6</v>
      </c>
      <c r="Z240" s="125">
        <v>13</v>
      </c>
      <c r="AA2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0" s="126" t="str">
        <f>CONCATENATE(GroupMember[[#This Row],[11. Nom*]],       ,GroupMember[[#This Row],[10. Prénom*]])</f>
        <v>NAGALOADAMA</v>
      </c>
    </row>
    <row r="241" spans="1:29" s="126" customFormat="1" ht="13.5" x14ac:dyDescent="0.25">
      <c r="A241" s="90" t="s">
        <v>304</v>
      </c>
      <c r="B241" s="90" t="s">
        <v>304</v>
      </c>
      <c r="C241" s="90" t="s">
        <v>562</v>
      </c>
      <c r="D241" s="90" t="s">
        <v>571</v>
      </c>
      <c r="E241" s="141" t="s">
        <v>562</v>
      </c>
      <c r="F241" s="92">
        <v>3.9499999999999993</v>
      </c>
      <c r="G241" s="90" t="s">
        <v>572</v>
      </c>
      <c r="H241" s="90">
        <v>1</v>
      </c>
      <c r="I241" s="123">
        <v>1</v>
      </c>
      <c r="J241" s="90" t="s">
        <v>705</v>
      </c>
      <c r="K241" s="90" t="s">
        <v>706</v>
      </c>
      <c r="L241" s="127" t="s">
        <v>1290</v>
      </c>
      <c r="M241" s="90" t="s">
        <v>2082</v>
      </c>
      <c r="N241" s="90" t="s">
        <v>1292</v>
      </c>
      <c r="O241" s="123">
        <v>1972</v>
      </c>
      <c r="P241" s="90"/>
      <c r="Q241" s="90"/>
      <c r="R241" s="90"/>
      <c r="S241" s="90"/>
      <c r="T241" s="90"/>
      <c r="U241" s="123">
        <v>0</v>
      </c>
      <c r="V241" s="123">
        <v>0</v>
      </c>
      <c r="W241" s="124" t="s">
        <v>1590</v>
      </c>
      <c r="X241" s="125">
        <v>2022</v>
      </c>
      <c r="Y241" s="125">
        <v>6</v>
      </c>
      <c r="Z241" s="125">
        <v>13</v>
      </c>
      <c r="AA2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1" s="126" t="str">
        <f>CONCATENATE(GroupMember[[#This Row],[11. Nom*]],       ,GroupMember[[#This Row],[10. Prénom*]])</f>
        <v>KANDOJEANNE</v>
      </c>
    </row>
    <row r="242" spans="1:29" s="126" customFormat="1" ht="13.5" hidden="1" x14ac:dyDescent="0.25">
      <c r="A242" s="90" t="s">
        <v>305</v>
      </c>
      <c r="B242" s="90" t="s">
        <v>305</v>
      </c>
      <c r="C242" s="90" t="s">
        <v>562</v>
      </c>
      <c r="D242" s="90" t="s">
        <v>571</v>
      </c>
      <c r="E242" s="90" t="s">
        <v>562</v>
      </c>
      <c r="F242" s="92">
        <v>3.1</v>
      </c>
      <c r="G242" s="90" t="s">
        <v>572</v>
      </c>
      <c r="H242" s="90">
        <v>1</v>
      </c>
      <c r="I242" s="123">
        <v>1</v>
      </c>
      <c r="J242" s="90" t="s">
        <v>707</v>
      </c>
      <c r="K242" s="90" t="s">
        <v>662</v>
      </c>
      <c r="L242" s="127" t="s">
        <v>1290</v>
      </c>
      <c r="M242" s="90" t="s">
        <v>1290</v>
      </c>
      <c r="N242" s="90" t="s">
        <v>1291</v>
      </c>
      <c r="O242" s="123">
        <v>1969</v>
      </c>
      <c r="P242" s="90"/>
      <c r="Q242" s="90"/>
      <c r="R242" s="90"/>
      <c r="S242" s="90"/>
      <c r="T242" s="90"/>
      <c r="U242" s="123">
        <v>0</v>
      </c>
      <c r="V242" s="123">
        <v>0</v>
      </c>
      <c r="W242" s="124" t="s">
        <v>1590</v>
      </c>
      <c r="X242" s="125">
        <v>2022</v>
      </c>
      <c r="Y242" s="125">
        <v>6</v>
      </c>
      <c r="Z242" s="125">
        <v>6</v>
      </c>
      <c r="AA2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2" s="126" t="str">
        <f>CONCATENATE(GroupMember[[#This Row],[11. Nom*]],       ,GroupMember[[#This Row],[10. Prénom*]])</f>
        <v>ZIOJACK</v>
      </c>
    </row>
    <row r="243" spans="1:29" s="126" customFormat="1" ht="13.5" hidden="1" x14ac:dyDescent="0.25">
      <c r="A243" s="90" t="s">
        <v>306</v>
      </c>
      <c r="B243" s="90" t="s">
        <v>306</v>
      </c>
      <c r="C243" s="90" t="s">
        <v>562</v>
      </c>
      <c r="D243" s="90" t="s">
        <v>571</v>
      </c>
      <c r="E243" s="90" t="s">
        <v>562</v>
      </c>
      <c r="F243" s="92">
        <v>3.9099999999999993</v>
      </c>
      <c r="G243" s="90" t="s">
        <v>572</v>
      </c>
      <c r="H243" s="90">
        <v>1</v>
      </c>
      <c r="I243" s="123">
        <v>1</v>
      </c>
      <c r="J243" s="90" t="s">
        <v>708</v>
      </c>
      <c r="K243" s="90" t="s">
        <v>621</v>
      </c>
      <c r="L243" s="127" t="s">
        <v>1290</v>
      </c>
      <c r="M243" s="90" t="s">
        <v>1290</v>
      </c>
      <c r="N243" s="90" t="s">
        <v>1291</v>
      </c>
      <c r="O243" s="123">
        <v>1984</v>
      </c>
      <c r="P243" s="90"/>
      <c r="Q243" s="90"/>
      <c r="R243" s="90"/>
      <c r="S243" s="90"/>
      <c r="T243" s="90"/>
      <c r="U243" s="123">
        <v>0</v>
      </c>
      <c r="V243" s="123">
        <v>0</v>
      </c>
      <c r="W243" s="124" t="s">
        <v>1590</v>
      </c>
      <c r="X243" s="125">
        <v>2022</v>
      </c>
      <c r="Y243" s="125">
        <v>6</v>
      </c>
      <c r="Z243" s="125">
        <v>6</v>
      </c>
      <c r="AA2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3" s="126" t="str">
        <f>CONCATENATE(GroupMember[[#This Row],[11. Nom*]],       ,GroupMember[[#This Row],[10. Prénom*]])</f>
        <v>SAWADOGORASMANE</v>
      </c>
    </row>
    <row r="244" spans="1:29" s="126" customFormat="1" ht="13.5" hidden="1" x14ac:dyDescent="0.25">
      <c r="A244" s="90" t="s">
        <v>307</v>
      </c>
      <c r="B244" s="90" t="s">
        <v>307</v>
      </c>
      <c r="C244" s="90" t="s">
        <v>562</v>
      </c>
      <c r="D244" s="90" t="s">
        <v>571</v>
      </c>
      <c r="E244" s="90" t="s">
        <v>562</v>
      </c>
      <c r="F244" s="92">
        <v>2.9</v>
      </c>
      <c r="G244" s="90" t="s">
        <v>572</v>
      </c>
      <c r="H244" s="90">
        <v>2</v>
      </c>
      <c r="I244" s="123">
        <v>2</v>
      </c>
      <c r="J244" s="90" t="s">
        <v>709</v>
      </c>
      <c r="K244" s="90" t="s">
        <v>621</v>
      </c>
      <c r="L244" s="127" t="s">
        <v>1290</v>
      </c>
      <c r="M244" s="90" t="s">
        <v>1290</v>
      </c>
      <c r="N244" s="90" t="s">
        <v>1291</v>
      </c>
      <c r="O244" s="123">
        <v>1974</v>
      </c>
      <c r="P244" s="90"/>
      <c r="Q244" s="90"/>
      <c r="R244" s="90"/>
      <c r="S244" s="90"/>
      <c r="T244" s="90"/>
      <c r="U244" s="123">
        <v>0</v>
      </c>
      <c r="V244" s="123">
        <v>0</v>
      </c>
      <c r="W244" s="124" t="s">
        <v>1590</v>
      </c>
      <c r="X244" s="125">
        <v>2022</v>
      </c>
      <c r="Y244" s="125">
        <v>6</v>
      </c>
      <c r="Z244" s="125">
        <v>6</v>
      </c>
      <c r="AA2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4" s="126" t="str">
        <f>CONCATENATE(GroupMember[[#This Row],[11. Nom*]],       ,GroupMember[[#This Row],[10. Prénom*]])</f>
        <v>SAWADOGOALLASSANE</v>
      </c>
    </row>
    <row r="245" spans="1:29" s="126" customFormat="1" ht="13.5" hidden="1" x14ac:dyDescent="0.25">
      <c r="A245" s="90" t="s">
        <v>308</v>
      </c>
      <c r="B245" s="90" t="s">
        <v>308</v>
      </c>
      <c r="C245" s="90" t="s">
        <v>562</v>
      </c>
      <c r="D245" s="90" t="s">
        <v>571</v>
      </c>
      <c r="E245" s="90" t="s">
        <v>562</v>
      </c>
      <c r="F245" s="92">
        <v>3.9279999999999995</v>
      </c>
      <c r="G245" s="90" t="s">
        <v>572</v>
      </c>
      <c r="H245" s="90">
        <v>1</v>
      </c>
      <c r="I245" s="123">
        <v>1</v>
      </c>
      <c r="J245" s="90" t="s">
        <v>710</v>
      </c>
      <c r="K245" s="90" t="s">
        <v>608</v>
      </c>
      <c r="L245" s="127" t="s">
        <v>1290</v>
      </c>
      <c r="M245" s="90" t="s">
        <v>1290</v>
      </c>
      <c r="N245" s="90" t="s">
        <v>1291</v>
      </c>
      <c r="O245" s="123">
        <v>1969</v>
      </c>
      <c r="P245" s="90"/>
      <c r="Q245" s="90"/>
      <c r="R245" s="90"/>
      <c r="S245" s="90"/>
      <c r="T245" s="90"/>
      <c r="U245" s="123">
        <v>0</v>
      </c>
      <c r="V245" s="123">
        <v>0</v>
      </c>
      <c r="W245" s="124" t="s">
        <v>1590</v>
      </c>
      <c r="X245" s="125">
        <v>2022</v>
      </c>
      <c r="Y245" s="125">
        <v>6</v>
      </c>
      <c r="Z245" s="125">
        <v>7</v>
      </c>
      <c r="AA2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5" s="126" t="str">
        <f>CONCATENATE(GroupMember[[#This Row],[11. Nom*]],       ,GroupMember[[#This Row],[10. Prénom*]])</f>
        <v>ZONGOIBRAHIM</v>
      </c>
    </row>
    <row r="246" spans="1:29" s="126" customFormat="1" ht="13.5" hidden="1" x14ac:dyDescent="0.25">
      <c r="A246" s="90" t="s">
        <v>309</v>
      </c>
      <c r="B246" s="90" t="s">
        <v>309</v>
      </c>
      <c r="C246" s="90" t="s">
        <v>562</v>
      </c>
      <c r="D246" s="90" t="s">
        <v>571</v>
      </c>
      <c r="E246" s="90" t="s">
        <v>562</v>
      </c>
      <c r="F246" s="92">
        <v>4.1459999999999999</v>
      </c>
      <c r="G246" s="90" t="s">
        <v>572</v>
      </c>
      <c r="H246" s="90">
        <v>1</v>
      </c>
      <c r="I246" s="123">
        <v>1</v>
      </c>
      <c r="J246" s="90" t="s">
        <v>711</v>
      </c>
      <c r="K246" s="90" t="s">
        <v>621</v>
      </c>
      <c r="L246" s="127" t="s">
        <v>1290</v>
      </c>
      <c r="M246" s="90" t="s">
        <v>1290</v>
      </c>
      <c r="N246" s="90" t="s">
        <v>1291</v>
      </c>
      <c r="O246" s="123">
        <v>1971</v>
      </c>
      <c r="P246" s="90"/>
      <c r="Q246" s="90"/>
      <c r="R246" s="90"/>
      <c r="S246" s="90"/>
      <c r="T246" s="90"/>
      <c r="U246" s="123">
        <v>0</v>
      </c>
      <c r="V246" s="123">
        <v>0</v>
      </c>
      <c r="W246" s="124" t="s">
        <v>1590</v>
      </c>
      <c r="X246" s="125">
        <v>2022</v>
      </c>
      <c r="Y246" s="125">
        <v>6</v>
      </c>
      <c r="Z246" s="125">
        <v>7</v>
      </c>
      <c r="AA2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6" s="126" t="str">
        <f>CONCATENATE(GroupMember[[#This Row],[11. Nom*]],       ,GroupMember[[#This Row],[10. Prénom*]])</f>
        <v>SAWADOGOSEBASTIEN</v>
      </c>
    </row>
    <row r="247" spans="1:29" s="126" customFormat="1" ht="13.5" hidden="1" x14ac:dyDescent="0.25">
      <c r="A247" s="90" t="s">
        <v>310</v>
      </c>
      <c r="B247" s="90" t="s">
        <v>310</v>
      </c>
      <c r="C247" s="90" t="s">
        <v>562</v>
      </c>
      <c r="D247" s="90" t="s">
        <v>571</v>
      </c>
      <c r="E247" s="90" t="s">
        <v>562</v>
      </c>
      <c r="F247" s="92">
        <v>4.7399999999999993</v>
      </c>
      <c r="G247" s="90" t="s">
        <v>572</v>
      </c>
      <c r="H247" s="90">
        <v>1</v>
      </c>
      <c r="I247" s="123">
        <v>1</v>
      </c>
      <c r="J247" s="90" t="s">
        <v>712</v>
      </c>
      <c r="K247" s="90" t="s">
        <v>621</v>
      </c>
      <c r="L247" s="127" t="s">
        <v>1290</v>
      </c>
      <c r="M247" s="90" t="s">
        <v>1290</v>
      </c>
      <c r="N247" s="90" t="s">
        <v>1291</v>
      </c>
      <c r="O247" s="123">
        <v>1998</v>
      </c>
      <c r="P247" s="90"/>
      <c r="Q247" s="90"/>
      <c r="R247" s="90"/>
      <c r="S247" s="90"/>
      <c r="T247" s="90"/>
      <c r="U247" s="123">
        <v>0</v>
      </c>
      <c r="V247" s="123">
        <v>0</v>
      </c>
      <c r="W247" s="124" t="s">
        <v>1590</v>
      </c>
      <c r="X247" s="125">
        <v>2022</v>
      </c>
      <c r="Y247" s="125">
        <v>6</v>
      </c>
      <c r="Z247" s="125">
        <v>7</v>
      </c>
      <c r="AA2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7" s="126" t="str">
        <f>CONCATENATE(GroupMember[[#This Row],[11. Nom*]],       ,GroupMember[[#This Row],[10. Prénom*]])</f>
        <v>SAWADOGOLUC</v>
      </c>
    </row>
    <row r="248" spans="1:29" s="126" customFormat="1" ht="13.5" hidden="1" x14ac:dyDescent="0.25">
      <c r="A248" s="90" t="s">
        <v>311</v>
      </c>
      <c r="B248" s="90" t="s">
        <v>311</v>
      </c>
      <c r="C248" s="90" t="s">
        <v>562</v>
      </c>
      <c r="D248" s="90" t="s">
        <v>571</v>
      </c>
      <c r="E248" s="90" t="s">
        <v>562</v>
      </c>
      <c r="F248" s="92">
        <v>3.17</v>
      </c>
      <c r="G248" s="90" t="s">
        <v>572</v>
      </c>
      <c r="H248" s="90">
        <v>1</v>
      </c>
      <c r="I248" s="123">
        <v>1</v>
      </c>
      <c r="J248" s="90" t="s">
        <v>628</v>
      </c>
      <c r="K248" s="90" t="s">
        <v>621</v>
      </c>
      <c r="L248" s="127" t="s">
        <v>1290</v>
      </c>
      <c r="M248" s="90" t="s">
        <v>1290</v>
      </c>
      <c r="N248" s="90" t="s">
        <v>1291</v>
      </c>
      <c r="O248" s="123">
        <v>1972</v>
      </c>
      <c r="P248" s="90"/>
      <c r="Q248" s="90"/>
      <c r="R248" s="90"/>
      <c r="S248" s="90"/>
      <c r="T248" s="90"/>
      <c r="U248" s="123">
        <v>0</v>
      </c>
      <c r="V248" s="123">
        <v>0</v>
      </c>
      <c r="W248" s="124" t="s">
        <v>1590</v>
      </c>
      <c r="X248" s="125">
        <v>2022</v>
      </c>
      <c r="Y248" s="125">
        <v>6</v>
      </c>
      <c r="Z248" s="125">
        <v>8</v>
      </c>
      <c r="AA2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8" s="126" t="str">
        <f>CONCATENATE(GroupMember[[#This Row],[11. Nom*]],       ,GroupMember[[#This Row],[10. Prénom*]])</f>
        <v>SAWADOGOBOUKARY</v>
      </c>
    </row>
    <row r="249" spans="1:29" s="126" customFormat="1" ht="13.5" hidden="1" x14ac:dyDescent="0.25">
      <c r="A249" s="90" t="s">
        <v>312</v>
      </c>
      <c r="B249" s="90" t="s">
        <v>312</v>
      </c>
      <c r="C249" s="90" t="s">
        <v>562</v>
      </c>
      <c r="D249" s="90" t="s">
        <v>571</v>
      </c>
      <c r="E249" s="90" t="s">
        <v>562</v>
      </c>
      <c r="F249" s="92">
        <v>10.199999999999999</v>
      </c>
      <c r="G249" s="90" t="s">
        <v>572</v>
      </c>
      <c r="H249" s="90">
        <v>2</v>
      </c>
      <c r="I249" s="123">
        <v>2</v>
      </c>
      <c r="J249" s="90" t="s">
        <v>602</v>
      </c>
      <c r="K249" s="90" t="s">
        <v>713</v>
      </c>
      <c r="L249" s="127" t="s">
        <v>1290</v>
      </c>
      <c r="M249" s="90" t="s">
        <v>1290</v>
      </c>
      <c r="N249" s="90" t="s">
        <v>1291</v>
      </c>
      <c r="O249" s="123">
        <v>1990</v>
      </c>
      <c r="P249" s="90"/>
      <c r="Q249" s="90"/>
      <c r="R249" s="90"/>
      <c r="S249" s="90"/>
      <c r="T249" s="90"/>
      <c r="U249" s="123">
        <v>0</v>
      </c>
      <c r="V249" s="123">
        <v>0</v>
      </c>
      <c r="W249" s="124" t="s">
        <v>1590</v>
      </c>
      <c r="X249" s="125">
        <v>2022</v>
      </c>
      <c r="Y249" s="125">
        <v>6</v>
      </c>
      <c r="Z249" s="125">
        <v>8</v>
      </c>
      <c r="AA2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49" s="126" t="str">
        <f>CONCATENATE(GroupMember[[#This Row],[11. Nom*]],       ,GroupMember[[#This Row],[10. Prénom*]])</f>
        <v>YILLIOUSMANE</v>
      </c>
    </row>
    <row r="250" spans="1:29" s="126" customFormat="1" ht="13.5" hidden="1" x14ac:dyDescent="0.25">
      <c r="A250" s="90" t="s">
        <v>313</v>
      </c>
      <c r="B250" s="90" t="s">
        <v>313</v>
      </c>
      <c r="C250" s="90" t="s">
        <v>562</v>
      </c>
      <c r="D250" s="90" t="s">
        <v>571</v>
      </c>
      <c r="E250" s="90" t="s">
        <v>562</v>
      </c>
      <c r="F250" s="92">
        <v>4.26</v>
      </c>
      <c r="G250" s="90" t="s">
        <v>572</v>
      </c>
      <c r="H250" s="90">
        <v>1</v>
      </c>
      <c r="I250" s="123">
        <v>1</v>
      </c>
      <c r="J250" s="90" t="s">
        <v>714</v>
      </c>
      <c r="K250" s="90" t="s">
        <v>608</v>
      </c>
      <c r="L250" s="127" t="s">
        <v>1290</v>
      </c>
      <c r="M250" s="90" t="s">
        <v>1290</v>
      </c>
      <c r="N250" s="90" t="s">
        <v>1291</v>
      </c>
      <c r="O250" s="123">
        <v>1964</v>
      </c>
      <c r="P250" s="90"/>
      <c r="Q250" s="90"/>
      <c r="R250" s="90"/>
      <c r="S250" s="90"/>
      <c r="T250" s="90"/>
      <c r="U250" s="123">
        <v>0</v>
      </c>
      <c r="V250" s="123">
        <v>0</v>
      </c>
      <c r="W250" s="124" t="s">
        <v>1590</v>
      </c>
      <c r="X250" s="125">
        <v>2022</v>
      </c>
      <c r="Y250" s="125">
        <v>6</v>
      </c>
      <c r="Z250" s="125">
        <v>8</v>
      </c>
      <c r="AA2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0" s="126" t="str">
        <f>CONCATENATE(GroupMember[[#This Row],[11. Nom*]],       ,GroupMember[[#This Row],[10. Prénom*]])</f>
        <v>ZONGOBALLY AMIDOU</v>
      </c>
    </row>
    <row r="251" spans="1:29" s="126" customFormat="1" ht="13.5" hidden="1" x14ac:dyDescent="0.25">
      <c r="A251" s="90" t="s">
        <v>314</v>
      </c>
      <c r="B251" s="90" t="s">
        <v>314</v>
      </c>
      <c r="C251" s="90" t="s">
        <v>562</v>
      </c>
      <c r="D251" s="90" t="s">
        <v>571</v>
      </c>
      <c r="E251" s="90" t="s">
        <v>562</v>
      </c>
      <c r="F251" s="92">
        <v>4.6099999999999994</v>
      </c>
      <c r="G251" s="90" t="s">
        <v>572</v>
      </c>
      <c r="H251" s="90">
        <v>2</v>
      </c>
      <c r="I251" s="123">
        <v>2</v>
      </c>
      <c r="J251" s="90" t="s">
        <v>715</v>
      </c>
      <c r="K251" s="90" t="s">
        <v>716</v>
      </c>
      <c r="L251" s="127" t="s">
        <v>1290</v>
      </c>
      <c r="M251" s="90" t="s">
        <v>1290</v>
      </c>
      <c r="N251" s="90" t="s">
        <v>1291</v>
      </c>
      <c r="O251" s="123">
        <v>1984</v>
      </c>
      <c r="P251" s="90"/>
      <c r="Q251" s="90"/>
      <c r="R251" s="90"/>
      <c r="S251" s="90"/>
      <c r="T251" s="90"/>
      <c r="U251" s="123">
        <v>0</v>
      </c>
      <c r="V251" s="123">
        <v>0</v>
      </c>
      <c r="W251" s="124" t="s">
        <v>1590</v>
      </c>
      <c r="X251" s="125">
        <v>2022</v>
      </c>
      <c r="Y251" s="125">
        <v>6</v>
      </c>
      <c r="Z251" s="125">
        <v>9</v>
      </c>
      <c r="AA2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1" s="126" t="str">
        <f>CONCATENATE(GroupMember[[#This Row],[11. Nom*]],       ,GroupMember[[#This Row],[10. Prénom*]])</f>
        <v>GUELBELIBIE</v>
      </c>
    </row>
    <row r="252" spans="1:29" s="126" customFormat="1" ht="13.5" hidden="1" x14ac:dyDescent="0.25">
      <c r="A252" s="90" t="s">
        <v>315</v>
      </c>
      <c r="B252" s="90" t="s">
        <v>315</v>
      </c>
      <c r="C252" s="90" t="s">
        <v>562</v>
      </c>
      <c r="D252" s="90" t="s">
        <v>571</v>
      </c>
      <c r="E252" s="90" t="s">
        <v>562</v>
      </c>
      <c r="F252" s="92">
        <v>4.38</v>
      </c>
      <c r="G252" s="90" t="s">
        <v>572</v>
      </c>
      <c r="H252" s="90">
        <v>1</v>
      </c>
      <c r="I252" s="123">
        <v>1</v>
      </c>
      <c r="J252" s="90" t="s">
        <v>717</v>
      </c>
      <c r="K252" s="90" t="s">
        <v>718</v>
      </c>
      <c r="L252" s="127" t="s">
        <v>1290</v>
      </c>
      <c r="M252" s="90" t="s">
        <v>1290</v>
      </c>
      <c r="N252" s="90" t="s">
        <v>1291</v>
      </c>
      <c r="O252" s="123">
        <v>1970</v>
      </c>
      <c r="P252" s="90"/>
      <c r="Q252" s="90"/>
      <c r="R252" s="90"/>
      <c r="S252" s="90"/>
      <c r="T252" s="90"/>
      <c r="U252" s="123">
        <v>0</v>
      </c>
      <c r="V252" s="123">
        <v>0</v>
      </c>
      <c r="W252" s="124" t="s">
        <v>1590</v>
      </c>
      <c r="X252" s="125">
        <v>2022</v>
      </c>
      <c r="Y252" s="125">
        <v>6</v>
      </c>
      <c r="Z252" s="125">
        <v>9</v>
      </c>
      <c r="AA2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2" s="126" t="str">
        <f>CONCATENATE(GroupMember[[#This Row],[11. Nom*]],       ,GroupMember[[#This Row],[10. Prénom*]])</f>
        <v>DAHFIDEL</v>
      </c>
    </row>
    <row r="253" spans="1:29" s="126" customFormat="1" ht="13.5" hidden="1" x14ac:dyDescent="0.25">
      <c r="A253" s="90" t="s">
        <v>316</v>
      </c>
      <c r="B253" s="90" t="s">
        <v>316</v>
      </c>
      <c r="C253" s="90" t="s">
        <v>562</v>
      </c>
      <c r="D253" s="90" t="s">
        <v>571</v>
      </c>
      <c r="E253" s="90" t="s">
        <v>562</v>
      </c>
      <c r="F253" s="92">
        <v>4.9799999999999995</v>
      </c>
      <c r="G253" s="90" t="s">
        <v>572</v>
      </c>
      <c r="H253" s="90">
        <v>1</v>
      </c>
      <c r="I253" s="123">
        <v>1</v>
      </c>
      <c r="J253" s="90" t="s">
        <v>719</v>
      </c>
      <c r="K253" s="90" t="s">
        <v>720</v>
      </c>
      <c r="L253" s="127" t="s">
        <v>1290</v>
      </c>
      <c r="M253" s="90" t="s">
        <v>1290</v>
      </c>
      <c r="N253" s="90" t="s">
        <v>1291</v>
      </c>
      <c r="O253" s="123">
        <v>1977</v>
      </c>
      <c r="P253" s="90"/>
      <c r="Q253" s="90"/>
      <c r="R253" s="90"/>
      <c r="S253" s="90"/>
      <c r="T253" s="90"/>
      <c r="U253" s="123">
        <v>0</v>
      </c>
      <c r="V253" s="123">
        <v>0</v>
      </c>
      <c r="W253" s="124" t="s">
        <v>1590</v>
      </c>
      <c r="X253" s="125">
        <v>2022</v>
      </c>
      <c r="Y253" s="125">
        <v>6</v>
      </c>
      <c r="Z253" s="125">
        <v>9</v>
      </c>
      <c r="AA2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3" s="126" t="str">
        <f>CONCATENATE(GroupMember[[#This Row],[11. Nom*]],       ,GroupMember[[#This Row],[10. Prénom*]])</f>
        <v>YOBETIO HIPPOLITE</v>
      </c>
    </row>
    <row r="254" spans="1:29" s="126" customFormat="1" ht="13.5" hidden="1" x14ac:dyDescent="0.25">
      <c r="A254" s="90" t="s">
        <v>317</v>
      </c>
      <c r="B254" s="90" t="s">
        <v>317</v>
      </c>
      <c r="C254" s="90" t="s">
        <v>562</v>
      </c>
      <c r="D254" s="90" t="s">
        <v>571</v>
      </c>
      <c r="E254" s="90" t="s">
        <v>562</v>
      </c>
      <c r="F254" s="92">
        <v>4.7399999999999993</v>
      </c>
      <c r="G254" s="90" t="s">
        <v>572</v>
      </c>
      <c r="H254" s="90">
        <v>2</v>
      </c>
      <c r="I254" s="123">
        <v>2</v>
      </c>
      <c r="J254" s="90" t="s">
        <v>721</v>
      </c>
      <c r="K254" s="90" t="s">
        <v>621</v>
      </c>
      <c r="L254" s="127" t="s">
        <v>1290</v>
      </c>
      <c r="M254" s="90" t="s">
        <v>1290</v>
      </c>
      <c r="N254" s="90" t="s">
        <v>1291</v>
      </c>
      <c r="O254" s="123">
        <v>1952</v>
      </c>
      <c r="P254" s="90"/>
      <c r="Q254" s="90"/>
      <c r="R254" s="90"/>
      <c r="S254" s="90"/>
      <c r="T254" s="90"/>
      <c r="U254" s="123">
        <v>0</v>
      </c>
      <c r="V254" s="123">
        <v>0</v>
      </c>
      <c r="W254" s="124" t="s">
        <v>1590</v>
      </c>
      <c r="X254" s="125">
        <v>2022</v>
      </c>
      <c r="Y254" s="125">
        <v>6</v>
      </c>
      <c r="Z254" s="125">
        <v>14</v>
      </c>
      <c r="AA2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4" s="126" t="str">
        <f>CONCATENATE(GroupMember[[#This Row],[11. Nom*]],       ,GroupMember[[#This Row],[10. Prénom*]])</f>
        <v>SAWADOGOROBERT</v>
      </c>
    </row>
    <row r="255" spans="1:29" s="126" customFormat="1" ht="13.5" hidden="1" x14ac:dyDescent="0.25">
      <c r="A255" s="90" t="s">
        <v>318</v>
      </c>
      <c r="B255" s="90" t="s">
        <v>318</v>
      </c>
      <c r="C255" s="90" t="s">
        <v>562</v>
      </c>
      <c r="D255" s="90" t="s">
        <v>571</v>
      </c>
      <c r="E255" s="90" t="s">
        <v>562</v>
      </c>
      <c r="F255" s="92">
        <v>3.8899999999999992</v>
      </c>
      <c r="G255" s="90" t="s">
        <v>572</v>
      </c>
      <c r="H255" s="90">
        <v>1</v>
      </c>
      <c r="I255" s="123">
        <v>1</v>
      </c>
      <c r="J255" s="90" t="s">
        <v>717</v>
      </c>
      <c r="K255" s="90" t="s">
        <v>614</v>
      </c>
      <c r="L255" s="127" t="s">
        <v>1290</v>
      </c>
      <c r="M255" s="90" t="s">
        <v>1290</v>
      </c>
      <c r="N255" s="90" t="s">
        <v>1291</v>
      </c>
      <c r="O255" s="123">
        <v>1979</v>
      </c>
      <c r="P255" s="90"/>
      <c r="Q255" s="90"/>
      <c r="R255" s="90"/>
      <c r="S255" s="90"/>
      <c r="T255" s="90"/>
      <c r="U255" s="123">
        <v>0</v>
      </c>
      <c r="V255" s="123">
        <v>0</v>
      </c>
      <c r="W255" s="124" t="s">
        <v>1590</v>
      </c>
      <c r="X255" s="125">
        <v>2022</v>
      </c>
      <c r="Y255" s="125">
        <v>6</v>
      </c>
      <c r="Z255" s="125">
        <v>14</v>
      </c>
      <c r="AA2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5" s="126" t="str">
        <f>CONCATENATE(GroupMember[[#This Row],[11. Nom*]],       ,GroupMember[[#This Row],[10. Prénom*]])</f>
        <v>OUEDRAOGOFIDEL</v>
      </c>
    </row>
    <row r="256" spans="1:29" s="126" customFormat="1" ht="13.5" hidden="1" x14ac:dyDescent="0.25">
      <c r="A256" s="90" t="s">
        <v>319</v>
      </c>
      <c r="B256" s="90" t="s">
        <v>319</v>
      </c>
      <c r="C256" s="90" t="s">
        <v>562</v>
      </c>
      <c r="D256" s="90" t="s">
        <v>571</v>
      </c>
      <c r="E256" s="90" t="s">
        <v>562</v>
      </c>
      <c r="F256" s="92">
        <v>5.1999999999999993</v>
      </c>
      <c r="G256" s="90" t="s">
        <v>572</v>
      </c>
      <c r="H256" s="90">
        <v>1</v>
      </c>
      <c r="I256" s="123">
        <v>1</v>
      </c>
      <c r="J256" s="90" t="s">
        <v>722</v>
      </c>
      <c r="K256" s="90" t="s">
        <v>608</v>
      </c>
      <c r="L256" s="127" t="s">
        <v>1290</v>
      </c>
      <c r="M256" s="90" t="s">
        <v>1290</v>
      </c>
      <c r="N256" s="90" t="s">
        <v>1291</v>
      </c>
      <c r="O256" s="123">
        <v>1985</v>
      </c>
      <c r="P256" s="90"/>
      <c r="Q256" s="90"/>
      <c r="R256" s="90"/>
      <c r="S256" s="90"/>
      <c r="T256" s="90"/>
      <c r="U256" s="123">
        <v>0</v>
      </c>
      <c r="V256" s="123">
        <v>0</v>
      </c>
      <c r="W256" s="124" t="s">
        <v>1590</v>
      </c>
      <c r="X256" s="125">
        <v>2022</v>
      </c>
      <c r="Y256" s="125">
        <v>6</v>
      </c>
      <c r="Z256" s="125">
        <v>14</v>
      </c>
      <c r="AA2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6" s="126" t="str">
        <f>CONCATENATE(GroupMember[[#This Row],[11. Nom*]],       ,GroupMember[[#This Row],[10. Prénom*]])</f>
        <v>ZONGOHAMADO</v>
      </c>
    </row>
    <row r="257" spans="1:29" s="126" customFormat="1" ht="13.5" hidden="1" x14ac:dyDescent="0.25">
      <c r="A257" s="90" t="s">
        <v>320</v>
      </c>
      <c r="B257" s="90" t="s">
        <v>320</v>
      </c>
      <c r="C257" s="90" t="s">
        <v>562</v>
      </c>
      <c r="D257" s="90" t="s">
        <v>571</v>
      </c>
      <c r="E257" s="90" t="s">
        <v>562</v>
      </c>
      <c r="F257" s="92">
        <v>4.5199999999999996</v>
      </c>
      <c r="G257" s="90" t="s">
        <v>572</v>
      </c>
      <c r="H257" s="90">
        <v>2</v>
      </c>
      <c r="I257" s="123">
        <v>2</v>
      </c>
      <c r="J257" s="90" t="s">
        <v>604</v>
      </c>
      <c r="K257" s="90" t="s">
        <v>691</v>
      </c>
      <c r="L257" s="127" t="s">
        <v>1290</v>
      </c>
      <c r="M257" s="90" t="s">
        <v>1290</v>
      </c>
      <c r="N257" s="90" t="s">
        <v>1291</v>
      </c>
      <c r="O257" s="123">
        <v>1983</v>
      </c>
      <c r="P257" s="90"/>
      <c r="Q257" s="90"/>
      <c r="R257" s="90"/>
      <c r="S257" s="90"/>
      <c r="T257" s="90"/>
      <c r="U257" s="123">
        <v>0</v>
      </c>
      <c r="V257" s="123">
        <v>0</v>
      </c>
      <c r="W257" s="124" t="s">
        <v>1590</v>
      </c>
      <c r="X257" s="125">
        <v>2022</v>
      </c>
      <c r="Y257" s="125">
        <v>6</v>
      </c>
      <c r="Z257" s="125">
        <v>16</v>
      </c>
      <c r="AA2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7" s="126" t="str">
        <f>CONCATENATE(GroupMember[[#This Row],[11. Nom*]],       ,GroupMember[[#This Row],[10. Prénom*]])</f>
        <v>IDOADAMA</v>
      </c>
    </row>
    <row r="258" spans="1:29" s="126" customFormat="1" ht="13.5" hidden="1" x14ac:dyDescent="0.25">
      <c r="A258" s="90" t="s">
        <v>321</v>
      </c>
      <c r="B258" s="90" t="s">
        <v>321</v>
      </c>
      <c r="C258" s="90" t="s">
        <v>562</v>
      </c>
      <c r="D258" s="90" t="s">
        <v>571</v>
      </c>
      <c r="E258" s="90" t="s">
        <v>562</v>
      </c>
      <c r="F258" s="92">
        <v>3.32</v>
      </c>
      <c r="G258" s="90" t="s">
        <v>572</v>
      </c>
      <c r="H258" s="90">
        <v>2</v>
      </c>
      <c r="I258" s="123">
        <v>2</v>
      </c>
      <c r="J258" s="90" t="s">
        <v>715</v>
      </c>
      <c r="K258" s="90" t="s">
        <v>691</v>
      </c>
      <c r="L258" s="127" t="s">
        <v>1290</v>
      </c>
      <c r="M258" s="90" t="s">
        <v>1290</v>
      </c>
      <c r="N258" s="90" t="s">
        <v>1291</v>
      </c>
      <c r="O258" s="123">
        <v>1965</v>
      </c>
      <c r="P258" s="90"/>
      <c r="Q258" s="90"/>
      <c r="R258" s="90"/>
      <c r="S258" s="90"/>
      <c r="T258" s="90"/>
      <c r="U258" s="123">
        <v>0</v>
      </c>
      <c r="V258" s="123">
        <v>0</v>
      </c>
      <c r="W258" s="124" t="s">
        <v>1590</v>
      </c>
      <c r="X258" s="125">
        <v>2022</v>
      </c>
      <c r="Y258" s="125">
        <v>6</v>
      </c>
      <c r="Z258" s="125">
        <v>16</v>
      </c>
      <c r="AA2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8" s="126" t="str">
        <f>CONCATENATE(GroupMember[[#This Row],[11. Nom*]],       ,GroupMember[[#This Row],[10. Prénom*]])</f>
        <v>IDOBELIBIE</v>
      </c>
    </row>
    <row r="259" spans="1:29" s="126" customFormat="1" ht="13.5" hidden="1" x14ac:dyDescent="0.25">
      <c r="A259" s="90" t="s">
        <v>322</v>
      </c>
      <c r="B259" s="90" t="s">
        <v>322</v>
      </c>
      <c r="C259" s="90" t="s">
        <v>562</v>
      </c>
      <c r="D259" s="90" t="s">
        <v>571</v>
      </c>
      <c r="E259" s="90" t="s">
        <v>562</v>
      </c>
      <c r="F259" s="92">
        <v>4.3699999999999992</v>
      </c>
      <c r="G259" s="90" t="s">
        <v>572</v>
      </c>
      <c r="H259" s="90">
        <v>1</v>
      </c>
      <c r="I259" s="123">
        <v>1</v>
      </c>
      <c r="J259" s="90" t="s">
        <v>723</v>
      </c>
      <c r="K259" s="90" t="s">
        <v>724</v>
      </c>
      <c r="L259" s="127" t="s">
        <v>1290</v>
      </c>
      <c r="M259" s="90" t="s">
        <v>1290</v>
      </c>
      <c r="N259" s="90" t="s">
        <v>1291</v>
      </c>
      <c r="O259" s="123">
        <v>1977</v>
      </c>
      <c r="P259" s="90"/>
      <c r="Q259" s="90"/>
      <c r="R259" s="90"/>
      <c r="S259" s="90"/>
      <c r="T259" s="90"/>
      <c r="U259" s="123">
        <v>0</v>
      </c>
      <c r="V259" s="123">
        <v>0</v>
      </c>
      <c r="W259" s="124" t="s">
        <v>1590</v>
      </c>
      <c r="X259" s="125">
        <v>2022</v>
      </c>
      <c r="Y259" s="125">
        <v>6</v>
      </c>
      <c r="Z259" s="125">
        <v>16</v>
      </c>
      <c r="AA2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59" s="126" t="str">
        <f>CONCATENATE(GroupMember[[#This Row],[11. Nom*]],       ,GroupMember[[#This Row],[10. Prénom*]])</f>
        <v>GUIROUEZECHIEL</v>
      </c>
    </row>
    <row r="260" spans="1:29" s="126" customFormat="1" ht="13.5" hidden="1" x14ac:dyDescent="0.25">
      <c r="A260" s="90" t="s">
        <v>323</v>
      </c>
      <c r="B260" s="90" t="s">
        <v>323</v>
      </c>
      <c r="C260" s="90" t="s">
        <v>562</v>
      </c>
      <c r="D260" s="90" t="s">
        <v>571</v>
      </c>
      <c r="E260" s="90" t="s">
        <v>562</v>
      </c>
      <c r="F260" s="92">
        <v>4.6499999999999995</v>
      </c>
      <c r="G260" s="90" t="s">
        <v>572</v>
      </c>
      <c r="H260" s="90">
        <v>2</v>
      </c>
      <c r="I260" s="123">
        <v>2</v>
      </c>
      <c r="J260" s="90" t="s">
        <v>725</v>
      </c>
      <c r="K260" s="90" t="s">
        <v>608</v>
      </c>
      <c r="L260" s="127" t="s">
        <v>1290</v>
      </c>
      <c r="M260" s="90" t="s">
        <v>1290</v>
      </c>
      <c r="N260" s="90" t="s">
        <v>1291</v>
      </c>
      <c r="O260" s="123">
        <v>1969</v>
      </c>
      <c r="P260" s="90"/>
      <c r="Q260" s="90"/>
      <c r="R260" s="90"/>
      <c r="S260" s="90"/>
      <c r="T260" s="90"/>
      <c r="U260" s="123">
        <v>1</v>
      </c>
      <c r="V260" s="123">
        <v>2</v>
      </c>
      <c r="W260" s="124" t="s">
        <v>1590</v>
      </c>
      <c r="X260" s="125">
        <v>2022</v>
      </c>
      <c r="Y260" s="125">
        <v>6</v>
      </c>
      <c r="Z260" s="125">
        <v>18</v>
      </c>
      <c r="AA2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0" s="126" t="str">
        <f>CONCATENATE(GroupMember[[#This Row],[11. Nom*]],       ,GroupMember[[#This Row],[10. Prénom*]])</f>
        <v>ZONGOCLAVAR</v>
      </c>
    </row>
    <row r="261" spans="1:29" s="126" customFormat="1" ht="13.5" hidden="1" x14ac:dyDescent="0.25">
      <c r="A261" s="90" t="s">
        <v>324</v>
      </c>
      <c r="B261" s="90" t="s">
        <v>324</v>
      </c>
      <c r="C261" s="90" t="s">
        <v>562</v>
      </c>
      <c r="D261" s="90" t="s">
        <v>571</v>
      </c>
      <c r="E261" s="90" t="s">
        <v>562</v>
      </c>
      <c r="F261" s="92">
        <v>6.52</v>
      </c>
      <c r="G261" s="90" t="s">
        <v>572</v>
      </c>
      <c r="H261" s="90">
        <v>1</v>
      </c>
      <c r="I261" s="123">
        <v>1</v>
      </c>
      <c r="J261" s="90" t="s">
        <v>727</v>
      </c>
      <c r="K261" s="90" t="s">
        <v>627</v>
      </c>
      <c r="L261" s="127" t="s">
        <v>1290</v>
      </c>
      <c r="M261" s="90" t="s">
        <v>1290</v>
      </c>
      <c r="N261" s="90" t="s">
        <v>1291</v>
      </c>
      <c r="O261" s="123">
        <v>1983</v>
      </c>
      <c r="P261" s="90"/>
      <c r="Q261" s="90"/>
      <c r="R261" s="90"/>
      <c r="S261" s="90"/>
      <c r="T261" s="90"/>
      <c r="U261" s="123">
        <v>0</v>
      </c>
      <c r="V261" s="123">
        <v>0</v>
      </c>
      <c r="W261" s="124" t="s">
        <v>1590</v>
      </c>
      <c r="X261" s="125">
        <v>2022</v>
      </c>
      <c r="Y261" s="125">
        <v>6</v>
      </c>
      <c r="Z261" s="125">
        <v>18</v>
      </c>
      <c r="AA2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1" s="126" t="str">
        <f>CONCATENATE(GroupMember[[#This Row],[11. Nom*]],       ,GroupMember[[#This Row],[10. Prénom*]])</f>
        <v>KABOREOUSENI</v>
      </c>
    </row>
    <row r="262" spans="1:29" s="126" customFormat="1" ht="13.5" hidden="1" x14ac:dyDescent="0.25">
      <c r="A262" s="90" t="s">
        <v>325</v>
      </c>
      <c r="B262" s="90" t="s">
        <v>325</v>
      </c>
      <c r="C262" s="90" t="s">
        <v>562</v>
      </c>
      <c r="D262" s="90" t="s">
        <v>571</v>
      </c>
      <c r="E262" s="90" t="s">
        <v>562</v>
      </c>
      <c r="F262" s="92">
        <v>4.1999999999999993</v>
      </c>
      <c r="G262" s="90" t="s">
        <v>572</v>
      </c>
      <c r="H262" s="90">
        <v>1</v>
      </c>
      <c r="I262" s="123">
        <v>1</v>
      </c>
      <c r="J262" s="90" t="s">
        <v>728</v>
      </c>
      <c r="K262" s="90" t="s">
        <v>630</v>
      </c>
      <c r="L262" s="127" t="s">
        <v>1290</v>
      </c>
      <c r="M262" s="90" t="s">
        <v>1290</v>
      </c>
      <c r="N262" s="90" t="s">
        <v>1291</v>
      </c>
      <c r="O262" s="123">
        <v>1959</v>
      </c>
      <c r="P262" s="90"/>
      <c r="Q262" s="90"/>
      <c r="R262" s="90"/>
      <c r="S262" s="90"/>
      <c r="T262" s="90"/>
      <c r="U262" s="123">
        <v>0</v>
      </c>
      <c r="V262" s="123">
        <v>0</v>
      </c>
      <c r="W262" s="124" t="s">
        <v>1590</v>
      </c>
      <c r="X262" s="125">
        <v>2022</v>
      </c>
      <c r="Y262" s="125">
        <v>6</v>
      </c>
      <c r="Z262" s="125">
        <v>18</v>
      </c>
      <c r="AA2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2" s="126" t="str">
        <f>CONCATENATE(GroupMember[[#This Row],[11. Nom*]],       ,GroupMember[[#This Row],[10. Prénom*]])</f>
        <v>RAMDELACINE</v>
      </c>
    </row>
    <row r="263" spans="1:29" s="126" customFormat="1" ht="13.5" hidden="1" x14ac:dyDescent="0.25">
      <c r="A263" s="90" t="s">
        <v>326</v>
      </c>
      <c r="B263" s="90" t="s">
        <v>326</v>
      </c>
      <c r="C263" s="90" t="s">
        <v>562</v>
      </c>
      <c r="D263" s="90" t="s">
        <v>571</v>
      </c>
      <c r="E263" s="90" t="s">
        <v>562</v>
      </c>
      <c r="F263" s="92">
        <v>3.41</v>
      </c>
      <c r="G263" s="90" t="s">
        <v>572</v>
      </c>
      <c r="H263" s="90">
        <v>1</v>
      </c>
      <c r="I263" s="123">
        <v>1</v>
      </c>
      <c r="J263" s="90" t="s">
        <v>729</v>
      </c>
      <c r="K263" s="90" t="s">
        <v>614</v>
      </c>
      <c r="L263" s="127" t="s">
        <v>1290</v>
      </c>
      <c r="M263" s="90" t="s">
        <v>1290</v>
      </c>
      <c r="N263" s="90" t="s">
        <v>1291</v>
      </c>
      <c r="O263" s="123">
        <v>1974</v>
      </c>
      <c r="P263" s="90"/>
      <c r="Q263" s="90"/>
      <c r="R263" s="90"/>
      <c r="S263" s="90"/>
      <c r="T263" s="90"/>
      <c r="U263" s="123">
        <v>0</v>
      </c>
      <c r="V263" s="123">
        <v>0</v>
      </c>
      <c r="W263" s="124" t="s">
        <v>1590</v>
      </c>
      <c r="X263" s="125">
        <v>2022</v>
      </c>
      <c r="Y263" s="125">
        <v>6</v>
      </c>
      <c r="Z263" s="125">
        <v>29</v>
      </c>
      <c r="AA2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3" s="126" t="str">
        <f>CONCATENATE(GroupMember[[#This Row],[11. Nom*]],       ,GroupMember[[#This Row],[10. Prénom*]])</f>
        <v>OUEDRAOGOWAHABOU</v>
      </c>
    </row>
    <row r="264" spans="1:29" s="126" customFormat="1" ht="13.5" hidden="1" x14ac:dyDescent="0.25">
      <c r="A264" s="90" t="s">
        <v>327</v>
      </c>
      <c r="B264" s="90" t="s">
        <v>327</v>
      </c>
      <c r="C264" s="90" t="s">
        <v>562</v>
      </c>
      <c r="D264" s="90" t="s">
        <v>571</v>
      </c>
      <c r="E264" s="90" t="s">
        <v>562</v>
      </c>
      <c r="F264" s="92">
        <v>3.4</v>
      </c>
      <c r="G264" s="90" t="s">
        <v>572</v>
      </c>
      <c r="H264" s="90">
        <v>1</v>
      </c>
      <c r="I264" s="123">
        <v>1</v>
      </c>
      <c r="J264" s="90" t="s">
        <v>678</v>
      </c>
      <c r="K264" s="90" t="s">
        <v>668</v>
      </c>
      <c r="L264" s="127" t="s">
        <v>1290</v>
      </c>
      <c r="M264" s="90" t="s">
        <v>1290</v>
      </c>
      <c r="N264" s="90" t="s">
        <v>1291</v>
      </c>
      <c r="O264" s="123">
        <v>1982</v>
      </c>
      <c r="P264" s="90"/>
      <c r="Q264" s="90"/>
      <c r="R264" s="90"/>
      <c r="S264" s="90"/>
      <c r="T264" s="90"/>
      <c r="U264" s="123">
        <v>0</v>
      </c>
      <c r="V264" s="123">
        <v>0</v>
      </c>
      <c r="W264" s="124" t="s">
        <v>1590</v>
      </c>
      <c r="X264" s="125">
        <v>2022</v>
      </c>
      <c r="Y264" s="125">
        <v>6</v>
      </c>
      <c r="Z264" s="125">
        <v>29</v>
      </c>
      <c r="AA2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4" s="126" t="str">
        <f>CONCATENATE(GroupMember[[#This Row],[11. Nom*]],       ,GroupMember[[#This Row],[10. Prénom*]])</f>
        <v>NEYADAOUDA</v>
      </c>
    </row>
    <row r="265" spans="1:29" s="126" customFormat="1" ht="13.5" hidden="1" x14ac:dyDescent="0.25">
      <c r="A265" s="90" t="s">
        <v>328</v>
      </c>
      <c r="B265" s="90" t="s">
        <v>328</v>
      </c>
      <c r="C265" s="90" t="s">
        <v>562</v>
      </c>
      <c r="D265" s="90" t="s">
        <v>571</v>
      </c>
      <c r="E265" s="90" t="s">
        <v>562</v>
      </c>
      <c r="F265" s="92">
        <v>2.96</v>
      </c>
      <c r="G265" s="90" t="s">
        <v>572</v>
      </c>
      <c r="H265" s="90">
        <v>2</v>
      </c>
      <c r="I265" s="123">
        <v>2</v>
      </c>
      <c r="J265" s="90" t="s">
        <v>583</v>
      </c>
      <c r="K265" s="90" t="s">
        <v>730</v>
      </c>
      <c r="L265" s="127" t="s">
        <v>1290</v>
      </c>
      <c r="M265" s="90" t="s">
        <v>1290</v>
      </c>
      <c r="N265" s="90" t="s">
        <v>1291</v>
      </c>
      <c r="O265" s="123">
        <v>1974</v>
      </c>
      <c r="P265" s="90"/>
      <c r="Q265" s="90"/>
      <c r="R265" s="90"/>
      <c r="S265" s="90"/>
      <c r="T265" s="90"/>
      <c r="U265" s="123">
        <v>0</v>
      </c>
      <c r="V265" s="123">
        <v>0</v>
      </c>
      <c r="W265" s="124" t="s">
        <v>1590</v>
      </c>
      <c r="X265" s="125">
        <v>2022</v>
      </c>
      <c r="Y265" s="125">
        <v>6</v>
      </c>
      <c r="Z265" s="125">
        <v>29</v>
      </c>
      <c r="AA2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5" s="126" t="str">
        <f>CONCATENATE(GroupMember[[#This Row],[11. Nom*]],       ,GroupMember[[#This Row],[10. Prénom*]])</f>
        <v>ELIOUISSA</v>
      </c>
    </row>
    <row r="266" spans="1:29" s="126" customFormat="1" ht="13.5" hidden="1" x14ac:dyDescent="0.25">
      <c r="A266" s="90" t="s">
        <v>329</v>
      </c>
      <c r="B266" s="90" t="s">
        <v>329</v>
      </c>
      <c r="C266" s="90" t="s">
        <v>562</v>
      </c>
      <c r="D266" s="90" t="s">
        <v>571</v>
      </c>
      <c r="E266" s="90" t="s">
        <v>562</v>
      </c>
      <c r="F266" s="92">
        <v>4.4399999999999995</v>
      </c>
      <c r="G266" s="90" t="s">
        <v>572</v>
      </c>
      <c r="H266" s="90">
        <v>1</v>
      </c>
      <c r="I266" s="123">
        <v>1</v>
      </c>
      <c r="J266" s="90" t="s">
        <v>731</v>
      </c>
      <c r="K266" s="90" t="s">
        <v>691</v>
      </c>
      <c r="L266" s="127" t="s">
        <v>1290</v>
      </c>
      <c r="M266" s="90" t="s">
        <v>1290</v>
      </c>
      <c r="N266" s="90" t="s">
        <v>1291</v>
      </c>
      <c r="O266" s="123">
        <v>1983</v>
      </c>
      <c r="P266" s="90"/>
      <c r="Q266" s="90"/>
      <c r="R266" s="90"/>
      <c r="S266" s="90"/>
      <c r="T266" s="90"/>
      <c r="U266" s="123">
        <v>0</v>
      </c>
      <c r="V266" s="123">
        <v>0</v>
      </c>
      <c r="W266" s="124" t="s">
        <v>1590</v>
      </c>
      <c r="X266" s="125">
        <v>2022</v>
      </c>
      <c r="Y266" s="125">
        <v>6</v>
      </c>
      <c r="Z266" s="125">
        <v>17</v>
      </c>
      <c r="AA2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6" s="126" t="str">
        <f>CONCATENATE(GroupMember[[#This Row],[11. Nom*]],       ,GroupMember[[#This Row],[10. Prénom*]])</f>
        <v>IDOSYLVAIN</v>
      </c>
    </row>
    <row r="267" spans="1:29" s="126" customFormat="1" ht="13.5" hidden="1" x14ac:dyDescent="0.25">
      <c r="A267" s="90" t="s">
        <v>330</v>
      </c>
      <c r="B267" s="90" t="s">
        <v>330</v>
      </c>
      <c r="C267" s="90" t="s">
        <v>562</v>
      </c>
      <c r="D267" s="90" t="s">
        <v>571</v>
      </c>
      <c r="E267" s="90" t="s">
        <v>562</v>
      </c>
      <c r="F267" s="92">
        <v>3.17</v>
      </c>
      <c r="G267" s="90" t="s">
        <v>572</v>
      </c>
      <c r="H267" s="90">
        <v>1</v>
      </c>
      <c r="I267" s="123">
        <v>1</v>
      </c>
      <c r="J267" s="90" t="s">
        <v>732</v>
      </c>
      <c r="K267" s="90" t="s">
        <v>691</v>
      </c>
      <c r="L267" s="127" t="s">
        <v>1290</v>
      </c>
      <c r="M267" s="90" t="s">
        <v>1290</v>
      </c>
      <c r="N267" s="90" t="s">
        <v>1291</v>
      </c>
      <c r="O267" s="123">
        <v>1981</v>
      </c>
      <c r="P267" s="90"/>
      <c r="Q267" s="90"/>
      <c r="R267" s="90"/>
      <c r="S267" s="90"/>
      <c r="T267" s="90"/>
      <c r="U267" s="123">
        <v>0</v>
      </c>
      <c r="V267" s="123">
        <v>0</v>
      </c>
      <c r="W267" s="124" t="s">
        <v>1590</v>
      </c>
      <c r="X267" s="125">
        <v>2022</v>
      </c>
      <c r="Y267" s="125">
        <v>6</v>
      </c>
      <c r="Z267" s="125">
        <v>17</v>
      </c>
      <c r="AA2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7" s="126" t="str">
        <f>CONCATENATE(GroupMember[[#This Row],[11. Nom*]],       ,GroupMember[[#This Row],[10. Prénom*]])</f>
        <v>IDODEN</v>
      </c>
    </row>
    <row r="268" spans="1:29" s="126" customFormat="1" ht="13.5" hidden="1" x14ac:dyDescent="0.25">
      <c r="A268" s="90" t="s">
        <v>331</v>
      </c>
      <c r="B268" s="90" t="s">
        <v>331</v>
      </c>
      <c r="C268" s="90" t="s">
        <v>562</v>
      </c>
      <c r="D268" s="90" t="s">
        <v>571</v>
      </c>
      <c r="E268" s="90" t="s">
        <v>562</v>
      </c>
      <c r="F268" s="92">
        <v>4.92</v>
      </c>
      <c r="G268" s="90" t="s">
        <v>572</v>
      </c>
      <c r="H268" s="90">
        <v>2</v>
      </c>
      <c r="I268" s="123">
        <v>2</v>
      </c>
      <c r="J268" s="90" t="s">
        <v>733</v>
      </c>
      <c r="K268" s="90" t="s">
        <v>608</v>
      </c>
      <c r="L268" s="127" t="s">
        <v>1290</v>
      </c>
      <c r="M268" s="90" t="s">
        <v>1290</v>
      </c>
      <c r="N268" s="90" t="s">
        <v>1291</v>
      </c>
      <c r="O268" s="123">
        <v>1968</v>
      </c>
      <c r="P268" s="90"/>
      <c r="Q268" s="90"/>
      <c r="R268" s="90"/>
      <c r="S268" s="90"/>
      <c r="T268" s="90"/>
      <c r="U268" s="123">
        <v>1</v>
      </c>
      <c r="V268" s="123">
        <v>2</v>
      </c>
      <c r="W268" s="124" t="s">
        <v>1590</v>
      </c>
      <c r="X268" s="125">
        <v>2022</v>
      </c>
      <c r="Y268" s="125">
        <v>6</v>
      </c>
      <c r="Z268" s="125">
        <v>17</v>
      </c>
      <c r="AA2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8" s="126" t="str">
        <f>CONCATENATE(GroupMember[[#This Row],[11. Nom*]],       ,GroupMember[[#This Row],[10. Prénom*]])</f>
        <v>ZONGOLAMBERT</v>
      </c>
    </row>
    <row r="269" spans="1:29" s="126" customFormat="1" ht="13.5" hidden="1" x14ac:dyDescent="0.25">
      <c r="A269" s="90" t="s">
        <v>332</v>
      </c>
      <c r="B269" s="90" t="s">
        <v>332</v>
      </c>
      <c r="C269" s="90" t="s">
        <v>562</v>
      </c>
      <c r="D269" s="90" t="s">
        <v>571</v>
      </c>
      <c r="E269" s="90" t="s">
        <v>562</v>
      </c>
      <c r="F269" s="92">
        <v>3.5999999999999996</v>
      </c>
      <c r="G269" s="90" t="s">
        <v>572</v>
      </c>
      <c r="H269" s="90">
        <v>1</v>
      </c>
      <c r="I269" s="123">
        <v>1</v>
      </c>
      <c r="J269" s="90" t="s">
        <v>734</v>
      </c>
      <c r="K269" s="90" t="s">
        <v>608</v>
      </c>
      <c r="L269" s="127" t="s">
        <v>1290</v>
      </c>
      <c r="M269" s="90" t="s">
        <v>1290</v>
      </c>
      <c r="N269" s="90" t="s">
        <v>1291</v>
      </c>
      <c r="O269" s="123">
        <v>1965</v>
      </c>
      <c r="P269" s="90"/>
      <c r="Q269" s="90"/>
      <c r="R269" s="90"/>
      <c r="S269" s="90"/>
      <c r="T269" s="90"/>
      <c r="U269" s="123">
        <v>0</v>
      </c>
      <c r="V269" s="123">
        <v>0</v>
      </c>
      <c r="W269" s="124" t="s">
        <v>1590</v>
      </c>
      <c r="X269" s="125">
        <v>2022</v>
      </c>
      <c r="Y269" s="125">
        <v>6</v>
      </c>
      <c r="Z269" s="125">
        <v>20</v>
      </c>
      <c r="AA2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69" s="126" t="str">
        <f>CONCATENATE(GroupMember[[#This Row],[11. Nom*]],       ,GroupMember[[#This Row],[10. Prénom*]])</f>
        <v>ZONGOEVARISTE</v>
      </c>
    </row>
    <row r="270" spans="1:29" s="126" customFormat="1" ht="13.5" hidden="1" x14ac:dyDescent="0.25">
      <c r="A270" s="90" t="s">
        <v>333</v>
      </c>
      <c r="B270" s="90" t="s">
        <v>333</v>
      </c>
      <c r="C270" s="90" t="s">
        <v>562</v>
      </c>
      <c r="D270" s="90" t="s">
        <v>571</v>
      </c>
      <c r="E270" s="90" t="s">
        <v>562</v>
      </c>
      <c r="F270" s="92">
        <v>3.63</v>
      </c>
      <c r="G270" s="90" t="s">
        <v>572</v>
      </c>
      <c r="H270" s="90">
        <v>1</v>
      </c>
      <c r="I270" s="123">
        <v>1</v>
      </c>
      <c r="J270" s="90" t="s">
        <v>686</v>
      </c>
      <c r="K270" s="90" t="s">
        <v>608</v>
      </c>
      <c r="L270" s="127" t="s">
        <v>1290</v>
      </c>
      <c r="M270" s="90" t="s">
        <v>1290</v>
      </c>
      <c r="N270" s="90" t="s">
        <v>1291</v>
      </c>
      <c r="O270" s="123">
        <v>1959</v>
      </c>
      <c r="P270" s="90"/>
      <c r="Q270" s="90"/>
      <c r="R270" s="90"/>
      <c r="S270" s="90"/>
      <c r="T270" s="90"/>
      <c r="U270" s="123">
        <v>0</v>
      </c>
      <c r="V270" s="123">
        <v>0</v>
      </c>
      <c r="W270" s="124" t="s">
        <v>1590</v>
      </c>
      <c r="X270" s="125">
        <v>2022</v>
      </c>
      <c r="Y270" s="125">
        <v>6</v>
      </c>
      <c r="Z270" s="125">
        <v>20</v>
      </c>
      <c r="AA2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0" s="126" t="str">
        <f>CONCATENATE(GroupMember[[#This Row],[11. Nom*]],       ,GroupMember[[#This Row],[10. Prénom*]])</f>
        <v>ZONGOBERNARD</v>
      </c>
    </row>
    <row r="271" spans="1:29" s="126" customFormat="1" ht="13.5" hidden="1" x14ac:dyDescent="0.25">
      <c r="A271" s="90" t="s">
        <v>334</v>
      </c>
      <c r="B271" s="90" t="s">
        <v>334</v>
      </c>
      <c r="C271" s="90" t="s">
        <v>562</v>
      </c>
      <c r="D271" s="90" t="s">
        <v>571</v>
      </c>
      <c r="E271" s="90" t="s">
        <v>562</v>
      </c>
      <c r="F271" s="92">
        <v>3.9899999999999993</v>
      </c>
      <c r="G271" s="90" t="s">
        <v>572</v>
      </c>
      <c r="H271" s="90">
        <v>2</v>
      </c>
      <c r="I271" s="123">
        <v>2</v>
      </c>
      <c r="J271" s="90" t="s">
        <v>735</v>
      </c>
      <c r="K271" s="90" t="s">
        <v>578</v>
      </c>
      <c r="L271" s="127" t="s">
        <v>1290</v>
      </c>
      <c r="M271" s="90" t="s">
        <v>1290</v>
      </c>
      <c r="N271" s="90" t="s">
        <v>1291</v>
      </c>
      <c r="O271" s="123">
        <v>1979</v>
      </c>
      <c r="P271" s="90"/>
      <c r="Q271" s="90"/>
      <c r="R271" s="90"/>
      <c r="S271" s="90"/>
      <c r="T271" s="90"/>
      <c r="U271" s="123">
        <v>0</v>
      </c>
      <c r="V271" s="123">
        <v>0</v>
      </c>
      <c r="W271" s="124" t="s">
        <v>1590</v>
      </c>
      <c r="X271" s="125">
        <v>2022</v>
      </c>
      <c r="Y271" s="125">
        <v>6</v>
      </c>
      <c r="Z271" s="125">
        <v>20</v>
      </c>
      <c r="AA2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1" s="126" t="str">
        <f>CONCATENATE(GroupMember[[#This Row],[11. Nom*]],       ,GroupMember[[#This Row],[10. Prénom*]])</f>
        <v>BASSONOBERTIN</v>
      </c>
    </row>
    <row r="272" spans="1:29" s="126" customFormat="1" ht="13.5" hidden="1" x14ac:dyDescent="0.25">
      <c r="A272" s="90" t="s">
        <v>335</v>
      </c>
      <c r="B272" s="90" t="s">
        <v>335</v>
      </c>
      <c r="C272" s="90" t="s">
        <v>562</v>
      </c>
      <c r="D272" s="90" t="s">
        <v>571</v>
      </c>
      <c r="E272" s="90" t="s">
        <v>562</v>
      </c>
      <c r="F272" s="92">
        <v>4.68</v>
      </c>
      <c r="G272" s="90" t="s">
        <v>572</v>
      </c>
      <c r="H272" s="90">
        <v>1</v>
      </c>
      <c r="I272" s="123">
        <v>1</v>
      </c>
      <c r="J272" s="90" t="s">
        <v>709</v>
      </c>
      <c r="K272" s="90" t="s">
        <v>578</v>
      </c>
      <c r="L272" s="127" t="s">
        <v>1290</v>
      </c>
      <c r="M272" s="90" t="s">
        <v>1290</v>
      </c>
      <c r="N272" s="90" t="s">
        <v>1291</v>
      </c>
      <c r="O272" s="123">
        <v>1989</v>
      </c>
      <c r="P272" s="90"/>
      <c r="Q272" s="90"/>
      <c r="R272" s="90"/>
      <c r="S272" s="90"/>
      <c r="T272" s="90"/>
      <c r="U272" s="123">
        <v>0</v>
      </c>
      <c r="V272" s="123">
        <v>0</v>
      </c>
      <c r="W272" s="124" t="s">
        <v>1590</v>
      </c>
      <c r="X272" s="125">
        <v>2022</v>
      </c>
      <c r="Y272" s="125">
        <v>6</v>
      </c>
      <c r="Z272" s="125">
        <v>21</v>
      </c>
      <c r="AA2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2" s="126" t="str">
        <f>CONCATENATE(GroupMember[[#This Row],[11. Nom*]],       ,GroupMember[[#This Row],[10. Prénom*]])</f>
        <v>BASSONOALLASSANE</v>
      </c>
    </row>
    <row r="273" spans="1:29" s="126" customFormat="1" ht="13.5" hidden="1" x14ac:dyDescent="0.25">
      <c r="A273" s="90" t="s">
        <v>336</v>
      </c>
      <c r="B273" s="90" t="s">
        <v>336</v>
      </c>
      <c r="C273" s="90" t="s">
        <v>562</v>
      </c>
      <c r="D273" s="90" t="s">
        <v>571</v>
      </c>
      <c r="E273" s="90" t="s">
        <v>562</v>
      </c>
      <c r="F273" s="92">
        <v>4.18</v>
      </c>
      <c r="G273" s="90" t="s">
        <v>572</v>
      </c>
      <c r="H273" s="90">
        <v>2</v>
      </c>
      <c r="I273" s="123">
        <v>2</v>
      </c>
      <c r="J273" s="90" t="s">
        <v>736</v>
      </c>
      <c r="K273" s="90" t="s">
        <v>737</v>
      </c>
      <c r="L273" s="127" t="s">
        <v>1290</v>
      </c>
      <c r="M273" s="90" t="s">
        <v>1290</v>
      </c>
      <c r="N273" s="90" t="s">
        <v>1291</v>
      </c>
      <c r="O273" s="123">
        <v>1995</v>
      </c>
      <c r="P273" s="90"/>
      <c r="Q273" s="90"/>
      <c r="R273" s="90"/>
      <c r="S273" s="90"/>
      <c r="T273" s="90"/>
      <c r="U273" s="123">
        <v>0</v>
      </c>
      <c r="V273" s="123">
        <v>0</v>
      </c>
      <c r="W273" s="124" t="s">
        <v>1590</v>
      </c>
      <c r="X273" s="125">
        <v>2022</v>
      </c>
      <c r="Y273" s="125">
        <v>6</v>
      </c>
      <c r="Z273" s="125">
        <v>21</v>
      </c>
      <c r="AA2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3" s="126" t="str">
        <f>CONCATENATE(GroupMember[[#This Row],[11. Nom*]],       ,GroupMember[[#This Row],[10. Prénom*]])</f>
        <v>BAMONIJONAS</v>
      </c>
    </row>
    <row r="274" spans="1:29" s="126" customFormat="1" ht="13.5" x14ac:dyDescent="0.25">
      <c r="A274" s="90" t="s">
        <v>337</v>
      </c>
      <c r="B274" s="90" t="s">
        <v>337</v>
      </c>
      <c r="C274" s="90" t="s">
        <v>562</v>
      </c>
      <c r="D274" s="90" t="s">
        <v>571</v>
      </c>
      <c r="E274" s="90" t="s">
        <v>562</v>
      </c>
      <c r="F274" s="92">
        <v>3.07</v>
      </c>
      <c r="G274" s="90" t="s">
        <v>572</v>
      </c>
      <c r="H274" s="90">
        <v>1</v>
      </c>
      <c r="I274" s="123">
        <v>1</v>
      </c>
      <c r="J274" s="90" t="s">
        <v>738</v>
      </c>
      <c r="K274" s="90" t="s">
        <v>621</v>
      </c>
      <c r="L274" s="127" t="s">
        <v>1290</v>
      </c>
      <c r="M274" s="90" t="s">
        <v>1604</v>
      </c>
      <c r="N274" s="90" t="s">
        <v>1291</v>
      </c>
      <c r="O274" s="123">
        <v>1980</v>
      </c>
      <c r="P274" s="90"/>
      <c r="Q274" s="90"/>
      <c r="R274" s="90"/>
      <c r="S274" s="90"/>
      <c r="T274" s="90"/>
      <c r="U274" s="123">
        <v>0</v>
      </c>
      <c r="V274" s="123">
        <v>0</v>
      </c>
      <c r="W274" s="124" t="s">
        <v>1590</v>
      </c>
      <c r="X274" s="125">
        <v>2022</v>
      </c>
      <c r="Y274" s="125">
        <v>6</v>
      </c>
      <c r="Z274" s="125">
        <v>21</v>
      </c>
      <c r="AA2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4" s="126" t="str">
        <f>CONCATENATE(GroupMember[[#This Row],[11. Nom*]],       ,GroupMember[[#This Row],[10. Prénom*]])</f>
        <v>SAWADOGOBAGA</v>
      </c>
    </row>
    <row r="275" spans="1:29" s="126" customFormat="1" ht="13.5" x14ac:dyDescent="0.25">
      <c r="A275" s="90" t="s">
        <v>338</v>
      </c>
      <c r="B275" s="90" t="s">
        <v>338</v>
      </c>
      <c r="C275" s="90" t="s">
        <v>562</v>
      </c>
      <c r="D275" s="90" t="s">
        <v>571</v>
      </c>
      <c r="E275" s="90" t="s">
        <v>562</v>
      </c>
      <c r="F275" s="92">
        <v>4.42</v>
      </c>
      <c r="G275" s="90" t="s">
        <v>572</v>
      </c>
      <c r="H275" s="90">
        <v>1</v>
      </c>
      <c r="I275" s="123">
        <v>1</v>
      </c>
      <c r="J275" s="90" t="s">
        <v>739</v>
      </c>
      <c r="K275" s="90" t="s">
        <v>621</v>
      </c>
      <c r="L275" s="127" t="s">
        <v>1290</v>
      </c>
      <c r="M275" s="90" t="s">
        <v>1605</v>
      </c>
      <c r="N275" s="90" t="s">
        <v>1291</v>
      </c>
      <c r="O275" s="123">
        <v>1992</v>
      </c>
      <c r="P275" s="90"/>
      <c r="Q275" s="90"/>
      <c r="R275" s="90"/>
      <c r="S275" s="90"/>
      <c r="T275" s="90"/>
      <c r="U275" s="123">
        <v>0</v>
      </c>
      <c r="V275" s="123">
        <v>0</v>
      </c>
      <c r="W275" s="124" t="s">
        <v>1590</v>
      </c>
      <c r="X275" s="125">
        <v>2022</v>
      </c>
      <c r="Y275" s="125">
        <v>6</v>
      </c>
      <c r="Z275" s="125">
        <v>22</v>
      </c>
      <c r="AA2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5" s="126" t="str">
        <f>CONCATENATE(GroupMember[[#This Row],[11. Nom*]],       ,GroupMember[[#This Row],[10. Prénom*]])</f>
        <v>SAWADOGOWINDVANDE</v>
      </c>
    </row>
    <row r="276" spans="1:29" s="126" customFormat="1" ht="13.5" x14ac:dyDescent="0.25">
      <c r="A276" s="90" t="s">
        <v>339</v>
      </c>
      <c r="B276" s="90" t="s">
        <v>339</v>
      </c>
      <c r="C276" s="90" t="s">
        <v>562</v>
      </c>
      <c r="D276" s="90" t="s">
        <v>571</v>
      </c>
      <c r="E276" s="90" t="s">
        <v>562</v>
      </c>
      <c r="F276" s="92">
        <v>8.2899999999999991</v>
      </c>
      <c r="G276" s="90" t="s">
        <v>572</v>
      </c>
      <c r="H276" s="90">
        <v>2</v>
      </c>
      <c r="I276" s="123">
        <v>2</v>
      </c>
      <c r="J276" s="90" t="s">
        <v>740</v>
      </c>
      <c r="K276" s="90" t="s">
        <v>621</v>
      </c>
      <c r="L276" s="127" t="s">
        <v>1290</v>
      </c>
      <c r="M276" s="90" t="s">
        <v>1606</v>
      </c>
      <c r="N276" s="90" t="s">
        <v>1291</v>
      </c>
      <c r="O276" s="123">
        <v>1972</v>
      </c>
      <c r="P276" s="90"/>
      <c r="Q276" s="90"/>
      <c r="R276" s="90"/>
      <c r="S276" s="90"/>
      <c r="T276" s="90"/>
      <c r="U276" s="123">
        <v>0</v>
      </c>
      <c r="V276" s="123">
        <v>0</v>
      </c>
      <c r="W276" s="124" t="s">
        <v>1590</v>
      </c>
      <c r="X276" s="125">
        <v>2022</v>
      </c>
      <c r="Y276" s="125">
        <v>6</v>
      </c>
      <c r="Z276" s="125">
        <v>22</v>
      </c>
      <c r="AA2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6" s="126" t="str">
        <f>CONCATENATE(GroupMember[[#This Row],[11. Nom*]],       ,GroupMember[[#This Row],[10. Prénom*]])</f>
        <v>SAWADOGOPINGWINDE</v>
      </c>
    </row>
    <row r="277" spans="1:29" s="126" customFormat="1" ht="13.5" x14ac:dyDescent="0.25">
      <c r="A277" s="90" t="s">
        <v>340</v>
      </c>
      <c r="B277" s="90" t="s">
        <v>340</v>
      </c>
      <c r="C277" s="90" t="s">
        <v>562</v>
      </c>
      <c r="D277" s="90" t="s">
        <v>571</v>
      </c>
      <c r="E277" s="90" t="s">
        <v>562</v>
      </c>
      <c r="F277" s="92">
        <v>7.4599999999999991</v>
      </c>
      <c r="G277" s="90" t="s">
        <v>572</v>
      </c>
      <c r="H277" s="90">
        <v>1</v>
      </c>
      <c r="I277" s="123">
        <v>1</v>
      </c>
      <c r="J277" s="90" t="s">
        <v>741</v>
      </c>
      <c r="K277" s="90" t="s">
        <v>621</v>
      </c>
      <c r="L277" s="127" t="s">
        <v>1290</v>
      </c>
      <c r="M277" s="90" t="s">
        <v>1566</v>
      </c>
      <c r="N277" s="90" t="s">
        <v>1291</v>
      </c>
      <c r="O277" s="123">
        <v>1973</v>
      </c>
      <c r="P277" s="90"/>
      <c r="Q277" s="90"/>
      <c r="R277" s="90"/>
      <c r="S277" s="90"/>
      <c r="T277" s="90"/>
      <c r="U277" s="123">
        <v>0</v>
      </c>
      <c r="V277" s="123">
        <v>0</v>
      </c>
      <c r="W277" s="124" t="s">
        <v>1590</v>
      </c>
      <c r="X277" s="125">
        <v>2022</v>
      </c>
      <c r="Y277" s="125">
        <v>6</v>
      </c>
      <c r="Z277" s="125">
        <v>22</v>
      </c>
      <c r="AA2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7" s="126" t="str">
        <f>CONCATENATE(GroupMember[[#This Row],[11. Nom*]],       ,GroupMember[[#This Row],[10. Prénom*]])</f>
        <v>SAWADOGOWINDSSO</v>
      </c>
    </row>
    <row r="278" spans="1:29" s="126" customFormat="1" ht="13.5" x14ac:dyDescent="0.25">
      <c r="A278" s="90" t="s">
        <v>341</v>
      </c>
      <c r="B278" s="90" t="s">
        <v>341</v>
      </c>
      <c r="C278" s="90" t="s">
        <v>562</v>
      </c>
      <c r="D278" s="90" t="s">
        <v>571</v>
      </c>
      <c r="E278" s="90" t="s">
        <v>562</v>
      </c>
      <c r="F278" s="92">
        <v>5.4499999999999993</v>
      </c>
      <c r="G278" s="90" t="s">
        <v>572</v>
      </c>
      <c r="H278" s="90">
        <v>2</v>
      </c>
      <c r="I278" s="123">
        <v>2</v>
      </c>
      <c r="J278" s="90" t="s">
        <v>742</v>
      </c>
      <c r="K278" s="90" t="s">
        <v>743</v>
      </c>
      <c r="L278" s="127" t="s">
        <v>1290</v>
      </c>
      <c r="M278" s="90" t="s">
        <v>1607</v>
      </c>
      <c r="N278" s="90" t="s">
        <v>1291</v>
      </c>
      <c r="O278" s="123">
        <v>1951</v>
      </c>
      <c r="P278" s="90"/>
      <c r="Q278" s="90"/>
      <c r="R278" s="90"/>
      <c r="S278" s="90"/>
      <c r="T278" s="90"/>
      <c r="U278" s="123">
        <v>0</v>
      </c>
      <c r="V278" s="123">
        <v>0</v>
      </c>
      <c r="W278" s="124" t="s">
        <v>1590</v>
      </c>
      <c r="X278" s="125">
        <v>2022</v>
      </c>
      <c r="Y278" s="125">
        <v>6</v>
      </c>
      <c r="Z278" s="125">
        <v>23</v>
      </c>
      <c r="AA2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8" s="126" t="str">
        <f>CONCATENATE(GroupMember[[#This Row],[11. Nom*]],       ,GroupMember[[#This Row],[10. Prénom*]])</f>
        <v>GOHITIELOULE</v>
      </c>
    </row>
    <row r="279" spans="1:29" s="126" customFormat="1" ht="13.5" x14ac:dyDescent="0.25">
      <c r="A279" s="90" t="s">
        <v>342</v>
      </c>
      <c r="B279" s="90" t="s">
        <v>342</v>
      </c>
      <c r="C279" s="90" t="s">
        <v>562</v>
      </c>
      <c r="D279" s="90" t="s">
        <v>571</v>
      </c>
      <c r="E279" s="90" t="s">
        <v>562</v>
      </c>
      <c r="F279" s="92">
        <v>4.6900000000000004</v>
      </c>
      <c r="G279" s="90" t="s">
        <v>572</v>
      </c>
      <c r="H279" s="90">
        <v>1</v>
      </c>
      <c r="I279" s="123">
        <v>1</v>
      </c>
      <c r="J279" s="90" t="s">
        <v>744</v>
      </c>
      <c r="K279" s="90" t="s">
        <v>745</v>
      </c>
      <c r="L279" s="127" t="s">
        <v>1290</v>
      </c>
      <c r="M279" s="90" t="s">
        <v>1608</v>
      </c>
      <c r="N279" s="90" t="s">
        <v>1291</v>
      </c>
      <c r="O279" s="123">
        <v>1979</v>
      </c>
      <c r="P279" s="90"/>
      <c r="Q279" s="90"/>
      <c r="R279" s="90"/>
      <c r="S279" s="90"/>
      <c r="T279" s="90"/>
      <c r="U279" s="123">
        <v>0</v>
      </c>
      <c r="V279" s="123">
        <v>0</v>
      </c>
      <c r="W279" s="124" t="s">
        <v>1590</v>
      </c>
      <c r="X279" s="125">
        <v>2022</v>
      </c>
      <c r="Y279" s="125">
        <v>6</v>
      </c>
      <c r="Z279" s="125">
        <v>23</v>
      </c>
      <c r="AA2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79" s="126" t="str">
        <f>CONCATENATE(GroupMember[[#This Row],[11. Nom*]],       ,GroupMember[[#This Row],[10. Prénom*]])</f>
        <v>GAMEMTORELALBILA ADAMA</v>
      </c>
    </row>
    <row r="280" spans="1:29" s="126" customFormat="1" ht="13.5" x14ac:dyDescent="0.25">
      <c r="A280" s="90" t="s">
        <v>343</v>
      </c>
      <c r="B280" s="90" t="s">
        <v>343</v>
      </c>
      <c r="C280" s="90" t="s">
        <v>562</v>
      </c>
      <c r="D280" s="90" t="s">
        <v>571</v>
      </c>
      <c r="E280" s="90" t="s">
        <v>562</v>
      </c>
      <c r="F280" s="92">
        <v>4.8599999999999994</v>
      </c>
      <c r="G280" s="90" t="s">
        <v>572</v>
      </c>
      <c r="H280" s="90">
        <v>1</v>
      </c>
      <c r="I280" s="123">
        <v>1</v>
      </c>
      <c r="J280" s="90" t="s">
        <v>746</v>
      </c>
      <c r="K280" s="90" t="s">
        <v>747</v>
      </c>
      <c r="L280" s="127" t="s">
        <v>1290</v>
      </c>
      <c r="M280" s="90" t="s">
        <v>1609</v>
      </c>
      <c r="N280" s="90" t="s">
        <v>1291</v>
      </c>
      <c r="O280" s="123">
        <v>1950</v>
      </c>
      <c r="P280" s="90"/>
      <c r="Q280" s="90"/>
      <c r="R280" s="90"/>
      <c r="S280" s="90"/>
      <c r="T280" s="90"/>
      <c r="U280" s="123">
        <v>0</v>
      </c>
      <c r="V280" s="123">
        <v>0</v>
      </c>
      <c r="W280" s="124" t="s">
        <v>1590</v>
      </c>
      <c r="X280" s="125">
        <v>2022</v>
      </c>
      <c r="Y280" s="125">
        <v>6</v>
      </c>
      <c r="Z280" s="125">
        <v>23</v>
      </c>
      <c r="AA2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0" s="126" t="str">
        <f>CONCATENATE(GroupMember[[#This Row],[11. Nom*]],       ,GroupMember[[#This Row],[10. Prénom*]])</f>
        <v>VHELEAN NARCISSE</v>
      </c>
    </row>
    <row r="281" spans="1:29" s="126" customFormat="1" ht="13.5" x14ac:dyDescent="0.25">
      <c r="A281" s="90" t="s">
        <v>344</v>
      </c>
      <c r="B281" s="90" t="s">
        <v>344</v>
      </c>
      <c r="C281" s="90" t="s">
        <v>562</v>
      </c>
      <c r="D281" s="90" t="s">
        <v>571</v>
      </c>
      <c r="E281" s="90" t="s">
        <v>562</v>
      </c>
      <c r="F281" s="92">
        <v>5.66</v>
      </c>
      <c r="G281" s="90" t="s">
        <v>572</v>
      </c>
      <c r="H281" s="90">
        <v>2</v>
      </c>
      <c r="I281" s="123">
        <v>2</v>
      </c>
      <c r="J281" s="90" t="s">
        <v>748</v>
      </c>
      <c r="K281" s="90" t="s">
        <v>749</v>
      </c>
      <c r="L281" s="127" t="s">
        <v>1290</v>
      </c>
      <c r="M281" s="90" t="s">
        <v>1568</v>
      </c>
      <c r="N281" s="90" t="s">
        <v>1291</v>
      </c>
      <c r="O281" s="123">
        <v>1978</v>
      </c>
      <c r="P281" s="90"/>
      <c r="Q281" s="90"/>
      <c r="R281" s="90"/>
      <c r="S281" s="90"/>
      <c r="T281" s="90"/>
      <c r="U281" s="123">
        <v>0</v>
      </c>
      <c r="V281" s="123">
        <v>0</v>
      </c>
      <c r="W281" s="124" t="s">
        <v>1590</v>
      </c>
      <c r="X281" s="125">
        <v>2022</v>
      </c>
      <c r="Y281" s="125">
        <v>6</v>
      </c>
      <c r="Z281" s="125">
        <v>24</v>
      </c>
      <c r="AA2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1" s="126" t="str">
        <f>CONCATENATE(GroupMember[[#This Row],[11. Nom*]],       ,GroupMember[[#This Row],[10. Prénom*]])</f>
        <v>SOULIETHEOPHILE</v>
      </c>
    </row>
    <row r="282" spans="1:29" s="126" customFormat="1" ht="13.5" hidden="1" x14ac:dyDescent="0.25">
      <c r="A282" s="90" t="s">
        <v>345</v>
      </c>
      <c r="B282" s="90" t="s">
        <v>345</v>
      </c>
      <c r="C282" s="90" t="s">
        <v>562</v>
      </c>
      <c r="D282" s="90" t="s">
        <v>571</v>
      </c>
      <c r="E282" s="90" t="s">
        <v>562</v>
      </c>
      <c r="F282" s="92">
        <v>6.6</v>
      </c>
      <c r="G282" s="90" t="s">
        <v>572</v>
      </c>
      <c r="H282" s="90">
        <v>1</v>
      </c>
      <c r="I282" s="123">
        <v>1</v>
      </c>
      <c r="J282" s="90" t="s">
        <v>750</v>
      </c>
      <c r="K282" s="90" t="s">
        <v>751</v>
      </c>
      <c r="L282" s="127" t="s">
        <v>1290</v>
      </c>
      <c r="M282" s="90" t="s">
        <v>1290</v>
      </c>
      <c r="N282" s="90" t="s">
        <v>1291</v>
      </c>
      <c r="O282" s="123">
        <v>1976</v>
      </c>
      <c r="P282" s="90"/>
      <c r="Q282" s="90"/>
      <c r="R282" s="90"/>
      <c r="S282" s="90"/>
      <c r="T282" s="90"/>
      <c r="U282" s="123">
        <v>0</v>
      </c>
      <c r="V282" s="123">
        <v>0</v>
      </c>
      <c r="W282" s="124" t="s">
        <v>1590</v>
      </c>
      <c r="X282" s="125">
        <v>2022</v>
      </c>
      <c r="Y282" s="125">
        <v>6</v>
      </c>
      <c r="Z282" s="125">
        <v>24</v>
      </c>
      <c r="AA2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2" s="126" t="str">
        <f>CONCATENATE(GroupMember[[#This Row],[11. Nom*]],       ,GroupMember[[#This Row],[10. Prénom*]])</f>
        <v>KONERICHARD</v>
      </c>
    </row>
    <row r="283" spans="1:29" s="126" customFormat="1" ht="13.5" hidden="1" x14ac:dyDescent="0.25">
      <c r="A283" s="90" t="s">
        <v>346</v>
      </c>
      <c r="B283" s="90" t="s">
        <v>346</v>
      </c>
      <c r="C283" s="90" t="s">
        <v>562</v>
      </c>
      <c r="D283" s="90" t="s">
        <v>571</v>
      </c>
      <c r="E283" s="90" t="s">
        <v>562</v>
      </c>
      <c r="F283" s="92">
        <v>4.97</v>
      </c>
      <c r="G283" s="90" t="s">
        <v>572</v>
      </c>
      <c r="H283" s="90">
        <v>1</v>
      </c>
      <c r="I283" s="123">
        <v>1</v>
      </c>
      <c r="J283" s="90" t="s">
        <v>753</v>
      </c>
      <c r="K283" s="90" t="s">
        <v>754</v>
      </c>
      <c r="L283" s="127" t="s">
        <v>1290</v>
      </c>
      <c r="M283" s="90" t="s">
        <v>1290</v>
      </c>
      <c r="N283" s="90" t="s">
        <v>1291</v>
      </c>
      <c r="O283" s="123">
        <v>1958</v>
      </c>
      <c r="P283" s="90"/>
      <c r="Q283" s="90"/>
      <c r="R283" s="90"/>
      <c r="S283" s="90"/>
      <c r="T283" s="90"/>
      <c r="U283" s="123">
        <v>0</v>
      </c>
      <c r="V283" s="123">
        <v>0</v>
      </c>
      <c r="W283" s="124" t="s">
        <v>1590</v>
      </c>
      <c r="X283" s="125">
        <v>2022</v>
      </c>
      <c r="Y283" s="125">
        <v>6</v>
      </c>
      <c r="Z283" s="125">
        <v>24</v>
      </c>
      <c r="AA2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3" s="126" t="str">
        <f>CONCATENATE(GroupMember[[#This Row],[11. Nom*]],       ,GroupMember[[#This Row],[10. Prénom*]])</f>
        <v>YAOAMIDOU</v>
      </c>
    </row>
    <row r="284" spans="1:29" s="126" customFormat="1" ht="13.5" hidden="1" x14ac:dyDescent="0.25">
      <c r="A284" s="90" t="s">
        <v>347</v>
      </c>
      <c r="B284" s="90" t="s">
        <v>347</v>
      </c>
      <c r="C284" s="90" t="s">
        <v>562</v>
      </c>
      <c r="D284" s="90" t="s">
        <v>571</v>
      </c>
      <c r="E284" s="90" t="s">
        <v>562</v>
      </c>
      <c r="F284" s="92">
        <v>2.9</v>
      </c>
      <c r="G284" s="90" t="s">
        <v>572</v>
      </c>
      <c r="H284" s="90">
        <v>2</v>
      </c>
      <c r="I284" s="123">
        <v>2</v>
      </c>
      <c r="J284" s="90" t="s">
        <v>755</v>
      </c>
      <c r="K284" s="90" t="s">
        <v>756</v>
      </c>
      <c r="L284" s="127" t="s">
        <v>1290</v>
      </c>
      <c r="M284" s="90" t="s">
        <v>1290</v>
      </c>
      <c r="N284" s="90" t="s">
        <v>1291</v>
      </c>
      <c r="O284" s="123">
        <v>1991</v>
      </c>
      <c r="P284" s="90"/>
      <c r="Q284" s="90"/>
      <c r="R284" s="90"/>
      <c r="S284" s="90"/>
      <c r="T284" s="90"/>
      <c r="U284" s="123">
        <v>0</v>
      </c>
      <c r="V284" s="123">
        <v>0</v>
      </c>
      <c r="W284" s="124" t="s">
        <v>1590</v>
      </c>
      <c r="X284" s="125">
        <v>2022</v>
      </c>
      <c r="Y284" s="125">
        <v>6</v>
      </c>
      <c r="Z284" s="128">
        <v>25</v>
      </c>
      <c r="AA2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4" s="126" t="str">
        <f>CONCATENATE(GroupMember[[#This Row],[11. Nom*]],       ,GroupMember[[#This Row],[10. Prénom*]])</f>
        <v>ZOHGOGBE CHARLES</v>
      </c>
    </row>
    <row r="285" spans="1:29" s="126" customFormat="1" ht="13.5" hidden="1" x14ac:dyDescent="0.25">
      <c r="A285" s="90" t="s">
        <v>348</v>
      </c>
      <c r="B285" s="90" t="s">
        <v>348</v>
      </c>
      <c r="C285" s="90" t="s">
        <v>562</v>
      </c>
      <c r="D285" s="90" t="s">
        <v>571</v>
      </c>
      <c r="E285" s="90" t="s">
        <v>562</v>
      </c>
      <c r="F285" s="92">
        <v>7.8599999999999994</v>
      </c>
      <c r="G285" s="90" t="s">
        <v>572</v>
      </c>
      <c r="H285" s="90">
        <v>1</v>
      </c>
      <c r="I285" s="123">
        <v>1</v>
      </c>
      <c r="J285" s="90" t="s">
        <v>757</v>
      </c>
      <c r="K285" s="90" t="s">
        <v>627</v>
      </c>
      <c r="L285" s="127" t="s">
        <v>1290</v>
      </c>
      <c r="M285" s="90" t="s">
        <v>1290</v>
      </c>
      <c r="N285" s="90" t="s">
        <v>1291</v>
      </c>
      <c r="O285" s="123">
        <v>1991</v>
      </c>
      <c r="P285" s="90"/>
      <c r="Q285" s="90"/>
      <c r="R285" s="90"/>
      <c r="S285" s="90"/>
      <c r="T285" s="90"/>
      <c r="U285" s="123">
        <v>0</v>
      </c>
      <c r="V285" s="123">
        <v>0</v>
      </c>
      <c r="W285" s="124" t="s">
        <v>1590</v>
      </c>
      <c r="X285" s="125">
        <v>2022</v>
      </c>
      <c r="Y285" s="125">
        <v>6</v>
      </c>
      <c r="Z285" s="125">
        <v>25</v>
      </c>
      <c r="AA2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5" s="126" t="str">
        <f>CONCATENATE(GroupMember[[#This Row],[11. Nom*]],       ,GroupMember[[#This Row],[10. Prénom*]])</f>
        <v>KABOREBOUREIMA</v>
      </c>
    </row>
    <row r="286" spans="1:29" s="126" customFormat="1" ht="13.5" hidden="1" x14ac:dyDescent="0.25">
      <c r="A286" s="90" t="s">
        <v>349</v>
      </c>
      <c r="B286" s="90" t="s">
        <v>349</v>
      </c>
      <c r="C286" s="90" t="s">
        <v>562</v>
      </c>
      <c r="D286" s="90" t="s">
        <v>571</v>
      </c>
      <c r="E286" s="90" t="s">
        <v>562</v>
      </c>
      <c r="F286" s="92">
        <v>5.4799999999999995</v>
      </c>
      <c r="G286" s="90" t="s">
        <v>572</v>
      </c>
      <c r="H286" s="90">
        <v>2</v>
      </c>
      <c r="I286" s="123">
        <v>2</v>
      </c>
      <c r="J286" s="90" t="s">
        <v>758</v>
      </c>
      <c r="K286" s="90" t="s">
        <v>668</v>
      </c>
      <c r="L286" s="127" t="s">
        <v>1290</v>
      </c>
      <c r="M286" s="90" t="s">
        <v>1290</v>
      </c>
      <c r="N286" s="90" t="s">
        <v>1291</v>
      </c>
      <c r="O286" s="123">
        <v>1953</v>
      </c>
      <c r="P286" s="90"/>
      <c r="Q286" s="90"/>
      <c r="R286" s="90"/>
      <c r="S286" s="90"/>
      <c r="T286" s="90"/>
      <c r="U286" s="123">
        <v>0</v>
      </c>
      <c r="V286" s="123">
        <v>0</v>
      </c>
      <c r="W286" s="124" t="s">
        <v>1590</v>
      </c>
      <c r="X286" s="125">
        <v>2022</v>
      </c>
      <c r="Y286" s="125">
        <v>6</v>
      </c>
      <c r="Z286" s="125">
        <v>25</v>
      </c>
      <c r="AA2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6" s="126" t="str">
        <f>CONCATENATE(GroupMember[[#This Row],[11. Nom*]],       ,GroupMember[[#This Row],[10. Prénom*]])</f>
        <v>NEYAPATRICE</v>
      </c>
    </row>
    <row r="287" spans="1:29" s="126" customFormat="1" ht="13.5" hidden="1" x14ac:dyDescent="0.25">
      <c r="A287" s="90" t="s">
        <v>350</v>
      </c>
      <c r="B287" s="90" t="s">
        <v>350</v>
      </c>
      <c r="C287" s="90" t="s">
        <v>562</v>
      </c>
      <c r="D287" s="90" t="s">
        <v>571</v>
      </c>
      <c r="E287" s="90" t="s">
        <v>562</v>
      </c>
      <c r="F287" s="92">
        <v>5.9799999999999986</v>
      </c>
      <c r="G287" s="90" t="s">
        <v>572</v>
      </c>
      <c r="H287" s="90">
        <v>1</v>
      </c>
      <c r="I287" s="123">
        <v>1</v>
      </c>
      <c r="J287" s="90" t="s">
        <v>715</v>
      </c>
      <c r="K287" s="90" t="s">
        <v>662</v>
      </c>
      <c r="L287" s="127" t="s">
        <v>1290</v>
      </c>
      <c r="M287" s="90" t="s">
        <v>1290</v>
      </c>
      <c r="N287" s="90" t="s">
        <v>1291</v>
      </c>
      <c r="O287" s="123">
        <v>1973</v>
      </c>
      <c r="P287" s="90"/>
      <c r="Q287" s="90"/>
      <c r="R287" s="90"/>
      <c r="S287" s="90"/>
      <c r="T287" s="90"/>
      <c r="U287" s="123">
        <v>0</v>
      </c>
      <c r="V287" s="123">
        <v>0</v>
      </c>
      <c r="W287" s="124" t="s">
        <v>1590</v>
      </c>
      <c r="X287" s="125">
        <v>2022</v>
      </c>
      <c r="Y287" s="125">
        <v>8</v>
      </c>
      <c r="Z287" s="125">
        <v>31</v>
      </c>
      <c r="AA2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7" s="126" t="str">
        <f>CONCATENATE(GroupMember[[#This Row],[11. Nom*]],       ,GroupMember[[#This Row],[10. Prénom*]])</f>
        <v>ZIOBELIBIE</v>
      </c>
    </row>
    <row r="288" spans="1:29" s="126" customFormat="1" ht="13.5" hidden="1" x14ac:dyDescent="0.25">
      <c r="A288" s="90" t="s">
        <v>351</v>
      </c>
      <c r="B288" s="90" t="s">
        <v>351</v>
      </c>
      <c r="C288" s="90" t="s">
        <v>562</v>
      </c>
      <c r="D288" s="90" t="s">
        <v>571</v>
      </c>
      <c r="E288" s="90" t="s">
        <v>562</v>
      </c>
      <c r="F288" s="92">
        <v>8.24</v>
      </c>
      <c r="G288" s="90" t="s">
        <v>572</v>
      </c>
      <c r="H288" s="90">
        <v>1</v>
      </c>
      <c r="I288" s="123">
        <v>1</v>
      </c>
      <c r="J288" s="90" t="s">
        <v>759</v>
      </c>
      <c r="K288" s="90" t="s">
        <v>691</v>
      </c>
      <c r="L288" s="127" t="s">
        <v>1290</v>
      </c>
      <c r="M288" s="90" t="s">
        <v>1290</v>
      </c>
      <c r="N288" s="90" t="s">
        <v>1291</v>
      </c>
      <c r="O288" s="123">
        <v>1967</v>
      </c>
      <c r="P288" s="90"/>
      <c r="Q288" s="90"/>
      <c r="R288" s="90"/>
      <c r="S288" s="90"/>
      <c r="T288" s="90"/>
      <c r="U288" s="123">
        <v>0</v>
      </c>
      <c r="V288" s="123">
        <v>0</v>
      </c>
      <c r="W288" s="124" t="s">
        <v>1590</v>
      </c>
      <c r="X288" s="125">
        <v>2022</v>
      </c>
      <c r="Y288" s="125">
        <v>8</v>
      </c>
      <c r="Z288" s="125">
        <v>31</v>
      </c>
      <c r="AA2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8" s="126" t="str">
        <f>CONCATENATE(GroupMember[[#This Row],[11. Nom*]],       ,GroupMember[[#This Row],[10. Prénom*]])</f>
        <v>IDOBELERE</v>
      </c>
    </row>
    <row r="289" spans="1:29" s="126" customFormat="1" ht="13.5" hidden="1" x14ac:dyDescent="0.25">
      <c r="A289" s="90" t="s">
        <v>352</v>
      </c>
      <c r="B289" s="90" t="s">
        <v>352</v>
      </c>
      <c r="C289" s="90" t="s">
        <v>562</v>
      </c>
      <c r="D289" s="90" t="s">
        <v>571</v>
      </c>
      <c r="E289" s="90" t="s">
        <v>562</v>
      </c>
      <c r="F289" s="92">
        <v>5.0299999999999994</v>
      </c>
      <c r="G289" s="90" t="s">
        <v>572</v>
      </c>
      <c r="H289" s="90">
        <v>1</v>
      </c>
      <c r="I289" s="123">
        <v>1</v>
      </c>
      <c r="J289" s="90" t="s">
        <v>760</v>
      </c>
      <c r="K289" s="90" t="s">
        <v>691</v>
      </c>
      <c r="L289" s="127" t="s">
        <v>1290</v>
      </c>
      <c r="M289" s="90" t="s">
        <v>1290</v>
      </c>
      <c r="N289" s="90" t="s">
        <v>1291</v>
      </c>
      <c r="O289" s="123">
        <v>1969</v>
      </c>
      <c r="P289" s="90"/>
      <c r="Q289" s="90"/>
      <c r="R289" s="90"/>
      <c r="S289" s="90"/>
      <c r="T289" s="90"/>
      <c r="U289" s="123">
        <v>0</v>
      </c>
      <c r="V289" s="123">
        <v>0</v>
      </c>
      <c r="W289" s="124" t="s">
        <v>1590</v>
      </c>
      <c r="X289" s="125">
        <v>2022</v>
      </c>
      <c r="Y289" s="125">
        <v>8</v>
      </c>
      <c r="Z289" s="125">
        <v>31</v>
      </c>
      <c r="AA2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89" s="126" t="str">
        <f>CONCATENATE(GroupMember[[#This Row],[11. Nom*]],       ,GroupMember[[#This Row],[10. Prénom*]])</f>
        <v>IDOJULES</v>
      </c>
    </row>
    <row r="290" spans="1:29" s="126" customFormat="1" ht="13.5" hidden="1" x14ac:dyDescent="0.25">
      <c r="A290" s="90" t="s">
        <v>353</v>
      </c>
      <c r="B290" s="90" t="s">
        <v>353</v>
      </c>
      <c r="C290" s="90" t="s">
        <v>562</v>
      </c>
      <c r="D290" s="90" t="s">
        <v>571</v>
      </c>
      <c r="E290" s="90" t="s">
        <v>562</v>
      </c>
      <c r="F290" s="92">
        <v>3.8499999999999992</v>
      </c>
      <c r="G290" s="90" t="s">
        <v>572</v>
      </c>
      <c r="H290" s="90">
        <v>2</v>
      </c>
      <c r="I290" s="123">
        <v>2</v>
      </c>
      <c r="J290" s="90" t="s">
        <v>761</v>
      </c>
      <c r="K290" s="90" t="s">
        <v>762</v>
      </c>
      <c r="L290" s="127" t="s">
        <v>1290</v>
      </c>
      <c r="M290" s="90" t="s">
        <v>1290</v>
      </c>
      <c r="N290" s="90" t="s">
        <v>1291</v>
      </c>
      <c r="O290" s="123">
        <v>1977</v>
      </c>
      <c r="P290" s="90"/>
      <c r="Q290" s="90"/>
      <c r="R290" s="90"/>
      <c r="S290" s="90"/>
      <c r="T290" s="90"/>
      <c r="U290" s="123">
        <v>0</v>
      </c>
      <c r="V290" s="123">
        <v>0</v>
      </c>
      <c r="W290" s="124" t="s">
        <v>1590</v>
      </c>
      <c r="X290" s="125">
        <v>2022</v>
      </c>
      <c r="Y290" s="125">
        <v>8</v>
      </c>
      <c r="Z290" s="125">
        <v>30</v>
      </c>
      <c r="AA2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0" s="126" t="str">
        <f>CONCATENATE(GroupMember[[#This Row],[11. Nom*]],       ,GroupMember[[#This Row],[10. Prénom*]])</f>
        <v>SANKARAMARROU</v>
      </c>
    </row>
    <row r="291" spans="1:29" s="126" customFormat="1" ht="13.5" x14ac:dyDescent="0.25">
      <c r="A291" s="90" t="s">
        <v>354</v>
      </c>
      <c r="B291" s="90" t="s">
        <v>354</v>
      </c>
      <c r="C291" s="90" t="s">
        <v>562</v>
      </c>
      <c r="D291" s="90" t="s">
        <v>571</v>
      </c>
      <c r="E291" s="90" t="s">
        <v>562</v>
      </c>
      <c r="F291" s="92">
        <v>18.169999999999998</v>
      </c>
      <c r="G291" s="90" t="s">
        <v>572</v>
      </c>
      <c r="H291" s="90">
        <v>1</v>
      </c>
      <c r="I291" s="123">
        <v>1</v>
      </c>
      <c r="J291" s="90" t="s">
        <v>763</v>
      </c>
      <c r="K291" s="90" t="s">
        <v>762</v>
      </c>
      <c r="L291" s="127" t="s">
        <v>1290</v>
      </c>
      <c r="M291" s="90" t="s">
        <v>1610</v>
      </c>
      <c r="N291" s="90" t="s">
        <v>1291</v>
      </c>
      <c r="O291" s="123">
        <v>1983</v>
      </c>
      <c r="P291" s="90"/>
      <c r="Q291" s="90"/>
      <c r="R291" s="90"/>
      <c r="S291" s="90"/>
      <c r="T291" s="90"/>
      <c r="U291" s="123">
        <v>0</v>
      </c>
      <c r="V291" s="123">
        <v>0</v>
      </c>
      <c r="W291" s="124" t="s">
        <v>1590</v>
      </c>
      <c r="X291" s="125">
        <v>2022</v>
      </c>
      <c r="Y291" s="125">
        <v>8</v>
      </c>
      <c r="Z291" s="125">
        <v>30</v>
      </c>
      <c r="AA2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1" s="126" t="str">
        <f>CONCATENATE(GroupMember[[#This Row],[11. Nom*]],       ,GroupMember[[#This Row],[10. Prénom*]])</f>
        <v>SANKARANOUROU</v>
      </c>
    </row>
    <row r="292" spans="1:29" s="126" customFormat="1" ht="13.5" hidden="1" x14ac:dyDescent="0.25">
      <c r="A292" s="90" t="s">
        <v>355</v>
      </c>
      <c r="B292" s="90" t="s">
        <v>355</v>
      </c>
      <c r="C292" s="90" t="s">
        <v>562</v>
      </c>
      <c r="D292" s="90" t="s">
        <v>571</v>
      </c>
      <c r="E292" s="90" t="s">
        <v>562</v>
      </c>
      <c r="F292" s="92">
        <v>11.420000000000002</v>
      </c>
      <c r="G292" s="90" t="s">
        <v>572</v>
      </c>
      <c r="H292" s="90">
        <v>1</v>
      </c>
      <c r="I292" s="123">
        <v>1</v>
      </c>
      <c r="J292" s="90" t="s">
        <v>764</v>
      </c>
      <c r="K292" s="90" t="s">
        <v>765</v>
      </c>
      <c r="L292" s="127" t="s">
        <v>1290</v>
      </c>
      <c r="M292" s="90" t="s">
        <v>1290</v>
      </c>
      <c r="N292" s="90" t="s">
        <v>1291</v>
      </c>
      <c r="O292" s="123">
        <v>1955</v>
      </c>
      <c r="P292" s="90"/>
      <c r="Q292" s="90"/>
      <c r="R292" s="90"/>
      <c r="S292" s="90"/>
      <c r="T292" s="90"/>
      <c r="U292" s="123">
        <v>0</v>
      </c>
      <c r="V292" s="123">
        <v>0</v>
      </c>
      <c r="W292" s="124" t="s">
        <v>1590</v>
      </c>
      <c r="X292" s="125">
        <v>2022</v>
      </c>
      <c r="Y292" s="125">
        <v>8</v>
      </c>
      <c r="Z292" s="125">
        <v>30</v>
      </c>
      <c r="AA2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2" s="126" t="str">
        <f>CONCATENATE(GroupMember[[#This Row],[11. Nom*]],       ,GroupMember[[#This Row],[10. Prénom*]])</f>
        <v>SOLOGOINOUSSA</v>
      </c>
    </row>
    <row r="293" spans="1:29" s="126" customFormat="1" ht="13.5" hidden="1" x14ac:dyDescent="0.25">
      <c r="A293" s="90" t="s">
        <v>356</v>
      </c>
      <c r="B293" s="90" t="s">
        <v>356</v>
      </c>
      <c r="C293" s="90" t="s">
        <v>562</v>
      </c>
      <c r="D293" s="90" t="s">
        <v>571</v>
      </c>
      <c r="E293" s="90" t="s">
        <v>562</v>
      </c>
      <c r="F293" s="92">
        <v>6.1</v>
      </c>
      <c r="G293" s="90" t="s">
        <v>572</v>
      </c>
      <c r="H293" s="90">
        <v>1</v>
      </c>
      <c r="I293" s="123">
        <v>1</v>
      </c>
      <c r="J293" s="90" t="s">
        <v>644</v>
      </c>
      <c r="K293" s="90" t="s">
        <v>765</v>
      </c>
      <c r="L293" s="127" t="s">
        <v>1290</v>
      </c>
      <c r="M293" s="90" t="s">
        <v>1290</v>
      </c>
      <c r="N293" s="90" t="s">
        <v>1291</v>
      </c>
      <c r="O293" s="123">
        <v>1978</v>
      </c>
      <c r="P293" s="90"/>
      <c r="Q293" s="90"/>
      <c r="R293" s="90"/>
      <c r="S293" s="90"/>
      <c r="T293" s="90"/>
      <c r="U293" s="123">
        <v>0</v>
      </c>
      <c r="V293" s="123">
        <v>0</v>
      </c>
      <c r="W293" s="124" t="s">
        <v>1590</v>
      </c>
      <c r="X293" s="125">
        <v>2022</v>
      </c>
      <c r="Y293" s="125">
        <v>8</v>
      </c>
      <c r="Z293" s="125">
        <v>29</v>
      </c>
      <c r="AA2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3" s="126" t="str">
        <f>CONCATENATE(GroupMember[[#This Row],[11. Nom*]],       ,GroupMember[[#This Row],[10. Prénom*]])</f>
        <v>SOLOGOBRAHIMA</v>
      </c>
    </row>
    <row r="294" spans="1:29" s="126" customFormat="1" ht="13.5" x14ac:dyDescent="0.25">
      <c r="A294" s="90" t="s">
        <v>357</v>
      </c>
      <c r="B294" s="90" t="s">
        <v>357</v>
      </c>
      <c r="C294" s="90" t="s">
        <v>562</v>
      </c>
      <c r="D294" s="90" t="s">
        <v>571</v>
      </c>
      <c r="E294" s="90" t="s">
        <v>562</v>
      </c>
      <c r="F294" s="92">
        <v>4.6099999999999994</v>
      </c>
      <c r="G294" s="90" t="s">
        <v>572</v>
      </c>
      <c r="H294" s="90">
        <v>2</v>
      </c>
      <c r="I294" s="123">
        <v>2</v>
      </c>
      <c r="J294" s="90" t="s">
        <v>695</v>
      </c>
      <c r="K294" s="90" t="s">
        <v>630</v>
      </c>
      <c r="L294" s="127" t="s">
        <v>1290</v>
      </c>
      <c r="M294" s="90" t="s">
        <v>1611</v>
      </c>
      <c r="N294" s="90" t="s">
        <v>1291</v>
      </c>
      <c r="O294" s="123">
        <v>1960</v>
      </c>
      <c r="P294" s="90"/>
      <c r="Q294" s="90"/>
      <c r="R294" s="90"/>
      <c r="S294" s="90"/>
      <c r="T294" s="90"/>
      <c r="U294" s="123">
        <v>0</v>
      </c>
      <c r="V294" s="123">
        <v>0</v>
      </c>
      <c r="W294" s="124" t="s">
        <v>1590</v>
      </c>
      <c r="X294" s="125">
        <v>2022</v>
      </c>
      <c r="Y294" s="125">
        <v>8</v>
      </c>
      <c r="Z294" s="125">
        <v>29</v>
      </c>
      <c r="AA2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4" s="126" t="str">
        <f>CONCATENATE(GroupMember[[#This Row],[11. Nom*]],       ,GroupMember[[#This Row],[10. Prénom*]])</f>
        <v>RAMDEAMADOU</v>
      </c>
    </row>
    <row r="295" spans="1:29" s="126" customFormat="1" ht="13.5" hidden="1" x14ac:dyDescent="0.25">
      <c r="A295" s="90" t="s">
        <v>358</v>
      </c>
      <c r="B295" s="90" t="s">
        <v>358</v>
      </c>
      <c r="C295" s="90" t="s">
        <v>562</v>
      </c>
      <c r="D295" s="90" t="s">
        <v>571</v>
      </c>
      <c r="E295" s="90" t="s">
        <v>562</v>
      </c>
      <c r="F295" s="92">
        <v>14.940000000000001</v>
      </c>
      <c r="G295" s="90" t="s">
        <v>572</v>
      </c>
      <c r="H295" s="90">
        <v>1</v>
      </c>
      <c r="I295" s="123">
        <v>1</v>
      </c>
      <c r="J295" s="90" t="s">
        <v>629</v>
      </c>
      <c r="K295" s="90" t="s">
        <v>766</v>
      </c>
      <c r="L295" s="127" t="s">
        <v>1290</v>
      </c>
      <c r="M295" s="90" t="s">
        <v>1290</v>
      </c>
      <c r="N295" s="90" t="s">
        <v>1291</v>
      </c>
      <c r="O295" s="123">
        <v>1946</v>
      </c>
      <c r="P295" s="90"/>
      <c r="Q295" s="90"/>
      <c r="R295" s="90"/>
      <c r="S295" s="90"/>
      <c r="T295" s="90"/>
      <c r="U295" s="123">
        <v>0</v>
      </c>
      <c r="V295" s="123">
        <v>0</v>
      </c>
      <c r="W295" s="124" t="s">
        <v>1590</v>
      </c>
      <c r="X295" s="125">
        <v>2022</v>
      </c>
      <c r="Y295" s="125">
        <v>8</v>
      </c>
      <c r="Z295" s="125">
        <v>29</v>
      </c>
      <c r="AA2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5" s="126" t="str">
        <f>CONCATENATE(GroupMember[[#This Row],[11. Nom*]],       ,GroupMember[[#This Row],[10. Prénom*]])</f>
        <v>BAMOGOSOULEYMANE</v>
      </c>
    </row>
    <row r="296" spans="1:29" s="126" customFormat="1" ht="13.5" hidden="1" x14ac:dyDescent="0.25">
      <c r="A296" s="90" t="s">
        <v>359</v>
      </c>
      <c r="B296" s="90" t="s">
        <v>359</v>
      </c>
      <c r="C296" s="90" t="s">
        <v>562</v>
      </c>
      <c r="D296" s="90" t="s">
        <v>571</v>
      </c>
      <c r="E296" s="90" t="s">
        <v>562</v>
      </c>
      <c r="F296" s="92">
        <v>4.0999999999999996</v>
      </c>
      <c r="G296" s="90" t="s">
        <v>572</v>
      </c>
      <c r="H296" s="90">
        <v>2</v>
      </c>
      <c r="I296" s="123">
        <v>2</v>
      </c>
      <c r="J296" s="90" t="s">
        <v>675</v>
      </c>
      <c r="K296" s="90" t="s">
        <v>614</v>
      </c>
      <c r="L296" s="127" t="s">
        <v>1290</v>
      </c>
      <c r="M296" s="90" t="s">
        <v>1290</v>
      </c>
      <c r="N296" s="90" t="s">
        <v>1291</v>
      </c>
      <c r="O296" s="123">
        <v>1987</v>
      </c>
      <c r="P296" s="90"/>
      <c r="Q296" s="90"/>
      <c r="R296" s="90"/>
      <c r="S296" s="90"/>
      <c r="T296" s="90"/>
      <c r="U296" s="123">
        <v>0</v>
      </c>
      <c r="V296" s="123">
        <v>0</v>
      </c>
      <c r="W296" s="124" t="s">
        <v>1590</v>
      </c>
      <c r="X296" s="125">
        <v>2022</v>
      </c>
      <c r="Y296" s="125">
        <v>8</v>
      </c>
      <c r="Z296" s="125">
        <v>27</v>
      </c>
      <c r="AA2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6" s="126" t="str">
        <f>CONCATENATE(GroupMember[[#This Row],[11. Nom*]],       ,GroupMember[[#This Row],[10. Prénom*]])</f>
        <v>OUEDRAOGOSAGA</v>
      </c>
    </row>
    <row r="297" spans="1:29" s="126" customFormat="1" ht="13.5" hidden="1" x14ac:dyDescent="0.25">
      <c r="A297" s="90" t="s">
        <v>360</v>
      </c>
      <c r="B297" s="90" t="s">
        <v>360</v>
      </c>
      <c r="C297" s="90" t="s">
        <v>562</v>
      </c>
      <c r="D297" s="90" t="s">
        <v>571</v>
      </c>
      <c r="E297" s="90" t="s">
        <v>562</v>
      </c>
      <c r="F297" s="92">
        <v>6.49</v>
      </c>
      <c r="G297" s="90" t="s">
        <v>572</v>
      </c>
      <c r="H297" s="90">
        <v>2</v>
      </c>
      <c r="I297" s="123">
        <v>2</v>
      </c>
      <c r="J297" s="90" t="s">
        <v>767</v>
      </c>
      <c r="K297" s="90" t="s">
        <v>621</v>
      </c>
      <c r="L297" s="127" t="s">
        <v>1290</v>
      </c>
      <c r="M297" s="90" t="s">
        <v>1290</v>
      </c>
      <c r="N297" s="90" t="s">
        <v>1291</v>
      </c>
      <c r="O297" s="123">
        <v>1979</v>
      </c>
      <c r="P297" s="90"/>
      <c r="Q297" s="90"/>
      <c r="R297" s="90"/>
      <c r="S297" s="90"/>
      <c r="T297" s="90"/>
      <c r="U297" s="123">
        <v>0</v>
      </c>
      <c r="V297" s="123">
        <v>0</v>
      </c>
      <c r="W297" s="124" t="s">
        <v>1590</v>
      </c>
      <c r="X297" s="125">
        <v>2022</v>
      </c>
      <c r="Y297" s="125">
        <v>8</v>
      </c>
      <c r="Z297" s="125">
        <v>27</v>
      </c>
      <c r="AA2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7" s="126" t="str">
        <f>CONCATENATE(GroupMember[[#This Row],[11. Nom*]],       ,GroupMember[[#This Row],[10. Prénom*]])</f>
        <v>SAWADOGOYOBI</v>
      </c>
    </row>
    <row r="298" spans="1:29" s="126" customFormat="1" ht="13.5" hidden="1" x14ac:dyDescent="0.25">
      <c r="A298" s="90" t="s">
        <v>361</v>
      </c>
      <c r="B298" s="90" t="s">
        <v>361</v>
      </c>
      <c r="C298" s="90" t="s">
        <v>562</v>
      </c>
      <c r="D298" s="90" t="s">
        <v>571</v>
      </c>
      <c r="E298" s="90" t="s">
        <v>562</v>
      </c>
      <c r="F298" s="92">
        <v>9.5399999999999991</v>
      </c>
      <c r="G298" s="90" t="s">
        <v>572</v>
      </c>
      <c r="H298" s="90">
        <v>1</v>
      </c>
      <c r="I298" s="123">
        <v>1</v>
      </c>
      <c r="J298" s="90" t="s">
        <v>708</v>
      </c>
      <c r="K298" s="90" t="s">
        <v>768</v>
      </c>
      <c r="L298" s="127" t="s">
        <v>1290</v>
      </c>
      <c r="M298" s="90" t="s">
        <v>1290</v>
      </c>
      <c r="N298" s="90" t="s">
        <v>1291</v>
      </c>
      <c r="O298" s="123">
        <v>1969</v>
      </c>
      <c r="P298" s="90"/>
      <c r="Q298" s="90"/>
      <c r="R298" s="90"/>
      <c r="S298" s="90"/>
      <c r="T298" s="90"/>
      <c r="U298" s="123">
        <v>0</v>
      </c>
      <c r="V298" s="123">
        <v>0</v>
      </c>
      <c r="W298" s="124" t="s">
        <v>1590</v>
      </c>
      <c r="X298" s="125">
        <v>2022</v>
      </c>
      <c r="Y298" s="125">
        <v>8</v>
      </c>
      <c r="Z298" s="125">
        <v>27</v>
      </c>
      <c r="AA2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8" s="126" t="str">
        <f>CONCATENATE(GroupMember[[#This Row],[11. Nom*]],       ,GroupMember[[#This Row],[10. Prénom*]])</f>
        <v>ZANGRERASMANE</v>
      </c>
    </row>
    <row r="299" spans="1:29" s="126" customFormat="1" ht="13.5" hidden="1" x14ac:dyDescent="0.25">
      <c r="A299" s="90" t="s">
        <v>362</v>
      </c>
      <c r="B299" s="90" t="s">
        <v>362</v>
      </c>
      <c r="C299" s="90" t="s">
        <v>562</v>
      </c>
      <c r="D299" s="90" t="s">
        <v>571</v>
      </c>
      <c r="E299" s="90" t="s">
        <v>562</v>
      </c>
      <c r="F299" s="92">
        <v>7.7799999999999994</v>
      </c>
      <c r="G299" s="90" t="s">
        <v>572</v>
      </c>
      <c r="H299" s="90">
        <v>1</v>
      </c>
      <c r="I299" s="123">
        <v>1</v>
      </c>
      <c r="J299" s="90" t="s">
        <v>661</v>
      </c>
      <c r="K299" s="90" t="s">
        <v>768</v>
      </c>
      <c r="L299" s="127" t="s">
        <v>1290</v>
      </c>
      <c r="M299" s="90" t="s">
        <v>1290</v>
      </c>
      <c r="N299" s="90" t="s">
        <v>1291</v>
      </c>
      <c r="O299" s="123">
        <v>1976</v>
      </c>
      <c r="P299" s="90"/>
      <c r="Q299" s="90"/>
      <c r="R299" s="90"/>
      <c r="S299" s="90"/>
      <c r="T299" s="90"/>
      <c r="U299" s="123">
        <v>0</v>
      </c>
      <c r="V299" s="123">
        <v>0</v>
      </c>
      <c r="W299" s="124" t="s">
        <v>1590</v>
      </c>
      <c r="X299" s="125">
        <v>2022</v>
      </c>
      <c r="Y299" s="125">
        <v>8</v>
      </c>
      <c r="Z299" s="125">
        <v>26</v>
      </c>
      <c r="AA2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299" s="126" t="str">
        <f>CONCATENATE(GroupMember[[#This Row],[11. Nom*]],       ,GroupMember[[#This Row],[10. Prénom*]])</f>
        <v>ZANGREEMMANUEL</v>
      </c>
    </row>
    <row r="300" spans="1:29" s="126" customFormat="1" ht="13.5" hidden="1" x14ac:dyDescent="0.25">
      <c r="A300" s="90" t="s">
        <v>363</v>
      </c>
      <c r="B300" s="90" t="s">
        <v>363</v>
      </c>
      <c r="C300" s="90" t="s">
        <v>562</v>
      </c>
      <c r="D300" s="90" t="s">
        <v>571</v>
      </c>
      <c r="E300" s="90" t="s">
        <v>562</v>
      </c>
      <c r="F300" s="92">
        <v>6.879999999999999</v>
      </c>
      <c r="G300" s="90" t="s">
        <v>572</v>
      </c>
      <c r="H300" s="90">
        <v>2</v>
      </c>
      <c r="I300" s="123">
        <v>2</v>
      </c>
      <c r="J300" s="90" t="s">
        <v>752</v>
      </c>
      <c r="K300" s="90" t="s">
        <v>614</v>
      </c>
      <c r="L300" s="127" t="s">
        <v>1290</v>
      </c>
      <c r="M300" s="90" t="s">
        <v>1290</v>
      </c>
      <c r="N300" s="90" t="s">
        <v>1291</v>
      </c>
      <c r="O300" s="123">
        <v>1964</v>
      </c>
      <c r="P300" s="90"/>
      <c r="Q300" s="90"/>
      <c r="R300" s="90"/>
      <c r="S300" s="90"/>
      <c r="T300" s="90"/>
      <c r="U300" s="123">
        <v>0</v>
      </c>
      <c r="V300" s="123">
        <v>0</v>
      </c>
      <c r="W300" s="124" t="s">
        <v>1590</v>
      </c>
      <c r="X300" s="125">
        <v>2022</v>
      </c>
      <c r="Y300" s="125">
        <v>8</v>
      </c>
      <c r="Z300" s="125">
        <v>26</v>
      </c>
      <c r="AA3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0" s="126" t="str">
        <f>CONCATENATE(GroupMember[[#This Row],[11. Nom*]],       ,GroupMember[[#This Row],[10. Prénom*]])</f>
        <v>OUEDRAOGOABDOULAYE</v>
      </c>
    </row>
    <row r="301" spans="1:29" s="126" customFormat="1" ht="13.5" hidden="1" x14ac:dyDescent="0.25">
      <c r="A301" s="90" t="s">
        <v>364</v>
      </c>
      <c r="B301" s="90" t="s">
        <v>364</v>
      </c>
      <c r="C301" s="90" t="s">
        <v>562</v>
      </c>
      <c r="D301" s="90" t="s">
        <v>571</v>
      </c>
      <c r="E301" s="90" t="s">
        <v>562</v>
      </c>
      <c r="F301" s="92">
        <v>5.7399999999999993</v>
      </c>
      <c r="G301" s="90" t="s">
        <v>572</v>
      </c>
      <c r="H301" s="90">
        <v>1</v>
      </c>
      <c r="I301" s="123">
        <v>1</v>
      </c>
      <c r="J301" s="90" t="s">
        <v>767</v>
      </c>
      <c r="K301" s="90" t="s">
        <v>614</v>
      </c>
      <c r="L301" s="127" t="s">
        <v>1290</v>
      </c>
      <c r="M301" s="90" t="s">
        <v>1290</v>
      </c>
      <c r="N301" s="90" t="s">
        <v>1291</v>
      </c>
      <c r="O301" s="123">
        <v>1991</v>
      </c>
      <c r="P301" s="90"/>
      <c r="Q301" s="90"/>
      <c r="R301" s="90"/>
      <c r="S301" s="90"/>
      <c r="T301" s="90"/>
      <c r="U301" s="123">
        <v>0</v>
      </c>
      <c r="V301" s="123">
        <v>0</v>
      </c>
      <c r="W301" s="124" t="s">
        <v>1590</v>
      </c>
      <c r="X301" s="125">
        <v>2022</v>
      </c>
      <c r="Y301" s="125">
        <v>8</v>
      </c>
      <c r="Z301" s="125">
        <v>26</v>
      </c>
      <c r="AA3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1" s="126" t="str">
        <f>CONCATENATE(GroupMember[[#This Row],[11. Nom*]],       ,GroupMember[[#This Row],[10. Prénom*]])</f>
        <v>OUEDRAOGOYOBI</v>
      </c>
    </row>
    <row r="302" spans="1:29" s="126" customFormat="1" ht="13.5" hidden="1" x14ac:dyDescent="0.25">
      <c r="A302" s="90" t="s">
        <v>365</v>
      </c>
      <c r="B302" s="90" t="s">
        <v>365</v>
      </c>
      <c r="C302" s="90" t="s">
        <v>562</v>
      </c>
      <c r="D302" s="90" t="s">
        <v>571</v>
      </c>
      <c r="E302" s="90" t="s">
        <v>562</v>
      </c>
      <c r="F302" s="92">
        <v>5.77</v>
      </c>
      <c r="G302" s="90" t="s">
        <v>572</v>
      </c>
      <c r="H302" s="90">
        <v>1</v>
      </c>
      <c r="I302" s="123">
        <v>1</v>
      </c>
      <c r="J302" s="90" t="s">
        <v>769</v>
      </c>
      <c r="K302" s="90" t="s">
        <v>621</v>
      </c>
      <c r="L302" s="127" t="s">
        <v>1290</v>
      </c>
      <c r="M302" s="90" t="s">
        <v>1290</v>
      </c>
      <c r="N302" s="90" t="s">
        <v>1291</v>
      </c>
      <c r="O302" s="123">
        <v>1984</v>
      </c>
      <c r="P302" s="90"/>
      <c r="Q302" s="90"/>
      <c r="R302" s="90"/>
      <c r="S302" s="90"/>
      <c r="T302" s="90"/>
      <c r="U302" s="123">
        <v>0</v>
      </c>
      <c r="V302" s="123">
        <v>0</v>
      </c>
      <c r="W302" s="124" t="s">
        <v>1590</v>
      </c>
      <c r="X302" s="125">
        <v>2022</v>
      </c>
      <c r="Y302" s="125">
        <v>8</v>
      </c>
      <c r="Z302" s="125">
        <v>25</v>
      </c>
      <c r="AA3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2" s="126" t="str">
        <f>CONCATENATE(GroupMember[[#This Row],[11. Nom*]],       ,GroupMember[[#This Row],[10. Prénom*]])</f>
        <v>SAWADOGOLEOPOLD TIBTOUDA</v>
      </c>
    </row>
    <row r="303" spans="1:29" s="126" customFormat="1" ht="13.5" x14ac:dyDescent="0.25">
      <c r="A303" s="90" t="s">
        <v>366</v>
      </c>
      <c r="B303" s="90" t="s">
        <v>366</v>
      </c>
      <c r="C303" s="90" t="s">
        <v>562</v>
      </c>
      <c r="D303" s="90" t="s">
        <v>571</v>
      </c>
      <c r="E303" s="90" t="s">
        <v>562</v>
      </c>
      <c r="F303" s="92">
        <v>10.080000000000002</v>
      </c>
      <c r="G303" s="90" t="s">
        <v>572</v>
      </c>
      <c r="H303" s="90">
        <v>1</v>
      </c>
      <c r="I303" s="123">
        <v>1</v>
      </c>
      <c r="J303" s="90" t="s">
        <v>770</v>
      </c>
      <c r="K303" s="90" t="s">
        <v>621</v>
      </c>
      <c r="L303" s="127" t="s">
        <v>1290</v>
      </c>
      <c r="M303" s="90" t="s">
        <v>1569</v>
      </c>
      <c r="N303" s="90" t="s">
        <v>1291</v>
      </c>
      <c r="O303" s="123">
        <v>1987</v>
      </c>
      <c r="P303" s="90"/>
      <c r="Q303" s="90"/>
      <c r="R303" s="90"/>
      <c r="S303" s="90"/>
      <c r="T303" s="90"/>
      <c r="U303" s="123">
        <v>0</v>
      </c>
      <c r="V303" s="123">
        <v>0</v>
      </c>
      <c r="W303" s="124" t="s">
        <v>1590</v>
      </c>
      <c r="X303" s="125">
        <v>2022</v>
      </c>
      <c r="Y303" s="125">
        <v>8</v>
      </c>
      <c r="Z303" s="125">
        <v>25</v>
      </c>
      <c r="AA3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3" s="126" t="str">
        <f>CONCATENATE(GroupMember[[#This Row],[11. Nom*]],       ,GroupMember[[#This Row],[10. Prénom*]])</f>
        <v>SAWADOGOLARBA</v>
      </c>
    </row>
    <row r="304" spans="1:29" s="126" customFormat="1" ht="13.5" x14ac:dyDescent="0.25">
      <c r="A304" s="90" t="s">
        <v>367</v>
      </c>
      <c r="B304" s="90" t="s">
        <v>367</v>
      </c>
      <c r="C304" s="90" t="s">
        <v>562</v>
      </c>
      <c r="D304" s="90" t="s">
        <v>571</v>
      </c>
      <c r="E304" s="90" t="s">
        <v>562</v>
      </c>
      <c r="F304" s="92">
        <v>6.4599999999999991</v>
      </c>
      <c r="G304" s="90" t="s">
        <v>572</v>
      </c>
      <c r="H304" s="90">
        <v>1</v>
      </c>
      <c r="I304" s="123">
        <v>1</v>
      </c>
      <c r="J304" s="90" t="s">
        <v>639</v>
      </c>
      <c r="K304" s="90" t="s">
        <v>627</v>
      </c>
      <c r="L304" s="127" t="s">
        <v>1290</v>
      </c>
      <c r="M304" s="90" t="s">
        <v>1612</v>
      </c>
      <c r="N304" s="90" t="s">
        <v>1291</v>
      </c>
      <c r="O304" s="123">
        <v>1969</v>
      </c>
      <c r="P304" s="90"/>
      <c r="Q304" s="90"/>
      <c r="R304" s="90"/>
      <c r="S304" s="90"/>
      <c r="T304" s="90"/>
      <c r="U304" s="123">
        <v>0</v>
      </c>
      <c r="V304" s="123">
        <v>0</v>
      </c>
      <c r="W304" s="124" t="s">
        <v>1590</v>
      </c>
      <c r="X304" s="125">
        <v>2022</v>
      </c>
      <c r="Y304" s="125">
        <v>8</v>
      </c>
      <c r="Z304" s="125">
        <v>25</v>
      </c>
      <c r="AA3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4" s="126" t="str">
        <f>CONCATENATE(GroupMember[[#This Row],[11. Nom*]],       ,GroupMember[[#This Row],[10. Prénom*]])</f>
        <v>KABOREMOUSSA</v>
      </c>
    </row>
    <row r="305" spans="1:29" s="126" customFormat="1" ht="12.75" customHeight="1" x14ac:dyDescent="0.25">
      <c r="A305" s="90" t="s">
        <v>368</v>
      </c>
      <c r="B305" s="90" t="s">
        <v>368</v>
      </c>
      <c r="C305" s="90" t="s">
        <v>562</v>
      </c>
      <c r="D305" s="90" t="s">
        <v>571</v>
      </c>
      <c r="E305" s="90" t="s">
        <v>562</v>
      </c>
      <c r="F305" s="92">
        <v>7.1999999999999993</v>
      </c>
      <c r="G305" s="90" t="s">
        <v>572</v>
      </c>
      <c r="H305" s="90">
        <v>1</v>
      </c>
      <c r="I305" s="123">
        <v>1</v>
      </c>
      <c r="J305" s="90" t="s">
        <v>607</v>
      </c>
      <c r="K305" s="90" t="s">
        <v>771</v>
      </c>
      <c r="L305" s="127" t="s">
        <v>1290</v>
      </c>
      <c r="M305" s="90" t="s">
        <v>1613</v>
      </c>
      <c r="N305" s="90" t="s">
        <v>1291</v>
      </c>
      <c r="O305" s="123">
        <v>1976</v>
      </c>
      <c r="P305" s="90"/>
      <c r="Q305" s="90"/>
      <c r="R305" s="90"/>
      <c r="S305" s="90"/>
      <c r="T305" s="90"/>
      <c r="U305" s="123">
        <v>0</v>
      </c>
      <c r="V305" s="123">
        <v>0</v>
      </c>
      <c r="W305" s="124" t="s">
        <v>1590</v>
      </c>
      <c r="X305" s="125">
        <v>2022</v>
      </c>
      <c r="Y305" s="125">
        <v>8</v>
      </c>
      <c r="Z305" s="125">
        <v>24</v>
      </c>
      <c r="AA3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5" s="126" t="str">
        <f>CONCATENATE(GroupMember[[#This Row],[11. Nom*]],       ,GroupMember[[#This Row],[10. Prénom*]])</f>
        <v>DIENIZAKARIA</v>
      </c>
    </row>
    <row r="306" spans="1:29" s="126" customFormat="1" ht="13.5" x14ac:dyDescent="0.25">
      <c r="A306" s="90" t="s">
        <v>369</v>
      </c>
      <c r="B306" s="90" t="s">
        <v>369</v>
      </c>
      <c r="C306" s="90" t="s">
        <v>562</v>
      </c>
      <c r="D306" s="90" t="s">
        <v>571</v>
      </c>
      <c r="E306" s="90" t="s">
        <v>562</v>
      </c>
      <c r="F306" s="92">
        <v>5.23</v>
      </c>
      <c r="G306" s="90" t="s">
        <v>572</v>
      </c>
      <c r="H306" s="90">
        <v>1</v>
      </c>
      <c r="I306" s="123">
        <v>1</v>
      </c>
      <c r="J306" s="90" t="s">
        <v>604</v>
      </c>
      <c r="K306" s="90" t="s">
        <v>772</v>
      </c>
      <c r="L306" s="127" t="s">
        <v>1290</v>
      </c>
      <c r="M306" s="90" t="s">
        <v>1614</v>
      </c>
      <c r="N306" s="90" t="s">
        <v>1291</v>
      </c>
      <c r="O306" s="123">
        <v>1978</v>
      </c>
      <c r="P306" s="90"/>
      <c r="Q306" s="90"/>
      <c r="R306" s="90"/>
      <c r="S306" s="90"/>
      <c r="T306" s="90"/>
      <c r="U306" s="123">
        <v>0</v>
      </c>
      <c r="V306" s="123">
        <v>0</v>
      </c>
      <c r="W306" s="124" t="s">
        <v>1590</v>
      </c>
      <c r="X306" s="125">
        <v>2022</v>
      </c>
      <c r="Y306" s="125">
        <v>8</v>
      </c>
      <c r="Z306" s="125">
        <v>24</v>
      </c>
      <c r="AA3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6" s="126" t="str">
        <f>CONCATENATE(GroupMember[[#This Row],[11. Nom*]],       ,GroupMember[[#This Row],[10. Prénom*]])</f>
        <v>ZARBAADAMA</v>
      </c>
    </row>
    <row r="307" spans="1:29" s="126" customFormat="1" ht="13.5" hidden="1" x14ac:dyDescent="0.25">
      <c r="A307" s="90" t="s">
        <v>370</v>
      </c>
      <c r="B307" s="90" t="s">
        <v>370</v>
      </c>
      <c r="C307" s="90" t="s">
        <v>562</v>
      </c>
      <c r="D307" s="90" t="s">
        <v>571</v>
      </c>
      <c r="E307" s="90" t="s">
        <v>562</v>
      </c>
      <c r="F307" s="92">
        <v>7.27</v>
      </c>
      <c r="G307" s="90" t="s">
        <v>572</v>
      </c>
      <c r="H307" s="90">
        <v>1</v>
      </c>
      <c r="I307" s="123">
        <v>1</v>
      </c>
      <c r="J307" s="90" t="s">
        <v>773</v>
      </c>
      <c r="K307" s="90" t="s">
        <v>774</v>
      </c>
      <c r="L307" s="127" t="s">
        <v>1290</v>
      </c>
      <c r="M307" s="90" t="s">
        <v>1290</v>
      </c>
      <c r="N307" s="90" t="s">
        <v>1291</v>
      </c>
      <c r="O307" s="123">
        <v>1982</v>
      </c>
      <c r="P307" s="90"/>
      <c r="Q307" s="90"/>
      <c r="R307" s="90"/>
      <c r="S307" s="90"/>
      <c r="T307" s="90"/>
      <c r="U307" s="123">
        <v>0</v>
      </c>
      <c r="V307" s="123">
        <v>0</v>
      </c>
      <c r="W307" s="124" t="s">
        <v>1590</v>
      </c>
      <c r="X307" s="125">
        <v>2022</v>
      </c>
      <c r="Y307" s="125">
        <v>8</v>
      </c>
      <c r="Z307" s="125">
        <v>24</v>
      </c>
      <c r="AA3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7" s="126" t="str">
        <f>CONCATENATE(GroupMember[[#This Row],[11. Nom*]],       ,GroupMember[[#This Row],[10. Prénom*]])</f>
        <v>KANLAOUSSAMA</v>
      </c>
    </row>
    <row r="308" spans="1:29" s="126" customFormat="1" ht="13.5" hidden="1" x14ac:dyDescent="0.25">
      <c r="A308" s="90" t="s">
        <v>371</v>
      </c>
      <c r="B308" s="90" t="s">
        <v>371</v>
      </c>
      <c r="C308" s="90" t="s">
        <v>562</v>
      </c>
      <c r="D308" s="90" t="s">
        <v>571</v>
      </c>
      <c r="E308" s="90" t="s">
        <v>562</v>
      </c>
      <c r="F308" s="92">
        <v>4.71</v>
      </c>
      <c r="G308" s="90" t="s">
        <v>572</v>
      </c>
      <c r="H308" s="90">
        <v>1</v>
      </c>
      <c r="I308" s="123">
        <v>1</v>
      </c>
      <c r="J308" s="90" t="s">
        <v>775</v>
      </c>
      <c r="K308" s="90" t="s">
        <v>776</v>
      </c>
      <c r="L308" s="127" t="s">
        <v>1290</v>
      </c>
      <c r="M308" s="90" t="s">
        <v>1290</v>
      </c>
      <c r="N308" s="90" t="s">
        <v>1291</v>
      </c>
      <c r="O308" s="123">
        <v>1981</v>
      </c>
      <c r="P308" s="90"/>
      <c r="Q308" s="90"/>
      <c r="R308" s="90"/>
      <c r="S308" s="90"/>
      <c r="T308" s="90"/>
      <c r="U308" s="123">
        <v>0</v>
      </c>
      <c r="V308" s="123">
        <v>0</v>
      </c>
      <c r="W308" s="124" t="s">
        <v>1590</v>
      </c>
      <c r="X308" s="125">
        <v>2022</v>
      </c>
      <c r="Y308" s="125">
        <v>8</v>
      </c>
      <c r="Z308" s="125">
        <v>23</v>
      </c>
      <c r="AA3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8" s="126" t="str">
        <f>CONCATENATE(GroupMember[[#This Row],[11. Nom*]],       ,GroupMember[[#This Row],[10. Prénom*]])</f>
        <v>LOARIYACOUBA</v>
      </c>
    </row>
    <row r="309" spans="1:29" s="126" customFormat="1" ht="13.5" hidden="1" x14ac:dyDescent="0.25">
      <c r="A309" s="90" t="s">
        <v>372</v>
      </c>
      <c r="B309" s="90" t="s">
        <v>372</v>
      </c>
      <c r="C309" s="90" t="s">
        <v>562</v>
      </c>
      <c r="D309" s="90" t="s">
        <v>571</v>
      </c>
      <c r="E309" s="90" t="s">
        <v>562</v>
      </c>
      <c r="F309" s="92">
        <v>3.7299999999999995</v>
      </c>
      <c r="G309" s="90" t="s">
        <v>572</v>
      </c>
      <c r="H309" s="90">
        <v>1</v>
      </c>
      <c r="I309" s="123">
        <v>1</v>
      </c>
      <c r="J309" s="90" t="s">
        <v>777</v>
      </c>
      <c r="K309" s="90" t="s">
        <v>774</v>
      </c>
      <c r="L309" s="127" t="s">
        <v>1290</v>
      </c>
      <c r="M309" s="90" t="s">
        <v>1290</v>
      </c>
      <c r="N309" s="90" t="s">
        <v>1291</v>
      </c>
      <c r="O309" s="123">
        <v>1976</v>
      </c>
      <c r="P309" s="90"/>
      <c r="Q309" s="90"/>
      <c r="R309" s="90"/>
      <c r="S309" s="90"/>
      <c r="T309" s="90"/>
      <c r="U309" s="123">
        <v>0</v>
      </c>
      <c r="V309" s="123">
        <v>0</v>
      </c>
      <c r="W309" s="124" t="s">
        <v>1590</v>
      </c>
      <c r="X309" s="125">
        <v>2022</v>
      </c>
      <c r="Y309" s="125">
        <v>8</v>
      </c>
      <c r="Z309" s="125">
        <v>23</v>
      </c>
      <c r="AA3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09" s="126" t="str">
        <f>CONCATENATE(GroupMember[[#This Row],[11. Nom*]],       ,GroupMember[[#This Row],[10. Prénom*]])</f>
        <v>KANLAALAIN</v>
      </c>
    </row>
    <row r="310" spans="1:29" s="126" customFormat="1" ht="13.5" hidden="1" x14ac:dyDescent="0.25">
      <c r="A310" s="90" t="s">
        <v>373</v>
      </c>
      <c r="B310" s="90" t="s">
        <v>373</v>
      </c>
      <c r="C310" s="90" t="s">
        <v>562</v>
      </c>
      <c r="D310" s="90" t="s">
        <v>571</v>
      </c>
      <c r="E310" s="90" t="s">
        <v>562</v>
      </c>
      <c r="F310" s="92">
        <v>7.879999999999999</v>
      </c>
      <c r="G310" s="90" t="s">
        <v>572</v>
      </c>
      <c r="H310" s="90">
        <v>1</v>
      </c>
      <c r="I310" s="123">
        <v>1</v>
      </c>
      <c r="J310" s="90" t="s">
        <v>753</v>
      </c>
      <c r="K310" s="90" t="s">
        <v>662</v>
      </c>
      <c r="L310" s="127" t="s">
        <v>1290</v>
      </c>
      <c r="M310" s="90" t="s">
        <v>1290</v>
      </c>
      <c r="N310" s="90" t="s">
        <v>1291</v>
      </c>
      <c r="O310" s="123">
        <v>1974</v>
      </c>
      <c r="P310" s="90"/>
      <c r="Q310" s="90"/>
      <c r="R310" s="90"/>
      <c r="S310" s="90"/>
      <c r="T310" s="90"/>
      <c r="U310" s="123">
        <v>0</v>
      </c>
      <c r="V310" s="123">
        <v>0</v>
      </c>
      <c r="W310" s="124" t="s">
        <v>1590</v>
      </c>
      <c r="X310" s="125">
        <v>2022</v>
      </c>
      <c r="Y310" s="125">
        <v>8</v>
      </c>
      <c r="Z310" s="125">
        <v>23</v>
      </c>
      <c r="AA3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0" s="126" t="str">
        <f>CONCATENATE(GroupMember[[#This Row],[11. Nom*]],       ,GroupMember[[#This Row],[10. Prénom*]])</f>
        <v>ZIOAMIDOU</v>
      </c>
    </row>
    <row r="311" spans="1:29" s="126" customFormat="1" ht="13.5" hidden="1" x14ac:dyDescent="0.25">
      <c r="A311" s="90" t="s">
        <v>374</v>
      </c>
      <c r="B311" s="90" t="s">
        <v>374</v>
      </c>
      <c r="C311" s="90" t="s">
        <v>562</v>
      </c>
      <c r="D311" s="90" t="s">
        <v>571</v>
      </c>
      <c r="E311" s="90" t="s">
        <v>562</v>
      </c>
      <c r="F311" s="92">
        <v>3.9699999999999993</v>
      </c>
      <c r="G311" s="90" t="s">
        <v>572</v>
      </c>
      <c r="H311" s="90">
        <v>2</v>
      </c>
      <c r="I311" s="123">
        <v>2</v>
      </c>
      <c r="J311" s="90" t="s">
        <v>778</v>
      </c>
      <c r="K311" s="90" t="s">
        <v>691</v>
      </c>
      <c r="L311" s="127" t="s">
        <v>1290</v>
      </c>
      <c r="M311" s="90" t="s">
        <v>1290</v>
      </c>
      <c r="N311" s="90" t="s">
        <v>1291</v>
      </c>
      <c r="O311" s="123">
        <v>1980</v>
      </c>
      <c r="P311" s="90"/>
      <c r="Q311" s="90"/>
      <c r="R311" s="90"/>
      <c r="S311" s="90"/>
      <c r="T311" s="90"/>
      <c r="U311" s="123">
        <v>0</v>
      </c>
      <c r="V311" s="123">
        <v>0</v>
      </c>
      <c r="W311" s="124" t="s">
        <v>1590</v>
      </c>
      <c r="X311" s="125">
        <v>2022</v>
      </c>
      <c r="Y311" s="125">
        <v>8</v>
      </c>
      <c r="Z311" s="125">
        <v>22</v>
      </c>
      <c r="AA3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1" s="126" t="str">
        <f>CONCATENATE(GroupMember[[#This Row],[11. Nom*]],       ,GroupMember[[#This Row],[10. Prénom*]])</f>
        <v>IDOABOU</v>
      </c>
    </row>
    <row r="312" spans="1:29" s="126" customFormat="1" ht="13.5" hidden="1" x14ac:dyDescent="0.25">
      <c r="A312" s="90" t="s">
        <v>375</v>
      </c>
      <c r="B312" s="90" t="s">
        <v>375</v>
      </c>
      <c r="C312" s="90" t="s">
        <v>562</v>
      </c>
      <c r="D312" s="90" t="s">
        <v>571</v>
      </c>
      <c r="E312" s="90" t="s">
        <v>562</v>
      </c>
      <c r="F312" s="92">
        <v>4.8599999999999994</v>
      </c>
      <c r="G312" s="90" t="s">
        <v>572</v>
      </c>
      <c r="H312" s="90">
        <v>1</v>
      </c>
      <c r="I312" s="123">
        <v>1</v>
      </c>
      <c r="J312" s="90" t="s">
        <v>779</v>
      </c>
      <c r="K312" s="90" t="s">
        <v>780</v>
      </c>
      <c r="L312" s="127" t="s">
        <v>1290</v>
      </c>
      <c r="M312" s="90" t="s">
        <v>1290</v>
      </c>
      <c r="N312" s="90" t="s">
        <v>1291</v>
      </c>
      <c r="O312" s="123">
        <v>1987</v>
      </c>
      <c r="P312" s="90"/>
      <c r="Q312" s="90"/>
      <c r="R312" s="90"/>
      <c r="S312" s="90"/>
      <c r="T312" s="90"/>
      <c r="U312" s="123">
        <v>0</v>
      </c>
      <c r="V312" s="123">
        <v>0</v>
      </c>
      <c r="W312" s="124" t="s">
        <v>1590</v>
      </c>
      <c r="X312" s="125">
        <v>2022</v>
      </c>
      <c r="Y312" s="125">
        <v>8</v>
      </c>
      <c r="Z312" s="125">
        <v>22</v>
      </c>
      <c r="AA3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2" s="126" t="str">
        <f>CONCATENATE(GroupMember[[#This Row],[11. Nom*]],       ,GroupMember[[#This Row],[10. Prénom*]])</f>
        <v>BEHICARLOS</v>
      </c>
    </row>
    <row r="313" spans="1:29" s="126" customFormat="1" ht="13.5" hidden="1" x14ac:dyDescent="0.25">
      <c r="A313" s="90" t="s">
        <v>376</v>
      </c>
      <c r="B313" s="90" t="s">
        <v>376</v>
      </c>
      <c r="C313" s="90" t="s">
        <v>562</v>
      </c>
      <c r="D313" s="90" t="s">
        <v>571</v>
      </c>
      <c r="E313" s="90" t="s">
        <v>562</v>
      </c>
      <c r="F313" s="92">
        <v>4.21</v>
      </c>
      <c r="G313" s="90" t="s">
        <v>572</v>
      </c>
      <c r="H313" s="90">
        <v>2</v>
      </c>
      <c r="I313" s="123">
        <v>2</v>
      </c>
      <c r="J313" s="90" t="s">
        <v>781</v>
      </c>
      <c r="K313" s="90" t="s">
        <v>782</v>
      </c>
      <c r="L313" s="127" t="s">
        <v>1290</v>
      </c>
      <c r="M313" s="90" t="s">
        <v>1290</v>
      </c>
      <c r="N313" s="90" t="s">
        <v>1291</v>
      </c>
      <c r="O313" s="123">
        <v>1978</v>
      </c>
      <c r="P313" s="90"/>
      <c r="Q313" s="90"/>
      <c r="R313" s="90"/>
      <c r="S313" s="90"/>
      <c r="T313" s="90"/>
      <c r="U313" s="123">
        <v>0</v>
      </c>
      <c r="V313" s="123">
        <v>0</v>
      </c>
      <c r="W313" s="124" t="s">
        <v>1590</v>
      </c>
      <c r="X313" s="125">
        <v>2022</v>
      </c>
      <c r="Y313" s="125">
        <v>8</v>
      </c>
      <c r="Z313" s="125">
        <v>22</v>
      </c>
      <c r="AA3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3" s="126" t="str">
        <f>CONCATENATE(GroupMember[[#This Row],[11. Nom*]],       ,GroupMember[[#This Row],[10. Prénom*]])</f>
        <v>BALMASIDIKI</v>
      </c>
    </row>
    <row r="314" spans="1:29" s="126" customFormat="1" ht="13.5" x14ac:dyDescent="0.25">
      <c r="A314" s="90" t="s">
        <v>377</v>
      </c>
      <c r="B314" s="90" t="s">
        <v>377</v>
      </c>
      <c r="C314" s="90" t="s">
        <v>562</v>
      </c>
      <c r="D314" s="90" t="s">
        <v>571</v>
      </c>
      <c r="E314" s="90" t="s">
        <v>562</v>
      </c>
      <c r="F314" s="92">
        <v>6.5299999999999994</v>
      </c>
      <c r="G314" s="90" t="s">
        <v>572</v>
      </c>
      <c r="H314" s="90">
        <v>1</v>
      </c>
      <c r="I314" s="123">
        <v>1</v>
      </c>
      <c r="J314" s="90" t="s">
        <v>783</v>
      </c>
      <c r="K314" s="90" t="s">
        <v>782</v>
      </c>
      <c r="L314" s="127" t="s">
        <v>1290</v>
      </c>
      <c r="M314" s="90" t="s">
        <v>1570</v>
      </c>
      <c r="N314" s="90" t="s">
        <v>1291</v>
      </c>
      <c r="O314" s="123">
        <v>1979</v>
      </c>
      <c r="P314" s="90"/>
      <c r="Q314" s="90"/>
      <c r="R314" s="90"/>
      <c r="S314" s="90"/>
      <c r="T314" s="90"/>
      <c r="U314" s="123">
        <v>0</v>
      </c>
      <c r="V314" s="123">
        <v>0</v>
      </c>
      <c r="W314" s="124" t="s">
        <v>1590</v>
      </c>
      <c r="X314" s="125">
        <v>2022</v>
      </c>
      <c r="Y314" s="125">
        <v>8</v>
      </c>
      <c r="Z314" s="125">
        <v>20</v>
      </c>
      <c r="AA3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4" s="126" t="str">
        <f>CONCATENATE(GroupMember[[#This Row],[11. Nom*]],       ,GroupMember[[#This Row],[10. Prénom*]])</f>
        <v>BALMAIBRAHIMA</v>
      </c>
    </row>
    <row r="315" spans="1:29" s="126" customFormat="1" ht="13.5" hidden="1" x14ac:dyDescent="0.25">
      <c r="A315" s="90" t="s">
        <v>378</v>
      </c>
      <c r="B315" s="90" t="s">
        <v>378</v>
      </c>
      <c r="C315" s="90" t="s">
        <v>562</v>
      </c>
      <c r="D315" s="90" t="s">
        <v>571</v>
      </c>
      <c r="E315" s="90" t="s">
        <v>562</v>
      </c>
      <c r="F315" s="92">
        <v>3.59</v>
      </c>
      <c r="G315" s="90" t="s">
        <v>572</v>
      </c>
      <c r="H315" s="90">
        <v>1</v>
      </c>
      <c r="I315" s="123">
        <v>1</v>
      </c>
      <c r="J315" s="90" t="s">
        <v>783</v>
      </c>
      <c r="K315" s="90" t="s">
        <v>784</v>
      </c>
      <c r="L315" s="127" t="s">
        <v>1290</v>
      </c>
      <c r="M315" s="90" t="s">
        <v>1290</v>
      </c>
      <c r="N315" s="90" t="s">
        <v>1291</v>
      </c>
      <c r="O315" s="123">
        <v>1969</v>
      </c>
      <c r="P315" s="90"/>
      <c r="Q315" s="90"/>
      <c r="R315" s="90"/>
      <c r="S315" s="90"/>
      <c r="T315" s="90"/>
      <c r="U315" s="123">
        <v>0</v>
      </c>
      <c r="V315" s="123">
        <v>0</v>
      </c>
      <c r="W315" s="124" t="s">
        <v>1590</v>
      </c>
      <c r="X315" s="125">
        <v>2022</v>
      </c>
      <c r="Y315" s="125">
        <v>8</v>
      </c>
      <c r="Z315" s="125">
        <v>20</v>
      </c>
      <c r="AA3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5" s="126" t="str">
        <f>CONCATENATE(GroupMember[[#This Row],[11. Nom*]],       ,GroupMember[[#This Row],[10. Prénom*]])</f>
        <v>DIARRAIBRAHIMA</v>
      </c>
    </row>
    <row r="316" spans="1:29" s="126" customFormat="1" ht="13.5" hidden="1" x14ac:dyDescent="0.25">
      <c r="A316" s="90" t="s">
        <v>379</v>
      </c>
      <c r="B316" s="90" t="s">
        <v>379</v>
      </c>
      <c r="C316" s="90" t="s">
        <v>562</v>
      </c>
      <c r="D316" s="90" t="s">
        <v>571</v>
      </c>
      <c r="E316" s="90" t="s">
        <v>562</v>
      </c>
      <c r="F316" s="92">
        <v>3.66</v>
      </c>
      <c r="G316" s="90" t="s">
        <v>572</v>
      </c>
      <c r="H316" s="90">
        <v>2</v>
      </c>
      <c r="I316" s="123">
        <v>2</v>
      </c>
      <c r="J316" s="90" t="s">
        <v>629</v>
      </c>
      <c r="K316" s="90" t="s">
        <v>784</v>
      </c>
      <c r="L316" s="127" t="s">
        <v>1290</v>
      </c>
      <c r="M316" s="90" t="s">
        <v>1290</v>
      </c>
      <c r="N316" s="90" t="s">
        <v>1291</v>
      </c>
      <c r="O316" s="123">
        <v>1977</v>
      </c>
      <c r="P316" s="90"/>
      <c r="Q316" s="90"/>
      <c r="R316" s="90"/>
      <c r="S316" s="90"/>
      <c r="T316" s="90"/>
      <c r="U316" s="123">
        <v>0</v>
      </c>
      <c r="V316" s="123">
        <v>0</v>
      </c>
      <c r="W316" s="124" t="s">
        <v>1590</v>
      </c>
      <c r="X316" s="125">
        <v>2022</v>
      </c>
      <c r="Y316" s="125">
        <v>8</v>
      </c>
      <c r="Z316" s="125">
        <v>20</v>
      </c>
      <c r="AA3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6" s="126" t="str">
        <f>CONCATENATE(GroupMember[[#This Row],[11. Nom*]],       ,GroupMember[[#This Row],[10. Prénom*]])</f>
        <v>DIARRASOULEYMANE</v>
      </c>
    </row>
    <row r="317" spans="1:29" s="126" customFormat="1" ht="13.5" hidden="1" x14ac:dyDescent="0.25">
      <c r="A317" s="90" t="s">
        <v>380</v>
      </c>
      <c r="B317" s="90" t="s">
        <v>380</v>
      </c>
      <c r="C317" s="90" t="s">
        <v>562</v>
      </c>
      <c r="D317" s="90" t="s">
        <v>571</v>
      </c>
      <c r="E317" s="90" t="s">
        <v>562</v>
      </c>
      <c r="F317" s="92">
        <v>3.19</v>
      </c>
      <c r="G317" s="90" t="s">
        <v>572</v>
      </c>
      <c r="H317" s="90">
        <v>1</v>
      </c>
      <c r="I317" s="123">
        <v>1</v>
      </c>
      <c r="J317" s="90" t="s">
        <v>785</v>
      </c>
      <c r="K317" s="90" t="s">
        <v>614</v>
      </c>
      <c r="L317" s="127" t="s">
        <v>1290</v>
      </c>
      <c r="M317" s="90" t="s">
        <v>1290</v>
      </c>
      <c r="N317" s="90" t="s">
        <v>1291</v>
      </c>
      <c r="O317" s="123">
        <v>1973</v>
      </c>
      <c r="P317" s="90"/>
      <c r="Q317" s="90"/>
      <c r="R317" s="90"/>
      <c r="S317" s="90"/>
      <c r="T317" s="90"/>
      <c r="U317" s="123">
        <v>0</v>
      </c>
      <c r="V317" s="123">
        <v>0</v>
      </c>
      <c r="W317" s="124" t="s">
        <v>1590</v>
      </c>
      <c r="X317" s="125">
        <v>2022</v>
      </c>
      <c r="Y317" s="125">
        <v>8</v>
      </c>
      <c r="Z317" s="125">
        <v>19</v>
      </c>
      <c r="AA3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7" s="126" t="str">
        <f>CONCATENATE(GroupMember[[#This Row],[11. Nom*]],       ,GroupMember[[#This Row],[10. Prénom*]])</f>
        <v>OUEDRAOGOYABRE</v>
      </c>
    </row>
    <row r="318" spans="1:29" s="126" customFormat="1" ht="13.5" hidden="1" x14ac:dyDescent="0.25">
      <c r="A318" s="90" t="s">
        <v>381</v>
      </c>
      <c r="B318" s="90" t="s">
        <v>381</v>
      </c>
      <c r="C318" s="90" t="s">
        <v>562</v>
      </c>
      <c r="D318" s="90" t="s">
        <v>571</v>
      </c>
      <c r="E318" s="90" t="s">
        <v>562</v>
      </c>
      <c r="F318" s="92">
        <v>3.9199999999999995</v>
      </c>
      <c r="G318" s="90" t="s">
        <v>572</v>
      </c>
      <c r="H318" s="90">
        <v>1</v>
      </c>
      <c r="I318" s="123">
        <v>1</v>
      </c>
      <c r="J318" s="90" t="s">
        <v>786</v>
      </c>
      <c r="K318" s="90" t="s">
        <v>787</v>
      </c>
      <c r="L318" s="127" t="s">
        <v>1290</v>
      </c>
      <c r="M318" s="90"/>
      <c r="N318" s="90" t="s">
        <v>1291</v>
      </c>
      <c r="O318" s="123">
        <v>1984</v>
      </c>
      <c r="P318" s="90"/>
      <c r="Q318" s="90"/>
      <c r="R318" s="90"/>
      <c r="S318" s="90"/>
      <c r="T318" s="90"/>
      <c r="U318" s="123">
        <v>0</v>
      </c>
      <c r="V318" s="123">
        <v>0</v>
      </c>
      <c r="W318" s="124" t="s">
        <v>1590</v>
      </c>
      <c r="X318" s="125">
        <v>2022</v>
      </c>
      <c r="Y318" s="125">
        <v>8</v>
      </c>
      <c r="Z318" s="125">
        <v>19</v>
      </c>
      <c r="AA3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8" s="126" t="str">
        <f>CONCATENATE(GroupMember[[#This Row],[11. Nom*]],       ,GroupMember[[#This Row],[10. Prénom*]])</f>
        <v>KAMBIREHIKOYA</v>
      </c>
    </row>
    <row r="319" spans="1:29" s="126" customFormat="1" ht="13.5" hidden="1" x14ac:dyDescent="0.25">
      <c r="A319" s="90" t="s">
        <v>382</v>
      </c>
      <c r="B319" s="90" t="s">
        <v>382</v>
      </c>
      <c r="C319" s="90" t="s">
        <v>562</v>
      </c>
      <c r="D319" s="90" t="s">
        <v>571</v>
      </c>
      <c r="E319" s="90" t="s">
        <v>562</v>
      </c>
      <c r="F319" s="92">
        <v>4.33</v>
      </c>
      <c r="G319" s="90" t="s">
        <v>572</v>
      </c>
      <c r="H319" s="90">
        <v>1</v>
      </c>
      <c r="I319" s="123">
        <v>1</v>
      </c>
      <c r="J319" s="90" t="s">
        <v>788</v>
      </c>
      <c r="K319" s="90" t="s">
        <v>668</v>
      </c>
      <c r="L319" s="127" t="s">
        <v>1290</v>
      </c>
      <c r="M319" s="90"/>
      <c r="N319" s="90" t="s">
        <v>1291</v>
      </c>
      <c r="O319" s="123">
        <v>1973</v>
      </c>
      <c r="P319" s="90"/>
      <c r="Q319" s="90"/>
      <c r="R319" s="90"/>
      <c r="S319" s="90"/>
      <c r="T319" s="90"/>
      <c r="U319" s="123">
        <v>0</v>
      </c>
      <c r="V319" s="123">
        <v>0</v>
      </c>
      <c r="W319" s="124" t="s">
        <v>1590</v>
      </c>
      <c r="X319" s="125">
        <v>2022</v>
      </c>
      <c r="Y319" s="125">
        <v>8</v>
      </c>
      <c r="Z319" s="125">
        <v>19</v>
      </c>
      <c r="AA3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19" s="126" t="str">
        <f>CONCATENATE(GroupMember[[#This Row],[11. Nom*]],       ,GroupMember[[#This Row],[10. Prénom*]])</f>
        <v>NEYALUCIEN</v>
      </c>
    </row>
    <row r="320" spans="1:29" s="126" customFormat="1" ht="13.5" hidden="1" x14ac:dyDescent="0.25">
      <c r="A320" s="90" t="s">
        <v>383</v>
      </c>
      <c r="B320" s="90" t="s">
        <v>383</v>
      </c>
      <c r="C320" s="90" t="s">
        <v>562</v>
      </c>
      <c r="D320" s="90" t="s">
        <v>571</v>
      </c>
      <c r="E320" s="90" t="s">
        <v>562</v>
      </c>
      <c r="F320" s="92">
        <v>2.86</v>
      </c>
      <c r="G320" s="90" t="s">
        <v>572</v>
      </c>
      <c r="H320" s="90">
        <v>2</v>
      </c>
      <c r="I320" s="123">
        <v>2</v>
      </c>
      <c r="J320" s="90" t="s">
        <v>789</v>
      </c>
      <c r="K320" s="90" t="s">
        <v>608</v>
      </c>
      <c r="L320" s="127" t="s">
        <v>1290</v>
      </c>
      <c r="M320" s="90"/>
      <c r="N320" s="90" t="s">
        <v>1291</v>
      </c>
      <c r="O320" s="123">
        <v>1954</v>
      </c>
      <c r="P320" s="90"/>
      <c r="Q320" s="90"/>
      <c r="R320" s="90"/>
      <c r="S320" s="90"/>
      <c r="T320" s="90"/>
      <c r="U320" s="123">
        <v>1</v>
      </c>
      <c r="V320" s="123">
        <v>0</v>
      </c>
      <c r="W320" s="124" t="s">
        <v>1590</v>
      </c>
      <c r="X320" s="125">
        <v>2022</v>
      </c>
      <c r="Y320" s="125">
        <v>8</v>
      </c>
      <c r="Z320" s="125">
        <v>18</v>
      </c>
      <c r="AA3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0" s="126" t="str">
        <f>CONCATENATE(GroupMember[[#This Row],[11. Nom*]],       ,GroupMember[[#This Row],[10. Prénom*]])</f>
        <v>ZONGORAOUL</v>
      </c>
    </row>
    <row r="321" spans="1:29" s="126" customFormat="1" ht="13.5" hidden="1" x14ac:dyDescent="0.25">
      <c r="A321" s="90" t="s">
        <v>384</v>
      </c>
      <c r="B321" s="90" t="s">
        <v>384</v>
      </c>
      <c r="C321" s="90" t="s">
        <v>562</v>
      </c>
      <c r="D321" s="90" t="s">
        <v>571</v>
      </c>
      <c r="E321" s="90" t="s">
        <v>562</v>
      </c>
      <c r="F321" s="92">
        <v>3.66</v>
      </c>
      <c r="G321" s="90" t="s">
        <v>572</v>
      </c>
      <c r="H321" s="90">
        <v>1</v>
      </c>
      <c r="I321" s="123">
        <v>1</v>
      </c>
      <c r="J321" s="90" t="s">
        <v>689</v>
      </c>
      <c r="K321" s="90" t="s">
        <v>608</v>
      </c>
      <c r="L321" s="127" t="s">
        <v>1290</v>
      </c>
      <c r="M321" s="90"/>
      <c r="N321" s="90" t="s">
        <v>1291</v>
      </c>
      <c r="O321" s="123">
        <v>1983</v>
      </c>
      <c r="P321" s="90"/>
      <c r="Q321" s="90"/>
      <c r="R321" s="90"/>
      <c r="S321" s="90"/>
      <c r="T321" s="90"/>
      <c r="U321" s="123">
        <v>0</v>
      </c>
      <c r="V321" s="123">
        <v>0</v>
      </c>
      <c r="W321" s="124" t="s">
        <v>1590</v>
      </c>
      <c r="X321" s="125">
        <v>2022</v>
      </c>
      <c r="Y321" s="125">
        <v>8</v>
      </c>
      <c r="Z321" s="125">
        <v>18</v>
      </c>
      <c r="AA3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1" s="126" t="str">
        <f>CONCATENATE(GroupMember[[#This Row],[11. Nom*]],       ,GroupMember[[#This Row],[10. Prénom*]])</f>
        <v>ZONGOPIERRE</v>
      </c>
    </row>
    <row r="322" spans="1:29" s="126" customFormat="1" ht="13.5" hidden="1" x14ac:dyDescent="0.25">
      <c r="A322" s="90" t="s">
        <v>385</v>
      </c>
      <c r="B322" s="90" t="s">
        <v>385</v>
      </c>
      <c r="C322" s="90" t="s">
        <v>562</v>
      </c>
      <c r="D322" s="90" t="s">
        <v>571</v>
      </c>
      <c r="E322" s="90" t="s">
        <v>562</v>
      </c>
      <c r="F322" s="92">
        <v>4.84</v>
      </c>
      <c r="G322" s="90" t="s">
        <v>572</v>
      </c>
      <c r="H322" s="90">
        <v>1</v>
      </c>
      <c r="I322" s="123">
        <v>1</v>
      </c>
      <c r="J322" s="90" t="s">
        <v>790</v>
      </c>
      <c r="K322" s="90" t="s">
        <v>614</v>
      </c>
      <c r="L322" s="127" t="s">
        <v>1290</v>
      </c>
      <c r="M322" s="90" t="s">
        <v>1290</v>
      </c>
      <c r="N322" s="90" t="s">
        <v>1291</v>
      </c>
      <c r="O322" s="123">
        <v>1974</v>
      </c>
      <c r="P322" s="90"/>
      <c r="Q322" s="90"/>
      <c r="R322" s="90"/>
      <c r="S322" s="90"/>
      <c r="T322" s="90"/>
      <c r="U322" s="123">
        <v>0</v>
      </c>
      <c r="V322" s="123">
        <v>0</v>
      </c>
      <c r="W322" s="124" t="s">
        <v>1590</v>
      </c>
      <c r="X322" s="125">
        <v>2022</v>
      </c>
      <c r="Y322" s="125">
        <v>8</v>
      </c>
      <c r="Z322" s="125">
        <v>18</v>
      </c>
      <c r="AA3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2" s="126" t="str">
        <f>CONCATENATE(GroupMember[[#This Row],[11. Nom*]],       ,GroupMember[[#This Row],[10. Prénom*]])</f>
        <v>OUEDRAOGOISOUF</v>
      </c>
    </row>
    <row r="323" spans="1:29" s="126" customFormat="1" ht="13.5" hidden="1" x14ac:dyDescent="0.25">
      <c r="A323" s="90" t="s">
        <v>386</v>
      </c>
      <c r="B323" s="90" t="s">
        <v>386</v>
      </c>
      <c r="C323" s="90" t="s">
        <v>562</v>
      </c>
      <c r="D323" s="90" t="s">
        <v>571</v>
      </c>
      <c r="E323" s="90" t="s">
        <v>562</v>
      </c>
      <c r="F323" s="92">
        <v>5.68</v>
      </c>
      <c r="G323" s="90" t="s">
        <v>572</v>
      </c>
      <c r="H323" s="90">
        <v>2</v>
      </c>
      <c r="I323" s="123">
        <v>2</v>
      </c>
      <c r="J323" s="90" t="s">
        <v>695</v>
      </c>
      <c r="K323" s="90" t="s">
        <v>614</v>
      </c>
      <c r="L323" s="127" t="s">
        <v>1290</v>
      </c>
      <c r="M323" s="90"/>
      <c r="N323" s="90" t="s">
        <v>1291</v>
      </c>
      <c r="O323" s="123">
        <v>1971</v>
      </c>
      <c r="P323" s="90"/>
      <c r="Q323" s="90"/>
      <c r="R323" s="90"/>
      <c r="S323" s="90"/>
      <c r="T323" s="90"/>
      <c r="U323" s="123">
        <v>1</v>
      </c>
      <c r="V323" s="123">
        <v>2</v>
      </c>
      <c r="W323" s="124" t="s">
        <v>1590</v>
      </c>
      <c r="X323" s="125">
        <v>2022</v>
      </c>
      <c r="Y323" s="125">
        <v>8</v>
      </c>
      <c r="Z323" s="125">
        <v>17</v>
      </c>
      <c r="AA3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3" s="126" t="str">
        <f>CONCATENATE(GroupMember[[#This Row],[11. Nom*]],       ,GroupMember[[#This Row],[10. Prénom*]])</f>
        <v>OUEDRAOGOAMADOU</v>
      </c>
    </row>
    <row r="324" spans="1:29" s="126" customFormat="1" ht="13.5" hidden="1" x14ac:dyDescent="0.25">
      <c r="A324" s="90" t="s">
        <v>387</v>
      </c>
      <c r="B324" s="90" t="s">
        <v>387</v>
      </c>
      <c r="C324" s="90" t="s">
        <v>562</v>
      </c>
      <c r="D324" s="90" t="s">
        <v>571</v>
      </c>
      <c r="E324" s="90" t="s">
        <v>562</v>
      </c>
      <c r="F324" s="92">
        <v>4.9399999999999995</v>
      </c>
      <c r="G324" s="90" t="s">
        <v>572</v>
      </c>
      <c r="H324" s="90">
        <v>1</v>
      </c>
      <c r="I324" s="123">
        <v>1</v>
      </c>
      <c r="J324" s="90" t="s">
        <v>791</v>
      </c>
      <c r="K324" s="90" t="s">
        <v>792</v>
      </c>
      <c r="L324" s="127" t="s">
        <v>1290</v>
      </c>
      <c r="M324" s="90" t="s">
        <v>1290</v>
      </c>
      <c r="N324" s="90" t="s">
        <v>1291</v>
      </c>
      <c r="O324" s="123">
        <v>1987</v>
      </c>
      <c r="P324" s="90"/>
      <c r="Q324" s="90"/>
      <c r="R324" s="90"/>
      <c r="S324" s="90"/>
      <c r="T324" s="90"/>
      <c r="U324" s="123">
        <v>0</v>
      </c>
      <c r="V324" s="123">
        <v>0</v>
      </c>
      <c r="W324" s="124" t="s">
        <v>1590</v>
      </c>
      <c r="X324" s="125">
        <v>2022</v>
      </c>
      <c r="Y324" s="125">
        <v>8</v>
      </c>
      <c r="Z324" s="125">
        <v>17</v>
      </c>
      <c r="AA3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4" s="126" t="str">
        <f>CONCATENATE(GroupMember[[#This Row],[11. Nom*]],       ,GroupMember[[#This Row],[10. Prénom*]])</f>
        <v>BANISSILOHIS</v>
      </c>
    </row>
    <row r="325" spans="1:29" s="126" customFormat="1" ht="13.5" hidden="1" x14ac:dyDescent="0.25">
      <c r="A325" s="90" t="s">
        <v>388</v>
      </c>
      <c r="B325" s="90" t="s">
        <v>388</v>
      </c>
      <c r="C325" s="90" t="s">
        <v>562</v>
      </c>
      <c r="D325" s="90" t="s">
        <v>571</v>
      </c>
      <c r="E325" s="90" t="s">
        <v>562</v>
      </c>
      <c r="F325" s="92">
        <v>6.27</v>
      </c>
      <c r="G325" s="90" t="s">
        <v>572</v>
      </c>
      <c r="H325" s="90">
        <v>1</v>
      </c>
      <c r="I325" s="123">
        <v>1</v>
      </c>
      <c r="J325" s="90" t="s">
        <v>793</v>
      </c>
      <c r="K325" s="90" t="s">
        <v>792</v>
      </c>
      <c r="L325" s="127" t="s">
        <v>1290</v>
      </c>
      <c r="M325" s="90" t="s">
        <v>1290</v>
      </c>
      <c r="N325" s="90" t="s">
        <v>1291</v>
      </c>
      <c r="O325" s="123">
        <v>1973</v>
      </c>
      <c r="P325" s="90"/>
      <c r="Q325" s="90"/>
      <c r="R325" s="90"/>
      <c r="S325" s="90"/>
      <c r="T325" s="90"/>
      <c r="U325" s="123">
        <v>0</v>
      </c>
      <c r="V325" s="123">
        <v>0</v>
      </c>
      <c r="W325" s="124" t="s">
        <v>1590</v>
      </c>
      <c r="X325" s="125">
        <v>2022</v>
      </c>
      <c r="Y325" s="125">
        <v>8</v>
      </c>
      <c r="Z325" s="125">
        <v>17</v>
      </c>
      <c r="AA3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5" s="126" t="str">
        <f>CONCATENATE(GroupMember[[#This Row],[11. Nom*]],       ,GroupMember[[#This Row],[10. Prénom*]])</f>
        <v>BANISSIBENYAMEN</v>
      </c>
    </row>
    <row r="326" spans="1:29" s="126" customFormat="1" ht="13.5" hidden="1" x14ac:dyDescent="0.25">
      <c r="A326" s="90" t="s">
        <v>389</v>
      </c>
      <c r="B326" s="90" t="s">
        <v>389</v>
      </c>
      <c r="C326" s="90" t="s">
        <v>562</v>
      </c>
      <c r="D326" s="90" t="s">
        <v>571</v>
      </c>
      <c r="E326" s="90" t="s">
        <v>562</v>
      </c>
      <c r="F326" s="92">
        <v>7.35</v>
      </c>
      <c r="G326" s="90" t="s">
        <v>572</v>
      </c>
      <c r="H326" s="90">
        <v>1</v>
      </c>
      <c r="I326" s="123">
        <v>1</v>
      </c>
      <c r="J326" s="90" t="s">
        <v>586</v>
      </c>
      <c r="K326" s="90" t="s">
        <v>794</v>
      </c>
      <c r="L326" s="127" t="s">
        <v>1290</v>
      </c>
      <c r="M326" s="90"/>
      <c r="N326" s="90" t="s">
        <v>1291</v>
      </c>
      <c r="O326" s="123">
        <v>1983</v>
      </c>
      <c r="P326" s="90"/>
      <c r="Q326" s="90"/>
      <c r="R326" s="90"/>
      <c r="S326" s="90"/>
      <c r="T326" s="90"/>
      <c r="U326" s="123">
        <v>0</v>
      </c>
      <c r="V326" s="123">
        <v>0</v>
      </c>
      <c r="W326" s="124" t="s">
        <v>1590</v>
      </c>
      <c r="X326" s="125">
        <v>2022</v>
      </c>
      <c r="Y326" s="125">
        <v>8</v>
      </c>
      <c r="Z326" s="125">
        <v>17</v>
      </c>
      <c r="AA3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6" s="126" t="str">
        <f>CONCATENATE(GroupMember[[#This Row],[11. Nom*]],       ,GroupMember[[#This Row],[10. Prénom*]])</f>
        <v>TIENEDENIS</v>
      </c>
    </row>
    <row r="327" spans="1:29" s="126" customFormat="1" ht="13.5" hidden="1" x14ac:dyDescent="0.25">
      <c r="A327" s="90" t="s">
        <v>390</v>
      </c>
      <c r="B327" s="90" t="s">
        <v>390</v>
      </c>
      <c r="C327" s="90" t="s">
        <v>562</v>
      </c>
      <c r="D327" s="90" t="s">
        <v>571</v>
      </c>
      <c r="E327" s="90" t="s">
        <v>562</v>
      </c>
      <c r="F327" s="92">
        <v>9.02</v>
      </c>
      <c r="G327" s="90" t="s">
        <v>572</v>
      </c>
      <c r="H327" s="90">
        <v>1</v>
      </c>
      <c r="I327" s="123">
        <v>1</v>
      </c>
      <c r="J327" s="90" t="s">
        <v>795</v>
      </c>
      <c r="K327" s="90" t="s">
        <v>582</v>
      </c>
      <c r="L327" s="127" t="s">
        <v>1290</v>
      </c>
      <c r="M327" s="90"/>
      <c r="N327" s="90" t="s">
        <v>1291</v>
      </c>
      <c r="O327" s="123">
        <v>1977</v>
      </c>
      <c r="P327" s="90"/>
      <c r="Q327" s="90"/>
      <c r="R327" s="90"/>
      <c r="S327" s="90"/>
      <c r="T327" s="90"/>
      <c r="U327" s="123">
        <v>0</v>
      </c>
      <c r="V327" s="123">
        <v>0</v>
      </c>
      <c r="W327" s="124" t="s">
        <v>1590</v>
      </c>
      <c r="X327" s="125">
        <v>2022</v>
      </c>
      <c r="Y327" s="125">
        <v>8</v>
      </c>
      <c r="Z327" s="125">
        <v>16</v>
      </c>
      <c r="AA3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7" s="126" t="str">
        <f>CONCATENATE(GroupMember[[#This Row],[11. Nom*]],       ,GroupMember[[#This Row],[10. Prénom*]])</f>
        <v>NEBIEKOLOU ANTOINE</v>
      </c>
    </row>
    <row r="328" spans="1:29" s="126" customFormat="1" ht="13.5" hidden="1" x14ac:dyDescent="0.25">
      <c r="A328" s="90" t="s">
        <v>391</v>
      </c>
      <c r="B328" s="90" t="s">
        <v>391</v>
      </c>
      <c r="C328" s="90" t="s">
        <v>562</v>
      </c>
      <c r="D328" s="90" t="s">
        <v>571</v>
      </c>
      <c r="E328" s="90" t="s">
        <v>562</v>
      </c>
      <c r="F328" s="92">
        <v>4.4099999999999993</v>
      </c>
      <c r="G328" s="90" t="s">
        <v>572</v>
      </c>
      <c r="H328" s="90">
        <v>2</v>
      </c>
      <c r="I328" s="123">
        <v>2</v>
      </c>
      <c r="J328" s="90" t="s">
        <v>796</v>
      </c>
      <c r="K328" s="90" t="s">
        <v>691</v>
      </c>
      <c r="L328" s="127" t="s">
        <v>1290</v>
      </c>
      <c r="M328" s="90" t="s">
        <v>1290</v>
      </c>
      <c r="N328" s="90" t="s">
        <v>1291</v>
      </c>
      <c r="O328" s="123">
        <v>1966</v>
      </c>
      <c r="P328" s="90"/>
      <c r="Q328" s="90"/>
      <c r="R328" s="90"/>
      <c r="S328" s="90"/>
      <c r="T328" s="90"/>
      <c r="U328" s="123">
        <v>0</v>
      </c>
      <c r="V328" s="123">
        <v>0</v>
      </c>
      <c r="W328" s="124" t="s">
        <v>1590</v>
      </c>
      <c r="X328" s="125">
        <v>2022</v>
      </c>
      <c r="Y328" s="125">
        <v>8</v>
      </c>
      <c r="Z328" s="125">
        <v>16</v>
      </c>
      <c r="AA3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8" s="126" t="str">
        <f>CONCATENATE(GroupMember[[#This Row],[11. Nom*]],       ,GroupMember[[#This Row],[10. Prénom*]])</f>
        <v>IDOBEYI</v>
      </c>
    </row>
    <row r="329" spans="1:29" s="126" customFormat="1" ht="13.5" hidden="1" x14ac:dyDescent="0.25">
      <c r="A329" s="90" t="s">
        <v>392</v>
      </c>
      <c r="B329" s="90" t="s">
        <v>392</v>
      </c>
      <c r="C329" s="90" t="s">
        <v>562</v>
      </c>
      <c r="D329" s="90" t="s">
        <v>571</v>
      </c>
      <c r="E329" s="90" t="s">
        <v>562</v>
      </c>
      <c r="F329" s="92">
        <v>5.31</v>
      </c>
      <c r="G329" s="90" t="s">
        <v>572</v>
      </c>
      <c r="H329" s="90">
        <v>1</v>
      </c>
      <c r="I329" s="123">
        <v>1</v>
      </c>
      <c r="J329" s="90" t="s">
        <v>797</v>
      </c>
      <c r="K329" s="90" t="s">
        <v>798</v>
      </c>
      <c r="L329" s="127" t="s">
        <v>1290</v>
      </c>
      <c r="M329" s="90"/>
      <c r="N329" s="90" t="s">
        <v>1291</v>
      </c>
      <c r="O329" s="123">
        <v>1963</v>
      </c>
      <c r="P329" s="90"/>
      <c r="Q329" s="90"/>
      <c r="R329" s="90"/>
      <c r="S329" s="90"/>
      <c r="T329" s="90"/>
      <c r="U329" s="123">
        <v>0</v>
      </c>
      <c r="V329" s="123">
        <v>0</v>
      </c>
      <c r="W329" s="124" t="s">
        <v>1590</v>
      </c>
      <c r="X329" s="125">
        <v>2022</v>
      </c>
      <c r="Y329" s="125">
        <v>8</v>
      </c>
      <c r="Z329" s="125">
        <v>16</v>
      </c>
      <c r="AA3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29" s="126" t="str">
        <f>CONCATENATE(GroupMember[[#This Row],[11. Nom*]],       ,GroupMember[[#This Row],[10. Prénom*]])</f>
        <v>DAHILABAPIAN</v>
      </c>
    </row>
    <row r="330" spans="1:29" s="126" customFormat="1" ht="13.5" hidden="1" x14ac:dyDescent="0.25">
      <c r="A330" s="90" t="s">
        <v>393</v>
      </c>
      <c r="B330" s="90" t="s">
        <v>393</v>
      </c>
      <c r="C330" s="90" t="s">
        <v>562</v>
      </c>
      <c r="D330" s="90" t="s">
        <v>571</v>
      </c>
      <c r="E330" s="90" t="s">
        <v>562</v>
      </c>
      <c r="F330" s="92">
        <v>4.25</v>
      </c>
      <c r="G330" s="90" t="s">
        <v>572</v>
      </c>
      <c r="H330" s="90">
        <v>1</v>
      </c>
      <c r="I330" s="123">
        <v>1</v>
      </c>
      <c r="J330" s="90" t="s">
        <v>750</v>
      </c>
      <c r="K330" s="90" t="s">
        <v>582</v>
      </c>
      <c r="L330" s="127" t="s">
        <v>1290</v>
      </c>
      <c r="M330" s="90"/>
      <c r="N330" s="90" t="s">
        <v>1291</v>
      </c>
      <c r="O330" s="123">
        <v>1986</v>
      </c>
      <c r="P330" s="90"/>
      <c r="Q330" s="90"/>
      <c r="R330" s="90"/>
      <c r="S330" s="90"/>
      <c r="T330" s="90"/>
      <c r="U330" s="123">
        <v>0</v>
      </c>
      <c r="V330" s="123">
        <v>0</v>
      </c>
      <c r="W330" s="124" t="s">
        <v>1590</v>
      </c>
      <c r="X330" s="125">
        <v>2022</v>
      </c>
      <c r="Y330" s="125">
        <v>8</v>
      </c>
      <c r="Z330" s="125">
        <v>16</v>
      </c>
      <c r="AA3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0" s="126" t="str">
        <f>CONCATENATE(GroupMember[[#This Row],[11. Nom*]],       ,GroupMember[[#This Row],[10. Prénom*]])</f>
        <v>NEBIERICHARD</v>
      </c>
    </row>
    <row r="331" spans="1:29" s="126" customFormat="1" ht="13.5" hidden="1" x14ac:dyDescent="0.25">
      <c r="A331" s="90" t="s">
        <v>394</v>
      </c>
      <c r="B331" s="90" t="s">
        <v>394</v>
      </c>
      <c r="C331" s="90" t="s">
        <v>562</v>
      </c>
      <c r="D331" s="90" t="s">
        <v>571</v>
      </c>
      <c r="E331" s="90" t="s">
        <v>562</v>
      </c>
      <c r="F331" s="92">
        <v>5.91</v>
      </c>
      <c r="G331" s="90" t="s">
        <v>572</v>
      </c>
      <c r="H331" s="90">
        <v>1</v>
      </c>
      <c r="I331" s="123">
        <v>1</v>
      </c>
      <c r="J331" s="90" t="s">
        <v>799</v>
      </c>
      <c r="K331" s="90" t="s">
        <v>800</v>
      </c>
      <c r="L331" s="127" t="s">
        <v>1290</v>
      </c>
      <c r="M331" s="90"/>
      <c r="N331" s="90" t="s">
        <v>1291</v>
      </c>
      <c r="O331" s="123">
        <v>1977</v>
      </c>
      <c r="P331" s="90"/>
      <c r="Q331" s="90"/>
      <c r="R331" s="90"/>
      <c r="S331" s="90"/>
      <c r="T331" s="90"/>
      <c r="U331" s="123">
        <v>0</v>
      </c>
      <c r="V331" s="123">
        <v>0</v>
      </c>
      <c r="W331" s="124" t="s">
        <v>1590</v>
      </c>
      <c r="X331" s="125">
        <v>2022</v>
      </c>
      <c r="Y331" s="125">
        <v>8</v>
      </c>
      <c r="Z331" s="125">
        <v>15</v>
      </c>
      <c r="AA3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1" s="126" t="str">
        <f>CONCATENATE(GroupMember[[#This Row],[11. Nom*]],       ,GroupMember[[#This Row],[10. Prénom*]])</f>
        <v>ZOMARUS</v>
      </c>
    </row>
    <row r="332" spans="1:29" s="126" customFormat="1" ht="13.5" hidden="1" x14ac:dyDescent="0.25">
      <c r="A332" s="90" t="s">
        <v>395</v>
      </c>
      <c r="B332" s="90" t="s">
        <v>395</v>
      </c>
      <c r="C332" s="90" t="s">
        <v>562</v>
      </c>
      <c r="D332" s="90" t="s">
        <v>571</v>
      </c>
      <c r="E332" s="90" t="s">
        <v>562</v>
      </c>
      <c r="F332" s="92">
        <v>4.1899999999999995</v>
      </c>
      <c r="G332" s="90" t="s">
        <v>572</v>
      </c>
      <c r="H332" s="90">
        <v>1</v>
      </c>
      <c r="I332" s="123">
        <v>1</v>
      </c>
      <c r="J332" s="90" t="s">
        <v>801</v>
      </c>
      <c r="K332" s="90" t="s">
        <v>802</v>
      </c>
      <c r="L332" s="127" t="s">
        <v>1290</v>
      </c>
      <c r="M332" s="90"/>
      <c r="N332" s="90" t="s">
        <v>1291</v>
      </c>
      <c r="O332" s="123">
        <v>1965</v>
      </c>
      <c r="P332" s="90"/>
      <c r="Q332" s="90"/>
      <c r="R332" s="90"/>
      <c r="S332" s="90"/>
      <c r="T332" s="90"/>
      <c r="U332" s="123">
        <v>0</v>
      </c>
      <c r="V332" s="123">
        <v>0</v>
      </c>
      <c r="W332" s="124" t="s">
        <v>1590</v>
      </c>
      <c r="X332" s="125">
        <v>2022</v>
      </c>
      <c r="Y332" s="125">
        <v>8</v>
      </c>
      <c r="Z332" s="125">
        <v>15</v>
      </c>
      <c r="AA3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2" s="126" t="str">
        <f>CONCATENATE(GroupMember[[#This Row],[11. Nom*]],       ,GroupMember[[#This Row],[10. Prénom*]])</f>
        <v>SOBEBORIS</v>
      </c>
    </row>
    <row r="333" spans="1:29" s="126" customFormat="1" ht="13.5" hidden="1" x14ac:dyDescent="0.25">
      <c r="A333" s="90" t="s">
        <v>396</v>
      </c>
      <c r="B333" s="90" t="s">
        <v>396</v>
      </c>
      <c r="C333" s="90" t="s">
        <v>562</v>
      </c>
      <c r="D333" s="90" t="s">
        <v>571</v>
      </c>
      <c r="E333" s="90" t="s">
        <v>562</v>
      </c>
      <c r="F333" s="92">
        <v>10.240000000000002</v>
      </c>
      <c r="G333" s="90" t="s">
        <v>572</v>
      </c>
      <c r="H333" s="90">
        <v>1</v>
      </c>
      <c r="I333" s="123">
        <v>1</v>
      </c>
      <c r="J333" s="90" t="s">
        <v>803</v>
      </c>
      <c r="K333" s="90" t="s">
        <v>668</v>
      </c>
      <c r="L333" s="127" t="s">
        <v>1290</v>
      </c>
      <c r="M333" s="90"/>
      <c r="N333" s="90" t="s">
        <v>1291</v>
      </c>
      <c r="O333" s="123">
        <v>1978</v>
      </c>
      <c r="P333" s="90"/>
      <c r="Q333" s="90"/>
      <c r="R333" s="90"/>
      <c r="S333" s="90"/>
      <c r="T333" s="90"/>
      <c r="U333" s="123">
        <v>0</v>
      </c>
      <c r="V333" s="123">
        <v>0</v>
      </c>
      <c r="W333" s="124" t="s">
        <v>1590</v>
      </c>
      <c r="X333" s="125">
        <v>2022</v>
      </c>
      <c r="Y333" s="125">
        <v>8</v>
      </c>
      <c r="Z333" s="125">
        <v>15</v>
      </c>
      <c r="AA3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3" s="126" t="str">
        <f>CONCATENATE(GroupMember[[#This Row],[11. Nom*]],       ,GroupMember[[#This Row],[10. Prénom*]])</f>
        <v>NEYABOALAI</v>
      </c>
    </row>
    <row r="334" spans="1:29" s="126" customFormat="1" ht="13.5" hidden="1" x14ac:dyDescent="0.25">
      <c r="A334" s="90" t="s">
        <v>397</v>
      </c>
      <c r="B334" s="90" t="s">
        <v>397</v>
      </c>
      <c r="C334" s="90" t="s">
        <v>562</v>
      </c>
      <c r="D334" s="90" t="s">
        <v>571</v>
      </c>
      <c r="E334" s="90" t="s">
        <v>562</v>
      </c>
      <c r="F334" s="92">
        <v>5.2299999999999995</v>
      </c>
      <c r="G334" s="90" t="s">
        <v>572</v>
      </c>
      <c r="H334" s="90">
        <v>1</v>
      </c>
      <c r="I334" s="123">
        <v>1</v>
      </c>
      <c r="J334" s="90" t="s">
        <v>804</v>
      </c>
      <c r="K334" s="90" t="s">
        <v>802</v>
      </c>
      <c r="L334" s="127" t="s">
        <v>1290</v>
      </c>
      <c r="M334" s="90" t="s">
        <v>1290</v>
      </c>
      <c r="N334" s="90" t="s">
        <v>1291</v>
      </c>
      <c r="O334" s="123">
        <v>1973</v>
      </c>
      <c r="P334" s="90"/>
      <c r="Q334" s="90"/>
      <c r="R334" s="90"/>
      <c r="S334" s="90"/>
      <c r="T334" s="90"/>
      <c r="U334" s="123">
        <v>0</v>
      </c>
      <c r="V334" s="123">
        <v>0</v>
      </c>
      <c r="W334" s="124" t="s">
        <v>1590</v>
      </c>
      <c r="X334" s="125">
        <v>2022</v>
      </c>
      <c r="Y334" s="125">
        <v>8</v>
      </c>
      <c r="Z334" s="125">
        <v>15</v>
      </c>
      <c r="AA3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4" s="126" t="str">
        <f>CONCATENATE(GroupMember[[#This Row],[11. Nom*]],       ,GroupMember[[#This Row],[10. Prénom*]])</f>
        <v>SOBEFREDERIC</v>
      </c>
    </row>
    <row r="335" spans="1:29" s="126" customFormat="1" ht="13.5" hidden="1" x14ac:dyDescent="0.25">
      <c r="A335" s="90" t="s">
        <v>398</v>
      </c>
      <c r="B335" s="90" t="s">
        <v>398</v>
      </c>
      <c r="C335" s="90" t="s">
        <v>562</v>
      </c>
      <c r="D335" s="90" t="s">
        <v>571</v>
      </c>
      <c r="E335" s="141" t="s">
        <v>562</v>
      </c>
      <c r="F335" s="92">
        <v>4.8899999999999997</v>
      </c>
      <c r="G335" s="90" t="s">
        <v>572</v>
      </c>
      <c r="H335" s="90">
        <v>2</v>
      </c>
      <c r="I335" s="123">
        <v>2</v>
      </c>
      <c r="J335" s="90" t="s">
        <v>805</v>
      </c>
      <c r="K335" s="90" t="s">
        <v>806</v>
      </c>
      <c r="L335" s="127" t="s">
        <v>1290</v>
      </c>
      <c r="M335" s="90" t="s">
        <v>1290</v>
      </c>
      <c r="N335" s="90" t="s">
        <v>1292</v>
      </c>
      <c r="O335" s="123">
        <v>1964</v>
      </c>
      <c r="P335" s="90"/>
      <c r="Q335" s="90"/>
      <c r="R335" s="90"/>
      <c r="S335" s="90"/>
      <c r="T335" s="90"/>
      <c r="U335" s="123">
        <v>0</v>
      </c>
      <c r="V335" s="123">
        <v>0</v>
      </c>
      <c r="W335" s="124" t="s">
        <v>1590</v>
      </c>
      <c r="X335" s="125">
        <v>2022</v>
      </c>
      <c r="Y335" s="125">
        <v>8</v>
      </c>
      <c r="Z335" s="125">
        <v>1</v>
      </c>
      <c r="AA3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5" s="126" t="str">
        <f>CONCATENATE(GroupMember[[#This Row],[11. Nom*]],       ,GroupMember[[#This Row],[10. Prénom*]])</f>
        <v>DOUNINPELAGIE</v>
      </c>
    </row>
    <row r="336" spans="1:29" s="126" customFormat="1" ht="13.5" hidden="1" x14ac:dyDescent="0.25">
      <c r="A336" s="90" t="s">
        <v>399</v>
      </c>
      <c r="B336" s="90" t="s">
        <v>399</v>
      </c>
      <c r="C336" s="90" t="s">
        <v>562</v>
      </c>
      <c r="D336" s="90" t="s">
        <v>571</v>
      </c>
      <c r="E336" s="90" t="s">
        <v>562</v>
      </c>
      <c r="F336" s="92">
        <v>3.78</v>
      </c>
      <c r="G336" s="90" t="s">
        <v>572</v>
      </c>
      <c r="H336" s="90">
        <v>1</v>
      </c>
      <c r="I336" s="123">
        <v>1</v>
      </c>
      <c r="J336" s="90" t="s">
        <v>807</v>
      </c>
      <c r="K336" s="90" t="s">
        <v>808</v>
      </c>
      <c r="L336" s="127" t="s">
        <v>1290</v>
      </c>
      <c r="M336" s="90" t="s">
        <v>1290</v>
      </c>
      <c r="N336" s="90" t="s">
        <v>1291</v>
      </c>
      <c r="O336" s="123">
        <v>1972</v>
      </c>
      <c r="P336" s="90"/>
      <c r="Q336" s="90"/>
      <c r="R336" s="90"/>
      <c r="S336" s="90"/>
      <c r="T336" s="90"/>
      <c r="U336" s="123">
        <v>0</v>
      </c>
      <c r="V336" s="123">
        <v>0</v>
      </c>
      <c r="W336" s="124" t="s">
        <v>1590</v>
      </c>
      <c r="X336" s="125">
        <v>2022</v>
      </c>
      <c r="Y336" s="125">
        <v>8</v>
      </c>
      <c r="Z336" s="125">
        <v>1</v>
      </c>
      <c r="AA3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6" s="126" t="str">
        <f>CONCATENATE(GroupMember[[#This Row],[11. Nom*]],       ,GroupMember[[#This Row],[10. Prénom*]])</f>
        <v>YOROSOBE ALPHONSE</v>
      </c>
    </row>
    <row r="337" spans="1:29" s="126" customFormat="1" ht="12.75" hidden="1" customHeight="1" x14ac:dyDescent="0.25">
      <c r="A337" s="90" t="s">
        <v>400</v>
      </c>
      <c r="B337" s="90" t="s">
        <v>400</v>
      </c>
      <c r="C337" s="90" t="s">
        <v>562</v>
      </c>
      <c r="D337" s="90" t="s">
        <v>571</v>
      </c>
      <c r="E337" s="90" t="s">
        <v>562</v>
      </c>
      <c r="F337" s="92">
        <v>5.6199999999999992</v>
      </c>
      <c r="G337" s="90" t="s">
        <v>572</v>
      </c>
      <c r="H337" s="90">
        <v>2</v>
      </c>
      <c r="I337" s="123">
        <v>2</v>
      </c>
      <c r="J337" s="90" t="s">
        <v>633</v>
      </c>
      <c r="K337" s="90" t="s">
        <v>614</v>
      </c>
      <c r="L337" s="127" t="s">
        <v>1290</v>
      </c>
      <c r="M337" s="90"/>
      <c r="N337" s="90" t="s">
        <v>1291</v>
      </c>
      <c r="O337" s="123">
        <v>1947</v>
      </c>
      <c r="P337" s="90"/>
      <c r="Q337" s="90"/>
      <c r="R337" s="90"/>
      <c r="S337" s="90"/>
      <c r="T337" s="90"/>
      <c r="U337" s="123">
        <v>1</v>
      </c>
      <c r="V337" s="123">
        <v>2</v>
      </c>
      <c r="W337" s="124" t="s">
        <v>1590</v>
      </c>
      <c r="X337" s="125">
        <v>2022</v>
      </c>
      <c r="Y337" s="125">
        <v>8</v>
      </c>
      <c r="Z337" s="125">
        <v>1</v>
      </c>
      <c r="AA3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7" s="126" t="str">
        <f>CONCATENATE(GroupMember[[#This Row],[11. Nom*]],       ,GroupMember[[#This Row],[10. Prénom*]])</f>
        <v>OUEDRAOGOISSIAKA</v>
      </c>
    </row>
    <row r="338" spans="1:29" s="126" customFormat="1" ht="13.5" hidden="1" x14ac:dyDescent="0.25">
      <c r="A338" s="90" t="s">
        <v>401</v>
      </c>
      <c r="B338" s="90" t="s">
        <v>401</v>
      </c>
      <c r="C338" s="90" t="s">
        <v>562</v>
      </c>
      <c r="D338" s="90" t="s">
        <v>571</v>
      </c>
      <c r="E338" s="90" t="s">
        <v>562</v>
      </c>
      <c r="F338" s="92">
        <v>5.43</v>
      </c>
      <c r="G338" s="90" t="s">
        <v>572</v>
      </c>
      <c r="H338" s="90">
        <v>1</v>
      </c>
      <c r="I338" s="123">
        <v>1</v>
      </c>
      <c r="J338" s="90" t="s">
        <v>809</v>
      </c>
      <c r="K338" s="90" t="s">
        <v>810</v>
      </c>
      <c r="L338" s="127" t="s">
        <v>1290</v>
      </c>
      <c r="M338" s="90"/>
      <c r="N338" s="90" t="s">
        <v>1291</v>
      </c>
      <c r="O338" s="123">
        <v>1974</v>
      </c>
      <c r="P338" s="90"/>
      <c r="Q338" s="90"/>
      <c r="R338" s="90"/>
      <c r="S338" s="90"/>
      <c r="T338" s="90"/>
      <c r="U338" s="123">
        <v>0</v>
      </c>
      <c r="V338" s="123">
        <v>0</v>
      </c>
      <c r="W338" s="124" t="s">
        <v>1590</v>
      </c>
      <c r="X338" s="125">
        <v>2022</v>
      </c>
      <c r="Y338" s="125">
        <v>8</v>
      </c>
      <c r="Z338" s="125">
        <v>1</v>
      </c>
      <c r="AA3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8" s="126" t="str">
        <f>CONCATENATE(GroupMember[[#This Row],[11. Nom*]],       ,GroupMember[[#This Row],[10. Prénom*]])</f>
        <v>SAMROMARIC</v>
      </c>
    </row>
    <row r="339" spans="1:29" s="126" customFormat="1" ht="13.5" hidden="1" x14ac:dyDescent="0.25">
      <c r="A339" s="90" t="s">
        <v>402</v>
      </c>
      <c r="B339" s="90" t="s">
        <v>402</v>
      </c>
      <c r="C339" s="90" t="s">
        <v>562</v>
      </c>
      <c r="D339" s="90" t="s">
        <v>571</v>
      </c>
      <c r="E339" s="90" t="s">
        <v>562</v>
      </c>
      <c r="F339" s="92">
        <v>5.2</v>
      </c>
      <c r="G339" s="90" t="s">
        <v>572</v>
      </c>
      <c r="H339" s="90">
        <v>1</v>
      </c>
      <c r="I339" s="123">
        <v>1</v>
      </c>
      <c r="J339" s="90" t="s">
        <v>811</v>
      </c>
      <c r="K339" s="90" t="s">
        <v>812</v>
      </c>
      <c r="L339" s="127" t="s">
        <v>1290</v>
      </c>
      <c r="M339" s="90"/>
      <c r="N339" s="90" t="s">
        <v>1291</v>
      </c>
      <c r="O339" s="123">
        <v>1970</v>
      </c>
      <c r="P339" s="90"/>
      <c r="Q339" s="90"/>
      <c r="R339" s="90"/>
      <c r="S339" s="90"/>
      <c r="T339" s="90"/>
      <c r="U339" s="123">
        <v>0</v>
      </c>
      <c r="V339" s="123">
        <v>0</v>
      </c>
      <c r="W339" s="124" t="s">
        <v>1590</v>
      </c>
      <c r="X339" s="125">
        <v>2022</v>
      </c>
      <c r="Y339" s="125">
        <v>8</v>
      </c>
      <c r="Z339" s="125">
        <v>2</v>
      </c>
      <c r="AA3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39" s="126" t="str">
        <f>CONCATENATE(GroupMember[[#This Row],[11. Nom*]],       ,GroupMember[[#This Row],[10. Prénom*]])</f>
        <v>SONGNABAKADER</v>
      </c>
    </row>
    <row r="340" spans="1:29" s="126" customFormat="1" ht="13.5" hidden="1" x14ac:dyDescent="0.25">
      <c r="A340" s="90" t="s">
        <v>403</v>
      </c>
      <c r="B340" s="90" t="s">
        <v>403</v>
      </c>
      <c r="C340" s="90" t="s">
        <v>562</v>
      </c>
      <c r="D340" s="90" t="s">
        <v>571</v>
      </c>
      <c r="E340" s="90" t="s">
        <v>562</v>
      </c>
      <c r="F340" s="92">
        <v>6.24</v>
      </c>
      <c r="G340" s="90" t="s">
        <v>572</v>
      </c>
      <c r="H340" s="90">
        <v>2</v>
      </c>
      <c r="I340" s="123">
        <v>2</v>
      </c>
      <c r="J340" s="90" t="s">
        <v>612</v>
      </c>
      <c r="K340" s="90" t="s">
        <v>812</v>
      </c>
      <c r="L340" s="127" t="s">
        <v>1290</v>
      </c>
      <c r="M340" s="90"/>
      <c r="N340" s="90" t="s">
        <v>1291</v>
      </c>
      <c r="O340" s="123">
        <v>1967</v>
      </c>
      <c r="P340" s="90"/>
      <c r="Q340" s="90"/>
      <c r="R340" s="90"/>
      <c r="S340" s="90"/>
      <c r="T340" s="90"/>
      <c r="U340" s="123">
        <v>0</v>
      </c>
      <c r="V340" s="123">
        <v>0</v>
      </c>
      <c r="W340" s="124" t="s">
        <v>1590</v>
      </c>
      <c r="X340" s="125">
        <v>2022</v>
      </c>
      <c r="Y340" s="125">
        <v>8</v>
      </c>
      <c r="Z340" s="125">
        <v>2</v>
      </c>
      <c r="AA3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0" s="126" t="str">
        <f>CONCATENATE(GroupMember[[#This Row],[11. Nom*]],       ,GroupMember[[#This Row],[10. Prénom*]])</f>
        <v>SONGNABAISSOUF</v>
      </c>
    </row>
    <row r="341" spans="1:29" s="126" customFormat="1" ht="13.5" hidden="1" x14ac:dyDescent="0.25">
      <c r="A341" s="90" t="s">
        <v>404</v>
      </c>
      <c r="B341" s="90" t="s">
        <v>404</v>
      </c>
      <c r="C341" s="90" t="s">
        <v>562</v>
      </c>
      <c r="D341" s="90" t="s">
        <v>571</v>
      </c>
      <c r="E341" s="90" t="s">
        <v>562</v>
      </c>
      <c r="F341" s="92">
        <v>5.3999999999999995</v>
      </c>
      <c r="G341" s="90" t="s">
        <v>572</v>
      </c>
      <c r="H341" s="90">
        <v>2</v>
      </c>
      <c r="I341" s="123">
        <v>2</v>
      </c>
      <c r="J341" s="90" t="s">
        <v>813</v>
      </c>
      <c r="K341" s="90" t="s">
        <v>812</v>
      </c>
      <c r="L341" s="127" t="s">
        <v>1290</v>
      </c>
      <c r="M341" s="90"/>
      <c r="N341" s="90" t="s">
        <v>1291</v>
      </c>
      <c r="O341" s="123">
        <v>1966</v>
      </c>
      <c r="P341" s="90"/>
      <c r="Q341" s="90"/>
      <c r="R341" s="90"/>
      <c r="S341" s="90"/>
      <c r="T341" s="90"/>
      <c r="U341" s="123">
        <v>0</v>
      </c>
      <c r="V341" s="123">
        <v>0</v>
      </c>
      <c r="W341" s="124" t="s">
        <v>1590</v>
      </c>
      <c r="X341" s="125">
        <v>2022</v>
      </c>
      <c r="Y341" s="125">
        <v>8</v>
      </c>
      <c r="Z341" s="125">
        <v>2</v>
      </c>
      <c r="AA3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1" s="126" t="str">
        <f>CONCATENATE(GroupMember[[#This Row],[11. Nom*]],       ,GroupMember[[#This Row],[10. Prénom*]])</f>
        <v>SONGNABAAROUNA</v>
      </c>
    </row>
    <row r="342" spans="1:29" s="126" customFormat="1" ht="13.5" hidden="1" x14ac:dyDescent="0.25">
      <c r="A342" s="90" t="s">
        <v>405</v>
      </c>
      <c r="B342" s="90" t="s">
        <v>405</v>
      </c>
      <c r="C342" s="90" t="s">
        <v>562</v>
      </c>
      <c r="D342" s="90" t="s">
        <v>571</v>
      </c>
      <c r="E342" s="90" t="s">
        <v>562</v>
      </c>
      <c r="F342" s="92">
        <v>4.01</v>
      </c>
      <c r="G342" s="90" t="s">
        <v>572</v>
      </c>
      <c r="H342" s="90">
        <v>1</v>
      </c>
      <c r="I342" s="123">
        <v>1</v>
      </c>
      <c r="J342" s="90" t="s">
        <v>764</v>
      </c>
      <c r="K342" s="90" t="s">
        <v>812</v>
      </c>
      <c r="L342" s="127" t="s">
        <v>1290</v>
      </c>
      <c r="M342" s="90"/>
      <c r="N342" s="90" t="s">
        <v>1291</v>
      </c>
      <c r="O342" s="123">
        <v>1964</v>
      </c>
      <c r="P342" s="90"/>
      <c r="Q342" s="90"/>
      <c r="R342" s="90"/>
      <c r="S342" s="90"/>
      <c r="T342" s="90"/>
      <c r="U342" s="123">
        <v>0</v>
      </c>
      <c r="V342" s="123">
        <v>0</v>
      </c>
      <c r="W342" s="124" t="s">
        <v>1590</v>
      </c>
      <c r="X342" s="125">
        <v>2022</v>
      </c>
      <c r="Y342" s="125">
        <v>8</v>
      </c>
      <c r="Z342" s="125">
        <v>2</v>
      </c>
      <c r="AA3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2" s="126" t="str">
        <f>CONCATENATE(GroupMember[[#This Row],[11. Nom*]],       ,GroupMember[[#This Row],[10. Prénom*]])</f>
        <v>SONGNABAINOUSSA</v>
      </c>
    </row>
    <row r="343" spans="1:29" s="126" customFormat="1" ht="13.5" hidden="1" x14ac:dyDescent="0.25">
      <c r="A343" s="90" t="s">
        <v>406</v>
      </c>
      <c r="B343" s="90" t="s">
        <v>406</v>
      </c>
      <c r="C343" s="90" t="s">
        <v>562</v>
      </c>
      <c r="D343" s="90" t="s">
        <v>571</v>
      </c>
      <c r="E343" s="90" t="s">
        <v>562</v>
      </c>
      <c r="F343" s="92">
        <v>3.07</v>
      </c>
      <c r="G343" s="90" t="s">
        <v>572</v>
      </c>
      <c r="H343" s="90">
        <v>1</v>
      </c>
      <c r="I343" s="123">
        <v>1</v>
      </c>
      <c r="J343" s="90" t="s">
        <v>678</v>
      </c>
      <c r="K343" s="90" t="s">
        <v>614</v>
      </c>
      <c r="L343" s="127" t="s">
        <v>1290</v>
      </c>
      <c r="M343" s="90"/>
      <c r="N343" s="90" t="s">
        <v>1291</v>
      </c>
      <c r="O343" s="123">
        <v>1956</v>
      </c>
      <c r="P343" s="90"/>
      <c r="Q343" s="90"/>
      <c r="R343" s="90"/>
      <c r="S343" s="90"/>
      <c r="T343" s="90"/>
      <c r="U343" s="123">
        <v>0</v>
      </c>
      <c r="V343" s="123">
        <v>0</v>
      </c>
      <c r="W343" s="124" t="s">
        <v>1590</v>
      </c>
      <c r="X343" s="125">
        <v>2022</v>
      </c>
      <c r="Y343" s="125">
        <v>8</v>
      </c>
      <c r="Z343" s="125">
        <v>3</v>
      </c>
      <c r="AA3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3" s="126" t="str">
        <f>CONCATENATE(GroupMember[[#This Row],[11. Nom*]],       ,GroupMember[[#This Row],[10. Prénom*]])</f>
        <v>OUEDRAOGODAOUDA</v>
      </c>
    </row>
    <row r="344" spans="1:29" s="126" customFormat="1" ht="13.5" hidden="1" x14ac:dyDescent="0.25">
      <c r="A344" s="90" t="s">
        <v>407</v>
      </c>
      <c r="B344" s="90" t="s">
        <v>407</v>
      </c>
      <c r="C344" s="90" t="s">
        <v>562</v>
      </c>
      <c r="D344" s="90" t="s">
        <v>571</v>
      </c>
      <c r="E344" s="90" t="s">
        <v>562</v>
      </c>
      <c r="F344" s="92">
        <v>7.32</v>
      </c>
      <c r="G344" s="90" t="s">
        <v>572</v>
      </c>
      <c r="H344" s="90">
        <v>1</v>
      </c>
      <c r="I344" s="123">
        <v>1</v>
      </c>
      <c r="J344" s="90" t="s">
        <v>814</v>
      </c>
      <c r="K344" s="90" t="s">
        <v>815</v>
      </c>
      <c r="L344" s="127" t="s">
        <v>1290</v>
      </c>
      <c r="M344" s="90"/>
      <c r="N344" s="90" t="s">
        <v>1291</v>
      </c>
      <c r="O344" s="123">
        <v>1964</v>
      </c>
      <c r="P344" s="90"/>
      <c r="Q344" s="90"/>
      <c r="R344" s="90"/>
      <c r="S344" s="90"/>
      <c r="T344" s="90"/>
      <c r="U344" s="123">
        <v>0</v>
      </c>
      <c r="V344" s="123">
        <v>0</v>
      </c>
      <c r="W344" s="124" t="s">
        <v>1590</v>
      </c>
      <c r="X344" s="125">
        <v>2022</v>
      </c>
      <c r="Y344" s="125">
        <v>8</v>
      </c>
      <c r="Z344" s="125">
        <v>3</v>
      </c>
      <c r="AA3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4" s="126" t="str">
        <f>CONCATENATE(GroupMember[[#This Row],[11. Nom*]],       ,GroupMember[[#This Row],[10. Prénom*]])</f>
        <v>SOURGOUHAMIDOU</v>
      </c>
    </row>
    <row r="345" spans="1:29" s="126" customFormat="1" ht="13.5" hidden="1" x14ac:dyDescent="0.25">
      <c r="A345" s="90" t="s">
        <v>408</v>
      </c>
      <c r="B345" s="90" t="s">
        <v>408</v>
      </c>
      <c r="C345" s="90" t="s">
        <v>562</v>
      </c>
      <c r="D345" s="90" t="s">
        <v>571</v>
      </c>
      <c r="E345" s="90" t="s">
        <v>562</v>
      </c>
      <c r="F345" s="92">
        <v>7.18</v>
      </c>
      <c r="G345" s="90" t="s">
        <v>572</v>
      </c>
      <c r="H345" s="90">
        <v>1</v>
      </c>
      <c r="I345" s="123">
        <v>1</v>
      </c>
      <c r="J345" s="90" t="s">
        <v>752</v>
      </c>
      <c r="K345" s="90" t="s">
        <v>815</v>
      </c>
      <c r="L345" s="127" t="s">
        <v>1290</v>
      </c>
      <c r="M345" s="90"/>
      <c r="N345" s="90" t="s">
        <v>1291</v>
      </c>
      <c r="O345" s="123">
        <v>1987</v>
      </c>
      <c r="P345" s="90"/>
      <c r="Q345" s="90"/>
      <c r="R345" s="90"/>
      <c r="S345" s="90"/>
      <c r="T345" s="90"/>
      <c r="U345" s="123">
        <v>0</v>
      </c>
      <c r="V345" s="123">
        <v>0</v>
      </c>
      <c r="W345" s="124" t="s">
        <v>1590</v>
      </c>
      <c r="X345" s="125">
        <v>2022</v>
      </c>
      <c r="Y345" s="125">
        <v>8</v>
      </c>
      <c r="Z345" s="125">
        <v>3</v>
      </c>
      <c r="AA3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5" s="126" t="str">
        <f>CONCATENATE(GroupMember[[#This Row],[11. Nom*]],       ,GroupMember[[#This Row],[10. Prénom*]])</f>
        <v>SOURGOUABDOULAYE</v>
      </c>
    </row>
    <row r="346" spans="1:29" s="126" customFormat="1" ht="13.5" hidden="1" x14ac:dyDescent="0.25">
      <c r="A346" s="90" t="s">
        <v>409</v>
      </c>
      <c r="B346" s="90" t="s">
        <v>409</v>
      </c>
      <c r="C346" s="90" t="s">
        <v>562</v>
      </c>
      <c r="D346" s="90" t="s">
        <v>571</v>
      </c>
      <c r="E346" s="90" t="s">
        <v>562</v>
      </c>
      <c r="F346" s="92">
        <v>3.34</v>
      </c>
      <c r="G346" s="90" t="s">
        <v>572</v>
      </c>
      <c r="H346" s="90">
        <v>1</v>
      </c>
      <c r="I346" s="123">
        <v>1</v>
      </c>
      <c r="J346" s="90" t="s">
        <v>816</v>
      </c>
      <c r="K346" s="90" t="s">
        <v>817</v>
      </c>
      <c r="L346" s="127" t="s">
        <v>1290</v>
      </c>
      <c r="M346" s="90"/>
      <c r="N346" s="90" t="s">
        <v>1291</v>
      </c>
      <c r="O346" s="123">
        <v>1950</v>
      </c>
      <c r="P346" s="90"/>
      <c r="Q346" s="90"/>
      <c r="R346" s="90"/>
      <c r="S346" s="90"/>
      <c r="T346" s="90"/>
      <c r="U346" s="123">
        <v>0</v>
      </c>
      <c r="V346" s="123">
        <v>0</v>
      </c>
      <c r="W346" s="124" t="s">
        <v>1590</v>
      </c>
      <c r="X346" s="125">
        <v>2022</v>
      </c>
      <c r="Y346" s="125">
        <v>8</v>
      </c>
      <c r="Z346" s="125">
        <v>3</v>
      </c>
      <c r="AA3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6" s="126" t="str">
        <f>CONCATENATE(GroupMember[[#This Row],[11. Nom*]],       ,GroupMember[[#This Row],[10. Prénom*]])</f>
        <v>DIANPROSPER</v>
      </c>
    </row>
    <row r="347" spans="1:29" s="126" customFormat="1" ht="13.5" hidden="1" x14ac:dyDescent="0.25">
      <c r="A347" s="90" t="s">
        <v>410</v>
      </c>
      <c r="B347" s="90" t="s">
        <v>410</v>
      </c>
      <c r="C347" s="90" t="s">
        <v>562</v>
      </c>
      <c r="D347" s="90" t="s">
        <v>571</v>
      </c>
      <c r="E347" s="90" t="s">
        <v>562</v>
      </c>
      <c r="F347" s="92">
        <v>12.530000000000001</v>
      </c>
      <c r="G347" s="90" t="s">
        <v>572</v>
      </c>
      <c r="H347" s="90">
        <v>2</v>
      </c>
      <c r="I347" s="123">
        <v>2</v>
      </c>
      <c r="J347" s="90" t="s">
        <v>818</v>
      </c>
      <c r="K347" s="90" t="s">
        <v>668</v>
      </c>
      <c r="L347" s="127" t="s">
        <v>1290</v>
      </c>
      <c r="M347" s="90"/>
      <c r="N347" s="90" t="s">
        <v>1291</v>
      </c>
      <c r="O347" s="123">
        <v>1972</v>
      </c>
      <c r="P347" s="90"/>
      <c r="Q347" s="90"/>
      <c r="R347" s="90"/>
      <c r="S347" s="90"/>
      <c r="T347" s="90"/>
      <c r="U347" s="123">
        <v>0</v>
      </c>
      <c r="V347" s="123">
        <v>0</v>
      </c>
      <c r="W347" s="124" t="s">
        <v>1590</v>
      </c>
      <c r="X347" s="125">
        <v>2022</v>
      </c>
      <c r="Y347" s="125">
        <v>8</v>
      </c>
      <c r="Z347" s="125">
        <v>4</v>
      </c>
      <c r="AA3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7" s="126" t="str">
        <f>CONCATENATE(GroupMember[[#This Row],[11. Nom*]],       ,GroupMember[[#This Row],[10. Prénom*]])</f>
        <v>NEYACLEMENT</v>
      </c>
    </row>
    <row r="348" spans="1:29" s="126" customFormat="1" ht="13.5" hidden="1" x14ac:dyDescent="0.25">
      <c r="A348" s="90" t="s">
        <v>411</v>
      </c>
      <c r="B348" s="90" t="s">
        <v>411</v>
      </c>
      <c r="C348" s="90" t="s">
        <v>562</v>
      </c>
      <c r="D348" s="90" t="s">
        <v>571</v>
      </c>
      <c r="E348" s="90" t="s">
        <v>562</v>
      </c>
      <c r="F348" s="92">
        <v>4.9399999999999995</v>
      </c>
      <c r="G348" s="90" t="s">
        <v>572</v>
      </c>
      <c r="H348" s="90">
        <v>1</v>
      </c>
      <c r="I348" s="123">
        <v>1</v>
      </c>
      <c r="J348" s="90" t="s">
        <v>819</v>
      </c>
      <c r="K348" s="90" t="s">
        <v>621</v>
      </c>
      <c r="L348" s="127" t="s">
        <v>1290</v>
      </c>
      <c r="M348" s="90"/>
      <c r="N348" s="90" t="s">
        <v>1291</v>
      </c>
      <c r="O348" s="123">
        <v>1975</v>
      </c>
      <c r="P348" s="90"/>
      <c r="Q348" s="90"/>
      <c r="R348" s="90"/>
      <c r="S348" s="90"/>
      <c r="T348" s="90"/>
      <c r="U348" s="123">
        <v>0</v>
      </c>
      <c r="V348" s="123">
        <v>0</v>
      </c>
      <c r="W348" s="124" t="s">
        <v>1590</v>
      </c>
      <c r="X348" s="125">
        <v>2022</v>
      </c>
      <c r="Y348" s="125">
        <v>8</v>
      </c>
      <c r="Z348" s="125">
        <v>4</v>
      </c>
      <c r="AA3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8" s="126" t="str">
        <f>CONCATENATE(GroupMember[[#This Row],[11. Nom*]],       ,GroupMember[[#This Row],[10. Prénom*]])</f>
        <v>SAWADOGOMICHEL</v>
      </c>
    </row>
    <row r="349" spans="1:29" s="126" customFormat="1" ht="13.5" hidden="1" x14ac:dyDescent="0.25">
      <c r="A349" s="90" t="s">
        <v>412</v>
      </c>
      <c r="B349" s="90" t="s">
        <v>412</v>
      </c>
      <c r="C349" s="90" t="s">
        <v>562</v>
      </c>
      <c r="D349" s="90" t="s">
        <v>571</v>
      </c>
      <c r="E349" s="90" t="s">
        <v>562</v>
      </c>
      <c r="F349" s="92">
        <v>4.6399999999999997</v>
      </c>
      <c r="G349" s="90" t="s">
        <v>572</v>
      </c>
      <c r="H349" s="90">
        <v>1</v>
      </c>
      <c r="I349" s="123">
        <v>1</v>
      </c>
      <c r="J349" s="90" t="s">
        <v>820</v>
      </c>
      <c r="K349" s="90" t="s">
        <v>582</v>
      </c>
      <c r="L349" s="127" t="s">
        <v>1290</v>
      </c>
      <c r="M349" s="90"/>
      <c r="N349" s="90" t="s">
        <v>1291</v>
      </c>
      <c r="O349" s="123">
        <v>1958</v>
      </c>
      <c r="P349" s="90"/>
      <c r="Q349" s="90"/>
      <c r="R349" s="90"/>
      <c r="S349" s="90"/>
      <c r="T349" s="90"/>
      <c r="U349" s="123">
        <v>0</v>
      </c>
      <c r="V349" s="123">
        <v>0</v>
      </c>
      <c r="W349" s="124" t="s">
        <v>1590</v>
      </c>
      <c r="X349" s="125">
        <v>2022</v>
      </c>
      <c r="Y349" s="125">
        <v>8</v>
      </c>
      <c r="Z349" s="125">
        <v>4</v>
      </c>
      <c r="AA3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49" s="126" t="str">
        <f>CONCATENATE(GroupMember[[#This Row],[11. Nom*]],       ,GroupMember[[#This Row],[10. Prénom*]])</f>
        <v>NEBIEPELE</v>
      </c>
    </row>
    <row r="350" spans="1:29" s="126" customFormat="1" ht="13.5" hidden="1" x14ac:dyDescent="0.25">
      <c r="A350" s="90" t="s">
        <v>413</v>
      </c>
      <c r="B350" s="90" t="s">
        <v>413</v>
      </c>
      <c r="C350" s="90" t="s">
        <v>562</v>
      </c>
      <c r="D350" s="90" t="s">
        <v>571</v>
      </c>
      <c r="E350" s="90" t="s">
        <v>562</v>
      </c>
      <c r="F350" s="92">
        <v>4.2699999999999996</v>
      </c>
      <c r="G350" s="90" t="s">
        <v>572</v>
      </c>
      <c r="H350" s="90">
        <v>1</v>
      </c>
      <c r="I350" s="123">
        <v>1</v>
      </c>
      <c r="J350" s="90" t="s">
        <v>821</v>
      </c>
      <c r="K350" s="90" t="s">
        <v>787</v>
      </c>
      <c r="L350" s="127" t="s">
        <v>1290</v>
      </c>
      <c r="M350" s="90"/>
      <c r="N350" s="90" t="s">
        <v>1291</v>
      </c>
      <c r="O350" s="123">
        <v>1964</v>
      </c>
      <c r="P350" s="90"/>
      <c r="Q350" s="90"/>
      <c r="R350" s="90"/>
      <c r="S350" s="90"/>
      <c r="T350" s="90"/>
      <c r="U350" s="123">
        <v>0</v>
      </c>
      <c r="V350" s="123">
        <v>0</v>
      </c>
      <c r="W350" s="124" t="s">
        <v>1590</v>
      </c>
      <c r="X350" s="125">
        <v>2022</v>
      </c>
      <c r="Y350" s="125">
        <v>8</v>
      </c>
      <c r="Z350" s="125">
        <v>4</v>
      </c>
      <c r="AA3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0" s="126" t="str">
        <f>CONCATENATE(GroupMember[[#This Row],[11. Nom*]],       ,GroupMember[[#This Row],[10. Prénom*]])</f>
        <v>KAMBIREWARDIPTE</v>
      </c>
    </row>
    <row r="351" spans="1:29" s="126" customFormat="1" ht="13.5" hidden="1" x14ac:dyDescent="0.25">
      <c r="A351" s="90" t="s">
        <v>414</v>
      </c>
      <c r="B351" s="90" t="s">
        <v>414</v>
      </c>
      <c r="C351" s="90" t="s">
        <v>562</v>
      </c>
      <c r="D351" s="90" t="s">
        <v>571</v>
      </c>
      <c r="E351" s="90" t="s">
        <v>562</v>
      </c>
      <c r="F351" s="92">
        <v>10.700000000000001</v>
      </c>
      <c r="G351" s="90" t="s">
        <v>572</v>
      </c>
      <c r="H351" s="90">
        <v>1</v>
      </c>
      <c r="I351" s="123">
        <v>1</v>
      </c>
      <c r="J351" s="90" t="s">
        <v>822</v>
      </c>
      <c r="K351" s="90" t="s">
        <v>621</v>
      </c>
      <c r="L351" s="127" t="s">
        <v>1290</v>
      </c>
      <c r="M351" s="90"/>
      <c r="N351" s="90" t="s">
        <v>1291</v>
      </c>
      <c r="O351" s="123">
        <v>1970</v>
      </c>
      <c r="P351" s="90"/>
      <c r="Q351" s="90"/>
      <c r="R351" s="90"/>
      <c r="S351" s="90"/>
      <c r="T351" s="90"/>
      <c r="U351" s="123">
        <v>0</v>
      </c>
      <c r="V351" s="123">
        <v>0</v>
      </c>
      <c r="W351" s="124" t="s">
        <v>1590</v>
      </c>
      <c r="X351" s="125">
        <v>2022</v>
      </c>
      <c r="Y351" s="125">
        <v>8</v>
      </c>
      <c r="Z351" s="125">
        <v>5</v>
      </c>
      <c r="AA3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1" s="126" t="str">
        <f>CONCATENATE(GroupMember[[#This Row],[11. Nom*]],       ,GroupMember[[#This Row],[10. Prénom*]])</f>
        <v>SAWADOGOBOUCARY</v>
      </c>
    </row>
    <row r="352" spans="1:29" s="126" customFormat="1" ht="13.5" hidden="1" x14ac:dyDescent="0.25">
      <c r="A352" s="90" t="s">
        <v>415</v>
      </c>
      <c r="B352" s="90" t="s">
        <v>415</v>
      </c>
      <c r="C352" s="90" t="s">
        <v>562</v>
      </c>
      <c r="D352" s="90" t="s">
        <v>571</v>
      </c>
      <c r="E352" s="90" t="s">
        <v>562</v>
      </c>
      <c r="F352" s="92">
        <v>10.670000000000002</v>
      </c>
      <c r="G352" s="90" t="s">
        <v>572</v>
      </c>
      <c r="H352" s="90">
        <v>1</v>
      </c>
      <c r="I352" s="123">
        <v>1</v>
      </c>
      <c r="J352" s="90" t="s">
        <v>823</v>
      </c>
      <c r="K352" s="90" t="s">
        <v>824</v>
      </c>
      <c r="L352" s="127" t="s">
        <v>1290</v>
      </c>
      <c r="M352" s="90"/>
      <c r="N352" s="90" t="s">
        <v>1291</v>
      </c>
      <c r="O352" s="123">
        <v>1971</v>
      </c>
      <c r="P352" s="90"/>
      <c r="Q352" s="90"/>
      <c r="R352" s="90"/>
      <c r="S352" s="90"/>
      <c r="T352" s="90"/>
      <c r="U352" s="123">
        <v>0</v>
      </c>
      <c r="V352" s="123">
        <v>0</v>
      </c>
      <c r="W352" s="124" t="s">
        <v>1590</v>
      </c>
      <c r="X352" s="125">
        <v>2022</v>
      </c>
      <c r="Y352" s="125">
        <v>8</v>
      </c>
      <c r="Z352" s="125">
        <v>5</v>
      </c>
      <c r="AA3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2" s="126" t="str">
        <f>CONCATENATE(GroupMember[[#This Row],[11. Nom*]],       ,GroupMember[[#This Row],[10. Prénom*]])</f>
        <v>BABOUANSALIA</v>
      </c>
    </row>
    <row r="353" spans="1:29" s="126" customFormat="1" ht="13.5" hidden="1" x14ac:dyDescent="0.25">
      <c r="A353" s="90" t="s">
        <v>416</v>
      </c>
      <c r="B353" s="90" t="s">
        <v>416</v>
      </c>
      <c r="C353" s="90" t="s">
        <v>562</v>
      </c>
      <c r="D353" s="90" t="s">
        <v>571</v>
      </c>
      <c r="E353" s="90" t="s">
        <v>562</v>
      </c>
      <c r="F353" s="92">
        <v>10.130000000000001</v>
      </c>
      <c r="G353" s="90" t="s">
        <v>572</v>
      </c>
      <c r="H353" s="90">
        <v>1</v>
      </c>
      <c r="I353" s="123">
        <v>1</v>
      </c>
      <c r="J353" s="90" t="s">
        <v>825</v>
      </c>
      <c r="K353" s="90" t="s">
        <v>668</v>
      </c>
      <c r="L353" s="127" t="s">
        <v>1290</v>
      </c>
      <c r="M353" s="90" t="s">
        <v>1290</v>
      </c>
      <c r="N353" s="90" t="s">
        <v>1291</v>
      </c>
      <c r="O353" s="123">
        <v>1970</v>
      </c>
      <c r="P353" s="90"/>
      <c r="Q353" s="90"/>
      <c r="R353" s="90"/>
      <c r="S353" s="90"/>
      <c r="T353" s="90"/>
      <c r="U353" s="123">
        <v>0</v>
      </c>
      <c r="V353" s="123">
        <v>0</v>
      </c>
      <c r="W353" s="124" t="s">
        <v>1590</v>
      </c>
      <c r="X353" s="125">
        <v>2022</v>
      </c>
      <c r="Y353" s="125">
        <v>8</v>
      </c>
      <c r="Z353" s="125">
        <v>5</v>
      </c>
      <c r="AA3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3" s="126" t="str">
        <f>CONCATENATE(GroupMember[[#This Row],[11. Nom*]],       ,GroupMember[[#This Row],[10. Prénom*]])</f>
        <v>NEYAROGER</v>
      </c>
    </row>
    <row r="354" spans="1:29" s="126" customFormat="1" ht="13.5" hidden="1" x14ac:dyDescent="0.25">
      <c r="A354" s="90" t="s">
        <v>417</v>
      </c>
      <c r="B354" s="90" t="s">
        <v>417</v>
      </c>
      <c r="C354" s="90" t="s">
        <v>562</v>
      </c>
      <c r="D354" s="90" t="s">
        <v>571</v>
      </c>
      <c r="E354" s="90" t="s">
        <v>562</v>
      </c>
      <c r="F354" s="92">
        <v>3.9599999999999995</v>
      </c>
      <c r="G354" s="90" t="s">
        <v>572</v>
      </c>
      <c r="H354" s="90">
        <v>1</v>
      </c>
      <c r="I354" s="123">
        <v>1</v>
      </c>
      <c r="J354" s="90" t="s">
        <v>826</v>
      </c>
      <c r="K354" s="90" t="s">
        <v>827</v>
      </c>
      <c r="L354" s="127" t="s">
        <v>1290</v>
      </c>
      <c r="M354" s="90" t="s">
        <v>1290</v>
      </c>
      <c r="N354" s="90" t="s">
        <v>1291</v>
      </c>
      <c r="O354" s="123">
        <v>1986</v>
      </c>
      <c r="P354" s="90"/>
      <c r="Q354" s="90"/>
      <c r="R354" s="90"/>
      <c r="S354" s="90"/>
      <c r="T354" s="90"/>
      <c r="U354" s="123">
        <v>0</v>
      </c>
      <c r="V354" s="123">
        <v>0</v>
      </c>
      <c r="W354" s="124" t="s">
        <v>1590</v>
      </c>
      <c r="X354" s="125">
        <v>2022</v>
      </c>
      <c r="Y354" s="125">
        <v>8</v>
      </c>
      <c r="Z354" s="125">
        <v>5</v>
      </c>
      <c r="AA3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4" s="126" t="str">
        <f>CONCATENATE(GroupMember[[#This Row],[11. Nom*]],       ,GroupMember[[#This Row],[10. Prénom*]])</f>
        <v>TEAZO CHARLES</v>
      </c>
    </row>
    <row r="355" spans="1:29" s="126" customFormat="1" ht="13.5" hidden="1" x14ac:dyDescent="0.25">
      <c r="A355" s="90" t="s">
        <v>418</v>
      </c>
      <c r="B355" s="90" t="s">
        <v>418</v>
      </c>
      <c r="C355" s="90" t="s">
        <v>562</v>
      </c>
      <c r="D355" s="90" t="s">
        <v>571</v>
      </c>
      <c r="E355" s="90" t="s">
        <v>562</v>
      </c>
      <c r="F355" s="92">
        <v>6.16</v>
      </c>
      <c r="G355" s="90" t="s">
        <v>572</v>
      </c>
      <c r="H355" s="90">
        <v>1</v>
      </c>
      <c r="I355" s="123">
        <v>1</v>
      </c>
      <c r="J355" s="90" t="s">
        <v>828</v>
      </c>
      <c r="K355" s="90" t="s">
        <v>829</v>
      </c>
      <c r="L355" s="127" t="s">
        <v>1290</v>
      </c>
      <c r="M355" s="90"/>
      <c r="N355" s="90" t="s">
        <v>1291</v>
      </c>
      <c r="O355" s="123">
        <v>1990</v>
      </c>
      <c r="P355" s="90"/>
      <c r="Q355" s="90"/>
      <c r="R355" s="90"/>
      <c r="S355" s="90"/>
      <c r="T355" s="90"/>
      <c r="U355" s="123">
        <v>0</v>
      </c>
      <c r="V355" s="123">
        <v>0</v>
      </c>
      <c r="W355" s="124" t="s">
        <v>1590</v>
      </c>
      <c r="X355" s="125">
        <v>2022</v>
      </c>
      <c r="Y355" s="125">
        <v>8</v>
      </c>
      <c r="Z355" s="125">
        <v>13</v>
      </c>
      <c r="AA3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5" s="126" t="str">
        <f>CONCATENATE(GroupMember[[#This Row],[11. Nom*]],       ,GroupMember[[#This Row],[10. Prénom*]])</f>
        <v>DOULKOMBOUDHOMA</v>
      </c>
    </row>
    <row r="356" spans="1:29" s="126" customFormat="1" ht="13.5" hidden="1" x14ac:dyDescent="0.25">
      <c r="A356" s="90" t="s">
        <v>419</v>
      </c>
      <c r="B356" s="90" t="s">
        <v>419</v>
      </c>
      <c r="C356" s="90" t="s">
        <v>562</v>
      </c>
      <c r="D356" s="90" t="s">
        <v>571</v>
      </c>
      <c r="E356" s="90" t="s">
        <v>562</v>
      </c>
      <c r="F356" s="92">
        <v>2.87</v>
      </c>
      <c r="G356" s="90" t="s">
        <v>572</v>
      </c>
      <c r="H356" s="90">
        <v>1</v>
      </c>
      <c r="I356" s="123">
        <v>1</v>
      </c>
      <c r="J356" s="90" t="s">
        <v>612</v>
      </c>
      <c r="K356" s="90" t="s">
        <v>621</v>
      </c>
      <c r="L356" s="127" t="s">
        <v>1290</v>
      </c>
      <c r="M356" s="90"/>
      <c r="N356" s="90" t="s">
        <v>1291</v>
      </c>
      <c r="O356" s="123">
        <v>1988</v>
      </c>
      <c r="P356" s="90"/>
      <c r="Q356" s="90"/>
      <c r="R356" s="90"/>
      <c r="S356" s="90"/>
      <c r="T356" s="90"/>
      <c r="U356" s="123">
        <v>0</v>
      </c>
      <c r="V356" s="123">
        <v>0</v>
      </c>
      <c r="W356" s="124" t="s">
        <v>1590</v>
      </c>
      <c r="X356" s="125">
        <v>2022</v>
      </c>
      <c r="Y356" s="125">
        <v>8</v>
      </c>
      <c r="Z356" s="125">
        <v>13</v>
      </c>
      <c r="AA3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6" s="126" t="str">
        <f>CONCATENATE(GroupMember[[#This Row],[11. Nom*]],       ,GroupMember[[#This Row],[10. Prénom*]])</f>
        <v>SAWADOGOISSOUF</v>
      </c>
    </row>
    <row r="357" spans="1:29" s="126" customFormat="1" ht="13.5" hidden="1" x14ac:dyDescent="0.25">
      <c r="A357" s="90" t="s">
        <v>420</v>
      </c>
      <c r="B357" s="90" t="s">
        <v>420</v>
      </c>
      <c r="C357" s="90" t="s">
        <v>562</v>
      </c>
      <c r="D357" s="90" t="s">
        <v>571</v>
      </c>
      <c r="E357" s="90" t="s">
        <v>562</v>
      </c>
      <c r="F357" s="92">
        <v>3.4</v>
      </c>
      <c r="G357" s="90" t="s">
        <v>572</v>
      </c>
      <c r="H357" s="90">
        <v>1</v>
      </c>
      <c r="I357" s="123">
        <v>1</v>
      </c>
      <c r="J357" s="90" t="s">
        <v>830</v>
      </c>
      <c r="K357" s="90" t="s">
        <v>831</v>
      </c>
      <c r="L357" s="127" t="s">
        <v>1290</v>
      </c>
      <c r="M357" s="90" t="s">
        <v>1290</v>
      </c>
      <c r="N357" s="90" t="s">
        <v>1291</v>
      </c>
      <c r="O357" s="123">
        <v>1974</v>
      </c>
      <c r="P357" s="90"/>
      <c r="Q357" s="90"/>
      <c r="R357" s="90"/>
      <c r="S357" s="90"/>
      <c r="T357" s="90"/>
      <c r="U357" s="123">
        <v>0</v>
      </c>
      <c r="V357" s="123">
        <v>0</v>
      </c>
      <c r="W357" s="124" t="s">
        <v>1590</v>
      </c>
      <c r="X357" s="125">
        <v>2022</v>
      </c>
      <c r="Y357" s="125">
        <v>8</v>
      </c>
      <c r="Z357" s="125">
        <v>13</v>
      </c>
      <c r="AA3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7" s="126" t="str">
        <f>CONCATENATE(GroupMember[[#This Row],[11. Nom*]],       ,GroupMember[[#This Row],[10. Prénom*]])</f>
        <v>COMPAOREJUDARD</v>
      </c>
    </row>
    <row r="358" spans="1:29" s="126" customFormat="1" ht="13.5" hidden="1" x14ac:dyDescent="0.25">
      <c r="A358" s="90" t="s">
        <v>421</v>
      </c>
      <c r="B358" s="90" t="s">
        <v>421</v>
      </c>
      <c r="C358" s="90" t="s">
        <v>562</v>
      </c>
      <c r="D358" s="90" t="s">
        <v>571</v>
      </c>
      <c r="E358" s="90" t="s">
        <v>562</v>
      </c>
      <c r="F358" s="92">
        <v>3.5</v>
      </c>
      <c r="G358" s="90" t="s">
        <v>572</v>
      </c>
      <c r="H358" s="90">
        <v>1</v>
      </c>
      <c r="I358" s="123">
        <v>1</v>
      </c>
      <c r="J358" s="90" t="s">
        <v>612</v>
      </c>
      <c r="K358" s="90" t="s">
        <v>831</v>
      </c>
      <c r="L358" s="127" t="s">
        <v>1290</v>
      </c>
      <c r="M358" s="90" t="s">
        <v>1290</v>
      </c>
      <c r="N358" s="90" t="s">
        <v>1291</v>
      </c>
      <c r="O358" s="123">
        <v>1979</v>
      </c>
      <c r="P358" s="90"/>
      <c r="Q358" s="90"/>
      <c r="R358" s="90"/>
      <c r="S358" s="90"/>
      <c r="T358" s="90"/>
      <c r="U358" s="123">
        <v>0</v>
      </c>
      <c r="V358" s="123">
        <v>0</v>
      </c>
      <c r="W358" s="124" t="s">
        <v>1590</v>
      </c>
      <c r="X358" s="125">
        <v>2022</v>
      </c>
      <c r="Y358" s="125">
        <v>8</v>
      </c>
      <c r="Z358" s="125">
        <v>13</v>
      </c>
      <c r="AA3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8" s="126" t="str">
        <f>CONCATENATE(GroupMember[[#This Row],[11. Nom*]],       ,GroupMember[[#This Row],[10. Prénom*]])</f>
        <v>COMPAOREISSOUF</v>
      </c>
    </row>
    <row r="359" spans="1:29" s="126" customFormat="1" ht="13.5" hidden="1" x14ac:dyDescent="0.25">
      <c r="A359" s="90" t="s">
        <v>422</v>
      </c>
      <c r="B359" s="90" t="s">
        <v>422</v>
      </c>
      <c r="C359" s="90" t="s">
        <v>562</v>
      </c>
      <c r="D359" s="90" t="s">
        <v>571</v>
      </c>
      <c r="E359" s="90" t="s">
        <v>562</v>
      </c>
      <c r="F359" s="92">
        <v>4.97</v>
      </c>
      <c r="G359" s="90" t="s">
        <v>572</v>
      </c>
      <c r="H359" s="90">
        <v>1</v>
      </c>
      <c r="I359" s="123">
        <v>1</v>
      </c>
      <c r="J359" s="90" t="s">
        <v>832</v>
      </c>
      <c r="K359" s="90" t="s">
        <v>833</v>
      </c>
      <c r="L359" s="127" t="s">
        <v>1290</v>
      </c>
      <c r="M359" s="90" t="s">
        <v>1290</v>
      </c>
      <c r="N359" s="90" t="s">
        <v>1291</v>
      </c>
      <c r="O359" s="123">
        <v>1970</v>
      </c>
      <c r="P359" s="90"/>
      <c r="Q359" s="90"/>
      <c r="R359" s="90"/>
      <c r="S359" s="90"/>
      <c r="T359" s="90"/>
      <c r="U359" s="123">
        <v>0</v>
      </c>
      <c r="V359" s="123">
        <v>0</v>
      </c>
      <c r="W359" s="124" t="s">
        <v>1590</v>
      </c>
      <c r="X359" s="125">
        <v>2022</v>
      </c>
      <c r="Y359" s="125">
        <v>8</v>
      </c>
      <c r="Z359" s="125">
        <v>10</v>
      </c>
      <c r="AA3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59" s="126" t="str">
        <f>CONCATENATE(GroupMember[[#This Row],[11. Nom*]],       ,GroupMember[[#This Row],[10. Prénom*]])</f>
        <v>YELKOUNITIDBO ZAKARIA</v>
      </c>
    </row>
    <row r="360" spans="1:29" s="126" customFormat="1" ht="13.5" hidden="1" x14ac:dyDescent="0.25">
      <c r="A360" s="90" t="s">
        <v>423</v>
      </c>
      <c r="B360" s="90" t="s">
        <v>423</v>
      </c>
      <c r="C360" s="90" t="s">
        <v>562</v>
      </c>
      <c r="D360" s="90" t="s">
        <v>571</v>
      </c>
      <c r="E360" s="90" t="s">
        <v>562</v>
      </c>
      <c r="F360" s="92">
        <v>5.69</v>
      </c>
      <c r="G360" s="90" t="s">
        <v>572</v>
      </c>
      <c r="H360" s="90">
        <v>1</v>
      </c>
      <c r="I360" s="123">
        <v>1</v>
      </c>
      <c r="J360" s="90" t="s">
        <v>834</v>
      </c>
      <c r="K360" s="90" t="s">
        <v>682</v>
      </c>
      <c r="L360" s="127" t="s">
        <v>1290</v>
      </c>
      <c r="M360" s="90"/>
      <c r="N360" s="90" t="s">
        <v>1291</v>
      </c>
      <c r="O360" s="123">
        <v>1959</v>
      </c>
      <c r="P360" s="90"/>
      <c r="Q360" s="90"/>
      <c r="R360" s="90"/>
      <c r="S360" s="90"/>
      <c r="T360" s="90"/>
      <c r="U360" s="123">
        <v>0</v>
      </c>
      <c r="V360" s="123">
        <v>0</v>
      </c>
      <c r="W360" s="124" t="s">
        <v>1590</v>
      </c>
      <c r="X360" s="125">
        <v>2022</v>
      </c>
      <c r="Y360" s="125">
        <v>8</v>
      </c>
      <c r="Z360" s="125">
        <v>10</v>
      </c>
      <c r="AA3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0" s="126" t="str">
        <f>CONCATENATE(GroupMember[[#This Row],[11. Nom*]],       ,GroupMember[[#This Row],[10. Prénom*]])</f>
        <v>NAGALOHERMAN</v>
      </c>
    </row>
    <row r="361" spans="1:29" s="126" customFormat="1" ht="13.5" hidden="1" x14ac:dyDescent="0.25">
      <c r="A361" s="90" t="s">
        <v>424</v>
      </c>
      <c r="B361" s="90" t="s">
        <v>424</v>
      </c>
      <c r="C361" s="90" t="s">
        <v>562</v>
      </c>
      <c r="D361" s="90" t="s">
        <v>571</v>
      </c>
      <c r="E361" s="90" t="s">
        <v>562</v>
      </c>
      <c r="F361" s="92">
        <v>4.3699999999999992</v>
      </c>
      <c r="G361" s="90" t="s">
        <v>572</v>
      </c>
      <c r="H361" s="90">
        <v>1</v>
      </c>
      <c r="I361" s="123">
        <v>1</v>
      </c>
      <c r="J361" s="90" t="s">
        <v>708</v>
      </c>
      <c r="K361" s="90" t="s">
        <v>835</v>
      </c>
      <c r="L361" s="127" t="s">
        <v>1290</v>
      </c>
      <c r="M361" s="90"/>
      <c r="N361" s="90" t="s">
        <v>1291</v>
      </c>
      <c r="O361" s="123">
        <v>1956</v>
      </c>
      <c r="P361" s="90"/>
      <c r="Q361" s="90"/>
      <c r="R361" s="90"/>
      <c r="S361" s="90"/>
      <c r="T361" s="90"/>
      <c r="U361" s="123">
        <v>0</v>
      </c>
      <c r="V361" s="123">
        <v>0</v>
      </c>
      <c r="W361" s="124" t="s">
        <v>1590</v>
      </c>
      <c r="X361" s="125">
        <v>2022</v>
      </c>
      <c r="Y361" s="125">
        <v>8</v>
      </c>
      <c r="Z361" s="125">
        <v>10</v>
      </c>
      <c r="AA3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1" s="126" t="str">
        <f>CONCATENATE(GroupMember[[#This Row],[11. Nom*]],       ,GroupMember[[#This Row],[10. Prénom*]])</f>
        <v>SONDORASMANE</v>
      </c>
    </row>
    <row r="362" spans="1:29" s="126" customFormat="1" ht="13.5" hidden="1" x14ac:dyDescent="0.25">
      <c r="A362" s="90" t="s">
        <v>425</v>
      </c>
      <c r="B362" s="90" t="s">
        <v>425</v>
      </c>
      <c r="C362" s="90" t="s">
        <v>562</v>
      </c>
      <c r="D362" s="90" t="s">
        <v>571</v>
      </c>
      <c r="E362" s="90" t="s">
        <v>562</v>
      </c>
      <c r="F362" s="92">
        <v>6.4399999999999995</v>
      </c>
      <c r="G362" s="90" t="s">
        <v>572</v>
      </c>
      <c r="H362" s="90">
        <v>2</v>
      </c>
      <c r="I362" s="123">
        <v>2</v>
      </c>
      <c r="J362" s="90" t="s">
        <v>836</v>
      </c>
      <c r="K362" s="90" t="s">
        <v>582</v>
      </c>
      <c r="L362" s="127" t="s">
        <v>1290</v>
      </c>
      <c r="M362" s="90"/>
      <c r="N362" s="90" t="s">
        <v>1291</v>
      </c>
      <c r="O362" s="123">
        <v>1959</v>
      </c>
      <c r="P362" s="90"/>
      <c r="Q362" s="90"/>
      <c r="R362" s="90"/>
      <c r="S362" s="90"/>
      <c r="T362" s="90"/>
      <c r="U362" s="123">
        <v>0</v>
      </c>
      <c r="V362" s="123">
        <v>0</v>
      </c>
      <c r="W362" s="124" t="s">
        <v>1590</v>
      </c>
      <c r="X362" s="125">
        <v>2022</v>
      </c>
      <c r="Y362" s="125">
        <v>8</v>
      </c>
      <c r="Z362" s="125">
        <v>10</v>
      </c>
      <c r="AA3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2" s="126" t="str">
        <f>CONCATENATE(GroupMember[[#This Row],[11. Nom*]],       ,GroupMember[[#This Row],[10. Prénom*]])</f>
        <v>NEBIEKOLOU</v>
      </c>
    </row>
    <row r="363" spans="1:29" s="126" customFormat="1" ht="13.5" hidden="1" x14ac:dyDescent="0.25">
      <c r="A363" s="90" t="s">
        <v>426</v>
      </c>
      <c r="B363" s="90" t="s">
        <v>426</v>
      </c>
      <c r="C363" s="90" t="s">
        <v>562</v>
      </c>
      <c r="D363" s="90" t="s">
        <v>571</v>
      </c>
      <c r="E363" s="90" t="s">
        <v>562</v>
      </c>
      <c r="F363" s="92">
        <v>5.0699999999999994</v>
      </c>
      <c r="G363" s="90" t="s">
        <v>572</v>
      </c>
      <c r="H363" s="90">
        <v>1</v>
      </c>
      <c r="I363" s="123">
        <v>1</v>
      </c>
      <c r="J363" s="90" t="s">
        <v>837</v>
      </c>
      <c r="K363" s="90" t="s">
        <v>582</v>
      </c>
      <c r="L363" s="127" t="s">
        <v>1290</v>
      </c>
      <c r="M363" s="90"/>
      <c r="N363" s="90" t="s">
        <v>1291</v>
      </c>
      <c r="O363" s="123">
        <v>1976</v>
      </c>
      <c r="P363" s="90"/>
      <c r="Q363" s="90"/>
      <c r="R363" s="90"/>
      <c r="S363" s="90"/>
      <c r="T363" s="90"/>
      <c r="U363" s="123">
        <v>0</v>
      </c>
      <c r="V363" s="123">
        <v>0</v>
      </c>
      <c r="W363" s="124" t="s">
        <v>1590</v>
      </c>
      <c r="X363" s="125">
        <v>2022</v>
      </c>
      <c r="Y363" s="125">
        <v>8</v>
      </c>
      <c r="Z363" s="125">
        <v>11</v>
      </c>
      <c r="AA3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3" s="126" t="str">
        <f>CONCATENATE(GroupMember[[#This Row],[11. Nom*]],       ,GroupMember[[#This Row],[10. Prénom*]])</f>
        <v>NEBIEKEVIN</v>
      </c>
    </row>
    <row r="364" spans="1:29" s="126" customFormat="1" ht="13.5" hidden="1" x14ac:dyDescent="0.25">
      <c r="A364" s="90" t="s">
        <v>427</v>
      </c>
      <c r="B364" s="90" t="s">
        <v>427</v>
      </c>
      <c r="C364" s="90" t="s">
        <v>562</v>
      </c>
      <c r="D364" s="90" t="s">
        <v>571</v>
      </c>
      <c r="E364" s="90" t="s">
        <v>562</v>
      </c>
      <c r="F364" s="92">
        <v>6.24</v>
      </c>
      <c r="G364" s="90" t="s">
        <v>572</v>
      </c>
      <c r="H364" s="90">
        <v>1</v>
      </c>
      <c r="I364" s="123">
        <v>1</v>
      </c>
      <c r="J364" s="90" t="s">
        <v>838</v>
      </c>
      <c r="K364" s="90" t="s">
        <v>582</v>
      </c>
      <c r="L364" s="127" t="s">
        <v>1290</v>
      </c>
      <c r="M364" s="90" t="s">
        <v>1290</v>
      </c>
      <c r="N364" s="90" t="s">
        <v>1291</v>
      </c>
      <c r="O364" s="123">
        <v>1965</v>
      </c>
      <c r="P364" s="90"/>
      <c r="Q364" s="90"/>
      <c r="R364" s="90"/>
      <c r="S364" s="90"/>
      <c r="T364" s="90"/>
      <c r="U364" s="123">
        <v>0</v>
      </c>
      <c r="V364" s="123">
        <v>0</v>
      </c>
      <c r="W364" s="124" t="s">
        <v>1590</v>
      </c>
      <c r="X364" s="125">
        <v>2022</v>
      </c>
      <c r="Y364" s="125">
        <v>8</v>
      </c>
      <c r="Z364" s="125">
        <v>11</v>
      </c>
      <c r="AA3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4" s="126" t="str">
        <f>CONCATENATE(GroupMember[[#This Row],[11. Nom*]],       ,GroupMember[[#This Row],[10. Prénom*]])</f>
        <v>NEBIEBELIBI ANTOINE</v>
      </c>
    </row>
    <row r="365" spans="1:29" s="126" customFormat="1" ht="13.5" hidden="1" x14ac:dyDescent="0.25">
      <c r="A365" s="90" t="s">
        <v>428</v>
      </c>
      <c r="B365" s="90" t="s">
        <v>428</v>
      </c>
      <c r="C365" s="90" t="s">
        <v>562</v>
      </c>
      <c r="D365" s="90" t="s">
        <v>571</v>
      </c>
      <c r="E365" s="90" t="s">
        <v>562</v>
      </c>
      <c r="F365" s="92">
        <v>5.26</v>
      </c>
      <c r="G365" s="90" t="s">
        <v>572</v>
      </c>
      <c r="H365" s="90">
        <v>1</v>
      </c>
      <c r="I365" s="123">
        <v>1</v>
      </c>
      <c r="J365" s="90" t="s">
        <v>590</v>
      </c>
      <c r="K365" s="90" t="s">
        <v>827</v>
      </c>
      <c r="L365" s="127" t="s">
        <v>1290</v>
      </c>
      <c r="M365" s="90" t="s">
        <v>1290</v>
      </c>
      <c r="N365" s="90" t="s">
        <v>1291</v>
      </c>
      <c r="O365" s="123">
        <v>1960</v>
      </c>
      <c r="P365" s="90"/>
      <c r="Q365" s="90"/>
      <c r="R365" s="90"/>
      <c r="S365" s="90"/>
      <c r="T365" s="90"/>
      <c r="U365" s="123">
        <v>0</v>
      </c>
      <c r="V365" s="123">
        <v>0</v>
      </c>
      <c r="W365" s="124" t="s">
        <v>1590</v>
      </c>
      <c r="X365" s="125">
        <v>2022</v>
      </c>
      <c r="Y365" s="125">
        <v>8</v>
      </c>
      <c r="Z365" s="125">
        <v>11</v>
      </c>
      <c r="AA3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5" s="126" t="str">
        <f>CONCATENATE(GroupMember[[#This Row],[11. Nom*]],       ,GroupMember[[#This Row],[10. Prénom*]])</f>
        <v>TEAALI</v>
      </c>
    </row>
    <row r="366" spans="1:29" s="126" customFormat="1" ht="13.5" hidden="1" x14ac:dyDescent="0.25">
      <c r="A366" s="90" t="s">
        <v>429</v>
      </c>
      <c r="B366" s="90" t="s">
        <v>429</v>
      </c>
      <c r="C366" s="90" t="s">
        <v>562</v>
      </c>
      <c r="D366" s="90" t="s">
        <v>571</v>
      </c>
      <c r="E366" s="90" t="s">
        <v>562</v>
      </c>
      <c r="F366" s="92">
        <v>5.22</v>
      </c>
      <c r="G366" s="90" t="s">
        <v>572</v>
      </c>
      <c r="H366" s="90">
        <v>1</v>
      </c>
      <c r="I366" s="123">
        <v>1</v>
      </c>
      <c r="J366" s="90" t="s">
        <v>839</v>
      </c>
      <c r="K366" s="90" t="s">
        <v>840</v>
      </c>
      <c r="L366" s="127" t="s">
        <v>1290</v>
      </c>
      <c r="M366" s="90" t="s">
        <v>1290</v>
      </c>
      <c r="N366" s="90" t="s">
        <v>1291</v>
      </c>
      <c r="O366" s="123">
        <v>1970</v>
      </c>
      <c r="P366" s="90"/>
      <c r="Q366" s="90"/>
      <c r="R366" s="90"/>
      <c r="S366" s="90"/>
      <c r="T366" s="90"/>
      <c r="U366" s="123">
        <v>0</v>
      </c>
      <c r="V366" s="123">
        <v>0</v>
      </c>
      <c r="W366" s="124" t="s">
        <v>1590</v>
      </c>
      <c r="X366" s="125">
        <v>2022</v>
      </c>
      <c r="Y366" s="125">
        <v>8</v>
      </c>
      <c r="Z366" s="125">
        <v>9</v>
      </c>
      <c r="AA3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6" s="126" t="str">
        <f>CONCATENATE(GroupMember[[#This Row],[11. Nom*]],       ,GroupMember[[#This Row],[10. Prénom*]])</f>
        <v>BENAOBATIO EVARISTE</v>
      </c>
    </row>
    <row r="367" spans="1:29" s="126" customFormat="1" ht="13.5" hidden="1" x14ac:dyDescent="0.25">
      <c r="A367" s="90" t="s">
        <v>430</v>
      </c>
      <c r="B367" s="90" t="s">
        <v>430</v>
      </c>
      <c r="C367" s="90" t="s">
        <v>562</v>
      </c>
      <c r="D367" s="90" t="s">
        <v>571</v>
      </c>
      <c r="E367" s="90" t="s">
        <v>562</v>
      </c>
      <c r="F367" s="92">
        <v>5.0299999999999994</v>
      </c>
      <c r="G367" s="90" t="s">
        <v>572</v>
      </c>
      <c r="H367" s="90">
        <v>1</v>
      </c>
      <c r="I367" s="123">
        <v>1</v>
      </c>
      <c r="J367" s="90" t="s">
        <v>841</v>
      </c>
      <c r="K367" s="90" t="s">
        <v>831</v>
      </c>
      <c r="L367" s="127" t="s">
        <v>1290</v>
      </c>
      <c r="M367" s="90" t="s">
        <v>1290</v>
      </c>
      <c r="N367" s="90" t="s">
        <v>1291</v>
      </c>
      <c r="O367" s="123">
        <v>1978</v>
      </c>
      <c r="P367" s="90"/>
      <c r="Q367" s="90"/>
      <c r="R367" s="90"/>
      <c r="S367" s="90"/>
      <c r="T367" s="90"/>
      <c r="U367" s="123">
        <v>0</v>
      </c>
      <c r="V367" s="123">
        <v>0</v>
      </c>
      <c r="W367" s="124" t="s">
        <v>1590</v>
      </c>
      <c r="X367" s="125">
        <v>2022</v>
      </c>
      <c r="Y367" s="125">
        <v>8</v>
      </c>
      <c r="Z367" s="125">
        <v>9</v>
      </c>
      <c r="AA3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7" s="126" t="str">
        <f>CONCATENATE(GroupMember[[#This Row],[11. Nom*]],       ,GroupMember[[#This Row],[10. Prénom*]])</f>
        <v>COMPAORELAURENT</v>
      </c>
    </row>
    <row r="368" spans="1:29" s="126" customFormat="1" ht="13.5" hidden="1" x14ac:dyDescent="0.25">
      <c r="A368" s="90" t="s">
        <v>431</v>
      </c>
      <c r="B368" s="90" t="s">
        <v>431</v>
      </c>
      <c r="C368" s="90" t="s">
        <v>562</v>
      </c>
      <c r="D368" s="90" t="s">
        <v>571</v>
      </c>
      <c r="E368" s="90" t="s">
        <v>562</v>
      </c>
      <c r="F368" s="92">
        <v>5.1099999999999994</v>
      </c>
      <c r="G368" s="90" t="s">
        <v>572</v>
      </c>
      <c r="H368" s="90">
        <v>1</v>
      </c>
      <c r="I368" s="123">
        <v>1</v>
      </c>
      <c r="J368" s="90" t="s">
        <v>842</v>
      </c>
      <c r="K368" s="90" t="s">
        <v>614</v>
      </c>
      <c r="L368" s="127" t="s">
        <v>1290</v>
      </c>
      <c r="M368" s="90" t="s">
        <v>1290</v>
      </c>
      <c r="N368" s="90" t="s">
        <v>1291</v>
      </c>
      <c r="O368" s="123">
        <v>1962</v>
      </c>
      <c r="P368" s="90"/>
      <c r="Q368" s="90"/>
      <c r="R368" s="90"/>
      <c r="S368" s="90"/>
      <c r="T368" s="90"/>
      <c r="U368" s="123">
        <v>0</v>
      </c>
      <c r="V368" s="123">
        <v>0</v>
      </c>
      <c r="W368" s="124" t="s">
        <v>1590</v>
      </c>
      <c r="X368" s="125">
        <v>2022</v>
      </c>
      <c r="Y368" s="125">
        <v>8</v>
      </c>
      <c r="Z368" s="125">
        <v>9</v>
      </c>
      <c r="AA3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8" s="126" t="str">
        <f>CONCATENATE(GroupMember[[#This Row],[11. Nom*]],       ,GroupMember[[#This Row],[10. Prénom*]])</f>
        <v>OUEDRAOGOJEAN MARIE</v>
      </c>
    </row>
    <row r="369" spans="1:29" s="126" customFormat="1" ht="13.5" hidden="1" x14ac:dyDescent="0.25">
      <c r="A369" s="90" t="s">
        <v>432</v>
      </c>
      <c r="B369" s="90" t="s">
        <v>432</v>
      </c>
      <c r="C369" s="90" t="s">
        <v>562</v>
      </c>
      <c r="D369" s="90" t="s">
        <v>571</v>
      </c>
      <c r="E369" s="90" t="s">
        <v>562</v>
      </c>
      <c r="F369" s="92">
        <v>5.19</v>
      </c>
      <c r="G369" s="90" t="s">
        <v>572</v>
      </c>
      <c r="H369" s="90">
        <v>1</v>
      </c>
      <c r="I369" s="123">
        <v>1</v>
      </c>
      <c r="J369" s="90" t="s">
        <v>644</v>
      </c>
      <c r="K369" s="90" t="s">
        <v>621</v>
      </c>
      <c r="L369" s="127" t="s">
        <v>1290</v>
      </c>
      <c r="M369" s="90" t="s">
        <v>1290</v>
      </c>
      <c r="N369" s="90" t="s">
        <v>1291</v>
      </c>
      <c r="O369" s="123">
        <v>1969</v>
      </c>
      <c r="P369" s="90"/>
      <c r="Q369" s="90"/>
      <c r="R369" s="90"/>
      <c r="S369" s="90"/>
      <c r="T369" s="90"/>
      <c r="U369" s="123">
        <v>0</v>
      </c>
      <c r="V369" s="123">
        <v>0</v>
      </c>
      <c r="W369" s="124" t="s">
        <v>1590</v>
      </c>
      <c r="X369" s="125">
        <v>2022</v>
      </c>
      <c r="Y369" s="125">
        <v>8</v>
      </c>
      <c r="Z369" s="125">
        <v>11</v>
      </c>
      <c r="AA3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69" s="126" t="str">
        <f>CONCATENATE(GroupMember[[#This Row],[11. Nom*]],       ,GroupMember[[#This Row],[10. Prénom*]])</f>
        <v>SAWADOGOBRAHIMA</v>
      </c>
    </row>
    <row r="370" spans="1:29" s="126" customFormat="1" ht="13.5" hidden="1" x14ac:dyDescent="0.25">
      <c r="A370" s="90" t="s">
        <v>433</v>
      </c>
      <c r="B370" s="90" t="s">
        <v>433</v>
      </c>
      <c r="C370" s="90" t="s">
        <v>562</v>
      </c>
      <c r="D370" s="90" t="s">
        <v>571</v>
      </c>
      <c r="E370" s="90" t="s">
        <v>562</v>
      </c>
      <c r="F370" s="92">
        <v>5.3599999999999994</v>
      </c>
      <c r="G370" s="90" t="s">
        <v>572</v>
      </c>
      <c r="H370" s="90">
        <v>1</v>
      </c>
      <c r="I370" s="123">
        <v>1</v>
      </c>
      <c r="J370" s="90" t="s">
        <v>752</v>
      </c>
      <c r="K370" s="90" t="s">
        <v>621</v>
      </c>
      <c r="L370" s="127" t="s">
        <v>1290</v>
      </c>
      <c r="M370" s="90" t="s">
        <v>1290</v>
      </c>
      <c r="N370" s="90" t="s">
        <v>1291</v>
      </c>
      <c r="O370" s="123">
        <v>1960</v>
      </c>
      <c r="P370" s="90"/>
      <c r="Q370" s="90"/>
      <c r="R370" s="90"/>
      <c r="S370" s="90"/>
      <c r="T370" s="90"/>
      <c r="U370" s="123">
        <v>0</v>
      </c>
      <c r="V370" s="123">
        <v>0</v>
      </c>
      <c r="W370" s="124" t="s">
        <v>1590</v>
      </c>
      <c r="X370" s="125">
        <v>2022</v>
      </c>
      <c r="Y370" s="125">
        <v>8</v>
      </c>
      <c r="Z370" s="125">
        <v>11</v>
      </c>
      <c r="AA3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0" s="126" t="str">
        <f>CONCATENATE(GroupMember[[#This Row],[11. Nom*]],       ,GroupMember[[#This Row],[10. Prénom*]])</f>
        <v>SAWADOGOABDOULAYE</v>
      </c>
    </row>
    <row r="371" spans="1:29" s="126" customFormat="1" ht="13.5" hidden="1" x14ac:dyDescent="0.25">
      <c r="A371" s="90" t="s">
        <v>434</v>
      </c>
      <c r="B371" s="90" t="s">
        <v>434</v>
      </c>
      <c r="C371" s="90" t="s">
        <v>562</v>
      </c>
      <c r="D371" s="90" t="s">
        <v>571</v>
      </c>
      <c r="E371" s="90" t="s">
        <v>562</v>
      </c>
      <c r="F371" s="92">
        <v>8.42</v>
      </c>
      <c r="G371" s="90" t="s">
        <v>572</v>
      </c>
      <c r="H371" s="90">
        <v>2</v>
      </c>
      <c r="I371" s="123">
        <v>2</v>
      </c>
      <c r="J371" s="90" t="s">
        <v>708</v>
      </c>
      <c r="K371" s="90" t="s">
        <v>614</v>
      </c>
      <c r="L371" s="127" t="s">
        <v>1290</v>
      </c>
      <c r="M371" s="90" t="s">
        <v>1290</v>
      </c>
      <c r="N371" s="90" t="s">
        <v>1291</v>
      </c>
      <c r="O371" s="123">
        <v>1984</v>
      </c>
      <c r="P371" s="90"/>
      <c r="Q371" s="90"/>
      <c r="R371" s="90"/>
      <c r="S371" s="90"/>
      <c r="T371" s="90"/>
      <c r="U371" s="123">
        <v>0</v>
      </c>
      <c r="V371" s="123">
        <v>0</v>
      </c>
      <c r="W371" s="124" t="s">
        <v>1590</v>
      </c>
      <c r="X371" s="125">
        <v>2022</v>
      </c>
      <c r="Y371" s="125">
        <v>8</v>
      </c>
      <c r="Z371" s="125">
        <v>11</v>
      </c>
      <c r="AA3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1" s="126" t="str">
        <f>CONCATENATE(GroupMember[[#This Row],[11. Nom*]],       ,GroupMember[[#This Row],[10. Prénom*]])</f>
        <v>OUEDRAOGORASMANE</v>
      </c>
    </row>
    <row r="372" spans="1:29" s="126" customFormat="1" ht="13.5" hidden="1" x14ac:dyDescent="0.25">
      <c r="A372" s="90" t="s">
        <v>435</v>
      </c>
      <c r="B372" s="90" t="s">
        <v>435</v>
      </c>
      <c r="C372" s="90" t="s">
        <v>562</v>
      </c>
      <c r="D372" s="90" t="s">
        <v>571</v>
      </c>
      <c r="E372" s="90" t="s">
        <v>562</v>
      </c>
      <c r="F372" s="92">
        <v>5.3199999999999994</v>
      </c>
      <c r="G372" s="90" t="s">
        <v>572</v>
      </c>
      <c r="H372" s="90">
        <v>1</v>
      </c>
      <c r="I372" s="123">
        <v>1</v>
      </c>
      <c r="J372" s="90" t="s">
        <v>843</v>
      </c>
      <c r="K372" s="90" t="s">
        <v>621</v>
      </c>
      <c r="L372" s="127" t="s">
        <v>1290</v>
      </c>
      <c r="M372" s="90" t="s">
        <v>1290</v>
      </c>
      <c r="N372" s="90" t="s">
        <v>1291</v>
      </c>
      <c r="O372" s="123">
        <v>1977</v>
      </c>
      <c r="P372" s="90"/>
      <c r="Q372" s="90"/>
      <c r="R372" s="90"/>
      <c r="S372" s="90"/>
      <c r="T372" s="90"/>
      <c r="U372" s="123">
        <v>0</v>
      </c>
      <c r="V372" s="123">
        <v>0</v>
      </c>
      <c r="W372" s="124" t="s">
        <v>1590</v>
      </c>
      <c r="X372" s="125">
        <v>2022</v>
      </c>
      <c r="Y372" s="125">
        <v>8</v>
      </c>
      <c r="Z372" s="125">
        <v>8</v>
      </c>
      <c r="AA3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2" s="126" t="str">
        <f>CONCATENATE(GroupMember[[#This Row],[11. Nom*]],       ,GroupMember[[#This Row],[10. Prénom*]])</f>
        <v>SAWADOGONARCISSE</v>
      </c>
    </row>
    <row r="373" spans="1:29" s="126" customFormat="1" ht="13.5" hidden="1" x14ac:dyDescent="0.25">
      <c r="A373" s="90" t="s">
        <v>436</v>
      </c>
      <c r="B373" s="90" t="s">
        <v>436</v>
      </c>
      <c r="C373" s="90" t="s">
        <v>562</v>
      </c>
      <c r="D373" s="90" t="s">
        <v>571</v>
      </c>
      <c r="E373" s="90" t="s">
        <v>562</v>
      </c>
      <c r="F373" s="92">
        <v>6.6399999999999988</v>
      </c>
      <c r="G373" s="90" t="s">
        <v>572</v>
      </c>
      <c r="H373" s="90">
        <v>1</v>
      </c>
      <c r="I373" s="123">
        <v>1</v>
      </c>
      <c r="J373" s="90" t="s">
        <v>604</v>
      </c>
      <c r="K373" s="90" t="s">
        <v>831</v>
      </c>
      <c r="L373" s="127" t="s">
        <v>1290</v>
      </c>
      <c r="M373" s="90" t="s">
        <v>1290</v>
      </c>
      <c r="N373" s="90" t="s">
        <v>1291</v>
      </c>
      <c r="O373" s="123">
        <v>1978</v>
      </c>
      <c r="P373" s="90"/>
      <c r="Q373" s="90"/>
      <c r="R373" s="90"/>
      <c r="S373" s="90"/>
      <c r="T373" s="90"/>
      <c r="U373" s="123">
        <v>0</v>
      </c>
      <c r="V373" s="123">
        <v>0</v>
      </c>
      <c r="W373" s="124" t="s">
        <v>1590</v>
      </c>
      <c r="X373" s="125">
        <v>2022</v>
      </c>
      <c r="Y373" s="125">
        <v>8</v>
      </c>
      <c r="Z373" s="125">
        <v>8</v>
      </c>
      <c r="AA3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3" s="126" t="str">
        <f>CONCATENATE(GroupMember[[#This Row],[11. Nom*]],       ,GroupMember[[#This Row],[10. Prénom*]])</f>
        <v>COMPAOREADAMA</v>
      </c>
    </row>
    <row r="374" spans="1:29" s="126" customFormat="1" ht="13.5" hidden="1" x14ac:dyDescent="0.25">
      <c r="A374" s="90" t="s">
        <v>437</v>
      </c>
      <c r="B374" s="90" t="s">
        <v>437</v>
      </c>
      <c r="C374" s="90" t="s">
        <v>562</v>
      </c>
      <c r="D374" s="90" t="s">
        <v>571</v>
      </c>
      <c r="E374" s="90" t="s">
        <v>562</v>
      </c>
      <c r="F374" s="92">
        <v>6.7899999999999991</v>
      </c>
      <c r="G374" s="90" t="s">
        <v>572</v>
      </c>
      <c r="H374" s="90">
        <v>2</v>
      </c>
      <c r="I374" s="123">
        <v>2</v>
      </c>
      <c r="J374" s="90" t="s">
        <v>844</v>
      </c>
      <c r="K374" s="90" t="s">
        <v>845</v>
      </c>
      <c r="L374" s="127" t="s">
        <v>1290</v>
      </c>
      <c r="M374" s="90" t="s">
        <v>1290</v>
      </c>
      <c r="N374" s="90" t="s">
        <v>1291</v>
      </c>
      <c r="O374" s="123">
        <v>1976</v>
      </c>
      <c r="P374" s="90"/>
      <c r="Q374" s="90"/>
      <c r="R374" s="90"/>
      <c r="S374" s="90"/>
      <c r="T374" s="90"/>
      <c r="U374" s="123">
        <v>0</v>
      </c>
      <c r="V374" s="123">
        <v>0</v>
      </c>
      <c r="W374" s="124" t="s">
        <v>1590</v>
      </c>
      <c r="X374" s="125">
        <v>2022</v>
      </c>
      <c r="Y374" s="125">
        <v>8</v>
      </c>
      <c r="Z374" s="125">
        <v>8</v>
      </c>
      <c r="AA3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4" s="126" t="str">
        <f>CONCATENATE(GroupMember[[#This Row],[11. Nom*]],       ,GroupMember[[#This Row],[10. Prénom*]])</f>
        <v>TCHINTEGAMADI</v>
      </c>
    </row>
    <row r="375" spans="1:29" s="126" customFormat="1" ht="13.5" hidden="1" x14ac:dyDescent="0.25">
      <c r="A375" s="90" t="s">
        <v>438</v>
      </c>
      <c r="B375" s="90" t="s">
        <v>438</v>
      </c>
      <c r="C375" s="90" t="s">
        <v>562</v>
      </c>
      <c r="D375" s="90" t="s">
        <v>571</v>
      </c>
      <c r="E375" s="90" t="s">
        <v>562</v>
      </c>
      <c r="F375" s="92">
        <v>5</v>
      </c>
      <c r="G375" s="90" t="s">
        <v>572</v>
      </c>
      <c r="H375" s="90">
        <v>2</v>
      </c>
      <c r="I375" s="123">
        <v>2</v>
      </c>
      <c r="J375" s="90" t="s">
        <v>846</v>
      </c>
      <c r="K375" s="90" t="s">
        <v>847</v>
      </c>
      <c r="L375" s="127" t="s">
        <v>1290</v>
      </c>
      <c r="M375" s="90" t="s">
        <v>1290</v>
      </c>
      <c r="N375" s="90" t="s">
        <v>1291</v>
      </c>
      <c r="O375" s="123">
        <v>1982</v>
      </c>
      <c r="P375" s="90"/>
      <c r="Q375" s="90"/>
      <c r="R375" s="90"/>
      <c r="S375" s="90"/>
      <c r="T375" s="90"/>
      <c r="U375" s="123">
        <v>0</v>
      </c>
      <c r="V375" s="123">
        <v>0</v>
      </c>
      <c r="W375" s="124" t="s">
        <v>1590</v>
      </c>
      <c r="X375" s="125">
        <v>2022</v>
      </c>
      <c r="Y375" s="125">
        <v>8</v>
      </c>
      <c r="Z375" s="125">
        <v>8</v>
      </c>
      <c r="AA3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5" s="126" t="str">
        <f>CONCATENATE(GroupMember[[#This Row],[11. Nom*]],       ,GroupMember[[#This Row],[10. Prénom*]])</f>
        <v>LAMYDONFINSAN</v>
      </c>
    </row>
    <row r="376" spans="1:29" s="126" customFormat="1" ht="13.5" hidden="1" x14ac:dyDescent="0.25">
      <c r="A376" s="90" t="s">
        <v>439</v>
      </c>
      <c r="B376" s="90" t="s">
        <v>439</v>
      </c>
      <c r="C376" s="90" t="s">
        <v>562</v>
      </c>
      <c r="D376" s="90" t="s">
        <v>571</v>
      </c>
      <c r="E376" s="90" t="s">
        <v>562</v>
      </c>
      <c r="F376" s="92">
        <v>5.68</v>
      </c>
      <c r="G376" s="90" t="s">
        <v>572</v>
      </c>
      <c r="H376" s="90">
        <v>1</v>
      </c>
      <c r="I376" s="123">
        <v>1</v>
      </c>
      <c r="J376" s="90" t="s">
        <v>848</v>
      </c>
      <c r="K376" s="90" t="s">
        <v>847</v>
      </c>
      <c r="L376" s="127" t="s">
        <v>1290</v>
      </c>
      <c r="M376" s="90" t="s">
        <v>1290</v>
      </c>
      <c r="N376" s="90" t="s">
        <v>1291</v>
      </c>
      <c r="O376" s="123">
        <v>1983</v>
      </c>
      <c r="P376" s="90"/>
      <c r="Q376" s="90"/>
      <c r="R376" s="90"/>
      <c r="S376" s="90"/>
      <c r="T376" s="90"/>
      <c r="U376" s="123">
        <v>0</v>
      </c>
      <c r="V376" s="123">
        <v>0</v>
      </c>
      <c r="W376" s="124" t="s">
        <v>1590</v>
      </c>
      <c r="X376" s="125">
        <v>2022</v>
      </c>
      <c r="Y376" s="125">
        <v>8</v>
      </c>
      <c r="Z376" s="125">
        <v>20</v>
      </c>
      <c r="AA3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6" s="126" t="str">
        <f>CONCATENATE(GroupMember[[#This Row],[11. Nom*]],       ,GroupMember[[#This Row],[10. Prénom*]])</f>
        <v>LAMYLAZARD</v>
      </c>
    </row>
    <row r="377" spans="1:29" s="126" customFormat="1" ht="13.5" hidden="1" customHeight="1" x14ac:dyDescent="0.25">
      <c r="A377" s="90" t="s">
        <v>440</v>
      </c>
      <c r="B377" s="90" t="s">
        <v>440</v>
      </c>
      <c r="C377" s="90" t="s">
        <v>562</v>
      </c>
      <c r="D377" s="90" t="s">
        <v>571</v>
      </c>
      <c r="E377" s="90" t="s">
        <v>562</v>
      </c>
      <c r="F377" s="92">
        <v>10.050000000000001</v>
      </c>
      <c r="G377" s="90" t="s">
        <v>572</v>
      </c>
      <c r="H377" s="90">
        <v>1</v>
      </c>
      <c r="I377" s="123">
        <v>1</v>
      </c>
      <c r="J377" s="90" t="s">
        <v>849</v>
      </c>
      <c r="K377" s="90" t="s">
        <v>847</v>
      </c>
      <c r="L377" s="127" t="s">
        <v>1290</v>
      </c>
      <c r="M377" s="90" t="s">
        <v>1290</v>
      </c>
      <c r="N377" s="90" t="s">
        <v>1291</v>
      </c>
      <c r="O377" s="123">
        <v>1979</v>
      </c>
      <c r="P377" s="90"/>
      <c r="Q377" s="90"/>
      <c r="R377" s="90"/>
      <c r="S377" s="90"/>
      <c r="T377" s="90"/>
      <c r="U377" s="123">
        <v>0</v>
      </c>
      <c r="V377" s="123">
        <v>0</v>
      </c>
      <c r="W377" s="124" t="s">
        <v>1590</v>
      </c>
      <c r="X377" s="125">
        <v>2022</v>
      </c>
      <c r="Y377" s="125">
        <v>8</v>
      </c>
      <c r="Z377" s="125">
        <v>22</v>
      </c>
      <c r="AA3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7" s="126" t="str">
        <f>CONCATENATE(GroupMember[[#This Row],[11. Nom*]],       ,GroupMember[[#This Row],[10. Prénom*]])</f>
        <v>LAMYWABIE</v>
      </c>
    </row>
    <row r="378" spans="1:29" s="126" customFormat="1" ht="13.5" hidden="1" x14ac:dyDescent="0.25">
      <c r="A378" s="90" t="s">
        <v>441</v>
      </c>
      <c r="B378" s="90" t="s">
        <v>441</v>
      </c>
      <c r="C378" s="90" t="s">
        <v>562</v>
      </c>
      <c r="D378" s="90" t="s">
        <v>571</v>
      </c>
      <c r="E378" s="90" t="s">
        <v>562</v>
      </c>
      <c r="F378" s="92">
        <v>5.6199999999999992</v>
      </c>
      <c r="G378" s="90" t="s">
        <v>572</v>
      </c>
      <c r="H378" s="90">
        <v>1</v>
      </c>
      <c r="I378" s="123">
        <v>1</v>
      </c>
      <c r="J378" s="90" t="s">
        <v>850</v>
      </c>
      <c r="K378" s="90" t="s">
        <v>621</v>
      </c>
      <c r="L378" s="127" t="s">
        <v>1290</v>
      </c>
      <c r="M378" s="90" t="s">
        <v>1290</v>
      </c>
      <c r="N378" s="90" t="s">
        <v>1291</v>
      </c>
      <c r="O378" s="123">
        <v>1969</v>
      </c>
      <c r="P378" s="90"/>
      <c r="Q378" s="90"/>
      <c r="R378" s="90"/>
      <c r="S378" s="90"/>
      <c r="T378" s="90"/>
      <c r="U378" s="123">
        <v>0</v>
      </c>
      <c r="V378" s="123">
        <v>0</v>
      </c>
      <c r="W378" s="124" t="s">
        <v>1590</v>
      </c>
      <c r="X378" s="125">
        <v>2022</v>
      </c>
      <c r="Y378" s="125">
        <v>8</v>
      </c>
      <c r="Z378" s="125">
        <v>24</v>
      </c>
      <c r="AA3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8" s="126" t="str">
        <f>CONCATENATE(GroupMember[[#This Row],[11. Nom*]],       ,GroupMember[[#This Row],[10. Prénom*]])</f>
        <v>SAWADOGOJOSEPH</v>
      </c>
    </row>
    <row r="379" spans="1:29" s="126" customFormat="1" ht="13.5" hidden="1" x14ac:dyDescent="0.25">
      <c r="A379" s="90" t="s">
        <v>442</v>
      </c>
      <c r="B379" s="90" t="s">
        <v>442</v>
      </c>
      <c r="C379" s="90" t="s">
        <v>564</v>
      </c>
      <c r="D379" s="90" t="s">
        <v>571</v>
      </c>
      <c r="E379" s="90" t="s">
        <v>564</v>
      </c>
      <c r="F379" s="92">
        <v>4.17</v>
      </c>
      <c r="G379" s="90" t="s">
        <v>572</v>
      </c>
      <c r="H379" s="90">
        <v>1</v>
      </c>
      <c r="I379" s="123">
        <v>1</v>
      </c>
      <c r="J379" s="90" t="s">
        <v>1142</v>
      </c>
      <c r="K379" s="90" t="s">
        <v>1143</v>
      </c>
      <c r="L379" s="127" t="s">
        <v>1290</v>
      </c>
      <c r="M379" s="90" t="s">
        <v>1290</v>
      </c>
      <c r="N379" s="90" t="s">
        <v>1291</v>
      </c>
      <c r="O379" s="123">
        <v>1969</v>
      </c>
      <c r="P379" s="90"/>
      <c r="Q379" s="90"/>
      <c r="R379" s="90"/>
      <c r="S379" s="90"/>
      <c r="T379" s="90"/>
      <c r="U379" s="123">
        <v>0</v>
      </c>
      <c r="V379" s="123">
        <v>0</v>
      </c>
      <c r="W379" s="124" t="s">
        <v>1963</v>
      </c>
      <c r="X379" s="125">
        <v>2022</v>
      </c>
      <c r="Y379" s="125">
        <v>7</v>
      </c>
      <c r="Z379" s="125">
        <v>1</v>
      </c>
      <c r="AA3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79" s="126" t="str">
        <f>CONCATENATE(GroupMember[[#This Row],[11. Nom*]],       ,GroupMember[[#This Row],[10. Prénom*]])</f>
        <v>SIPSTEPHANE</v>
      </c>
    </row>
    <row r="380" spans="1:29" s="126" customFormat="1" ht="13.5" hidden="1" x14ac:dyDescent="0.25">
      <c r="A380" s="90" t="s">
        <v>443</v>
      </c>
      <c r="B380" s="90" t="s">
        <v>443</v>
      </c>
      <c r="C380" s="90" t="s">
        <v>564</v>
      </c>
      <c r="D380" s="90" t="s">
        <v>571</v>
      </c>
      <c r="E380" s="90" t="s">
        <v>564</v>
      </c>
      <c r="F380" s="92">
        <v>3.58</v>
      </c>
      <c r="G380" s="90" t="s">
        <v>572</v>
      </c>
      <c r="H380" s="90">
        <v>1</v>
      </c>
      <c r="I380" s="123">
        <v>1</v>
      </c>
      <c r="J380" s="90" t="s">
        <v>868</v>
      </c>
      <c r="K380" s="90" t="s">
        <v>766</v>
      </c>
      <c r="L380" s="127" t="s">
        <v>1290</v>
      </c>
      <c r="M380" s="90" t="s">
        <v>1290</v>
      </c>
      <c r="N380" s="90" t="s">
        <v>1291</v>
      </c>
      <c r="O380" s="123">
        <v>1977</v>
      </c>
      <c r="P380" s="90"/>
      <c r="Q380" s="90"/>
      <c r="R380" s="90"/>
      <c r="S380" s="90"/>
      <c r="T380" s="90"/>
      <c r="U380" s="123">
        <v>0</v>
      </c>
      <c r="V380" s="123">
        <v>0</v>
      </c>
      <c r="W380" s="124" t="s">
        <v>1963</v>
      </c>
      <c r="X380" s="125">
        <v>2022</v>
      </c>
      <c r="Y380" s="125">
        <v>7</v>
      </c>
      <c r="Z380" s="125">
        <v>1</v>
      </c>
      <c r="AA3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0" s="126" t="str">
        <f>CONCATENATE(GroupMember[[#This Row],[11. Nom*]],       ,GroupMember[[#This Row],[10. Prénom*]])</f>
        <v>BAMOGOMATHIEU</v>
      </c>
    </row>
    <row r="381" spans="1:29" s="126" customFormat="1" ht="13.5" hidden="1" x14ac:dyDescent="0.25">
      <c r="A381" s="90" t="s">
        <v>444</v>
      </c>
      <c r="B381" s="90" t="s">
        <v>444</v>
      </c>
      <c r="C381" s="90" t="s">
        <v>564</v>
      </c>
      <c r="D381" s="90" t="s">
        <v>571</v>
      </c>
      <c r="E381" s="90" t="s">
        <v>564</v>
      </c>
      <c r="F381" s="92">
        <v>4.05</v>
      </c>
      <c r="G381" s="90" t="s">
        <v>572</v>
      </c>
      <c r="H381" s="90">
        <v>1</v>
      </c>
      <c r="I381" s="123">
        <v>1</v>
      </c>
      <c r="J381" s="90" t="s">
        <v>946</v>
      </c>
      <c r="K381" s="90" t="s">
        <v>1144</v>
      </c>
      <c r="L381" s="127" t="s">
        <v>1290</v>
      </c>
      <c r="M381" s="90" t="s">
        <v>1290</v>
      </c>
      <c r="N381" s="90" t="s">
        <v>1291</v>
      </c>
      <c r="O381" s="123">
        <v>1973</v>
      </c>
      <c r="P381" s="90"/>
      <c r="Q381" s="90"/>
      <c r="R381" s="90"/>
      <c r="S381" s="90"/>
      <c r="T381" s="90"/>
      <c r="U381" s="123">
        <v>0</v>
      </c>
      <c r="V381" s="123">
        <v>0</v>
      </c>
      <c r="W381" s="124" t="s">
        <v>1963</v>
      </c>
      <c r="X381" s="125">
        <v>2022</v>
      </c>
      <c r="Y381" s="125">
        <v>7</v>
      </c>
      <c r="Z381" s="125">
        <v>1</v>
      </c>
      <c r="AA3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1" s="126" t="str">
        <f>CONCATENATE(GroupMember[[#This Row],[11. Nom*]],       ,GroupMember[[#This Row],[10. Prénom*]])</f>
        <v>BANONJEAN</v>
      </c>
    </row>
    <row r="382" spans="1:29" s="126" customFormat="1" ht="13.5" hidden="1" x14ac:dyDescent="0.25">
      <c r="A382" s="90" t="s">
        <v>445</v>
      </c>
      <c r="B382" s="90" t="s">
        <v>445</v>
      </c>
      <c r="C382" s="90" t="s">
        <v>564</v>
      </c>
      <c r="D382" s="90" t="s">
        <v>571</v>
      </c>
      <c r="E382" s="90" t="s">
        <v>564</v>
      </c>
      <c r="F382" s="92">
        <v>3.17</v>
      </c>
      <c r="G382" s="90" t="s">
        <v>572</v>
      </c>
      <c r="H382" s="90">
        <v>1</v>
      </c>
      <c r="I382" s="123">
        <v>1</v>
      </c>
      <c r="J382" s="90" t="s">
        <v>709</v>
      </c>
      <c r="K382" s="90" t="s">
        <v>608</v>
      </c>
      <c r="L382" s="127" t="s">
        <v>1290</v>
      </c>
      <c r="M382" s="90" t="s">
        <v>1290</v>
      </c>
      <c r="N382" s="90" t="s">
        <v>1291</v>
      </c>
      <c r="O382" s="123">
        <v>1984</v>
      </c>
      <c r="P382" s="90"/>
      <c r="Q382" s="90"/>
      <c r="R382" s="90"/>
      <c r="S382" s="90"/>
      <c r="T382" s="90"/>
      <c r="U382" s="123">
        <v>0</v>
      </c>
      <c r="V382" s="123">
        <v>0</v>
      </c>
      <c r="W382" s="124" t="s">
        <v>1963</v>
      </c>
      <c r="X382" s="125">
        <v>2022</v>
      </c>
      <c r="Y382" s="125">
        <v>7</v>
      </c>
      <c r="Z382" s="125">
        <v>2</v>
      </c>
      <c r="AA3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2" s="126" t="str">
        <f>CONCATENATE(GroupMember[[#This Row],[11. Nom*]],       ,GroupMember[[#This Row],[10. Prénom*]])</f>
        <v>ZONGOALLASSANE</v>
      </c>
    </row>
    <row r="383" spans="1:29" s="126" customFormat="1" ht="13.5" hidden="1" x14ac:dyDescent="0.25">
      <c r="A383" s="90" t="s">
        <v>446</v>
      </c>
      <c r="B383" s="90" t="s">
        <v>446</v>
      </c>
      <c r="C383" s="90" t="s">
        <v>564</v>
      </c>
      <c r="D383" s="90" t="s">
        <v>571</v>
      </c>
      <c r="E383" s="90" t="s">
        <v>564</v>
      </c>
      <c r="F383" s="92">
        <v>3.7399999999999998</v>
      </c>
      <c r="G383" s="90" t="s">
        <v>572</v>
      </c>
      <c r="H383" s="90">
        <v>1</v>
      </c>
      <c r="I383" s="123">
        <v>1</v>
      </c>
      <c r="J383" s="90" t="s">
        <v>1145</v>
      </c>
      <c r="K383" s="90" t="s">
        <v>866</v>
      </c>
      <c r="L383" s="127" t="s">
        <v>1290</v>
      </c>
      <c r="M383" s="90" t="s">
        <v>1290</v>
      </c>
      <c r="N383" s="90" t="s">
        <v>1291</v>
      </c>
      <c r="O383" s="123">
        <v>1973</v>
      </c>
      <c r="P383" s="90"/>
      <c r="Q383" s="90"/>
      <c r="R383" s="90"/>
      <c r="S383" s="90"/>
      <c r="T383" s="90"/>
      <c r="U383" s="123">
        <v>0</v>
      </c>
      <c r="V383" s="123">
        <v>0</v>
      </c>
      <c r="W383" s="124" t="s">
        <v>1963</v>
      </c>
      <c r="X383" s="125">
        <v>2022</v>
      </c>
      <c r="Y383" s="125">
        <v>7</v>
      </c>
      <c r="Z383" s="125">
        <v>2</v>
      </c>
      <c r="AA3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3" s="126" t="str">
        <f>CONCATENATE(GroupMember[[#This Row],[11. Nom*]],       ,GroupMember[[#This Row],[10. Prénom*]])</f>
        <v>PALEDJOURMAN</v>
      </c>
    </row>
    <row r="384" spans="1:29" s="126" customFormat="1" ht="13.5" hidden="1" x14ac:dyDescent="0.25">
      <c r="A384" s="90" t="s">
        <v>447</v>
      </c>
      <c r="B384" s="90" t="s">
        <v>447</v>
      </c>
      <c r="C384" s="90" t="s">
        <v>564</v>
      </c>
      <c r="D384" s="90" t="s">
        <v>571</v>
      </c>
      <c r="E384" s="90" t="s">
        <v>564</v>
      </c>
      <c r="F384" s="92">
        <v>5.83</v>
      </c>
      <c r="G384" s="90" t="s">
        <v>572</v>
      </c>
      <c r="H384" s="90">
        <v>1</v>
      </c>
      <c r="I384" s="123">
        <v>1</v>
      </c>
      <c r="J384" s="90" t="s">
        <v>1146</v>
      </c>
      <c r="K384" s="90" t="s">
        <v>657</v>
      </c>
      <c r="L384" s="127" t="s">
        <v>1290</v>
      </c>
      <c r="M384" s="90" t="s">
        <v>1290</v>
      </c>
      <c r="N384" s="90" t="s">
        <v>1291</v>
      </c>
      <c r="O384" s="123">
        <v>1954</v>
      </c>
      <c r="P384" s="90"/>
      <c r="Q384" s="90"/>
      <c r="R384" s="90"/>
      <c r="S384" s="90"/>
      <c r="T384" s="90"/>
      <c r="U384" s="123">
        <v>0</v>
      </c>
      <c r="V384" s="123">
        <v>0</v>
      </c>
      <c r="W384" s="124" t="s">
        <v>1963</v>
      </c>
      <c r="X384" s="125">
        <v>2022</v>
      </c>
      <c r="Y384" s="125">
        <v>7</v>
      </c>
      <c r="Z384" s="125">
        <v>2</v>
      </c>
      <c r="AA3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4" s="126" t="str">
        <f>CONCATENATE(GroupMember[[#This Row],[11. Nom*]],       ,GroupMember[[#This Row],[10. Prénom*]])</f>
        <v>TIAVICTOR</v>
      </c>
    </row>
    <row r="385" spans="1:29" s="126" customFormat="1" ht="13.5" hidden="1" x14ac:dyDescent="0.25">
      <c r="A385" s="90" t="s">
        <v>448</v>
      </c>
      <c r="B385" s="90" t="s">
        <v>448</v>
      </c>
      <c r="C385" s="90" t="s">
        <v>564</v>
      </c>
      <c r="D385" s="90" t="s">
        <v>571</v>
      </c>
      <c r="E385" s="90" t="s">
        <v>564</v>
      </c>
      <c r="F385" s="92">
        <v>4.13</v>
      </c>
      <c r="G385" s="90" t="s">
        <v>572</v>
      </c>
      <c r="H385" s="90">
        <v>1</v>
      </c>
      <c r="I385" s="123">
        <v>1</v>
      </c>
      <c r="J385" s="90" t="s">
        <v>1056</v>
      </c>
      <c r="K385" s="90" t="s">
        <v>582</v>
      </c>
      <c r="L385" s="127" t="s">
        <v>1290</v>
      </c>
      <c r="M385" s="90" t="s">
        <v>1290</v>
      </c>
      <c r="N385" s="90" t="s">
        <v>1291</v>
      </c>
      <c r="O385" s="123">
        <v>1983</v>
      </c>
      <c r="P385" s="90"/>
      <c r="Q385" s="90"/>
      <c r="R385" s="90"/>
      <c r="S385" s="90"/>
      <c r="T385" s="90"/>
      <c r="U385" s="123">
        <v>0</v>
      </c>
      <c r="V385" s="123">
        <v>0</v>
      </c>
      <c r="W385" s="124" t="s">
        <v>1963</v>
      </c>
      <c r="X385" s="125">
        <v>2022</v>
      </c>
      <c r="Y385" s="125">
        <v>7</v>
      </c>
      <c r="Z385" s="125">
        <v>20</v>
      </c>
      <c r="AA3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5" s="126" t="str">
        <f>CONCATENATE(GroupMember[[#This Row],[11. Nom*]],       ,GroupMember[[#This Row],[10. Prénom*]])</f>
        <v>NEBIEMOUSTAPHA</v>
      </c>
    </row>
    <row r="386" spans="1:29" s="126" customFormat="1" ht="13.5" hidden="1" x14ac:dyDescent="0.25">
      <c r="A386" s="90" t="s">
        <v>449</v>
      </c>
      <c r="B386" s="90" t="s">
        <v>449</v>
      </c>
      <c r="C386" s="90" t="s">
        <v>564</v>
      </c>
      <c r="D386" s="90" t="s">
        <v>571</v>
      </c>
      <c r="E386" s="90" t="s">
        <v>564</v>
      </c>
      <c r="F386" s="92">
        <v>4.79</v>
      </c>
      <c r="G386" s="90" t="s">
        <v>572</v>
      </c>
      <c r="H386" s="90">
        <v>1</v>
      </c>
      <c r="I386" s="123">
        <v>1</v>
      </c>
      <c r="J386" s="90" t="s">
        <v>1147</v>
      </c>
      <c r="K386" s="90" t="s">
        <v>1148</v>
      </c>
      <c r="L386" s="127" t="s">
        <v>1290</v>
      </c>
      <c r="M386" s="90" t="s">
        <v>1290</v>
      </c>
      <c r="N386" s="90" t="s">
        <v>1291</v>
      </c>
      <c r="O386" s="123">
        <v>1974</v>
      </c>
      <c r="P386" s="90"/>
      <c r="Q386" s="90"/>
      <c r="R386" s="90"/>
      <c r="S386" s="90"/>
      <c r="T386" s="90"/>
      <c r="U386" s="123">
        <v>0</v>
      </c>
      <c r="V386" s="123">
        <v>0</v>
      </c>
      <c r="W386" s="124" t="s">
        <v>1963</v>
      </c>
      <c r="X386" s="125">
        <v>2022</v>
      </c>
      <c r="Y386" s="125">
        <v>7</v>
      </c>
      <c r="Z386" s="125">
        <v>20</v>
      </c>
      <c r="AA3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6" s="126" t="str">
        <f>CONCATENATE(GroupMember[[#This Row],[11. Nom*]],       ,GroupMember[[#This Row],[10. Prénom*]])</f>
        <v>DANGOMAXIME</v>
      </c>
    </row>
    <row r="387" spans="1:29" s="126" customFormat="1" ht="13.5" hidden="1" x14ac:dyDescent="0.25">
      <c r="A387" s="90" t="s">
        <v>450</v>
      </c>
      <c r="B387" s="90" t="s">
        <v>450</v>
      </c>
      <c r="C387" s="90" t="s">
        <v>564</v>
      </c>
      <c r="D387" s="90" t="s">
        <v>571</v>
      </c>
      <c r="E387" s="90" t="s">
        <v>564</v>
      </c>
      <c r="F387" s="92">
        <v>4.8199999999999994</v>
      </c>
      <c r="G387" s="90" t="s">
        <v>572</v>
      </c>
      <c r="H387" s="90">
        <v>1</v>
      </c>
      <c r="I387" s="123">
        <v>1</v>
      </c>
      <c r="J387" s="90" t="s">
        <v>1149</v>
      </c>
      <c r="K387" s="90" t="s">
        <v>627</v>
      </c>
      <c r="L387" s="127" t="s">
        <v>1290</v>
      </c>
      <c r="M387" s="90" t="s">
        <v>1290</v>
      </c>
      <c r="N387" s="90" t="s">
        <v>1291</v>
      </c>
      <c r="O387" s="123">
        <v>1971</v>
      </c>
      <c r="P387" s="90"/>
      <c r="Q387" s="90"/>
      <c r="R387" s="90"/>
      <c r="S387" s="90"/>
      <c r="T387" s="90"/>
      <c r="U387" s="123">
        <v>0</v>
      </c>
      <c r="V387" s="123">
        <v>0</v>
      </c>
      <c r="W387" s="124" t="s">
        <v>1963</v>
      </c>
      <c r="X387" s="125">
        <v>2022</v>
      </c>
      <c r="Y387" s="125">
        <v>7</v>
      </c>
      <c r="Z387" s="125">
        <v>20</v>
      </c>
      <c r="AA3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7" s="126" t="str">
        <f>CONCATENATE(GroupMember[[#This Row],[11. Nom*]],       ,GroupMember[[#This Row],[10. Prénom*]])</f>
        <v>KABOREPAMOUSSA</v>
      </c>
    </row>
    <row r="388" spans="1:29" s="138" customFormat="1" ht="13.5" hidden="1" x14ac:dyDescent="0.25">
      <c r="A388" s="131" t="s">
        <v>451</v>
      </c>
      <c r="B388" s="131" t="s">
        <v>451</v>
      </c>
      <c r="C388" s="131" t="s">
        <v>564</v>
      </c>
      <c r="D388" s="131" t="s">
        <v>571</v>
      </c>
      <c r="E388" s="131" t="s">
        <v>564</v>
      </c>
      <c r="F388" s="132">
        <v>5.4099999999999993</v>
      </c>
      <c r="G388" s="131" t="s">
        <v>572</v>
      </c>
      <c r="H388" s="131">
        <v>2</v>
      </c>
      <c r="I388" s="133">
        <v>2</v>
      </c>
      <c r="J388" s="131" t="s">
        <v>813</v>
      </c>
      <c r="K388" s="131" t="s">
        <v>627</v>
      </c>
      <c r="L388" s="134" t="s">
        <v>1290</v>
      </c>
      <c r="M388" s="131" t="s">
        <v>1290</v>
      </c>
      <c r="N388" s="131" t="s">
        <v>1291</v>
      </c>
      <c r="O388" s="133">
        <v>1987</v>
      </c>
      <c r="P388" s="131"/>
      <c r="Q388" s="131"/>
      <c r="R388" s="131"/>
      <c r="S388" s="131"/>
      <c r="T388" s="131"/>
      <c r="U388" s="133">
        <v>0</v>
      </c>
      <c r="V388" s="133">
        <v>0</v>
      </c>
      <c r="W388" s="135" t="s">
        <v>1963</v>
      </c>
      <c r="X388" s="136">
        <v>2022</v>
      </c>
      <c r="Y388" s="136">
        <v>7</v>
      </c>
      <c r="Z388" s="136">
        <v>4</v>
      </c>
      <c r="AA388"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8"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8" s="126" t="str">
        <f>CONCATENATE(GroupMember[[#This Row],[11. Nom*]],       ,GroupMember[[#This Row],[10. Prénom*]])</f>
        <v>KABOREAROUNA</v>
      </c>
    </row>
    <row r="389" spans="1:29" s="126" customFormat="1" ht="13.5" hidden="1" x14ac:dyDescent="0.25">
      <c r="A389" s="90" t="s">
        <v>452</v>
      </c>
      <c r="B389" s="90" t="s">
        <v>452</v>
      </c>
      <c r="C389" s="90" t="s">
        <v>564</v>
      </c>
      <c r="D389" s="90" t="s">
        <v>571</v>
      </c>
      <c r="E389" s="90" t="s">
        <v>564</v>
      </c>
      <c r="F389" s="92">
        <v>3.03</v>
      </c>
      <c r="G389" s="90" t="s">
        <v>572</v>
      </c>
      <c r="H389" s="90">
        <v>1</v>
      </c>
      <c r="I389" s="123">
        <v>1</v>
      </c>
      <c r="J389" s="90" t="s">
        <v>885</v>
      </c>
      <c r="K389" s="90" t="s">
        <v>668</v>
      </c>
      <c r="L389" s="127" t="s">
        <v>1290</v>
      </c>
      <c r="M389" s="90" t="s">
        <v>1290</v>
      </c>
      <c r="N389" s="90" t="s">
        <v>1291</v>
      </c>
      <c r="O389" s="123">
        <v>1973</v>
      </c>
      <c r="P389" s="90"/>
      <c r="Q389" s="90"/>
      <c r="R389" s="90"/>
      <c r="S389" s="90"/>
      <c r="T389" s="90"/>
      <c r="U389" s="123">
        <v>0</v>
      </c>
      <c r="V389" s="123">
        <v>0</v>
      </c>
      <c r="W389" s="124" t="s">
        <v>1963</v>
      </c>
      <c r="X389" s="125">
        <v>2022</v>
      </c>
      <c r="Y389" s="125">
        <v>7</v>
      </c>
      <c r="Z389" s="125">
        <v>4</v>
      </c>
      <c r="AA3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89" s="126" t="str">
        <f>CONCATENATE(GroupMember[[#This Row],[11. Nom*]],       ,GroupMember[[#This Row],[10. Prénom*]])</f>
        <v>NEYADANIEL</v>
      </c>
    </row>
    <row r="390" spans="1:29" s="126" customFormat="1" ht="13.5" hidden="1" x14ac:dyDescent="0.25">
      <c r="A390" s="90" t="s">
        <v>453</v>
      </c>
      <c r="B390" s="90" t="s">
        <v>453</v>
      </c>
      <c r="C390" s="90" t="s">
        <v>564</v>
      </c>
      <c r="D390" s="90" t="s">
        <v>571</v>
      </c>
      <c r="E390" s="90" t="s">
        <v>564</v>
      </c>
      <c r="F390" s="92">
        <v>4.2399999999999993</v>
      </c>
      <c r="G390" s="90" t="s">
        <v>572</v>
      </c>
      <c r="H390" s="90">
        <v>1</v>
      </c>
      <c r="I390" s="123">
        <v>1</v>
      </c>
      <c r="J390" s="90" t="s">
        <v>604</v>
      </c>
      <c r="K390" s="90" t="s">
        <v>608</v>
      </c>
      <c r="L390" s="127" t="s">
        <v>1290</v>
      </c>
      <c r="M390" s="90" t="s">
        <v>1290</v>
      </c>
      <c r="N390" s="90" t="s">
        <v>1291</v>
      </c>
      <c r="O390" s="123">
        <v>1983</v>
      </c>
      <c r="P390" s="90"/>
      <c r="Q390" s="90"/>
      <c r="R390" s="90"/>
      <c r="S390" s="90"/>
      <c r="T390" s="90"/>
      <c r="U390" s="123">
        <v>0</v>
      </c>
      <c r="V390" s="123">
        <v>0</v>
      </c>
      <c r="W390" s="124" t="s">
        <v>1963</v>
      </c>
      <c r="X390" s="125">
        <v>2022</v>
      </c>
      <c r="Y390" s="125">
        <v>7</v>
      </c>
      <c r="Z390" s="125">
        <v>4</v>
      </c>
      <c r="AA3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0" s="126" t="str">
        <f>CONCATENATE(GroupMember[[#This Row],[11. Nom*]],       ,GroupMember[[#This Row],[10. Prénom*]])</f>
        <v>ZONGOADAMA</v>
      </c>
    </row>
    <row r="391" spans="1:29" s="126" customFormat="1" ht="13.5" hidden="1" x14ac:dyDescent="0.25">
      <c r="A391" s="90" t="s">
        <v>454</v>
      </c>
      <c r="B391" s="90" t="s">
        <v>454</v>
      </c>
      <c r="C391" s="90" t="s">
        <v>564</v>
      </c>
      <c r="D391" s="90" t="s">
        <v>571</v>
      </c>
      <c r="E391" s="90" t="s">
        <v>564</v>
      </c>
      <c r="F391" s="92">
        <v>4.3</v>
      </c>
      <c r="G391" s="90" t="s">
        <v>572</v>
      </c>
      <c r="H391" s="90">
        <v>1</v>
      </c>
      <c r="I391" s="123">
        <v>1</v>
      </c>
      <c r="J391" s="90" t="s">
        <v>639</v>
      </c>
      <c r="K391" s="90" t="s">
        <v>890</v>
      </c>
      <c r="L391" s="127" t="s">
        <v>1290</v>
      </c>
      <c r="M391" s="90" t="s">
        <v>1290</v>
      </c>
      <c r="N391" s="90" t="s">
        <v>1291</v>
      </c>
      <c r="O391" s="123">
        <v>1977</v>
      </c>
      <c r="P391" s="90"/>
      <c r="Q391" s="90"/>
      <c r="R391" s="90"/>
      <c r="S391" s="90"/>
      <c r="T391" s="90"/>
      <c r="U391" s="123">
        <v>0</v>
      </c>
      <c r="V391" s="123">
        <v>0</v>
      </c>
      <c r="W391" s="124" t="s">
        <v>1963</v>
      </c>
      <c r="X391" s="125">
        <v>2022</v>
      </c>
      <c r="Y391" s="125">
        <v>7</v>
      </c>
      <c r="Z391" s="125">
        <v>6</v>
      </c>
      <c r="AA3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1" s="126" t="str">
        <f>CONCATENATE(GroupMember[[#This Row],[11. Nom*]],       ,GroupMember[[#This Row],[10. Prénom*]])</f>
        <v>KONATEMOUSSA</v>
      </c>
    </row>
    <row r="392" spans="1:29" s="126" customFormat="1" ht="13.5" hidden="1" x14ac:dyDescent="0.25">
      <c r="A392" s="90" t="s">
        <v>455</v>
      </c>
      <c r="B392" s="90" t="s">
        <v>455</v>
      </c>
      <c r="C392" s="90" t="s">
        <v>564</v>
      </c>
      <c r="D392" s="90" t="s">
        <v>571</v>
      </c>
      <c r="E392" s="90" t="s">
        <v>564</v>
      </c>
      <c r="F392" s="92">
        <v>3.54</v>
      </c>
      <c r="G392" s="90" t="s">
        <v>572</v>
      </c>
      <c r="H392" s="90">
        <v>1</v>
      </c>
      <c r="I392" s="123">
        <v>1</v>
      </c>
      <c r="J392" s="90" t="s">
        <v>1150</v>
      </c>
      <c r="K392" s="90" t="s">
        <v>621</v>
      </c>
      <c r="L392" s="127" t="s">
        <v>1290</v>
      </c>
      <c r="M392" s="90" t="s">
        <v>1290</v>
      </c>
      <c r="N392" s="90" t="s">
        <v>1291</v>
      </c>
      <c r="O392" s="123">
        <v>1966</v>
      </c>
      <c r="P392" s="90"/>
      <c r="Q392" s="90"/>
      <c r="R392" s="90"/>
      <c r="S392" s="90"/>
      <c r="T392" s="90"/>
      <c r="U392" s="123">
        <v>0</v>
      </c>
      <c r="V392" s="123">
        <v>0</v>
      </c>
      <c r="W392" s="124" t="s">
        <v>1963</v>
      </c>
      <c r="X392" s="125">
        <v>2022</v>
      </c>
      <c r="Y392" s="125">
        <v>7</v>
      </c>
      <c r="Z392" s="125">
        <v>6</v>
      </c>
      <c r="AA3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2" s="126" t="str">
        <f>CONCATENATE(GroupMember[[#This Row],[11. Nom*]],       ,GroupMember[[#This Row],[10. Prénom*]])</f>
        <v>SAWADOGOFLORENT</v>
      </c>
    </row>
    <row r="393" spans="1:29" s="126" customFormat="1" ht="13.5" hidden="1" x14ac:dyDescent="0.25">
      <c r="A393" s="90" t="s">
        <v>456</v>
      </c>
      <c r="B393" s="90" t="s">
        <v>456</v>
      </c>
      <c r="C393" s="90" t="s">
        <v>564</v>
      </c>
      <c r="D393" s="90" t="s">
        <v>571</v>
      </c>
      <c r="E393" s="90" t="s">
        <v>564</v>
      </c>
      <c r="F393" s="92">
        <v>4.3699999999999992</v>
      </c>
      <c r="G393" s="90" t="s">
        <v>572</v>
      </c>
      <c r="H393" s="90">
        <v>2</v>
      </c>
      <c r="I393" s="123">
        <v>2</v>
      </c>
      <c r="J393" s="90" t="s">
        <v>1151</v>
      </c>
      <c r="K393" s="90" t="s">
        <v>582</v>
      </c>
      <c r="L393" s="140">
        <v>171837155</v>
      </c>
      <c r="M393" s="90" t="s">
        <v>1290</v>
      </c>
      <c r="N393" s="90" t="s">
        <v>1291</v>
      </c>
      <c r="O393" s="123">
        <v>1963</v>
      </c>
      <c r="P393" s="90"/>
      <c r="Q393" s="90"/>
      <c r="R393" s="90"/>
      <c r="S393" s="90"/>
      <c r="T393" s="90"/>
      <c r="U393" s="123">
        <v>0</v>
      </c>
      <c r="V393" s="123">
        <v>0</v>
      </c>
      <c r="W393" s="124" t="s">
        <v>1963</v>
      </c>
      <c r="X393" s="125">
        <v>2022</v>
      </c>
      <c r="Y393" s="125">
        <v>7</v>
      </c>
      <c r="Z393" s="125">
        <v>6</v>
      </c>
      <c r="AA3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3" s="126" t="str">
        <f>CONCATENATE(GroupMember[[#This Row],[11. Nom*]],       ,GroupMember[[#This Row],[10. Prénom*]])</f>
        <v>NEBIEBABOU</v>
      </c>
    </row>
    <row r="394" spans="1:29" s="126" customFormat="1" ht="13.5" hidden="1" x14ac:dyDescent="0.25">
      <c r="A394" s="90" t="s">
        <v>457</v>
      </c>
      <c r="B394" s="90" t="s">
        <v>457</v>
      </c>
      <c r="C394" s="90" t="s">
        <v>564</v>
      </c>
      <c r="D394" s="90" t="s">
        <v>571</v>
      </c>
      <c r="E394" s="90" t="s">
        <v>564</v>
      </c>
      <c r="F394" s="92">
        <v>4.25</v>
      </c>
      <c r="G394" s="90" t="s">
        <v>572</v>
      </c>
      <c r="H394" s="90">
        <v>1</v>
      </c>
      <c r="I394" s="123">
        <v>1</v>
      </c>
      <c r="J394" s="90" t="s">
        <v>1152</v>
      </c>
      <c r="K394" s="90" t="s">
        <v>608</v>
      </c>
      <c r="L394" s="127" t="s">
        <v>1290</v>
      </c>
      <c r="M394" s="90" t="s">
        <v>1290</v>
      </c>
      <c r="N394" s="90" t="s">
        <v>1291</v>
      </c>
      <c r="O394" s="123">
        <v>1986</v>
      </c>
      <c r="P394" s="90"/>
      <c r="Q394" s="90"/>
      <c r="R394" s="90"/>
      <c r="S394" s="90"/>
      <c r="T394" s="90"/>
      <c r="U394" s="123">
        <v>0</v>
      </c>
      <c r="V394" s="123">
        <v>0</v>
      </c>
      <c r="W394" s="124" t="s">
        <v>1963</v>
      </c>
      <c r="X394" s="125">
        <v>2022</v>
      </c>
      <c r="Y394" s="125">
        <v>7</v>
      </c>
      <c r="Z394" s="125">
        <v>8</v>
      </c>
      <c r="AA3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4" s="126" t="str">
        <f>CONCATENATE(GroupMember[[#This Row],[11. Nom*]],       ,GroupMember[[#This Row],[10. Prénom*]])</f>
        <v>ZONGORAPHAEL</v>
      </c>
    </row>
    <row r="395" spans="1:29" s="126" customFormat="1" ht="13.5" hidden="1" x14ac:dyDescent="0.25">
      <c r="A395" s="90" t="s">
        <v>458</v>
      </c>
      <c r="B395" s="90" t="s">
        <v>458</v>
      </c>
      <c r="C395" s="90" t="s">
        <v>564</v>
      </c>
      <c r="D395" s="90" t="s">
        <v>571</v>
      </c>
      <c r="E395" s="90" t="s">
        <v>564</v>
      </c>
      <c r="F395" s="92">
        <v>3.9499999999999993</v>
      </c>
      <c r="G395" s="90" t="s">
        <v>572</v>
      </c>
      <c r="H395" s="90">
        <v>1</v>
      </c>
      <c r="I395" s="123">
        <v>1</v>
      </c>
      <c r="J395" s="90" t="s">
        <v>775</v>
      </c>
      <c r="K395" s="90" t="s">
        <v>608</v>
      </c>
      <c r="L395" s="127" t="s">
        <v>1290</v>
      </c>
      <c r="M395" s="90" t="s">
        <v>1290</v>
      </c>
      <c r="N395" s="90" t="s">
        <v>1291</v>
      </c>
      <c r="O395" s="123">
        <v>1977</v>
      </c>
      <c r="P395" s="90"/>
      <c r="Q395" s="90"/>
      <c r="R395" s="90"/>
      <c r="S395" s="90"/>
      <c r="T395" s="90"/>
      <c r="U395" s="123">
        <v>0</v>
      </c>
      <c r="V395" s="123">
        <v>0</v>
      </c>
      <c r="W395" s="124" t="s">
        <v>1963</v>
      </c>
      <c r="X395" s="125">
        <v>2022</v>
      </c>
      <c r="Y395" s="125">
        <v>7</v>
      </c>
      <c r="Z395" s="125">
        <v>8</v>
      </c>
      <c r="AA3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5" s="126" t="str">
        <f>CONCATENATE(GroupMember[[#This Row],[11. Nom*]],       ,GroupMember[[#This Row],[10. Prénom*]])</f>
        <v>ZONGOYACOUBA</v>
      </c>
    </row>
    <row r="396" spans="1:29" s="126" customFormat="1" ht="13.5" x14ac:dyDescent="0.25">
      <c r="A396" s="90" t="s">
        <v>459</v>
      </c>
      <c r="B396" s="90" t="s">
        <v>459</v>
      </c>
      <c r="C396" s="90" t="s">
        <v>564</v>
      </c>
      <c r="D396" s="90" t="s">
        <v>571</v>
      </c>
      <c r="E396" s="90" t="s">
        <v>564</v>
      </c>
      <c r="F396" s="92">
        <v>4.67</v>
      </c>
      <c r="G396" s="90" t="s">
        <v>572</v>
      </c>
      <c r="H396" s="90">
        <v>1</v>
      </c>
      <c r="I396" s="123">
        <v>1</v>
      </c>
      <c r="J396" s="90" t="s">
        <v>695</v>
      </c>
      <c r="K396" s="90" t="s">
        <v>668</v>
      </c>
      <c r="L396" s="127" t="s">
        <v>1290</v>
      </c>
      <c r="M396" s="90" t="s">
        <v>1294</v>
      </c>
      <c r="N396" s="90" t="s">
        <v>1291</v>
      </c>
      <c r="O396" s="123">
        <v>1965</v>
      </c>
      <c r="P396" s="90"/>
      <c r="Q396" s="90"/>
      <c r="R396" s="90"/>
      <c r="S396" s="90"/>
      <c r="T396" s="90"/>
      <c r="U396" s="123">
        <v>0</v>
      </c>
      <c r="V396" s="123">
        <v>0</v>
      </c>
      <c r="W396" s="124" t="s">
        <v>1963</v>
      </c>
      <c r="X396" s="125">
        <v>2022</v>
      </c>
      <c r="Y396" s="125">
        <v>7</v>
      </c>
      <c r="Z396" s="125">
        <v>8</v>
      </c>
      <c r="AA3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6" s="126" t="str">
        <f>CONCATENATE(GroupMember[[#This Row],[11. Nom*]],       ,GroupMember[[#This Row],[10. Prénom*]])</f>
        <v>NEYAAMADOU</v>
      </c>
    </row>
    <row r="397" spans="1:29" s="126" customFormat="1" ht="13.5" hidden="1" x14ac:dyDescent="0.25">
      <c r="A397" s="90" t="s">
        <v>460</v>
      </c>
      <c r="B397" s="90" t="s">
        <v>460</v>
      </c>
      <c r="C397" s="90" t="s">
        <v>564</v>
      </c>
      <c r="D397" s="90" t="s">
        <v>571</v>
      </c>
      <c r="E397" s="90" t="s">
        <v>564</v>
      </c>
      <c r="F397" s="92">
        <v>3.61</v>
      </c>
      <c r="G397" s="90" t="s">
        <v>572</v>
      </c>
      <c r="H397" s="90">
        <v>1</v>
      </c>
      <c r="I397" s="123">
        <v>1</v>
      </c>
      <c r="J397" s="90" t="s">
        <v>1153</v>
      </c>
      <c r="K397" s="90" t="s">
        <v>1154</v>
      </c>
      <c r="L397" s="140">
        <v>172729879</v>
      </c>
      <c r="M397" s="90" t="s">
        <v>1290</v>
      </c>
      <c r="N397" s="90" t="s">
        <v>1291</v>
      </c>
      <c r="O397" s="123">
        <v>1978</v>
      </c>
      <c r="P397" s="90"/>
      <c r="Q397" s="90"/>
      <c r="R397" s="90"/>
      <c r="S397" s="90"/>
      <c r="T397" s="90"/>
      <c r="U397" s="123">
        <v>0</v>
      </c>
      <c r="V397" s="123">
        <v>0</v>
      </c>
      <c r="W397" s="124" t="s">
        <v>1963</v>
      </c>
      <c r="X397" s="125">
        <v>2022</v>
      </c>
      <c r="Y397" s="125">
        <v>7</v>
      </c>
      <c r="Z397" s="125">
        <v>25</v>
      </c>
      <c r="AA3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7" s="126" t="str">
        <f>CONCATENATE(GroupMember[[#This Row],[11. Nom*]],       ,GroupMember[[#This Row],[10. Prénom*]])</f>
        <v>GOHCHRISTIAN</v>
      </c>
    </row>
    <row r="398" spans="1:29" s="126" customFormat="1" ht="13.5" hidden="1" x14ac:dyDescent="0.25">
      <c r="A398" s="90" t="s">
        <v>461</v>
      </c>
      <c r="B398" s="90" t="s">
        <v>461</v>
      </c>
      <c r="C398" s="90" t="s">
        <v>564</v>
      </c>
      <c r="D398" s="90" t="s">
        <v>571</v>
      </c>
      <c r="E398" s="90" t="s">
        <v>564</v>
      </c>
      <c r="F398" s="92">
        <v>6.6</v>
      </c>
      <c r="G398" s="90" t="s">
        <v>572</v>
      </c>
      <c r="H398" s="90">
        <v>1</v>
      </c>
      <c r="I398" s="123">
        <v>1</v>
      </c>
      <c r="J398" s="90" t="s">
        <v>1155</v>
      </c>
      <c r="K398" s="90" t="s">
        <v>1156</v>
      </c>
      <c r="L398" s="140">
        <v>172557513</v>
      </c>
      <c r="M398" s="90" t="s">
        <v>1290</v>
      </c>
      <c r="N398" s="90" t="s">
        <v>1291</v>
      </c>
      <c r="O398" s="123">
        <v>1973</v>
      </c>
      <c r="P398" s="90"/>
      <c r="Q398" s="90"/>
      <c r="R398" s="90"/>
      <c r="S398" s="90"/>
      <c r="T398" s="90"/>
      <c r="U398" s="123">
        <v>0</v>
      </c>
      <c r="V398" s="123">
        <v>0</v>
      </c>
      <c r="W398" s="124" t="s">
        <v>1963</v>
      </c>
      <c r="X398" s="125">
        <v>2022</v>
      </c>
      <c r="Y398" s="125">
        <v>7</v>
      </c>
      <c r="Z398" s="125">
        <v>25</v>
      </c>
      <c r="AA3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8" s="126" t="str">
        <f>CONCATENATE(GroupMember[[#This Row],[11. Nom*]],       ,GroupMember[[#This Row],[10. Prénom*]])</f>
        <v>SIBBIFATE</v>
      </c>
    </row>
    <row r="399" spans="1:29" s="126" customFormat="1" ht="13.5" hidden="1" x14ac:dyDescent="0.25">
      <c r="A399" s="90" t="s">
        <v>462</v>
      </c>
      <c r="B399" s="90" t="s">
        <v>462</v>
      </c>
      <c r="C399" s="90" t="s">
        <v>564</v>
      </c>
      <c r="D399" s="90" t="s">
        <v>571</v>
      </c>
      <c r="E399" s="90" t="s">
        <v>564</v>
      </c>
      <c r="F399" s="92">
        <v>3.9799999999999995</v>
      </c>
      <c r="G399" s="90" t="s">
        <v>572</v>
      </c>
      <c r="H399" s="90">
        <v>1</v>
      </c>
      <c r="I399" s="123">
        <v>1</v>
      </c>
      <c r="J399" s="90" t="s">
        <v>978</v>
      </c>
      <c r="K399" s="90" t="s">
        <v>627</v>
      </c>
      <c r="L399" s="127" t="s">
        <v>1290</v>
      </c>
      <c r="M399" s="90" t="s">
        <v>1290</v>
      </c>
      <c r="N399" s="90" t="s">
        <v>1291</v>
      </c>
      <c r="O399" s="123">
        <v>1964</v>
      </c>
      <c r="P399" s="90"/>
      <c r="Q399" s="90"/>
      <c r="R399" s="90"/>
      <c r="S399" s="90"/>
      <c r="T399" s="90"/>
      <c r="U399" s="123">
        <v>0</v>
      </c>
      <c r="V399" s="123">
        <v>0</v>
      </c>
      <c r="W399" s="124" t="s">
        <v>1963</v>
      </c>
      <c r="X399" s="125">
        <v>2022</v>
      </c>
      <c r="Y399" s="125">
        <v>7</v>
      </c>
      <c r="Z399" s="125">
        <v>25</v>
      </c>
      <c r="AA3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399" s="126" t="str">
        <f>CONCATENATE(GroupMember[[#This Row],[11. Nom*]],       ,GroupMember[[#This Row],[10. Prénom*]])</f>
        <v>KABORESOLANGE</v>
      </c>
    </row>
    <row r="400" spans="1:29" s="126" customFormat="1" ht="13.5" hidden="1" x14ac:dyDescent="0.25">
      <c r="A400" s="90" t="s">
        <v>463</v>
      </c>
      <c r="B400" s="90" t="s">
        <v>463</v>
      </c>
      <c r="C400" s="90" t="s">
        <v>564</v>
      </c>
      <c r="D400" s="90" t="s">
        <v>571</v>
      </c>
      <c r="E400" s="90" t="s">
        <v>564</v>
      </c>
      <c r="F400" s="92">
        <v>4.13</v>
      </c>
      <c r="G400" s="90" t="s">
        <v>572</v>
      </c>
      <c r="H400" s="90">
        <v>1</v>
      </c>
      <c r="I400" s="123">
        <v>1</v>
      </c>
      <c r="J400" s="90" t="s">
        <v>588</v>
      </c>
      <c r="K400" s="90" t="s">
        <v>582</v>
      </c>
      <c r="L400" s="127" t="s">
        <v>1290</v>
      </c>
      <c r="M400" s="90" t="s">
        <v>1290</v>
      </c>
      <c r="N400" s="90" t="s">
        <v>1291</v>
      </c>
      <c r="O400" s="123">
        <v>1982</v>
      </c>
      <c r="P400" s="90"/>
      <c r="Q400" s="90"/>
      <c r="R400" s="90"/>
      <c r="S400" s="90"/>
      <c r="T400" s="90"/>
      <c r="U400" s="123">
        <v>0</v>
      </c>
      <c r="V400" s="123">
        <v>0</v>
      </c>
      <c r="W400" s="124" t="s">
        <v>1963</v>
      </c>
      <c r="X400" s="125">
        <v>2022</v>
      </c>
      <c r="Y400" s="125">
        <v>7</v>
      </c>
      <c r="Z400" s="125">
        <v>11</v>
      </c>
      <c r="AA4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0" s="126" t="str">
        <f>CONCATENATE(GroupMember[[#This Row],[11. Nom*]],       ,GroupMember[[#This Row],[10. Prénom*]])</f>
        <v>NEBIEANTOINE</v>
      </c>
    </row>
    <row r="401" spans="1:29" s="126" customFormat="1" ht="13.5" hidden="1" x14ac:dyDescent="0.25">
      <c r="A401" s="90" t="s">
        <v>464</v>
      </c>
      <c r="B401" s="90" t="s">
        <v>464</v>
      </c>
      <c r="C401" s="90" t="s">
        <v>564</v>
      </c>
      <c r="D401" s="90" t="s">
        <v>571</v>
      </c>
      <c r="E401" s="90" t="s">
        <v>564</v>
      </c>
      <c r="F401" s="92">
        <v>4.25</v>
      </c>
      <c r="G401" s="90" t="s">
        <v>572</v>
      </c>
      <c r="H401" s="90">
        <v>1</v>
      </c>
      <c r="I401" s="123">
        <v>1</v>
      </c>
      <c r="J401" s="90" t="s">
        <v>1158</v>
      </c>
      <c r="K401" s="90" t="s">
        <v>582</v>
      </c>
      <c r="L401" s="127" t="s">
        <v>1290</v>
      </c>
      <c r="M401" s="90" t="s">
        <v>1290</v>
      </c>
      <c r="N401" s="90" t="s">
        <v>1291</v>
      </c>
      <c r="O401" s="123">
        <v>1947</v>
      </c>
      <c r="P401" s="90"/>
      <c r="Q401" s="90"/>
      <c r="R401" s="90"/>
      <c r="S401" s="90"/>
      <c r="T401" s="90"/>
      <c r="U401" s="123">
        <v>0</v>
      </c>
      <c r="V401" s="123">
        <v>0</v>
      </c>
      <c r="W401" s="124" t="s">
        <v>1963</v>
      </c>
      <c r="X401" s="125">
        <v>2022</v>
      </c>
      <c r="Y401" s="125">
        <v>7</v>
      </c>
      <c r="Z401" s="125">
        <v>11</v>
      </c>
      <c r="AA4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1" s="126" t="str">
        <f>CONCATENATE(GroupMember[[#This Row],[11. Nom*]],       ,GroupMember[[#This Row],[10. Prénom*]])</f>
        <v>NEBIEBELI LANDRY</v>
      </c>
    </row>
    <row r="402" spans="1:29" s="138" customFormat="1" ht="15" hidden="1" customHeight="1" x14ac:dyDescent="0.25">
      <c r="A402" s="131" t="s">
        <v>465</v>
      </c>
      <c r="B402" s="131" t="s">
        <v>465</v>
      </c>
      <c r="C402" s="131" t="s">
        <v>564</v>
      </c>
      <c r="D402" s="131" t="s">
        <v>571</v>
      </c>
      <c r="E402" s="131" t="s">
        <v>564</v>
      </c>
      <c r="F402" s="132">
        <v>3.1799999999999997</v>
      </c>
      <c r="G402" s="131" t="s">
        <v>572</v>
      </c>
      <c r="H402" s="131">
        <v>1</v>
      </c>
      <c r="I402" s="133">
        <v>1</v>
      </c>
      <c r="J402" s="131" t="s">
        <v>629</v>
      </c>
      <c r="K402" s="131" t="s">
        <v>1159</v>
      </c>
      <c r="L402" s="134" t="s">
        <v>1290</v>
      </c>
      <c r="M402" s="131" t="s">
        <v>1290</v>
      </c>
      <c r="N402" s="131" t="s">
        <v>1291</v>
      </c>
      <c r="O402" s="133">
        <v>1974</v>
      </c>
      <c r="P402" s="131"/>
      <c r="Q402" s="131"/>
      <c r="R402" s="131"/>
      <c r="S402" s="131"/>
      <c r="T402" s="131"/>
      <c r="U402" s="133">
        <v>0</v>
      </c>
      <c r="V402" s="133">
        <v>0</v>
      </c>
      <c r="W402" s="135" t="s">
        <v>1963</v>
      </c>
      <c r="X402" s="136">
        <v>2022</v>
      </c>
      <c r="Y402" s="136">
        <v>7</v>
      </c>
      <c r="Z402" s="136">
        <v>11</v>
      </c>
      <c r="AA402"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2"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2" s="126" t="str">
        <f>CONCATENATE(GroupMember[[#This Row],[11. Nom*]],       ,GroupMember[[#This Row],[10. Prénom*]])</f>
        <v>DAILASOULEYMANE</v>
      </c>
    </row>
    <row r="403" spans="1:29" s="126" customFormat="1" ht="13.5" hidden="1" x14ac:dyDescent="0.25">
      <c r="A403" s="90" t="s">
        <v>466</v>
      </c>
      <c r="B403" s="90" t="s">
        <v>466</v>
      </c>
      <c r="C403" s="90" t="s">
        <v>564</v>
      </c>
      <c r="D403" s="90" t="s">
        <v>571</v>
      </c>
      <c r="E403" s="90" t="s">
        <v>564</v>
      </c>
      <c r="F403" s="92">
        <v>8.8899999999999988</v>
      </c>
      <c r="G403" s="90" t="s">
        <v>572</v>
      </c>
      <c r="H403" s="90">
        <v>1</v>
      </c>
      <c r="I403" s="123">
        <v>1</v>
      </c>
      <c r="J403" s="90" t="s">
        <v>590</v>
      </c>
      <c r="K403" s="90" t="s">
        <v>1160</v>
      </c>
      <c r="L403" s="127" t="s">
        <v>1290</v>
      </c>
      <c r="M403" s="90" t="s">
        <v>1290</v>
      </c>
      <c r="N403" s="90" t="s">
        <v>1291</v>
      </c>
      <c r="O403" s="123">
        <v>1970</v>
      </c>
      <c r="P403" s="90"/>
      <c r="Q403" s="90"/>
      <c r="R403" s="90"/>
      <c r="S403" s="90"/>
      <c r="T403" s="90"/>
      <c r="U403" s="123">
        <v>0</v>
      </c>
      <c r="V403" s="123">
        <v>0</v>
      </c>
      <c r="W403" s="124" t="s">
        <v>1963</v>
      </c>
      <c r="X403" s="125">
        <v>2022</v>
      </c>
      <c r="Y403" s="125">
        <v>7</v>
      </c>
      <c r="Z403" s="125">
        <v>22</v>
      </c>
      <c r="AA4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3" s="126" t="str">
        <f>CONCATENATE(GroupMember[[#This Row],[11. Nom*]],       ,GroupMember[[#This Row],[10. Prénom*]])</f>
        <v>KOALOUALI</v>
      </c>
    </row>
    <row r="404" spans="1:29" s="126" customFormat="1" ht="13.5" hidden="1" x14ac:dyDescent="0.25">
      <c r="A404" s="90" t="s">
        <v>467</v>
      </c>
      <c r="B404" s="90" t="s">
        <v>467</v>
      </c>
      <c r="C404" s="90" t="s">
        <v>564</v>
      </c>
      <c r="D404" s="90" t="s">
        <v>571</v>
      </c>
      <c r="E404" s="90" t="s">
        <v>564</v>
      </c>
      <c r="F404" s="92">
        <v>9.379999999999999</v>
      </c>
      <c r="G404" s="90" t="s">
        <v>572</v>
      </c>
      <c r="H404" s="90">
        <v>1</v>
      </c>
      <c r="I404" s="123">
        <v>1</v>
      </c>
      <c r="J404" s="90" t="s">
        <v>588</v>
      </c>
      <c r="K404" s="90" t="s">
        <v>597</v>
      </c>
      <c r="L404" s="127" t="s">
        <v>1290</v>
      </c>
      <c r="M404" s="90" t="s">
        <v>1290</v>
      </c>
      <c r="N404" s="90" t="s">
        <v>1291</v>
      </c>
      <c r="O404" s="123">
        <v>1967</v>
      </c>
      <c r="P404" s="90"/>
      <c r="Q404" s="90"/>
      <c r="R404" s="90"/>
      <c r="S404" s="90"/>
      <c r="T404" s="90"/>
      <c r="U404" s="123">
        <v>0</v>
      </c>
      <c r="V404" s="123">
        <v>0</v>
      </c>
      <c r="W404" s="124" t="s">
        <v>1963</v>
      </c>
      <c r="X404" s="125">
        <v>2022</v>
      </c>
      <c r="Y404" s="125">
        <v>7</v>
      </c>
      <c r="Z404" s="125">
        <v>22</v>
      </c>
      <c r="AA4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4" s="126" t="str">
        <f>CONCATENATE(GroupMember[[#This Row],[11. Nom*]],       ,GroupMember[[#This Row],[10. Prénom*]])</f>
        <v>NIKIEMAANTOINE</v>
      </c>
    </row>
    <row r="405" spans="1:29" s="126" customFormat="1" ht="13.5" hidden="1" x14ac:dyDescent="0.25">
      <c r="A405" s="90" t="s">
        <v>468</v>
      </c>
      <c r="B405" s="90" t="s">
        <v>468</v>
      </c>
      <c r="C405" s="90" t="s">
        <v>564</v>
      </c>
      <c r="D405" s="90" t="s">
        <v>571</v>
      </c>
      <c r="E405" s="90" t="s">
        <v>564</v>
      </c>
      <c r="F405" s="92">
        <v>6.99</v>
      </c>
      <c r="G405" s="90" t="s">
        <v>572</v>
      </c>
      <c r="H405" s="90">
        <v>1</v>
      </c>
      <c r="I405" s="123">
        <v>1</v>
      </c>
      <c r="J405" s="90" t="s">
        <v>1161</v>
      </c>
      <c r="K405" s="90" t="s">
        <v>743</v>
      </c>
      <c r="L405" s="127" t="s">
        <v>1290</v>
      </c>
      <c r="M405" s="90" t="s">
        <v>1290</v>
      </c>
      <c r="N405" s="90" t="s">
        <v>1291</v>
      </c>
      <c r="O405" s="123">
        <v>1966</v>
      </c>
      <c r="P405" s="90"/>
      <c r="Q405" s="90"/>
      <c r="R405" s="90"/>
      <c r="S405" s="90"/>
      <c r="T405" s="90"/>
      <c r="U405" s="123">
        <v>0</v>
      </c>
      <c r="V405" s="123">
        <v>0</v>
      </c>
      <c r="W405" s="124" t="s">
        <v>1963</v>
      </c>
      <c r="X405" s="125">
        <v>2022</v>
      </c>
      <c r="Y405" s="125">
        <v>7</v>
      </c>
      <c r="Z405" s="125">
        <v>22</v>
      </c>
      <c r="AA4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5" s="126" t="str">
        <f>CONCATENATE(GroupMember[[#This Row],[11. Nom*]],       ,GroupMember[[#This Row],[10. Prénom*]])</f>
        <v>GOHITANGUI</v>
      </c>
    </row>
    <row r="406" spans="1:29" s="126" customFormat="1" ht="13.5" hidden="1" x14ac:dyDescent="0.25">
      <c r="A406" s="90" t="s">
        <v>469</v>
      </c>
      <c r="B406" s="90" t="s">
        <v>469</v>
      </c>
      <c r="C406" s="90" t="s">
        <v>564</v>
      </c>
      <c r="D406" s="90" t="s">
        <v>571</v>
      </c>
      <c r="E406" s="90" t="s">
        <v>564</v>
      </c>
      <c r="F406" s="92">
        <v>4.59</v>
      </c>
      <c r="G406" s="90" t="s">
        <v>572</v>
      </c>
      <c r="H406" s="90">
        <v>1</v>
      </c>
      <c r="I406" s="123">
        <v>1</v>
      </c>
      <c r="J406" s="90" t="s">
        <v>1162</v>
      </c>
      <c r="K406" s="90" t="s">
        <v>1163</v>
      </c>
      <c r="L406" s="127" t="s">
        <v>1290</v>
      </c>
      <c r="M406" s="90" t="s">
        <v>1290</v>
      </c>
      <c r="N406" s="90" t="s">
        <v>1291</v>
      </c>
      <c r="O406" s="123">
        <v>1964</v>
      </c>
      <c r="P406" s="90"/>
      <c r="Q406" s="90"/>
      <c r="R406" s="90"/>
      <c r="S406" s="90"/>
      <c r="T406" s="90"/>
      <c r="U406" s="123">
        <v>0</v>
      </c>
      <c r="V406" s="123">
        <v>0</v>
      </c>
      <c r="W406" s="124" t="s">
        <v>1963</v>
      </c>
      <c r="X406" s="125">
        <v>2022</v>
      </c>
      <c r="Y406" s="125">
        <v>7</v>
      </c>
      <c r="Z406" s="125">
        <v>14</v>
      </c>
      <c r="AA4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6" s="126" t="str">
        <f>CONCATENATE(GroupMember[[#This Row],[11. Nom*]],       ,GroupMember[[#This Row],[10. Prénom*]])</f>
        <v>PIBIEBADIEL</v>
      </c>
    </row>
    <row r="407" spans="1:29" s="126" customFormat="1" ht="13.5" hidden="1" x14ac:dyDescent="0.25">
      <c r="A407" s="90" t="s">
        <v>470</v>
      </c>
      <c r="B407" s="90" t="s">
        <v>470</v>
      </c>
      <c r="C407" s="90" t="s">
        <v>564</v>
      </c>
      <c r="D407" s="90" t="s">
        <v>571</v>
      </c>
      <c r="E407" s="141" t="s">
        <v>564</v>
      </c>
      <c r="F407" s="92">
        <v>3.8799999999999994</v>
      </c>
      <c r="G407" s="90" t="s">
        <v>572</v>
      </c>
      <c r="H407" s="90">
        <v>1</v>
      </c>
      <c r="I407" s="123">
        <v>1</v>
      </c>
      <c r="J407" s="90" t="s">
        <v>978</v>
      </c>
      <c r="K407" s="90" t="s">
        <v>1164</v>
      </c>
      <c r="L407" s="127" t="s">
        <v>1290</v>
      </c>
      <c r="M407" s="90" t="s">
        <v>1290</v>
      </c>
      <c r="N407" s="90" t="s">
        <v>1292</v>
      </c>
      <c r="O407" s="123">
        <v>1956</v>
      </c>
      <c r="P407" s="90"/>
      <c r="Q407" s="90"/>
      <c r="R407" s="90"/>
      <c r="S407" s="90"/>
      <c r="T407" s="90"/>
      <c r="U407" s="123">
        <v>0</v>
      </c>
      <c r="V407" s="123">
        <v>0</v>
      </c>
      <c r="W407" s="124" t="s">
        <v>1963</v>
      </c>
      <c r="X407" s="125">
        <v>2022</v>
      </c>
      <c r="Y407" s="125">
        <v>7</v>
      </c>
      <c r="Z407" s="125">
        <v>14</v>
      </c>
      <c r="AA4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7" s="126" t="str">
        <f>CONCATENATE(GroupMember[[#This Row],[11. Nom*]],       ,GroupMember[[#This Row],[10. Prénom*]])</f>
        <v>GOUALOSOLANGE</v>
      </c>
    </row>
    <row r="408" spans="1:29" s="126" customFormat="1" ht="13.5" hidden="1" x14ac:dyDescent="0.25">
      <c r="A408" s="90" t="s">
        <v>471</v>
      </c>
      <c r="B408" s="90" t="s">
        <v>471</v>
      </c>
      <c r="C408" s="90" t="s">
        <v>564</v>
      </c>
      <c r="D408" s="90" t="s">
        <v>571</v>
      </c>
      <c r="E408" s="90" t="s">
        <v>564</v>
      </c>
      <c r="F408" s="92">
        <v>3.42</v>
      </c>
      <c r="G408" s="90" t="s">
        <v>572</v>
      </c>
      <c r="H408" s="90">
        <v>1</v>
      </c>
      <c r="I408" s="123">
        <v>1</v>
      </c>
      <c r="J408" s="90" t="s">
        <v>1165</v>
      </c>
      <c r="K408" s="90" t="s">
        <v>808</v>
      </c>
      <c r="L408" s="140">
        <v>141575978</v>
      </c>
      <c r="M408" s="90" t="s">
        <v>1290</v>
      </c>
      <c r="N408" s="90" t="s">
        <v>1291</v>
      </c>
      <c r="O408" s="123">
        <v>1964</v>
      </c>
      <c r="P408" s="90"/>
      <c r="Q408" s="90"/>
      <c r="R408" s="90"/>
      <c r="S408" s="90"/>
      <c r="T408" s="90"/>
      <c r="U408" s="123">
        <v>0</v>
      </c>
      <c r="V408" s="123">
        <v>0</v>
      </c>
      <c r="W408" s="124" t="s">
        <v>1963</v>
      </c>
      <c r="X408" s="125">
        <v>2022</v>
      </c>
      <c r="Y408" s="125">
        <v>7</v>
      </c>
      <c r="Z408" s="125">
        <v>14</v>
      </c>
      <c r="AA4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8" s="126" t="str">
        <f>CONCATENATE(GroupMember[[#This Row],[11. Nom*]],       ,GroupMember[[#This Row],[10. Prénom*]])</f>
        <v>YOROMIAN DOMINIQUE</v>
      </c>
    </row>
    <row r="409" spans="1:29" s="126" customFormat="1" ht="13.5" hidden="1" x14ac:dyDescent="0.25">
      <c r="A409" s="90" t="s">
        <v>472</v>
      </c>
      <c r="B409" s="90" t="s">
        <v>472</v>
      </c>
      <c r="C409" s="90" t="s">
        <v>564</v>
      </c>
      <c r="D409" s="90" t="s">
        <v>571</v>
      </c>
      <c r="E409" s="90" t="s">
        <v>564</v>
      </c>
      <c r="F409" s="92">
        <v>5.8100000000000005</v>
      </c>
      <c r="G409" s="90" t="s">
        <v>572</v>
      </c>
      <c r="H409" s="90">
        <v>1</v>
      </c>
      <c r="I409" s="123">
        <v>1</v>
      </c>
      <c r="J409" s="90" t="s">
        <v>712</v>
      </c>
      <c r="K409" s="90" t="s">
        <v>1166</v>
      </c>
      <c r="L409" s="127" t="s">
        <v>1290</v>
      </c>
      <c r="M409" s="90" t="s">
        <v>1290</v>
      </c>
      <c r="N409" s="90" t="s">
        <v>1291</v>
      </c>
      <c r="O409" s="123">
        <v>1987</v>
      </c>
      <c r="P409" s="90"/>
      <c r="Q409" s="90"/>
      <c r="R409" s="90"/>
      <c r="S409" s="90"/>
      <c r="T409" s="90"/>
      <c r="U409" s="123">
        <v>0</v>
      </c>
      <c r="V409" s="123">
        <v>0</v>
      </c>
      <c r="W409" s="124" t="s">
        <v>1963</v>
      </c>
      <c r="X409" s="125">
        <v>2022</v>
      </c>
      <c r="Y409" s="125">
        <v>7</v>
      </c>
      <c r="Z409" s="125">
        <v>15</v>
      </c>
      <c r="AA4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09" s="126" t="str">
        <f>CONCATENATE(GroupMember[[#This Row],[11. Nom*]],       ,GroupMember[[#This Row],[10. Prénom*]])</f>
        <v>BAWARLUC</v>
      </c>
    </row>
    <row r="410" spans="1:29" s="126" customFormat="1" ht="13.5" hidden="1" x14ac:dyDescent="0.25">
      <c r="A410" s="90" t="s">
        <v>473</v>
      </c>
      <c r="B410" s="90" t="s">
        <v>473</v>
      </c>
      <c r="C410" s="90" t="s">
        <v>564</v>
      </c>
      <c r="D410" s="90" t="s">
        <v>571</v>
      </c>
      <c r="E410" s="90" t="s">
        <v>564</v>
      </c>
      <c r="F410" s="92">
        <v>4.76</v>
      </c>
      <c r="G410" s="90" t="s">
        <v>572</v>
      </c>
      <c r="H410" s="90">
        <v>1</v>
      </c>
      <c r="I410" s="123">
        <v>1</v>
      </c>
      <c r="J410" s="90" t="s">
        <v>1167</v>
      </c>
      <c r="K410" s="90" t="s">
        <v>933</v>
      </c>
      <c r="L410" s="140">
        <v>103155197</v>
      </c>
      <c r="M410" s="90" t="s">
        <v>1290</v>
      </c>
      <c r="N410" s="90" t="s">
        <v>1291</v>
      </c>
      <c r="O410" s="123">
        <v>1950</v>
      </c>
      <c r="P410" s="90"/>
      <c r="Q410" s="90"/>
      <c r="R410" s="90"/>
      <c r="S410" s="90"/>
      <c r="T410" s="90"/>
      <c r="U410" s="123">
        <v>0</v>
      </c>
      <c r="V410" s="123">
        <v>0</v>
      </c>
      <c r="W410" s="124" t="s">
        <v>1963</v>
      </c>
      <c r="X410" s="125">
        <v>2022</v>
      </c>
      <c r="Y410" s="125">
        <v>7</v>
      </c>
      <c r="Z410" s="125">
        <v>15</v>
      </c>
      <c r="AA4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0" s="126" t="str">
        <f>CONCATENATE(GroupMember[[#This Row],[11. Nom*]],       ,GroupMember[[#This Row],[10. Prénom*]])</f>
        <v>BADOFILORENT</v>
      </c>
    </row>
    <row r="411" spans="1:29" s="126" customFormat="1" ht="13.5" hidden="1" x14ac:dyDescent="0.25">
      <c r="A411" s="90" t="s">
        <v>474</v>
      </c>
      <c r="B411" s="90" t="s">
        <v>474</v>
      </c>
      <c r="C411" s="90" t="s">
        <v>564</v>
      </c>
      <c r="D411" s="90" t="s">
        <v>571</v>
      </c>
      <c r="E411" s="90" t="s">
        <v>564</v>
      </c>
      <c r="F411" s="92">
        <v>3.45</v>
      </c>
      <c r="G411" s="90" t="s">
        <v>572</v>
      </c>
      <c r="H411" s="90">
        <v>2</v>
      </c>
      <c r="I411" s="123">
        <v>2</v>
      </c>
      <c r="J411" s="90" t="s">
        <v>952</v>
      </c>
      <c r="K411" s="90" t="s">
        <v>1159</v>
      </c>
      <c r="L411" s="140">
        <v>173684784</v>
      </c>
      <c r="M411" s="90" t="s">
        <v>1290</v>
      </c>
      <c r="N411" s="90" t="s">
        <v>1291</v>
      </c>
      <c r="O411" s="123">
        <v>1972</v>
      </c>
      <c r="P411" s="90"/>
      <c r="Q411" s="90"/>
      <c r="R411" s="90"/>
      <c r="S411" s="90"/>
      <c r="T411" s="90"/>
      <c r="U411" s="123">
        <v>0</v>
      </c>
      <c r="V411" s="123">
        <v>0</v>
      </c>
      <c r="W411" s="124" t="s">
        <v>1963</v>
      </c>
      <c r="X411" s="125">
        <v>2022</v>
      </c>
      <c r="Y411" s="125">
        <v>7</v>
      </c>
      <c r="Z411" s="125">
        <v>15</v>
      </c>
      <c r="AA4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1" s="126" t="str">
        <f>CONCATENATE(GroupMember[[#This Row],[11. Nom*]],       ,GroupMember[[#This Row],[10. Prénom*]])</f>
        <v>DAILALASSO</v>
      </c>
    </row>
    <row r="412" spans="1:29" s="126" customFormat="1" ht="13.5" hidden="1" x14ac:dyDescent="0.25">
      <c r="A412" s="90" t="s">
        <v>475</v>
      </c>
      <c r="B412" s="90" t="s">
        <v>475</v>
      </c>
      <c r="C412" s="90" t="s">
        <v>564</v>
      </c>
      <c r="D412" s="90" t="s">
        <v>571</v>
      </c>
      <c r="E412" s="90" t="s">
        <v>564</v>
      </c>
      <c r="F412" s="92">
        <v>6.3099999999999987</v>
      </c>
      <c r="G412" s="90" t="s">
        <v>572</v>
      </c>
      <c r="H412" s="90">
        <v>1</v>
      </c>
      <c r="I412" s="123">
        <v>1</v>
      </c>
      <c r="J412" s="90" t="s">
        <v>964</v>
      </c>
      <c r="K412" s="90" t="s">
        <v>668</v>
      </c>
      <c r="L412" s="127" t="s">
        <v>1290</v>
      </c>
      <c r="M412" s="90" t="s">
        <v>1290</v>
      </c>
      <c r="N412" s="90" t="s">
        <v>1291</v>
      </c>
      <c r="O412" s="123">
        <v>1975</v>
      </c>
      <c r="P412" s="90"/>
      <c r="Q412" s="90"/>
      <c r="R412" s="90"/>
      <c r="S412" s="90"/>
      <c r="T412" s="90"/>
      <c r="U412" s="123">
        <v>0</v>
      </c>
      <c r="V412" s="123">
        <v>0</v>
      </c>
      <c r="W412" s="124" t="s">
        <v>1963</v>
      </c>
      <c r="X412" s="125">
        <v>2022</v>
      </c>
      <c r="Y412" s="125">
        <v>7</v>
      </c>
      <c r="Z412" s="125">
        <v>16</v>
      </c>
      <c r="AA4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2" s="126" t="str">
        <f>CONCATENATE(GroupMember[[#This Row],[11. Nom*]],       ,GroupMember[[#This Row],[10. Prénom*]])</f>
        <v>NEYAALASSANE</v>
      </c>
    </row>
    <row r="413" spans="1:29" s="126" customFormat="1" ht="13.5" hidden="1" x14ac:dyDescent="0.25">
      <c r="A413" s="90" t="s">
        <v>476</v>
      </c>
      <c r="B413" s="90" t="s">
        <v>476</v>
      </c>
      <c r="C413" s="90" t="s">
        <v>564</v>
      </c>
      <c r="D413" s="90" t="s">
        <v>571</v>
      </c>
      <c r="E413" s="90" t="s">
        <v>564</v>
      </c>
      <c r="F413" s="92">
        <v>7.34</v>
      </c>
      <c r="G413" s="90" t="s">
        <v>572</v>
      </c>
      <c r="H413" s="90">
        <v>1</v>
      </c>
      <c r="I413" s="123">
        <v>1</v>
      </c>
      <c r="J413" s="90" t="s">
        <v>626</v>
      </c>
      <c r="K413" s="90" t="s">
        <v>1168</v>
      </c>
      <c r="L413" s="140">
        <v>150540521</v>
      </c>
      <c r="M413" s="90" t="s">
        <v>1290</v>
      </c>
      <c r="N413" s="90" t="s">
        <v>1291</v>
      </c>
      <c r="O413" s="123">
        <v>1958</v>
      </c>
      <c r="P413" s="90"/>
      <c r="Q413" s="90"/>
      <c r="R413" s="90"/>
      <c r="S413" s="90"/>
      <c r="T413" s="90"/>
      <c r="U413" s="123">
        <v>0</v>
      </c>
      <c r="V413" s="123">
        <v>0</v>
      </c>
      <c r="W413" s="124" t="s">
        <v>1963</v>
      </c>
      <c r="X413" s="125">
        <v>2022</v>
      </c>
      <c r="Y413" s="125">
        <v>7</v>
      </c>
      <c r="Z413" s="125">
        <v>16</v>
      </c>
      <c r="AA4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3" s="126" t="str">
        <f>CONCATENATE(GroupMember[[#This Row],[11. Nom*]],       ,GroupMember[[#This Row],[10. Prénom*]])</f>
        <v>BAKOUNANSALAM</v>
      </c>
    </row>
    <row r="414" spans="1:29" s="126" customFormat="1" ht="13.5" hidden="1" x14ac:dyDescent="0.25">
      <c r="A414" s="90" t="s">
        <v>477</v>
      </c>
      <c r="B414" s="90" t="s">
        <v>477</v>
      </c>
      <c r="C414" s="90" t="s">
        <v>564</v>
      </c>
      <c r="D414" s="90" t="s">
        <v>571</v>
      </c>
      <c r="E414" s="90" t="s">
        <v>564</v>
      </c>
      <c r="F414" s="92">
        <v>9.51</v>
      </c>
      <c r="G414" s="90" t="s">
        <v>572</v>
      </c>
      <c r="H414" s="90">
        <v>1</v>
      </c>
      <c r="I414" s="123">
        <v>1</v>
      </c>
      <c r="J414" s="90" t="s">
        <v>1169</v>
      </c>
      <c r="K414" s="90" t="s">
        <v>1170</v>
      </c>
      <c r="L414" s="127" t="s">
        <v>1290</v>
      </c>
      <c r="M414" s="90" t="s">
        <v>1290</v>
      </c>
      <c r="N414" s="90" t="s">
        <v>1291</v>
      </c>
      <c r="O414" s="123">
        <v>1964</v>
      </c>
      <c r="P414" s="90"/>
      <c r="Q414" s="90"/>
      <c r="R414" s="90"/>
      <c r="S414" s="90"/>
      <c r="T414" s="90"/>
      <c r="U414" s="123">
        <v>0</v>
      </c>
      <c r="V414" s="123">
        <v>0</v>
      </c>
      <c r="W414" s="124" t="s">
        <v>1963</v>
      </c>
      <c r="X414" s="125">
        <v>2022</v>
      </c>
      <c r="Y414" s="125">
        <v>7</v>
      </c>
      <c r="Z414" s="125">
        <v>16</v>
      </c>
      <c r="AA4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4" s="126" t="str">
        <f>CONCATENATE(GroupMember[[#This Row],[11. Nom*]],       ,GroupMember[[#This Row],[10. Prénom*]])</f>
        <v>BAMOUNIARSENE</v>
      </c>
    </row>
    <row r="415" spans="1:29" s="126" customFormat="1" ht="13.5" hidden="1" x14ac:dyDescent="0.25">
      <c r="A415" s="90" t="s">
        <v>478</v>
      </c>
      <c r="B415" s="90" t="s">
        <v>478</v>
      </c>
      <c r="C415" s="90" t="s">
        <v>564</v>
      </c>
      <c r="D415" s="90" t="s">
        <v>571</v>
      </c>
      <c r="E415" s="90" t="s">
        <v>564</v>
      </c>
      <c r="F415" s="92">
        <v>12.98</v>
      </c>
      <c r="G415" s="90" t="s">
        <v>572</v>
      </c>
      <c r="H415" s="90">
        <v>1</v>
      </c>
      <c r="I415" s="123">
        <v>1</v>
      </c>
      <c r="J415" s="90" t="s">
        <v>964</v>
      </c>
      <c r="K415" s="90" t="s">
        <v>1171</v>
      </c>
      <c r="L415" s="140">
        <v>170560521</v>
      </c>
      <c r="M415" s="90" t="s">
        <v>1290</v>
      </c>
      <c r="N415" s="90" t="s">
        <v>1291</v>
      </c>
      <c r="O415" s="123">
        <v>1970</v>
      </c>
      <c r="P415" s="90"/>
      <c r="Q415" s="90"/>
      <c r="R415" s="90"/>
      <c r="S415" s="90"/>
      <c r="T415" s="90"/>
      <c r="U415" s="123">
        <v>0</v>
      </c>
      <c r="V415" s="123">
        <v>0</v>
      </c>
      <c r="W415" s="124" t="s">
        <v>1963</v>
      </c>
      <c r="X415" s="125">
        <v>2022</v>
      </c>
      <c r="Y415" s="125">
        <v>7</v>
      </c>
      <c r="Z415" s="125">
        <v>21</v>
      </c>
      <c r="AA4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5" s="126" t="str">
        <f>CONCATENATE(GroupMember[[#This Row],[11. Nom*]],       ,GroupMember[[#This Row],[10. Prénom*]])</f>
        <v>BAKONGOALASSANE</v>
      </c>
    </row>
    <row r="416" spans="1:29" s="126" customFormat="1" ht="13.5" hidden="1" x14ac:dyDescent="0.25">
      <c r="A416" s="90" t="s">
        <v>479</v>
      </c>
      <c r="B416" s="90" t="s">
        <v>479</v>
      </c>
      <c r="C416" s="90" t="s">
        <v>564</v>
      </c>
      <c r="D416" s="90" t="s">
        <v>571</v>
      </c>
      <c r="E416" s="90" t="s">
        <v>564</v>
      </c>
      <c r="F416" s="92">
        <v>2.87</v>
      </c>
      <c r="G416" s="90" t="s">
        <v>572</v>
      </c>
      <c r="H416" s="90">
        <v>1</v>
      </c>
      <c r="I416" s="123">
        <v>1</v>
      </c>
      <c r="J416" s="90" t="s">
        <v>1172</v>
      </c>
      <c r="K416" s="90" t="s">
        <v>582</v>
      </c>
      <c r="L416" s="127" t="s">
        <v>1290</v>
      </c>
      <c r="M416" s="90" t="s">
        <v>1290</v>
      </c>
      <c r="N416" s="90" t="s">
        <v>1291</v>
      </c>
      <c r="O416" s="123">
        <v>1972</v>
      </c>
      <c r="P416" s="90"/>
      <c r="Q416" s="90"/>
      <c r="R416" s="90"/>
      <c r="S416" s="90"/>
      <c r="T416" s="90"/>
      <c r="U416" s="123">
        <v>0</v>
      </c>
      <c r="V416" s="123">
        <v>0</v>
      </c>
      <c r="W416" s="124" t="s">
        <v>1963</v>
      </c>
      <c r="X416" s="125">
        <v>2022</v>
      </c>
      <c r="Y416" s="125">
        <v>7</v>
      </c>
      <c r="Z416" s="125">
        <v>21</v>
      </c>
      <c r="AA4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6" s="126" t="str">
        <f>CONCATENATE(GroupMember[[#This Row],[11. Nom*]],       ,GroupMember[[#This Row],[10. Prénom*]])</f>
        <v>NEBIEMALIK</v>
      </c>
    </row>
    <row r="417" spans="1:29" s="126" customFormat="1" ht="13.5" hidden="1" x14ac:dyDescent="0.25">
      <c r="A417" s="90" t="s">
        <v>480</v>
      </c>
      <c r="B417" s="90" t="s">
        <v>480</v>
      </c>
      <c r="C417" s="90" t="s">
        <v>564</v>
      </c>
      <c r="D417" s="90" t="s">
        <v>571</v>
      </c>
      <c r="E417" s="90" t="s">
        <v>564</v>
      </c>
      <c r="F417" s="92">
        <v>10.77</v>
      </c>
      <c r="G417" s="90" t="s">
        <v>572</v>
      </c>
      <c r="H417" s="90">
        <v>1</v>
      </c>
      <c r="I417" s="123">
        <v>1</v>
      </c>
      <c r="J417" s="90" t="s">
        <v>1173</v>
      </c>
      <c r="K417" s="90" t="s">
        <v>662</v>
      </c>
      <c r="L417" s="140">
        <v>151095119</v>
      </c>
      <c r="M417" s="90" t="s">
        <v>1290</v>
      </c>
      <c r="N417" s="90" t="s">
        <v>1291</v>
      </c>
      <c r="O417" s="123">
        <v>1971</v>
      </c>
      <c r="P417" s="90"/>
      <c r="Q417" s="90"/>
      <c r="R417" s="90"/>
      <c r="S417" s="90"/>
      <c r="T417" s="90"/>
      <c r="U417" s="123">
        <v>0</v>
      </c>
      <c r="V417" s="123">
        <v>0</v>
      </c>
      <c r="W417" s="124" t="s">
        <v>1963</v>
      </c>
      <c r="X417" s="125">
        <v>2022</v>
      </c>
      <c r="Y417" s="125">
        <v>7</v>
      </c>
      <c r="Z417" s="125">
        <v>21</v>
      </c>
      <c r="AA4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7" s="126" t="str">
        <f>CONCATENATE(GroupMember[[#This Row],[11. Nom*]],       ,GroupMember[[#This Row],[10. Prénom*]])</f>
        <v>ZIOBADEMIN</v>
      </c>
    </row>
    <row r="418" spans="1:29" s="126" customFormat="1" ht="13.5" hidden="1" x14ac:dyDescent="0.25">
      <c r="A418" s="90" t="s">
        <v>481</v>
      </c>
      <c r="B418" s="90" t="s">
        <v>481</v>
      </c>
      <c r="C418" s="90" t="s">
        <v>564</v>
      </c>
      <c r="D418" s="90" t="s">
        <v>571</v>
      </c>
      <c r="E418" s="90" t="s">
        <v>564</v>
      </c>
      <c r="F418" s="92">
        <v>6.2199999999999989</v>
      </c>
      <c r="G418" s="90" t="s">
        <v>572</v>
      </c>
      <c r="H418" s="90">
        <v>1</v>
      </c>
      <c r="I418" s="123">
        <v>1</v>
      </c>
      <c r="J418" s="90" t="s">
        <v>683</v>
      </c>
      <c r="K418" s="90" t="s">
        <v>582</v>
      </c>
      <c r="L418" s="127" t="s">
        <v>1290</v>
      </c>
      <c r="M418" s="90" t="s">
        <v>1290</v>
      </c>
      <c r="N418" s="90" t="s">
        <v>1291</v>
      </c>
      <c r="O418" s="123">
        <v>1970</v>
      </c>
      <c r="P418" s="90"/>
      <c r="Q418" s="90"/>
      <c r="R418" s="90"/>
      <c r="S418" s="90"/>
      <c r="T418" s="90"/>
      <c r="U418" s="123">
        <v>0</v>
      </c>
      <c r="V418" s="123">
        <v>0</v>
      </c>
      <c r="W418" s="124" t="s">
        <v>1963</v>
      </c>
      <c r="X418" s="125">
        <v>2022</v>
      </c>
      <c r="Y418" s="125">
        <v>7</v>
      </c>
      <c r="Z418" s="125">
        <v>13</v>
      </c>
      <c r="AA4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8" s="126" t="str">
        <f>CONCATENATE(GroupMember[[#This Row],[11. Nom*]],       ,GroupMember[[#This Row],[10. Prénom*]])</f>
        <v>NEBIEVINCENT</v>
      </c>
    </row>
    <row r="419" spans="1:29" s="126" customFormat="1" ht="13.5" hidden="1" x14ac:dyDescent="0.25">
      <c r="A419" s="90" t="s">
        <v>482</v>
      </c>
      <c r="B419" s="90" t="s">
        <v>482</v>
      </c>
      <c r="C419" s="90" t="s">
        <v>564</v>
      </c>
      <c r="D419" s="90" t="s">
        <v>571</v>
      </c>
      <c r="E419" s="90" t="s">
        <v>564</v>
      </c>
      <c r="F419" s="92">
        <v>9.0500000000000007</v>
      </c>
      <c r="G419" s="90" t="s">
        <v>572</v>
      </c>
      <c r="H419" s="90">
        <v>1</v>
      </c>
      <c r="I419" s="123">
        <v>1</v>
      </c>
      <c r="J419" s="90" t="s">
        <v>1174</v>
      </c>
      <c r="K419" s="90" t="s">
        <v>1175</v>
      </c>
      <c r="L419" s="140">
        <v>150541710</v>
      </c>
      <c r="M419" s="90" t="s">
        <v>1290</v>
      </c>
      <c r="N419" s="90" t="s">
        <v>1291</v>
      </c>
      <c r="O419" s="123">
        <v>1986</v>
      </c>
      <c r="P419" s="90"/>
      <c r="Q419" s="90"/>
      <c r="R419" s="90"/>
      <c r="S419" s="90"/>
      <c r="T419" s="90"/>
      <c r="U419" s="123">
        <v>0</v>
      </c>
      <c r="V419" s="123">
        <v>0</v>
      </c>
      <c r="W419" s="124" t="s">
        <v>1963</v>
      </c>
      <c r="X419" s="125">
        <v>2022</v>
      </c>
      <c r="Y419" s="125">
        <v>7</v>
      </c>
      <c r="Z419" s="125">
        <v>13</v>
      </c>
      <c r="AA4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19" s="126" t="str">
        <f>CONCATENATE(GroupMember[[#This Row],[11. Nom*]],       ,GroupMember[[#This Row],[10. Prénom*]])</f>
        <v>TOKPAANDERSON</v>
      </c>
    </row>
    <row r="420" spans="1:29" s="126" customFormat="1" ht="13.5" hidden="1" x14ac:dyDescent="0.25">
      <c r="A420" s="90" t="s">
        <v>483</v>
      </c>
      <c r="B420" s="90" t="s">
        <v>483</v>
      </c>
      <c r="C420" s="90" t="s">
        <v>564</v>
      </c>
      <c r="D420" s="90" t="s">
        <v>571</v>
      </c>
      <c r="E420" s="90" t="s">
        <v>564</v>
      </c>
      <c r="F420" s="92">
        <v>5</v>
      </c>
      <c r="G420" s="90" t="s">
        <v>572</v>
      </c>
      <c r="H420" s="90">
        <v>1</v>
      </c>
      <c r="I420" s="123">
        <v>1</v>
      </c>
      <c r="J420" s="90" t="s">
        <v>816</v>
      </c>
      <c r="K420" s="90" t="s">
        <v>808</v>
      </c>
      <c r="L420" s="140">
        <v>565873747</v>
      </c>
      <c r="M420" s="90" t="s">
        <v>1290</v>
      </c>
      <c r="N420" s="90" t="s">
        <v>1291</v>
      </c>
      <c r="O420" s="123">
        <v>1990</v>
      </c>
      <c r="P420" s="90"/>
      <c r="Q420" s="90"/>
      <c r="R420" s="90"/>
      <c r="S420" s="90"/>
      <c r="T420" s="90"/>
      <c r="U420" s="123">
        <v>0</v>
      </c>
      <c r="V420" s="123">
        <v>0</v>
      </c>
      <c r="W420" s="124" t="s">
        <v>1963</v>
      </c>
      <c r="X420" s="125">
        <v>2022</v>
      </c>
      <c r="Y420" s="125">
        <v>7</v>
      </c>
      <c r="Z420" s="125">
        <v>13</v>
      </c>
      <c r="AA4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0" s="126" t="str">
        <f>CONCATENATE(GroupMember[[#This Row],[11. Nom*]],       ,GroupMember[[#This Row],[10. Prénom*]])</f>
        <v>YOROPROSPER</v>
      </c>
    </row>
    <row r="421" spans="1:29" s="126" customFormat="1" ht="13.5" hidden="1" x14ac:dyDescent="0.25">
      <c r="A421" s="90" t="s">
        <v>484</v>
      </c>
      <c r="B421" s="90" t="s">
        <v>484</v>
      </c>
      <c r="C421" s="90" t="s">
        <v>564</v>
      </c>
      <c r="D421" s="90" t="s">
        <v>571</v>
      </c>
      <c r="E421" s="90" t="s">
        <v>564</v>
      </c>
      <c r="F421" s="92">
        <v>3.7899999999999996</v>
      </c>
      <c r="G421" s="90" t="s">
        <v>572</v>
      </c>
      <c r="H421" s="90">
        <v>1</v>
      </c>
      <c r="I421" s="123">
        <v>1</v>
      </c>
      <c r="J421" s="90" t="s">
        <v>1176</v>
      </c>
      <c r="K421" s="90" t="s">
        <v>1176</v>
      </c>
      <c r="L421" s="127" t="s">
        <v>1290</v>
      </c>
      <c r="M421" s="90" t="s">
        <v>1290</v>
      </c>
      <c r="N421" s="90" t="s">
        <v>1291</v>
      </c>
      <c r="O421" s="123">
        <v>1988</v>
      </c>
      <c r="P421" s="90"/>
      <c r="Q421" s="90"/>
      <c r="R421" s="90"/>
      <c r="S421" s="90"/>
      <c r="T421" s="90"/>
      <c r="U421" s="123">
        <v>0</v>
      </c>
      <c r="V421" s="123">
        <v>0</v>
      </c>
      <c r="W421" s="124" t="s">
        <v>1963</v>
      </c>
      <c r="X421" s="125">
        <v>2022</v>
      </c>
      <c r="Y421" s="125">
        <v>7</v>
      </c>
      <c r="Z421" s="125">
        <v>19</v>
      </c>
      <c r="AA4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1" s="126" t="str">
        <f>CONCATENATE(GroupMember[[#This Row],[11. Nom*]],       ,GroupMember[[#This Row],[10. Prénom*]])</f>
        <v>POMELIEPOMELIE</v>
      </c>
    </row>
    <row r="422" spans="1:29" s="126" customFormat="1" ht="13.5" hidden="1" x14ac:dyDescent="0.25">
      <c r="A422" s="90" t="s">
        <v>485</v>
      </c>
      <c r="B422" s="90" t="s">
        <v>485</v>
      </c>
      <c r="C422" s="90" t="s">
        <v>564</v>
      </c>
      <c r="D422" s="90" t="s">
        <v>571</v>
      </c>
      <c r="E422" s="90" t="s">
        <v>564</v>
      </c>
      <c r="F422" s="92">
        <v>3.46</v>
      </c>
      <c r="G422" s="90" t="s">
        <v>572</v>
      </c>
      <c r="H422" s="90">
        <v>2</v>
      </c>
      <c r="I422" s="123">
        <v>2</v>
      </c>
      <c r="J422" s="90" t="s">
        <v>778</v>
      </c>
      <c r="K422" s="90" t="s">
        <v>582</v>
      </c>
      <c r="L422" s="127" t="s">
        <v>1290</v>
      </c>
      <c r="M422" s="90" t="s">
        <v>1290</v>
      </c>
      <c r="N422" s="90" t="s">
        <v>1291</v>
      </c>
      <c r="O422" s="123">
        <v>1974</v>
      </c>
      <c r="P422" s="90"/>
      <c r="Q422" s="90"/>
      <c r="R422" s="90"/>
      <c r="S422" s="90"/>
      <c r="T422" s="90"/>
      <c r="U422" s="123">
        <v>0</v>
      </c>
      <c r="V422" s="123">
        <v>0</v>
      </c>
      <c r="W422" s="124" t="s">
        <v>1963</v>
      </c>
      <c r="X422" s="125">
        <v>2022</v>
      </c>
      <c r="Y422" s="125">
        <v>7</v>
      </c>
      <c r="Z422" s="125">
        <v>19</v>
      </c>
      <c r="AA4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2" s="126" t="str">
        <f>CONCATENATE(GroupMember[[#This Row],[11. Nom*]],       ,GroupMember[[#This Row],[10. Prénom*]])</f>
        <v>NEBIEABOU</v>
      </c>
    </row>
    <row r="423" spans="1:29" s="126" customFormat="1" ht="13.5" hidden="1" x14ac:dyDescent="0.25">
      <c r="A423" s="90" t="s">
        <v>486</v>
      </c>
      <c r="B423" s="90" t="s">
        <v>486</v>
      </c>
      <c r="C423" s="90" t="s">
        <v>564</v>
      </c>
      <c r="D423" s="90" t="s">
        <v>571</v>
      </c>
      <c r="E423" s="90" t="s">
        <v>564</v>
      </c>
      <c r="F423" s="92">
        <v>5.6</v>
      </c>
      <c r="G423" s="90" t="s">
        <v>572</v>
      </c>
      <c r="H423" s="90">
        <v>1</v>
      </c>
      <c r="I423" s="123">
        <v>1</v>
      </c>
      <c r="J423" s="90" t="s">
        <v>1177</v>
      </c>
      <c r="K423" s="90" t="s">
        <v>1178</v>
      </c>
      <c r="L423" s="127" t="s">
        <v>1290</v>
      </c>
      <c r="M423" s="90" t="s">
        <v>1290</v>
      </c>
      <c r="N423" s="90" t="s">
        <v>1291</v>
      </c>
      <c r="O423" s="123">
        <v>1979</v>
      </c>
      <c r="P423" s="90"/>
      <c r="Q423" s="90"/>
      <c r="R423" s="90"/>
      <c r="S423" s="90"/>
      <c r="T423" s="90"/>
      <c r="U423" s="123">
        <v>0</v>
      </c>
      <c r="V423" s="123">
        <v>0</v>
      </c>
      <c r="W423" s="124" t="s">
        <v>1963</v>
      </c>
      <c r="X423" s="125">
        <v>2022</v>
      </c>
      <c r="Y423" s="125">
        <v>7</v>
      </c>
      <c r="Z423" s="125">
        <v>19</v>
      </c>
      <c r="AA4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3" s="126" t="str">
        <f>CONCATENATE(GroupMember[[#This Row],[11. Nom*]],       ,GroupMember[[#This Row],[10. Prénom*]])</f>
        <v>DJAMANLANON</v>
      </c>
    </row>
    <row r="424" spans="1:29" s="126" customFormat="1" ht="13.5" hidden="1" x14ac:dyDescent="0.25">
      <c r="A424" s="90" t="s">
        <v>487</v>
      </c>
      <c r="B424" s="90" t="s">
        <v>487</v>
      </c>
      <c r="C424" s="90" t="s">
        <v>564</v>
      </c>
      <c r="D424" s="90" t="s">
        <v>571</v>
      </c>
      <c r="E424" s="90" t="s">
        <v>564</v>
      </c>
      <c r="F424" s="92">
        <v>7.42</v>
      </c>
      <c r="G424" s="90" t="s">
        <v>572</v>
      </c>
      <c r="H424" s="90">
        <v>1</v>
      </c>
      <c r="I424" s="123">
        <v>1</v>
      </c>
      <c r="J424" s="90" t="s">
        <v>1179</v>
      </c>
      <c r="K424" s="90" t="s">
        <v>1180</v>
      </c>
      <c r="L424" s="127" t="s">
        <v>1290</v>
      </c>
      <c r="M424" s="90" t="s">
        <v>1290</v>
      </c>
      <c r="N424" s="90" t="s">
        <v>1291</v>
      </c>
      <c r="O424" s="123">
        <v>1970</v>
      </c>
      <c r="P424" s="90"/>
      <c r="Q424" s="90"/>
      <c r="R424" s="90"/>
      <c r="S424" s="90"/>
      <c r="T424" s="90"/>
      <c r="U424" s="123">
        <v>0</v>
      </c>
      <c r="V424" s="123">
        <v>0</v>
      </c>
      <c r="W424" s="124" t="s">
        <v>1963</v>
      </c>
      <c r="X424" s="125">
        <v>2022</v>
      </c>
      <c r="Y424" s="125">
        <v>7</v>
      </c>
      <c r="Z424" s="125">
        <v>28</v>
      </c>
      <c r="AA4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4" s="126" t="str">
        <f>CONCATENATE(GroupMember[[#This Row],[11. Nom*]],       ,GroupMember[[#This Row],[10. Prénom*]])</f>
        <v>KOSSAFABRIE</v>
      </c>
    </row>
    <row r="425" spans="1:29" s="126" customFormat="1" ht="13.5" hidden="1" x14ac:dyDescent="0.25">
      <c r="A425" s="90" t="s">
        <v>488</v>
      </c>
      <c r="B425" s="90" t="s">
        <v>488</v>
      </c>
      <c r="C425" s="90" t="s">
        <v>564</v>
      </c>
      <c r="D425" s="90" t="s">
        <v>571</v>
      </c>
      <c r="E425" s="90" t="s">
        <v>564</v>
      </c>
      <c r="F425" s="92">
        <v>3.54</v>
      </c>
      <c r="G425" s="90" t="s">
        <v>572</v>
      </c>
      <c r="H425" s="90">
        <v>1</v>
      </c>
      <c r="I425" s="123">
        <v>1</v>
      </c>
      <c r="J425" s="90" t="s">
        <v>1181</v>
      </c>
      <c r="K425" s="90" t="s">
        <v>1180</v>
      </c>
      <c r="L425" s="127" t="s">
        <v>1290</v>
      </c>
      <c r="M425" s="90" t="s">
        <v>1290</v>
      </c>
      <c r="N425" s="90" t="s">
        <v>1291</v>
      </c>
      <c r="O425" s="123">
        <v>1959</v>
      </c>
      <c r="P425" s="90"/>
      <c r="Q425" s="90"/>
      <c r="R425" s="90"/>
      <c r="S425" s="90"/>
      <c r="T425" s="90"/>
      <c r="U425" s="123">
        <v>0</v>
      </c>
      <c r="V425" s="123">
        <v>0</v>
      </c>
      <c r="W425" s="124" t="s">
        <v>1963</v>
      </c>
      <c r="X425" s="125">
        <v>2022</v>
      </c>
      <c r="Y425" s="125">
        <v>7</v>
      </c>
      <c r="Z425" s="125">
        <v>28</v>
      </c>
      <c r="AA4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5" s="126" t="str">
        <f>CONCATENATE(GroupMember[[#This Row],[11. Nom*]],       ,GroupMember[[#This Row],[10. Prénom*]])</f>
        <v>KOSSACEDRIC</v>
      </c>
    </row>
    <row r="426" spans="1:29" s="126" customFormat="1" ht="13.5" hidden="1" x14ac:dyDescent="0.25">
      <c r="A426" s="90" t="s">
        <v>489</v>
      </c>
      <c r="B426" s="90" t="s">
        <v>489</v>
      </c>
      <c r="C426" s="90" t="s">
        <v>564</v>
      </c>
      <c r="D426" s="90" t="s">
        <v>571</v>
      </c>
      <c r="E426" s="90" t="s">
        <v>564</v>
      </c>
      <c r="F426" s="92">
        <v>4.38</v>
      </c>
      <c r="G426" s="90" t="s">
        <v>572</v>
      </c>
      <c r="H426" s="90">
        <v>1</v>
      </c>
      <c r="I426" s="123">
        <v>1</v>
      </c>
      <c r="J426" s="90" t="s">
        <v>1182</v>
      </c>
      <c r="K426" s="90" t="s">
        <v>1183</v>
      </c>
      <c r="L426" s="127" t="s">
        <v>1290</v>
      </c>
      <c r="M426" s="90" t="s">
        <v>1290</v>
      </c>
      <c r="N426" s="90" t="s">
        <v>1291</v>
      </c>
      <c r="O426" s="123">
        <v>1956</v>
      </c>
      <c r="P426" s="90"/>
      <c r="Q426" s="90"/>
      <c r="R426" s="90"/>
      <c r="S426" s="90"/>
      <c r="T426" s="90"/>
      <c r="U426" s="123">
        <v>0</v>
      </c>
      <c r="V426" s="123">
        <v>0</v>
      </c>
      <c r="W426" s="124" t="s">
        <v>1963</v>
      </c>
      <c r="X426" s="125">
        <v>2022</v>
      </c>
      <c r="Y426" s="125">
        <v>7</v>
      </c>
      <c r="Z426" s="125">
        <v>28</v>
      </c>
      <c r="AA4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6" s="126" t="str">
        <f>CONCATENATE(GroupMember[[#This Row],[11. Nom*]],       ,GroupMember[[#This Row],[10. Prénom*]])</f>
        <v>ZAHEODETTE</v>
      </c>
    </row>
    <row r="427" spans="1:29" s="126" customFormat="1" ht="13.5" hidden="1" x14ac:dyDescent="0.25">
      <c r="A427" s="90" t="s">
        <v>490</v>
      </c>
      <c r="B427" s="90" t="s">
        <v>490</v>
      </c>
      <c r="C427" s="90" t="s">
        <v>564</v>
      </c>
      <c r="D427" s="90" t="s">
        <v>571</v>
      </c>
      <c r="E427" s="90" t="s">
        <v>564</v>
      </c>
      <c r="F427" s="92">
        <v>6.6999999999999993</v>
      </c>
      <c r="G427" s="90" t="s">
        <v>572</v>
      </c>
      <c r="H427" s="90">
        <v>1</v>
      </c>
      <c r="I427" s="123">
        <v>1</v>
      </c>
      <c r="J427" s="90" t="s">
        <v>1184</v>
      </c>
      <c r="K427" s="90" t="s">
        <v>1185</v>
      </c>
      <c r="L427" s="127" t="s">
        <v>1290</v>
      </c>
      <c r="M427" s="90" t="s">
        <v>1290</v>
      </c>
      <c r="N427" s="90" t="s">
        <v>1291</v>
      </c>
      <c r="O427" s="123">
        <v>1959</v>
      </c>
      <c r="P427" s="90"/>
      <c r="Q427" s="90"/>
      <c r="R427" s="90"/>
      <c r="S427" s="90"/>
      <c r="T427" s="90"/>
      <c r="U427" s="123">
        <v>0</v>
      </c>
      <c r="V427" s="123">
        <v>0</v>
      </c>
      <c r="W427" s="124" t="s">
        <v>1963</v>
      </c>
      <c r="X427" s="125">
        <v>2022</v>
      </c>
      <c r="Y427" s="125">
        <v>6</v>
      </c>
      <c r="Z427" s="125">
        <v>27</v>
      </c>
      <c r="AA4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7" s="126" t="str">
        <f>CONCATENATE(GroupMember[[#This Row],[11. Nom*]],       ,GroupMember[[#This Row],[10. Prénom*]])</f>
        <v>KASSENABINE</v>
      </c>
    </row>
    <row r="428" spans="1:29" s="126" customFormat="1" ht="13.5" hidden="1" x14ac:dyDescent="0.25">
      <c r="A428" s="90" t="s">
        <v>491</v>
      </c>
      <c r="B428" s="90" t="s">
        <v>491</v>
      </c>
      <c r="C428" s="90" t="s">
        <v>564</v>
      </c>
      <c r="D428" s="90" t="s">
        <v>571</v>
      </c>
      <c r="E428" s="90" t="s">
        <v>564</v>
      </c>
      <c r="F428" s="92">
        <v>5.18</v>
      </c>
      <c r="G428" s="90" t="s">
        <v>572</v>
      </c>
      <c r="H428" s="90">
        <v>1</v>
      </c>
      <c r="I428" s="123">
        <v>1</v>
      </c>
      <c r="J428" s="90" t="s">
        <v>731</v>
      </c>
      <c r="K428" s="90" t="s">
        <v>1186</v>
      </c>
      <c r="L428" s="127" t="s">
        <v>1290</v>
      </c>
      <c r="M428" s="90" t="s">
        <v>1290</v>
      </c>
      <c r="N428" s="90" t="s">
        <v>1291</v>
      </c>
      <c r="O428" s="123">
        <v>1976</v>
      </c>
      <c r="P428" s="90"/>
      <c r="Q428" s="90"/>
      <c r="R428" s="90"/>
      <c r="S428" s="90"/>
      <c r="T428" s="90"/>
      <c r="U428" s="123">
        <v>0</v>
      </c>
      <c r="V428" s="123">
        <v>0</v>
      </c>
      <c r="W428" s="124" t="s">
        <v>1963</v>
      </c>
      <c r="X428" s="125">
        <v>2022</v>
      </c>
      <c r="Y428" s="125">
        <v>6</v>
      </c>
      <c r="Z428" s="125">
        <v>27</v>
      </c>
      <c r="AA4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8" s="126" t="str">
        <f>CONCATENATE(GroupMember[[#This Row],[11. Nom*]],       ,GroupMember[[#This Row],[10. Prénom*]])</f>
        <v>MAHANSYLVAIN</v>
      </c>
    </row>
    <row r="429" spans="1:29" s="126" customFormat="1" ht="13.5" hidden="1" x14ac:dyDescent="0.25">
      <c r="A429" s="90" t="s">
        <v>492</v>
      </c>
      <c r="B429" s="90" t="s">
        <v>492</v>
      </c>
      <c r="C429" s="90" t="s">
        <v>564</v>
      </c>
      <c r="D429" s="90" t="s">
        <v>571</v>
      </c>
      <c r="E429" s="90" t="s">
        <v>564</v>
      </c>
      <c r="F429" s="92">
        <v>4.9099999999999993</v>
      </c>
      <c r="G429" s="90" t="s">
        <v>572</v>
      </c>
      <c r="H429" s="90">
        <v>2</v>
      </c>
      <c r="I429" s="123">
        <v>2</v>
      </c>
      <c r="J429" s="90" t="s">
        <v>1187</v>
      </c>
      <c r="K429" s="90" t="s">
        <v>1188</v>
      </c>
      <c r="L429" s="127" t="s">
        <v>1290</v>
      </c>
      <c r="M429" s="90" t="s">
        <v>1290</v>
      </c>
      <c r="N429" s="90" t="s">
        <v>1291</v>
      </c>
      <c r="O429" s="123">
        <v>1965</v>
      </c>
      <c r="P429" s="90"/>
      <c r="Q429" s="90"/>
      <c r="R429" s="90"/>
      <c r="S429" s="90"/>
      <c r="T429" s="90"/>
      <c r="U429" s="123">
        <v>0</v>
      </c>
      <c r="V429" s="123">
        <v>0</v>
      </c>
      <c r="W429" s="124" t="s">
        <v>1963</v>
      </c>
      <c r="X429" s="125">
        <v>2022</v>
      </c>
      <c r="Y429" s="125">
        <v>6</v>
      </c>
      <c r="Z429" s="125">
        <v>27</v>
      </c>
      <c r="AA4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29" s="126" t="str">
        <f>CONCATENATE(GroupMember[[#This Row],[11. Nom*]],       ,GroupMember[[#This Row],[10. Prénom*]])</f>
        <v>SOROLAMINE</v>
      </c>
    </row>
    <row r="430" spans="1:29" s="126" customFormat="1" ht="13.5" hidden="1" x14ac:dyDescent="0.25">
      <c r="A430" s="90" t="s">
        <v>1347</v>
      </c>
      <c r="B430" s="90" t="s">
        <v>1347</v>
      </c>
      <c r="C430" s="90" t="s">
        <v>564</v>
      </c>
      <c r="D430" s="90" t="s">
        <v>571</v>
      </c>
      <c r="E430" s="90" t="s">
        <v>564</v>
      </c>
      <c r="F430" s="92">
        <v>3.28</v>
      </c>
      <c r="G430" s="90" t="s">
        <v>572</v>
      </c>
      <c r="H430" s="90">
        <v>2</v>
      </c>
      <c r="I430" s="123">
        <v>2</v>
      </c>
      <c r="J430" s="90" t="s">
        <v>970</v>
      </c>
      <c r="K430" s="90" t="s">
        <v>582</v>
      </c>
      <c r="L430" s="127" t="s">
        <v>1290</v>
      </c>
      <c r="M430" s="90" t="s">
        <v>1290</v>
      </c>
      <c r="N430" s="90" t="s">
        <v>1291</v>
      </c>
      <c r="O430" s="123">
        <v>1963</v>
      </c>
      <c r="P430" s="90"/>
      <c r="Q430" s="90"/>
      <c r="R430" s="90"/>
      <c r="S430" s="90"/>
      <c r="T430" s="90"/>
      <c r="U430" s="123">
        <v>0</v>
      </c>
      <c r="V430" s="123">
        <v>0</v>
      </c>
      <c r="W430" s="124" t="s">
        <v>1963</v>
      </c>
      <c r="X430" s="125">
        <v>2022</v>
      </c>
      <c r="Y430" s="125">
        <v>6</v>
      </c>
      <c r="Z430" s="125">
        <v>28</v>
      </c>
      <c r="AA4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0" s="126" t="str">
        <f>CONCATENATE(GroupMember[[#This Row],[11. Nom*]],       ,GroupMember[[#This Row],[10. Prénom*]])</f>
        <v>NEBIEBALIMA</v>
      </c>
    </row>
    <row r="431" spans="1:29" s="126" customFormat="1" ht="13.5" hidden="1" x14ac:dyDescent="0.25">
      <c r="A431" s="90" t="s">
        <v>1348</v>
      </c>
      <c r="B431" s="90" t="s">
        <v>1348</v>
      </c>
      <c r="C431" s="90" t="s">
        <v>564</v>
      </c>
      <c r="D431" s="90" t="s">
        <v>571</v>
      </c>
      <c r="E431" s="90" t="s">
        <v>564</v>
      </c>
      <c r="F431" s="92">
        <v>3.7899999999999996</v>
      </c>
      <c r="G431" s="90" t="s">
        <v>572</v>
      </c>
      <c r="H431" s="90">
        <v>2</v>
      </c>
      <c r="I431" s="123">
        <v>2</v>
      </c>
      <c r="J431" s="90" t="s">
        <v>1331</v>
      </c>
      <c r="K431" s="90" t="s">
        <v>718</v>
      </c>
      <c r="L431" s="127" t="s">
        <v>1290</v>
      </c>
      <c r="M431" s="90" t="s">
        <v>1290</v>
      </c>
      <c r="N431" s="90" t="s">
        <v>1291</v>
      </c>
      <c r="O431" s="123">
        <v>1986</v>
      </c>
      <c r="P431" s="90"/>
      <c r="Q431" s="90"/>
      <c r="R431" s="90"/>
      <c r="S431" s="90"/>
      <c r="T431" s="90"/>
      <c r="U431" s="123">
        <v>0</v>
      </c>
      <c r="V431" s="123">
        <v>0</v>
      </c>
      <c r="W431" s="124" t="s">
        <v>1963</v>
      </c>
      <c r="X431" s="125">
        <v>2022</v>
      </c>
      <c r="Y431" s="125">
        <v>6</v>
      </c>
      <c r="Z431" s="125">
        <v>28</v>
      </c>
      <c r="AA4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1" s="126" t="str">
        <f>CONCATENATE(GroupMember[[#This Row],[11. Nom*]],       ,GroupMember[[#This Row],[10. Prénom*]])</f>
        <v>DAHSOMATE</v>
      </c>
    </row>
    <row r="432" spans="1:29" s="126" customFormat="1" ht="13.5" hidden="1" x14ac:dyDescent="0.25">
      <c r="A432" s="90" t="s">
        <v>1349</v>
      </c>
      <c r="B432" s="90" t="s">
        <v>1349</v>
      </c>
      <c r="C432" s="90" t="s">
        <v>564</v>
      </c>
      <c r="D432" s="90" t="s">
        <v>571</v>
      </c>
      <c r="E432" s="90" t="s">
        <v>564</v>
      </c>
      <c r="F432" s="92">
        <v>3.56</v>
      </c>
      <c r="G432" s="90" t="s">
        <v>572</v>
      </c>
      <c r="H432" s="90">
        <v>1</v>
      </c>
      <c r="I432" s="123">
        <v>1</v>
      </c>
      <c r="J432" s="90" t="s">
        <v>1332</v>
      </c>
      <c r="K432" s="90" t="s">
        <v>608</v>
      </c>
      <c r="L432" s="127" t="s">
        <v>1290</v>
      </c>
      <c r="M432" s="90" t="s">
        <v>1290</v>
      </c>
      <c r="N432" s="90" t="s">
        <v>1291</v>
      </c>
      <c r="O432" s="123">
        <v>1977</v>
      </c>
      <c r="P432" s="90"/>
      <c r="Q432" s="90"/>
      <c r="R432" s="90"/>
      <c r="S432" s="90"/>
      <c r="T432" s="90"/>
      <c r="U432" s="123">
        <v>0</v>
      </c>
      <c r="V432" s="123">
        <v>0</v>
      </c>
      <c r="W432" s="124" t="s">
        <v>1963</v>
      </c>
      <c r="X432" s="125">
        <v>2022</v>
      </c>
      <c r="Y432" s="125">
        <v>6</v>
      </c>
      <c r="Z432" s="125">
        <v>28</v>
      </c>
      <c r="AA4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2" s="126" t="str">
        <f>CONCATENATE(GroupMember[[#This Row],[11. Nom*]],       ,GroupMember[[#This Row],[10. Prénom*]])</f>
        <v>ZONGOKOUDREGMA</v>
      </c>
    </row>
    <row r="433" spans="1:29" s="126" customFormat="1" ht="13.5" hidden="1" x14ac:dyDescent="0.25">
      <c r="A433" s="90" t="s">
        <v>1350</v>
      </c>
      <c r="B433" s="90" t="s">
        <v>1350</v>
      </c>
      <c r="C433" s="90" t="s">
        <v>564</v>
      </c>
      <c r="D433" s="90" t="s">
        <v>571</v>
      </c>
      <c r="E433" s="90" t="s">
        <v>564</v>
      </c>
      <c r="F433" s="92">
        <v>3.2199999999999998</v>
      </c>
      <c r="G433" s="90" t="s">
        <v>572</v>
      </c>
      <c r="H433" s="90">
        <v>1</v>
      </c>
      <c r="I433" s="123">
        <v>1</v>
      </c>
      <c r="J433" s="90" t="s">
        <v>1333</v>
      </c>
      <c r="K433" s="90" t="s">
        <v>1273</v>
      </c>
      <c r="L433" s="127" t="s">
        <v>1290</v>
      </c>
      <c r="M433" s="90" t="s">
        <v>1290</v>
      </c>
      <c r="N433" s="90" t="s">
        <v>1291</v>
      </c>
      <c r="O433" s="123">
        <v>1965</v>
      </c>
      <c r="P433" s="90"/>
      <c r="Q433" s="90"/>
      <c r="R433" s="90"/>
      <c r="S433" s="90"/>
      <c r="T433" s="90"/>
      <c r="U433" s="123">
        <v>0</v>
      </c>
      <c r="V433" s="123">
        <v>0</v>
      </c>
      <c r="W433" s="124" t="s">
        <v>1963</v>
      </c>
      <c r="X433" s="125">
        <v>2022</v>
      </c>
      <c r="Y433" s="125">
        <v>6</v>
      </c>
      <c r="Z433" s="125">
        <v>30</v>
      </c>
      <c r="AA4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3" s="126" t="str">
        <f>CONCATENATE(GroupMember[[#This Row],[11. Nom*]],       ,GroupMember[[#This Row],[10. Prénom*]])</f>
        <v>GOUESSEOLIVIER</v>
      </c>
    </row>
    <row r="434" spans="1:29" s="126" customFormat="1" ht="16.5" hidden="1" customHeight="1" x14ac:dyDescent="0.25">
      <c r="A434" s="90" t="s">
        <v>1351</v>
      </c>
      <c r="B434" s="90" t="s">
        <v>1351</v>
      </c>
      <c r="C434" s="90" t="s">
        <v>564</v>
      </c>
      <c r="D434" s="90" t="s">
        <v>571</v>
      </c>
      <c r="E434" s="90" t="s">
        <v>564</v>
      </c>
      <c r="F434" s="92">
        <v>4.1099999999999994</v>
      </c>
      <c r="G434" s="90" t="s">
        <v>572</v>
      </c>
      <c r="H434" s="90">
        <v>2</v>
      </c>
      <c r="I434" s="123">
        <v>2</v>
      </c>
      <c r="J434" s="90" t="s">
        <v>1334</v>
      </c>
      <c r="K434" s="90" t="s">
        <v>582</v>
      </c>
      <c r="L434" s="127" t="s">
        <v>1290</v>
      </c>
      <c r="M434" s="90" t="s">
        <v>1290</v>
      </c>
      <c r="N434" s="90" t="s">
        <v>1291</v>
      </c>
      <c r="O434" s="123">
        <v>1978</v>
      </c>
      <c r="P434" s="90"/>
      <c r="Q434" s="90"/>
      <c r="R434" s="90"/>
      <c r="S434" s="90"/>
      <c r="T434" s="90"/>
      <c r="U434" s="123">
        <v>0</v>
      </c>
      <c r="V434" s="123">
        <v>0</v>
      </c>
      <c r="W434" s="124" t="s">
        <v>1963</v>
      </c>
      <c r="X434" s="125">
        <v>2022</v>
      </c>
      <c r="Y434" s="125">
        <v>6</v>
      </c>
      <c r="Z434" s="125">
        <v>30</v>
      </c>
      <c r="AA4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4" s="126" t="str">
        <f>CONCATENATE(GroupMember[[#This Row],[11. Nom*]],       ,GroupMember[[#This Row],[10. Prénom*]])</f>
        <v xml:space="preserve">NEBIEMAIMOUNA </v>
      </c>
    </row>
    <row r="435" spans="1:29" s="126" customFormat="1" ht="13.5" hidden="1" x14ac:dyDescent="0.25">
      <c r="A435" s="90" t="s">
        <v>1352</v>
      </c>
      <c r="B435" s="90" t="s">
        <v>1352</v>
      </c>
      <c r="C435" s="90" t="s">
        <v>564</v>
      </c>
      <c r="D435" s="90" t="s">
        <v>571</v>
      </c>
      <c r="E435" s="90" t="s">
        <v>564</v>
      </c>
      <c r="F435" s="92">
        <v>2.86</v>
      </c>
      <c r="G435" s="90" t="s">
        <v>572</v>
      </c>
      <c r="H435" s="90">
        <v>2</v>
      </c>
      <c r="I435" s="123">
        <v>2</v>
      </c>
      <c r="J435" s="90" t="s">
        <v>964</v>
      </c>
      <c r="K435" s="90" t="s">
        <v>1325</v>
      </c>
      <c r="L435" s="127" t="s">
        <v>1290</v>
      </c>
      <c r="M435" s="90" t="s">
        <v>1290</v>
      </c>
      <c r="N435" s="90" t="s">
        <v>1291</v>
      </c>
      <c r="O435" s="123">
        <v>1973</v>
      </c>
      <c r="P435" s="90"/>
      <c r="Q435" s="90"/>
      <c r="R435" s="90"/>
      <c r="S435" s="90"/>
      <c r="T435" s="90"/>
      <c r="U435" s="123">
        <v>1</v>
      </c>
      <c r="V435" s="123">
        <v>0</v>
      </c>
      <c r="W435" s="124" t="s">
        <v>1963</v>
      </c>
      <c r="X435" s="125">
        <v>2022</v>
      </c>
      <c r="Y435" s="125">
        <v>6</v>
      </c>
      <c r="Z435" s="125">
        <v>30</v>
      </c>
      <c r="AA4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5" s="126" t="str">
        <f>CONCATENATE(GroupMember[[#This Row],[11. Nom*]],       ,GroupMember[[#This Row],[10. Prénom*]])</f>
        <v xml:space="preserve"> NEBIEALASSANE</v>
      </c>
    </row>
    <row r="436" spans="1:29" s="126" customFormat="1" ht="13.5" hidden="1" x14ac:dyDescent="0.25">
      <c r="A436" s="90" t="s">
        <v>1353</v>
      </c>
      <c r="B436" s="90" t="s">
        <v>1353</v>
      </c>
      <c r="C436" s="90" t="s">
        <v>564</v>
      </c>
      <c r="D436" s="90" t="s">
        <v>571</v>
      </c>
      <c r="E436" s="90" t="s">
        <v>564</v>
      </c>
      <c r="F436" s="92">
        <v>3.7299999999999995</v>
      </c>
      <c r="G436" s="90" t="s">
        <v>572</v>
      </c>
      <c r="H436" s="90">
        <v>1</v>
      </c>
      <c r="I436" s="123">
        <v>1</v>
      </c>
      <c r="J436" s="90" t="s">
        <v>1335</v>
      </c>
      <c r="K436" s="90" t="s">
        <v>582</v>
      </c>
      <c r="L436" s="127" t="s">
        <v>1290</v>
      </c>
      <c r="M436" s="90" t="s">
        <v>1290</v>
      </c>
      <c r="N436" s="90" t="s">
        <v>1291</v>
      </c>
      <c r="O436" s="123">
        <v>1964</v>
      </c>
      <c r="P436" s="90"/>
      <c r="Q436" s="90"/>
      <c r="R436" s="90"/>
      <c r="S436" s="90"/>
      <c r="T436" s="90"/>
      <c r="U436" s="123">
        <v>0</v>
      </c>
      <c r="V436" s="123">
        <v>0</v>
      </c>
      <c r="W436" s="124" t="s">
        <v>1963</v>
      </c>
      <c r="X436" s="125">
        <v>2022</v>
      </c>
      <c r="Y436" s="125">
        <v>6</v>
      </c>
      <c r="Z436" s="125">
        <v>4</v>
      </c>
      <c r="AA4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6" s="126" t="str">
        <f>CONCATENATE(GroupMember[[#This Row],[11. Nom*]],       ,GroupMember[[#This Row],[10. Prénom*]])</f>
        <v>NEBIELAMOUSSA</v>
      </c>
    </row>
    <row r="437" spans="1:29" s="126" customFormat="1" ht="13.5" hidden="1" x14ac:dyDescent="0.25">
      <c r="A437" s="90" t="s">
        <v>1354</v>
      </c>
      <c r="B437" s="90" t="s">
        <v>1354</v>
      </c>
      <c r="C437" s="90" t="s">
        <v>564</v>
      </c>
      <c r="D437" s="90" t="s">
        <v>571</v>
      </c>
      <c r="E437" s="90" t="s">
        <v>564</v>
      </c>
      <c r="F437" s="92">
        <v>3.8699999999999992</v>
      </c>
      <c r="G437" s="90" t="s">
        <v>572</v>
      </c>
      <c r="H437" s="90">
        <v>1</v>
      </c>
      <c r="I437" s="123">
        <v>1</v>
      </c>
      <c r="J437" s="90" t="s">
        <v>1336</v>
      </c>
      <c r="K437" s="90" t="s">
        <v>608</v>
      </c>
      <c r="L437" s="127" t="s">
        <v>1290</v>
      </c>
      <c r="M437" s="90" t="s">
        <v>1290</v>
      </c>
      <c r="N437" s="90" t="s">
        <v>1291</v>
      </c>
      <c r="O437" s="123">
        <v>1972</v>
      </c>
      <c r="P437" s="90"/>
      <c r="Q437" s="90"/>
      <c r="R437" s="90"/>
      <c r="S437" s="90"/>
      <c r="T437" s="90"/>
      <c r="U437" s="123">
        <v>0</v>
      </c>
      <c r="V437" s="123">
        <v>0</v>
      </c>
      <c r="W437" s="124" t="s">
        <v>1963</v>
      </c>
      <c r="X437" s="125">
        <v>2022</v>
      </c>
      <c r="Y437" s="125">
        <v>6</v>
      </c>
      <c r="Z437" s="125">
        <v>4</v>
      </c>
      <c r="AA4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7" s="126" t="str">
        <f>CONCATENATE(GroupMember[[#This Row],[11. Nom*]],       ,GroupMember[[#This Row],[10. Prénom*]])</f>
        <v>ZONGOKOULIBI</v>
      </c>
    </row>
    <row r="438" spans="1:29" s="126" customFormat="1" ht="13.5" hidden="1" x14ac:dyDescent="0.25">
      <c r="A438" s="90" t="s">
        <v>1355</v>
      </c>
      <c r="B438" s="90" t="s">
        <v>1355</v>
      </c>
      <c r="C438" s="90" t="s">
        <v>564</v>
      </c>
      <c r="D438" s="90" t="s">
        <v>571</v>
      </c>
      <c r="E438" s="90" t="s">
        <v>564</v>
      </c>
      <c r="F438" s="92">
        <v>3.55</v>
      </c>
      <c r="G438" s="90" t="s">
        <v>572</v>
      </c>
      <c r="H438" s="90">
        <v>1</v>
      </c>
      <c r="I438" s="123">
        <v>1</v>
      </c>
      <c r="J438" s="90" t="s">
        <v>1337</v>
      </c>
      <c r="K438" s="90" t="s">
        <v>1326</v>
      </c>
      <c r="L438" s="127" t="s">
        <v>1290</v>
      </c>
      <c r="M438" s="90" t="s">
        <v>1290</v>
      </c>
      <c r="N438" s="90" t="s">
        <v>1291</v>
      </c>
      <c r="O438" s="123">
        <v>1982</v>
      </c>
      <c r="P438" s="90"/>
      <c r="Q438" s="90"/>
      <c r="R438" s="90"/>
      <c r="S438" s="90"/>
      <c r="T438" s="90"/>
      <c r="U438" s="123">
        <v>0</v>
      </c>
      <c r="V438" s="123">
        <v>0</v>
      </c>
      <c r="W438" s="124" t="s">
        <v>1963</v>
      </c>
      <c r="X438" s="125">
        <v>2022</v>
      </c>
      <c r="Y438" s="125">
        <v>6</v>
      </c>
      <c r="Z438" s="125">
        <v>4</v>
      </c>
      <c r="AA4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8" s="126" t="str">
        <f>CONCATENATE(GroupMember[[#This Row],[11. Nom*]],       ,GroupMember[[#This Row],[10. Prénom*]])</f>
        <v xml:space="preserve"> NIGNANBATIEN</v>
      </c>
    </row>
    <row r="439" spans="1:29" s="126" customFormat="1" ht="13.5" hidden="1" x14ac:dyDescent="0.25">
      <c r="A439" s="90" t="s">
        <v>1356</v>
      </c>
      <c r="B439" s="90" t="s">
        <v>1356</v>
      </c>
      <c r="C439" s="90" t="s">
        <v>564</v>
      </c>
      <c r="D439" s="90" t="s">
        <v>571</v>
      </c>
      <c r="E439" s="90" t="s">
        <v>564</v>
      </c>
      <c r="F439" s="92">
        <v>4.83</v>
      </c>
      <c r="G439" s="90" t="s">
        <v>572</v>
      </c>
      <c r="H439" s="90">
        <v>2</v>
      </c>
      <c r="I439" s="123">
        <v>2</v>
      </c>
      <c r="J439" s="90" t="s">
        <v>1338</v>
      </c>
      <c r="K439" s="90" t="s">
        <v>608</v>
      </c>
      <c r="L439" s="127" t="s">
        <v>1290</v>
      </c>
      <c r="M439" s="90" t="s">
        <v>1290</v>
      </c>
      <c r="N439" s="90" t="s">
        <v>1291</v>
      </c>
      <c r="O439" s="123">
        <v>1947</v>
      </c>
      <c r="P439" s="90"/>
      <c r="Q439" s="90"/>
      <c r="R439" s="90"/>
      <c r="S439" s="90"/>
      <c r="T439" s="90"/>
      <c r="U439" s="123">
        <v>0</v>
      </c>
      <c r="V439" s="123">
        <v>0</v>
      </c>
      <c r="W439" s="124" t="s">
        <v>1963</v>
      </c>
      <c r="X439" s="125">
        <v>2022</v>
      </c>
      <c r="Y439" s="125">
        <v>6</v>
      </c>
      <c r="Z439" s="125">
        <v>3</v>
      </c>
      <c r="AA4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39" s="126" t="str">
        <f>CONCATENATE(GroupMember[[#This Row],[11. Nom*]],       ,GroupMember[[#This Row],[10. Prénom*]])</f>
        <v xml:space="preserve">ZONGOBITIOU </v>
      </c>
    </row>
    <row r="440" spans="1:29" s="126" customFormat="1" ht="13.5" hidden="1" x14ac:dyDescent="0.25">
      <c r="A440" s="90" t="s">
        <v>1357</v>
      </c>
      <c r="B440" s="90" t="s">
        <v>1357</v>
      </c>
      <c r="C440" s="90" t="s">
        <v>564</v>
      </c>
      <c r="D440" s="90" t="s">
        <v>571</v>
      </c>
      <c r="E440" s="90" t="s">
        <v>564</v>
      </c>
      <c r="F440" s="92">
        <v>3.04</v>
      </c>
      <c r="G440" s="90" t="s">
        <v>572</v>
      </c>
      <c r="H440" s="90">
        <v>1</v>
      </c>
      <c r="I440" s="123">
        <v>1</v>
      </c>
      <c r="J440" s="90" t="s">
        <v>1340</v>
      </c>
      <c r="K440" s="90" t="s">
        <v>1327</v>
      </c>
      <c r="L440" s="127" t="s">
        <v>1290</v>
      </c>
      <c r="M440" s="90" t="s">
        <v>1290</v>
      </c>
      <c r="N440" s="90" t="s">
        <v>1291</v>
      </c>
      <c r="O440" s="123">
        <v>1970</v>
      </c>
      <c r="P440" s="90"/>
      <c r="Q440" s="90"/>
      <c r="R440" s="90"/>
      <c r="S440" s="90"/>
      <c r="T440" s="90"/>
      <c r="U440" s="123">
        <v>0</v>
      </c>
      <c r="V440" s="123">
        <v>0</v>
      </c>
      <c r="W440" s="124" t="s">
        <v>1963</v>
      </c>
      <c r="X440" s="125">
        <v>2022</v>
      </c>
      <c r="Y440" s="125">
        <v>6</v>
      </c>
      <c r="Z440" s="125">
        <v>3</v>
      </c>
      <c r="AA4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0" s="126" t="str">
        <f>CONCATENATE(GroupMember[[#This Row],[11. Nom*]],       ,GroupMember[[#This Row],[10. Prénom*]])</f>
        <v xml:space="preserve">OUILYMOHAMADY </v>
      </c>
    </row>
    <row r="441" spans="1:29" s="126" customFormat="1" ht="13.5" hidden="1" x14ac:dyDescent="0.25">
      <c r="A441" s="90" t="s">
        <v>1358</v>
      </c>
      <c r="B441" s="90" t="s">
        <v>1358</v>
      </c>
      <c r="C441" s="90" t="s">
        <v>564</v>
      </c>
      <c r="D441" s="90" t="s">
        <v>571</v>
      </c>
      <c r="E441" s="90" t="s">
        <v>564</v>
      </c>
      <c r="F441" s="92">
        <v>7.07</v>
      </c>
      <c r="G441" s="90" t="s">
        <v>572</v>
      </c>
      <c r="H441" s="90">
        <v>2</v>
      </c>
      <c r="I441" s="123">
        <v>2</v>
      </c>
      <c r="J441" s="90" t="s">
        <v>834</v>
      </c>
      <c r="K441" s="90" t="s">
        <v>1328</v>
      </c>
      <c r="L441" s="127" t="s">
        <v>1290</v>
      </c>
      <c r="M441" s="90" t="s">
        <v>1290</v>
      </c>
      <c r="N441" s="90" t="s">
        <v>1291</v>
      </c>
      <c r="O441" s="123">
        <v>1967</v>
      </c>
      <c r="P441" s="90"/>
      <c r="Q441" s="90"/>
      <c r="R441" s="90"/>
      <c r="S441" s="90"/>
      <c r="T441" s="90"/>
      <c r="U441" s="123">
        <v>0</v>
      </c>
      <c r="V441" s="123">
        <v>0</v>
      </c>
      <c r="W441" s="124" t="s">
        <v>1963</v>
      </c>
      <c r="X441" s="125">
        <v>2022</v>
      </c>
      <c r="Y441" s="125">
        <v>6</v>
      </c>
      <c r="Z441" s="125">
        <v>3</v>
      </c>
      <c r="AA4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1" s="126" t="str">
        <f>CONCATENATE(GroupMember[[#This Row],[11. Nom*]],       ,GroupMember[[#This Row],[10. Prénom*]])</f>
        <v>KIENDREBEOGOHERMAN</v>
      </c>
    </row>
    <row r="442" spans="1:29" s="126" customFormat="1" ht="13.5" hidden="1" x14ac:dyDescent="0.25">
      <c r="A442" s="90" t="s">
        <v>1359</v>
      </c>
      <c r="B442" s="90" t="s">
        <v>1359</v>
      </c>
      <c r="C442" s="90" t="s">
        <v>564</v>
      </c>
      <c r="D442" s="90" t="s">
        <v>571</v>
      </c>
      <c r="E442" s="90" t="s">
        <v>564</v>
      </c>
      <c r="F442" s="92">
        <v>4.55</v>
      </c>
      <c r="G442" s="90" t="s">
        <v>572</v>
      </c>
      <c r="H442" s="90">
        <v>2</v>
      </c>
      <c r="I442" s="123">
        <v>2</v>
      </c>
      <c r="J442" s="90" t="s">
        <v>1341</v>
      </c>
      <c r="K442" s="90" t="s">
        <v>718</v>
      </c>
      <c r="L442" s="127" t="s">
        <v>1290</v>
      </c>
      <c r="M442" s="90" t="s">
        <v>1290</v>
      </c>
      <c r="N442" s="90" t="s">
        <v>1291</v>
      </c>
      <c r="O442" s="123">
        <v>1966</v>
      </c>
      <c r="P442" s="90"/>
      <c r="Q442" s="90"/>
      <c r="R442" s="90"/>
      <c r="S442" s="90"/>
      <c r="T442" s="90"/>
      <c r="U442" s="123">
        <v>0</v>
      </c>
      <c r="V442" s="123">
        <v>0</v>
      </c>
      <c r="W442" s="124" t="s">
        <v>1963</v>
      </c>
      <c r="X442" s="125">
        <v>2022</v>
      </c>
      <c r="Y442" s="125">
        <v>6</v>
      </c>
      <c r="Z442" s="125">
        <v>10</v>
      </c>
      <c r="AA4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2" s="126" t="str">
        <f>CONCATENATE(GroupMember[[#This Row],[11. Nom*]],       ,GroupMember[[#This Row],[10. Prénom*]])</f>
        <v>DAHKOSSONTE</v>
      </c>
    </row>
    <row r="443" spans="1:29" s="126" customFormat="1" ht="13.5" hidden="1" x14ac:dyDescent="0.25">
      <c r="A443" s="90" t="s">
        <v>1360</v>
      </c>
      <c r="B443" s="90" t="s">
        <v>1360</v>
      </c>
      <c r="C443" s="90" t="s">
        <v>564</v>
      </c>
      <c r="D443" s="90" t="s">
        <v>571</v>
      </c>
      <c r="E443" s="90" t="s">
        <v>564</v>
      </c>
      <c r="F443" s="92">
        <v>3.21</v>
      </c>
      <c r="G443" s="90" t="s">
        <v>572</v>
      </c>
      <c r="H443" s="90">
        <v>2</v>
      </c>
      <c r="I443" s="123">
        <v>2</v>
      </c>
      <c r="J443" s="90" t="s">
        <v>1342</v>
      </c>
      <c r="K443" s="90" t="s">
        <v>718</v>
      </c>
      <c r="L443" s="127" t="s">
        <v>1290</v>
      </c>
      <c r="M443" s="90" t="s">
        <v>1290</v>
      </c>
      <c r="N443" s="90" t="s">
        <v>1291</v>
      </c>
      <c r="O443" s="123">
        <v>1964</v>
      </c>
      <c r="P443" s="90"/>
      <c r="Q443" s="90"/>
      <c r="R443" s="90"/>
      <c r="S443" s="90"/>
      <c r="T443" s="90"/>
      <c r="U443" s="123">
        <v>0</v>
      </c>
      <c r="V443" s="123">
        <v>0</v>
      </c>
      <c r="W443" s="124" t="s">
        <v>1963</v>
      </c>
      <c r="X443" s="125">
        <v>2022</v>
      </c>
      <c r="Y443" s="125">
        <v>6</v>
      </c>
      <c r="Z443" s="125">
        <v>10</v>
      </c>
      <c r="AA4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3" s="126" t="str">
        <f>CONCATENATE(GroupMember[[#This Row],[11. Nom*]],       ,GroupMember[[#This Row],[10. Prénom*]])</f>
        <v xml:space="preserve">DAHGNINHITE </v>
      </c>
    </row>
    <row r="444" spans="1:29" s="126" customFormat="1" ht="13.5" hidden="1" x14ac:dyDescent="0.25">
      <c r="A444" s="90" t="s">
        <v>1361</v>
      </c>
      <c r="B444" s="90" t="s">
        <v>1361</v>
      </c>
      <c r="C444" s="90" t="s">
        <v>564</v>
      </c>
      <c r="D444" s="90" t="s">
        <v>571</v>
      </c>
      <c r="E444" s="90" t="s">
        <v>564</v>
      </c>
      <c r="F444" s="92">
        <v>7.3099999999999987</v>
      </c>
      <c r="G444" s="90" t="s">
        <v>572</v>
      </c>
      <c r="H444" s="90">
        <v>2</v>
      </c>
      <c r="I444" s="123">
        <v>2</v>
      </c>
      <c r="J444" s="90" t="s">
        <v>661</v>
      </c>
      <c r="K444" s="90" t="s">
        <v>597</v>
      </c>
      <c r="L444" s="127" t="s">
        <v>1290</v>
      </c>
      <c r="M444" s="90" t="s">
        <v>1290</v>
      </c>
      <c r="N444" s="90" t="s">
        <v>1291</v>
      </c>
      <c r="O444" s="123">
        <v>1956</v>
      </c>
      <c r="P444" s="90"/>
      <c r="Q444" s="90"/>
      <c r="R444" s="90"/>
      <c r="S444" s="90"/>
      <c r="T444" s="90"/>
      <c r="U444" s="123">
        <v>0</v>
      </c>
      <c r="V444" s="123">
        <v>0</v>
      </c>
      <c r="W444" s="124" t="s">
        <v>1963</v>
      </c>
      <c r="X444" s="125">
        <v>2022</v>
      </c>
      <c r="Y444" s="125">
        <v>6</v>
      </c>
      <c r="Z444" s="125">
        <v>10</v>
      </c>
      <c r="AA4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4" s="126" t="str">
        <f>CONCATENATE(GroupMember[[#This Row],[11. Nom*]],       ,GroupMember[[#This Row],[10. Prénom*]])</f>
        <v>NIKIEMAEMMANUEL</v>
      </c>
    </row>
    <row r="445" spans="1:29" s="126" customFormat="1" ht="13.5" hidden="1" x14ac:dyDescent="0.25">
      <c r="A445" s="90" t="s">
        <v>1362</v>
      </c>
      <c r="B445" s="90" t="s">
        <v>1362</v>
      </c>
      <c r="C445" s="90" t="s">
        <v>564</v>
      </c>
      <c r="D445" s="90" t="s">
        <v>571</v>
      </c>
      <c r="E445" s="90" t="s">
        <v>564</v>
      </c>
      <c r="F445" s="92">
        <v>5.6399999999999988</v>
      </c>
      <c r="G445" s="90" t="s">
        <v>572</v>
      </c>
      <c r="H445" s="90">
        <v>2</v>
      </c>
      <c r="I445" s="123">
        <v>2</v>
      </c>
      <c r="J445" s="90" t="s">
        <v>612</v>
      </c>
      <c r="K445" s="90" t="s">
        <v>1240</v>
      </c>
      <c r="L445" s="127" t="s">
        <v>1290</v>
      </c>
      <c r="M445" s="90" t="s">
        <v>1290</v>
      </c>
      <c r="N445" s="90" t="s">
        <v>1291</v>
      </c>
      <c r="O445" s="123">
        <v>1964</v>
      </c>
      <c r="P445" s="90"/>
      <c r="Q445" s="90"/>
      <c r="R445" s="90"/>
      <c r="S445" s="90"/>
      <c r="T445" s="90"/>
      <c r="U445" s="123">
        <v>0</v>
      </c>
      <c r="V445" s="123">
        <v>0</v>
      </c>
      <c r="W445" s="124" t="s">
        <v>1963</v>
      </c>
      <c r="X445" s="125">
        <v>2022</v>
      </c>
      <c r="Y445" s="125">
        <v>6</v>
      </c>
      <c r="Z445" s="125">
        <v>11</v>
      </c>
      <c r="AA4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5" s="126" t="str">
        <f>CONCATENATE(GroupMember[[#This Row],[11. Nom*]],       ,GroupMember[[#This Row],[10. Prénom*]])</f>
        <v>KOALAISSOUF</v>
      </c>
    </row>
    <row r="446" spans="1:29" s="126" customFormat="1" ht="13.5" hidden="1" x14ac:dyDescent="0.25">
      <c r="A446" s="90" t="s">
        <v>1363</v>
      </c>
      <c r="B446" s="90" t="s">
        <v>1363</v>
      </c>
      <c r="C446" s="90" t="s">
        <v>564</v>
      </c>
      <c r="D446" s="90" t="s">
        <v>571</v>
      </c>
      <c r="E446" s="90" t="s">
        <v>564</v>
      </c>
      <c r="F446" s="92">
        <v>6.25</v>
      </c>
      <c r="G446" s="90" t="s">
        <v>572</v>
      </c>
      <c r="H446" s="90">
        <v>1</v>
      </c>
      <c r="I446" s="123">
        <v>1</v>
      </c>
      <c r="J446" s="90" t="s">
        <v>1343</v>
      </c>
      <c r="K446" s="90" t="s">
        <v>840</v>
      </c>
      <c r="L446" s="127" t="s">
        <v>1290</v>
      </c>
      <c r="M446" s="90" t="s">
        <v>1290</v>
      </c>
      <c r="N446" s="90" t="s">
        <v>1291</v>
      </c>
      <c r="O446" s="123">
        <v>1987</v>
      </c>
      <c r="P446" s="90"/>
      <c r="Q446" s="90"/>
      <c r="R446" s="90"/>
      <c r="S446" s="90"/>
      <c r="T446" s="90"/>
      <c r="U446" s="123">
        <v>0</v>
      </c>
      <c r="V446" s="123">
        <v>0</v>
      </c>
      <c r="W446" s="124" t="s">
        <v>1963</v>
      </c>
      <c r="X446" s="125">
        <v>2022</v>
      </c>
      <c r="Y446" s="125">
        <v>6</v>
      </c>
      <c r="Z446" s="125">
        <v>11</v>
      </c>
      <c r="AA4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6" s="126" t="str">
        <f>CONCATENATE(GroupMember[[#This Row],[11. Nom*]],       ,GroupMember[[#This Row],[10. Prénom*]])</f>
        <v>BENAOBITIOU GEROME</v>
      </c>
    </row>
    <row r="447" spans="1:29" s="126" customFormat="1" ht="13.5" hidden="1" x14ac:dyDescent="0.25">
      <c r="A447" s="90" t="s">
        <v>1364</v>
      </c>
      <c r="B447" s="90" t="s">
        <v>1364</v>
      </c>
      <c r="C447" s="90" t="s">
        <v>564</v>
      </c>
      <c r="D447" s="90" t="s">
        <v>571</v>
      </c>
      <c r="E447" s="90" t="s">
        <v>564</v>
      </c>
      <c r="F447" s="92">
        <v>3.48</v>
      </c>
      <c r="G447" s="90" t="s">
        <v>572</v>
      </c>
      <c r="H447" s="90">
        <v>1</v>
      </c>
      <c r="I447" s="123">
        <v>1</v>
      </c>
      <c r="J447" s="90" t="s">
        <v>1344</v>
      </c>
      <c r="K447" s="90" t="s">
        <v>1329</v>
      </c>
      <c r="L447" s="127" t="s">
        <v>1290</v>
      </c>
      <c r="M447" s="90" t="s">
        <v>1290</v>
      </c>
      <c r="N447" s="90" t="s">
        <v>1291</v>
      </c>
      <c r="O447" s="123">
        <v>1950</v>
      </c>
      <c r="P447" s="90"/>
      <c r="Q447" s="90"/>
      <c r="R447" s="90"/>
      <c r="S447" s="90"/>
      <c r="T447" s="90"/>
      <c r="U447" s="123">
        <v>0</v>
      </c>
      <c r="V447" s="123">
        <v>0</v>
      </c>
      <c r="W447" s="124" t="s">
        <v>1963</v>
      </c>
      <c r="X447" s="125">
        <v>2022</v>
      </c>
      <c r="Y447" s="125">
        <v>6</v>
      </c>
      <c r="Z447" s="125">
        <v>11</v>
      </c>
      <c r="AA4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7" s="126" t="str">
        <f>CONCATENATE(GroupMember[[#This Row],[11. Nom*]],       ,GroupMember[[#This Row],[10. Prénom*]])</f>
        <v>MANLEGUE BERNAD</v>
      </c>
    </row>
    <row r="448" spans="1:29" s="126" customFormat="1" ht="13.5" hidden="1" x14ac:dyDescent="0.25">
      <c r="A448" s="90" t="s">
        <v>1365</v>
      </c>
      <c r="B448" s="90" t="s">
        <v>1365</v>
      </c>
      <c r="C448" s="90" t="s">
        <v>564</v>
      </c>
      <c r="D448" s="90" t="s">
        <v>571</v>
      </c>
      <c r="E448" s="90" t="s">
        <v>564</v>
      </c>
      <c r="F448" s="92">
        <v>3.42</v>
      </c>
      <c r="G448" s="90" t="s">
        <v>572</v>
      </c>
      <c r="H448" s="90">
        <v>1</v>
      </c>
      <c r="I448" s="123">
        <v>1</v>
      </c>
      <c r="J448" s="90" t="s">
        <v>1339</v>
      </c>
      <c r="K448" s="90" t="s">
        <v>608</v>
      </c>
      <c r="L448" s="127" t="s">
        <v>1290</v>
      </c>
      <c r="M448" s="90" t="s">
        <v>1290</v>
      </c>
      <c r="N448" s="90" t="s">
        <v>1291</v>
      </c>
      <c r="O448" s="123">
        <v>1972</v>
      </c>
      <c r="P448" s="90"/>
      <c r="Q448" s="90"/>
      <c r="R448" s="90"/>
      <c r="S448" s="90"/>
      <c r="T448" s="90"/>
      <c r="U448" s="123">
        <v>0</v>
      </c>
      <c r="V448" s="123">
        <v>0</v>
      </c>
      <c r="W448" s="124" t="s">
        <v>1963</v>
      </c>
      <c r="X448" s="125">
        <v>2022</v>
      </c>
      <c r="Y448" s="125">
        <v>6</v>
      </c>
      <c r="Z448" s="125">
        <v>13</v>
      </c>
      <c r="AA4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8" s="126" t="str">
        <f>CONCATENATE(GroupMember[[#This Row],[11. Nom*]],       ,GroupMember[[#This Row],[10. Prénom*]])</f>
        <v xml:space="preserve">ZONGOSIBIRI </v>
      </c>
    </row>
    <row r="449" spans="1:29" s="126" customFormat="1" ht="13.5" hidden="1" x14ac:dyDescent="0.25">
      <c r="A449" s="90" t="s">
        <v>1366</v>
      </c>
      <c r="B449" s="90" t="s">
        <v>1366</v>
      </c>
      <c r="C449" s="90" t="s">
        <v>564</v>
      </c>
      <c r="D449" s="90" t="s">
        <v>571</v>
      </c>
      <c r="E449" s="90" t="s">
        <v>564</v>
      </c>
      <c r="F449" s="92">
        <v>3.76</v>
      </c>
      <c r="G449" s="90" t="s">
        <v>572</v>
      </c>
      <c r="H449" s="90">
        <v>2</v>
      </c>
      <c r="I449" s="123">
        <v>2</v>
      </c>
      <c r="J449" s="90" t="s">
        <v>567</v>
      </c>
      <c r="K449" s="90" t="s">
        <v>582</v>
      </c>
      <c r="L449" s="127" t="s">
        <v>1290</v>
      </c>
      <c r="M449" s="90" t="s">
        <v>1290</v>
      </c>
      <c r="N449" s="90" t="s">
        <v>1291</v>
      </c>
      <c r="O449" s="123">
        <v>1975</v>
      </c>
      <c r="P449" s="90"/>
      <c r="Q449" s="90"/>
      <c r="R449" s="90"/>
      <c r="S449" s="90"/>
      <c r="T449" s="90"/>
      <c r="U449" s="123">
        <v>0</v>
      </c>
      <c r="V449" s="123">
        <v>0</v>
      </c>
      <c r="W449" s="124" t="s">
        <v>1963</v>
      </c>
      <c r="X449" s="125">
        <v>2022</v>
      </c>
      <c r="Y449" s="125">
        <v>6</v>
      </c>
      <c r="Z449" s="125">
        <v>13</v>
      </c>
      <c r="AA4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49" s="126" t="str">
        <f>CONCATENATE(GroupMember[[#This Row],[11. Nom*]],       ,GroupMember[[#This Row],[10. Prénom*]])</f>
        <v>NEBIEBALE</v>
      </c>
    </row>
    <row r="450" spans="1:29" s="126" customFormat="1" ht="13.5" hidden="1" x14ac:dyDescent="0.25">
      <c r="A450" s="90" t="s">
        <v>1367</v>
      </c>
      <c r="B450" s="90" t="s">
        <v>1367</v>
      </c>
      <c r="C450" s="90" t="s">
        <v>564</v>
      </c>
      <c r="D450" s="90" t="s">
        <v>571</v>
      </c>
      <c r="E450" s="90" t="s">
        <v>564</v>
      </c>
      <c r="F450" s="92">
        <v>8.75</v>
      </c>
      <c r="G450" s="90" t="s">
        <v>572</v>
      </c>
      <c r="H450" s="90">
        <v>2</v>
      </c>
      <c r="I450" s="123">
        <v>2</v>
      </c>
      <c r="J450" s="90" t="s">
        <v>1215</v>
      </c>
      <c r="K450" s="90" t="s">
        <v>1277</v>
      </c>
      <c r="L450" s="127" t="s">
        <v>1290</v>
      </c>
      <c r="M450" s="90" t="s">
        <v>1290</v>
      </c>
      <c r="N450" s="90" t="s">
        <v>1291</v>
      </c>
      <c r="O450" s="123">
        <v>1958</v>
      </c>
      <c r="P450" s="90"/>
      <c r="Q450" s="90"/>
      <c r="R450" s="90"/>
      <c r="S450" s="90"/>
      <c r="T450" s="90"/>
      <c r="U450" s="123">
        <v>0</v>
      </c>
      <c r="V450" s="123">
        <v>0</v>
      </c>
      <c r="W450" s="124" t="s">
        <v>1963</v>
      </c>
      <c r="X450" s="125">
        <v>2022</v>
      </c>
      <c r="Y450" s="125">
        <v>6</v>
      </c>
      <c r="Z450" s="125">
        <v>13</v>
      </c>
      <c r="AA4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0" s="126" t="str">
        <f>CONCATENATE(GroupMember[[#This Row],[11. Nom*]],       ,GroupMember[[#This Row],[10. Prénom*]])</f>
        <v>GOGBECHANTAL</v>
      </c>
    </row>
    <row r="451" spans="1:29" s="126" customFormat="1" ht="13.5" hidden="1" x14ac:dyDescent="0.25">
      <c r="A451" s="90" t="s">
        <v>1368</v>
      </c>
      <c r="B451" s="90" t="s">
        <v>1368</v>
      </c>
      <c r="C451" s="90" t="s">
        <v>564</v>
      </c>
      <c r="D451" s="90" t="s">
        <v>571</v>
      </c>
      <c r="E451" s="90" t="s">
        <v>564</v>
      </c>
      <c r="F451" s="92">
        <v>3.2299999999999995</v>
      </c>
      <c r="G451" s="90" t="s">
        <v>572</v>
      </c>
      <c r="H451" s="90">
        <v>2</v>
      </c>
      <c r="I451" s="123">
        <v>2</v>
      </c>
      <c r="J451" s="90" t="s">
        <v>1345</v>
      </c>
      <c r="K451" s="90" t="s">
        <v>614</v>
      </c>
      <c r="L451" s="127" t="s">
        <v>1290</v>
      </c>
      <c r="M451" s="90" t="s">
        <v>1290</v>
      </c>
      <c r="N451" s="90" t="s">
        <v>1291</v>
      </c>
      <c r="O451" s="123">
        <v>1964</v>
      </c>
      <c r="P451" s="90"/>
      <c r="Q451" s="90"/>
      <c r="R451" s="90"/>
      <c r="S451" s="90"/>
      <c r="T451" s="90"/>
      <c r="U451" s="123">
        <v>0</v>
      </c>
      <c r="V451" s="123">
        <v>0</v>
      </c>
      <c r="W451" s="124" t="s">
        <v>1963</v>
      </c>
      <c r="X451" s="125">
        <v>2022</v>
      </c>
      <c r="Y451" s="125">
        <v>6</v>
      </c>
      <c r="Z451" s="125">
        <v>6</v>
      </c>
      <c r="AA4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1" s="126" t="str">
        <f>CONCATENATE(GroupMember[[#This Row],[11. Nom*]],       ,GroupMember[[#This Row],[10. Prénom*]])</f>
        <v>OUEDRAOGOMOCTAR</v>
      </c>
    </row>
    <row r="452" spans="1:29" s="126" customFormat="1" ht="13.5" hidden="1" x14ac:dyDescent="0.25">
      <c r="A452" s="90" t="s">
        <v>1369</v>
      </c>
      <c r="B452" s="90" t="s">
        <v>1369</v>
      </c>
      <c r="C452" s="90" t="s">
        <v>564</v>
      </c>
      <c r="D452" s="90" t="s">
        <v>571</v>
      </c>
      <c r="E452" s="90" t="s">
        <v>564</v>
      </c>
      <c r="F452" s="92">
        <v>3.78</v>
      </c>
      <c r="G452" s="90" t="s">
        <v>572</v>
      </c>
      <c r="H452" s="90">
        <v>1</v>
      </c>
      <c r="I452" s="123">
        <v>1</v>
      </c>
      <c r="J452" s="90" t="s">
        <v>1346</v>
      </c>
      <c r="K452" s="90" t="s">
        <v>1330</v>
      </c>
      <c r="L452" s="127" t="s">
        <v>1290</v>
      </c>
      <c r="M452" s="90" t="s">
        <v>1290</v>
      </c>
      <c r="N452" s="90" t="s">
        <v>1291</v>
      </c>
      <c r="O452" s="123">
        <v>1970</v>
      </c>
      <c r="P452" s="90"/>
      <c r="Q452" s="90"/>
      <c r="R452" s="90"/>
      <c r="S452" s="90"/>
      <c r="T452" s="90"/>
      <c r="U452" s="123">
        <v>0</v>
      </c>
      <c r="V452" s="123">
        <v>0</v>
      </c>
      <c r="W452" s="124" t="s">
        <v>1963</v>
      </c>
      <c r="X452" s="125">
        <v>2022</v>
      </c>
      <c r="Y452" s="125">
        <v>6</v>
      </c>
      <c r="Z452" s="125">
        <v>6</v>
      </c>
      <c r="AA4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2" s="126" t="str">
        <f>CONCATENATE(GroupMember[[#This Row],[11. Nom*]],       ,GroupMember[[#This Row],[10. Prénom*]])</f>
        <v>ZOUGRANASIDBE</v>
      </c>
    </row>
    <row r="453" spans="1:29" s="126" customFormat="1" ht="13.5" hidden="1" x14ac:dyDescent="0.25">
      <c r="A453" s="90" t="s">
        <v>1370</v>
      </c>
      <c r="B453" s="90" t="s">
        <v>1370</v>
      </c>
      <c r="C453" s="90" t="s">
        <v>564</v>
      </c>
      <c r="D453" s="90" t="s">
        <v>571</v>
      </c>
      <c r="E453" s="141" t="s">
        <v>564</v>
      </c>
      <c r="F453" s="92">
        <v>4.6099999999999994</v>
      </c>
      <c r="G453" s="90" t="s">
        <v>572</v>
      </c>
      <c r="H453" s="90">
        <v>1</v>
      </c>
      <c r="I453" s="123">
        <v>1</v>
      </c>
      <c r="J453" s="90" t="s">
        <v>1411</v>
      </c>
      <c r="K453" s="90" t="s">
        <v>608</v>
      </c>
      <c r="L453" s="127" t="s">
        <v>1290</v>
      </c>
      <c r="M453" s="90" t="s">
        <v>1290</v>
      </c>
      <c r="N453" s="90" t="s">
        <v>1292</v>
      </c>
      <c r="O453" s="123">
        <v>1971</v>
      </c>
      <c r="P453" s="90"/>
      <c r="Q453" s="90"/>
      <c r="R453" s="90"/>
      <c r="S453" s="90"/>
      <c r="T453" s="90"/>
      <c r="U453" s="123">
        <v>0</v>
      </c>
      <c r="V453" s="123">
        <v>0</v>
      </c>
      <c r="W453" s="124" t="s">
        <v>1963</v>
      </c>
      <c r="X453" s="125">
        <v>2022</v>
      </c>
      <c r="Y453" s="125">
        <v>6</v>
      </c>
      <c r="Z453" s="125">
        <v>6</v>
      </c>
      <c r="AA4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3" s="126" t="str">
        <f>CONCATENATE(GroupMember[[#This Row],[11. Nom*]],       ,GroupMember[[#This Row],[10. Prénom*]])</f>
        <v>ZONGOBLANDINE</v>
      </c>
    </row>
    <row r="454" spans="1:29" s="126" customFormat="1" ht="13.5" hidden="1" x14ac:dyDescent="0.25">
      <c r="A454" s="90" t="s">
        <v>1440</v>
      </c>
      <c r="B454" s="90" t="s">
        <v>1440</v>
      </c>
      <c r="C454" s="90" t="s">
        <v>564</v>
      </c>
      <c r="D454" s="90" t="s">
        <v>571</v>
      </c>
      <c r="E454" s="90" t="s">
        <v>564</v>
      </c>
      <c r="F454" s="92">
        <v>3.3499999999999996</v>
      </c>
      <c r="G454" s="90" t="s">
        <v>572</v>
      </c>
      <c r="H454" s="90">
        <v>1</v>
      </c>
      <c r="I454" s="123">
        <v>1</v>
      </c>
      <c r="J454" s="90" t="s">
        <v>643</v>
      </c>
      <c r="K454" s="90" t="s">
        <v>582</v>
      </c>
      <c r="L454" s="127" t="s">
        <v>1290</v>
      </c>
      <c r="M454" s="90" t="s">
        <v>1290</v>
      </c>
      <c r="N454" s="90" t="s">
        <v>1291</v>
      </c>
      <c r="O454" s="123">
        <v>1970</v>
      </c>
      <c r="P454" s="90"/>
      <c r="Q454" s="90"/>
      <c r="R454" s="90"/>
      <c r="S454" s="90"/>
      <c r="T454" s="90"/>
      <c r="U454" s="123">
        <v>0</v>
      </c>
      <c r="V454" s="123">
        <v>0</v>
      </c>
      <c r="W454" s="124" t="s">
        <v>1963</v>
      </c>
      <c r="X454" s="125">
        <v>2022</v>
      </c>
      <c r="Y454" s="125">
        <v>6</v>
      </c>
      <c r="Z454" s="125">
        <v>7</v>
      </c>
      <c r="AA4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4" s="126" t="str">
        <f>CONCATENATE(GroupMember[[#This Row],[11. Nom*]],       ,GroupMember[[#This Row],[10. Prénom*]])</f>
        <v>NEBIESEYDOU</v>
      </c>
    </row>
    <row r="455" spans="1:29" s="126" customFormat="1" ht="13.5" hidden="1" x14ac:dyDescent="0.25">
      <c r="A455" s="90" t="s">
        <v>1441</v>
      </c>
      <c r="B455" s="90" t="s">
        <v>1441</v>
      </c>
      <c r="C455" s="90" t="s">
        <v>564</v>
      </c>
      <c r="D455" s="90" t="s">
        <v>571</v>
      </c>
      <c r="E455" s="90" t="s">
        <v>564</v>
      </c>
      <c r="F455" s="92">
        <v>3.5599999999999996</v>
      </c>
      <c r="G455" s="90" t="s">
        <v>572</v>
      </c>
      <c r="H455" s="90">
        <v>1</v>
      </c>
      <c r="I455" s="123">
        <v>1</v>
      </c>
      <c r="J455" s="90" t="s">
        <v>1384</v>
      </c>
      <c r="K455" s="90" t="s">
        <v>582</v>
      </c>
      <c r="L455" s="127" t="s">
        <v>1290</v>
      </c>
      <c r="M455" s="90" t="s">
        <v>1290</v>
      </c>
      <c r="N455" s="90" t="s">
        <v>1291</v>
      </c>
      <c r="O455" s="123">
        <v>1986</v>
      </c>
      <c r="P455" s="90"/>
      <c r="Q455" s="90"/>
      <c r="R455" s="90"/>
      <c r="S455" s="90"/>
      <c r="T455" s="90"/>
      <c r="U455" s="123">
        <v>0</v>
      </c>
      <c r="V455" s="123">
        <v>0</v>
      </c>
      <c r="W455" s="124" t="s">
        <v>1963</v>
      </c>
      <c r="X455" s="125">
        <v>2022</v>
      </c>
      <c r="Y455" s="125">
        <v>6</v>
      </c>
      <c r="Z455" s="125">
        <v>7</v>
      </c>
      <c r="AA4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5" s="126" t="str">
        <f>CONCATENATE(GroupMember[[#This Row],[11. Nom*]],       ,GroupMember[[#This Row],[10. Prénom*]])</f>
        <v>NEBIEREGMA</v>
      </c>
    </row>
    <row r="456" spans="1:29" s="126" customFormat="1" ht="13.5" hidden="1" x14ac:dyDescent="0.25">
      <c r="A456" s="90" t="s">
        <v>1442</v>
      </c>
      <c r="B456" s="90" t="s">
        <v>1442</v>
      </c>
      <c r="C456" s="90" t="s">
        <v>564</v>
      </c>
      <c r="D456" s="90" t="s">
        <v>571</v>
      </c>
      <c r="E456" s="90" t="s">
        <v>564</v>
      </c>
      <c r="F456" s="92">
        <v>2.92</v>
      </c>
      <c r="G456" s="90" t="s">
        <v>572</v>
      </c>
      <c r="H456" s="90">
        <v>1</v>
      </c>
      <c r="I456" s="123">
        <v>1</v>
      </c>
      <c r="J456" s="90" t="s">
        <v>1412</v>
      </c>
      <c r="K456" s="90" t="s">
        <v>582</v>
      </c>
      <c r="L456" s="127" t="s">
        <v>1290</v>
      </c>
      <c r="M456" s="90" t="s">
        <v>1290</v>
      </c>
      <c r="N456" s="90" t="s">
        <v>1291</v>
      </c>
      <c r="O456" s="123">
        <v>1988</v>
      </c>
      <c r="P456" s="90"/>
      <c r="Q456" s="90"/>
      <c r="R456" s="90"/>
      <c r="S456" s="90"/>
      <c r="T456" s="90"/>
      <c r="U456" s="123">
        <v>0</v>
      </c>
      <c r="V456" s="123">
        <v>0</v>
      </c>
      <c r="W456" s="124" t="s">
        <v>1963</v>
      </c>
      <c r="X456" s="125">
        <v>2022</v>
      </c>
      <c r="Y456" s="125">
        <v>6</v>
      </c>
      <c r="Z456" s="125">
        <v>7</v>
      </c>
      <c r="AA4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6" s="126" t="str">
        <f>CONCATENATE(GroupMember[[#This Row],[11. Nom*]],       ,GroupMember[[#This Row],[10. Prénom*]])</f>
        <v>NEBIEGASTON</v>
      </c>
    </row>
    <row r="457" spans="1:29" s="126" customFormat="1" ht="13.5" hidden="1" x14ac:dyDescent="0.25">
      <c r="A457" s="90" t="s">
        <v>1443</v>
      </c>
      <c r="B457" s="90" t="s">
        <v>1443</v>
      </c>
      <c r="C457" s="90" t="s">
        <v>564</v>
      </c>
      <c r="D457" s="90" t="s">
        <v>571</v>
      </c>
      <c r="E457" s="90" t="s">
        <v>564</v>
      </c>
      <c r="F457" s="92">
        <v>5.4899999999999993</v>
      </c>
      <c r="G457" s="90" t="s">
        <v>572</v>
      </c>
      <c r="H457" s="90">
        <v>2</v>
      </c>
      <c r="I457" s="123">
        <v>2</v>
      </c>
      <c r="J457" s="90" t="s">
        <v>1381</v>
      </c>
      <c r="K457" s="90" t="s">
        <v>682</v>
      </c>
      <c r="L457" s="127" t="s">
        <v>1290</v>
      </c>
      <c r="M457" s="90" t="s">
        <v>1290</v>
      </c>
      <c r="N457" s="90" t="s">
        <v>1291</v>
      </c>
      <c r="O457" s="123">
        <v>1974</v>
      </c>
      <c r="P457" s="90"/>
      <c r="Q457" s="90"/>
      <c r="R457" s="90"/>
      <c r="S457" s="90"/>
      <c r="T457" s="90"/>
      <c r="U457" s="123">
        <v>0</v>
      </c>
      <c r="V457" s="123">
        <v>0</v>
      </c>
      <c r="W457" s="124" t="s">
        <v>1963</v>
      </c>
      <c r="X457" s="125">
        <v>2022</v>
      </c>
      <c r="Y457" s="125">
        <v>6</v>
      </c>
      <c r="Z457" s="125">
        <v>8</v>
      </c>
      <c r="AA4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7" s="126" t="str">
        <f>CONCATENATE(GroupMember[[#This Row],[11. Nom*]],       ,GroupMember[[#This Row],[10. Prénom*]])</f>
        <v xml:space="preserve">NAGALOMAMADOU </v>
      </c>
    </row>
    <row r="458" spans="1:29" s="126" customFormat="1" ht="13.5" hidden="1" x14ac:dyDescent="0.25">
      <c r="A458" s="90" t="s">
        <v>1444</v>
      </c>
      <c r="B458" s="90" t="s">
        <v>1444</v>
      </c>
      <c r="C458" s="90" t="s">
        <v>564</v>
      </c>
      <c r="D458" s="90" t="s">
        <v>571</v>
      </c>
      <c r="E458" s="90" t="s">
        <v>564</v>
      </c>
      <c r="F458" s="92">
        <v>8.08</v>
      </c>
      <c r="G458" s="90" t="s">
        <v>572</v>
      </c>
      <c r="H458" s="90">
        <v>1</v>
      </c>
      <c r="I458" s="123">
        <v>1</v>
      </c>
      <c r="J458" s="90" t="s">
        <v>602</v>
      </c>
      <c r="K458" s="90" t="s">
        <v>627</v>
      </c>
      <c r="L458" s="127" t="s">
        <v>1290</v>
      </c>
      <c r="M458" s="90" t="s">
        <v>1290</v>
      </c>
      <c r="N458" s="90" t="s">
        <v>1291</v>
      </c>
      <c r="O458" s="123">
        <v>1979</v>
      </c>
      <c r="P458" s="90"/>
      <c r="Q458" s="90"/>
      <c r="R458" s="90"/>
      <c r="S458" s="90"/>
      <c r="T458" s="90"/>
      <c r="U458" s="123">
        <v>0</v>
      </c>
      <c r="V458" s="123">
        <v>0</v>
      </c>
      <c r="W458" s="124" t="s">
        <v>1963</v>
      </c>
      <c r="X458" s="125">
        <v>2022</v>
      </c>
      <c r="Y458" s="125">
        <v>6</v>
      </c>
      <c r="Z458" s="125">
        <v>8</v>
      </c>
      <c r="AA4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8" s="126" t="str">
        <f>CONCATENATE(GroupMember[[#This Row],[11. Nom*]],       ,GroupMember[[#This Row],[10. Prénom*]])</f>
        <v>KABOREOUSMANE</v>
      </c>
    </row>
    <row r="459" spans="1:29" s="126" customFormat="1" ht="13.5" hidden="1" x14ac:dyDescent="0.25">
      <c r="A459" s="90" t="s">
        <v>1445</v>
      </c>
      <c r="B459" s="90" t="s">
        <v>1445</v>
      </c>
      <c r="C459" s="90" t="s">
        <v>564</v>
      </c>
      <c r="D459" s="90" t="s">
        <v>571</v>
      </c>
      <c r="E459" s="90" t="s">
        <v>564</v>
      </c>
      <c r="F459" s="92">
        <v>2.94</v>
      </c>
      <c r="G459" s="90" t="s">
        <v>572</v>
      </c>
      <c r="H459" s="90">
        <v>1</v>
      </c>
      <c r="I459" s="123">
        <v>1</v>
      </c>
      <c r="J459" s="90" t="s">
        <v>955</v>
      </c>
      <c r="K459" s="90" t="s">
        <v>608</v>
      </c>
      <c r="L459" s="127" t="s">
        <v>1290</v>
      </c>
      <c r="M459" s="90" t="s">
        <v>1290</v>
      </c>
      <c r="N459" s="90" t="s">
        <v>1291</v>
      </c>
      <c r="O459" s="123">
        <v>1970</v>
      </c>
      <c r="P459" s="90"/>
      <c r="Q459" s="90"/>
      <c r="R459" s="90"/>
      <c r="S459" s="90"/>
      <c r="T459" s="90"/>
      <c r="U459" s="123">
        <v>0</v>
      </c>
      <c r="V459" s="123">
        <v>0</v>
      </c>
      <c r="W459" s="124" t="s">
        <v>1963</v>
      </c>
      <c r="X459" s="125">
        <v>2022</v>
      </c>
      <c r="Y459" s="125">
        <v>6</v>
      </c>
      <c r="Z459" s="125">
        <v>8</v>
      </c>
      <c r="AA4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59" s="126" t="str">
        <f>CONCATENATE(GroupMember[[#This Row],[11. Nom*]],       ,GroupMember[[#This Row],[10. Prénom*]])</f>
        <v>ZONGOKOUDOUGOU</v>
      </c>
    </row>
    <row r="460" spans="1:29" s="126" customFormat="1" ht="13.5" hidden="1" x14ac:dyDescent="0.25">
      <c r="A460" s="90" t="s">
        <v>1446</v>
      </c>
      <c r="B460" s="90" t="s">
        <v>1446</v>
      </c>
      <c r="C460" s="90" t="s">
        <v>564</v>
      </c>
      <c r="D460" s="90" t="s">
        <v>571</v>
      </c>
      <c r="E460" s="90" t="s">
        <v>564</v>
      </c>
      <c r="F460" s="92">
        <v>2.84</v>
      </c>
      <c r="G460" s="90" t="s">
        <v>572</v>
      </c>
      <c r="H460" s="90">
        <v>1</v>
      </c>
      <c r="I460" s="123">
        <v>1</v>
      </c>
      <c r="J460" s="90" t="s">
        <v>1413</v>
      </c>
      <c r="K460" s="90" t="s">
        <v>808</v>
      </c>
      <c r="L460" s="127" t="s">
        <v>1290</v>
      </c>
      <c r="M460" s="90" t="s">
        <v>1290</v>
      </c>
      <c r="N460" s="90" t="s">
        <v>1291</v>
      </c>
      <c r="O460" s="123">
        <v>1959</v>
      </c>
      <c r="P460" s="90"/>
      <c r="Q460" s="90"/>
      <c r="R460" s="90"/>
      <c r="S460" s="90"/>
      <c r="T460" s="90"/>
      <c r="U460" s="123">
        <v>0</v>
      </c>
      <c r="V460" s="123">
        <v>0</v>
      </c>
      <c r="W460" s="124" t="s">
        <v>1963</v>
      </c>
      <c r="X460" s="125">
        <v>2022</v>
      </c>
      <c r="Y460" s="125">
        <v>6</v>
      </c>
      <c r="Z460" s="125">
        <v>9</v>
      </c>
      <c r="AA4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0" s="126" t="str">
        <f>CONCATENATE(GroupMember[[#This Row],[11. Nom*]],       ,GroupMember[[#This Row],[10. Prénom*]])</f>
        <v>YOROLOUA PATRICE</v>
      </c>
    </row>
    <row r="461" spans="1:29" s="126" customFormat="1" ht="13.5" hidden="1" x14ac:dyDescent="0.25">
      <c r="A461" s="90" t="s">
        <v>1447</v>
      </c>
      <c r="B461" s="90" t="s">
        <v>1447</v>
      </c>
      <c r="C461" s="90" t="s">
        <v>564</v>
      </c>
      <c r="D461" s="90" t="s">
        <v>571</v>
      </c>
      <c r="E461" s="90" t="s">
        <v>564</v>
      </c>
      <c r="F461" s="92">
        <v>5.08</v>
      </c>
      <c r="G461" s="90" t="s">
        <v>572</v>
      </c>
      <c r="H461" s="90">
        <v>2</v>
      </c>
      <c r="I461" s="123">
        <v>2</v>
      </c>
      <c r="J461" s="90" t="s">
        <v>775</v>
      </c>
      <c r="K461" s="90" t="s">
        <v>582</v>
      </c>
      <c r="L461" s="127" t="s">
        <v>1290</v>
      </c>
      <c r="M461" s="90" t="s">
        <v>1290</v>
      </c>
      <c r="N461" s="90" t="s">
        <v>1291</v>
      </c>
      <c r="O461" s="123">
        <v>1956</v>
      </c>
      <c r="P461" s="90"/>
      <c r="Q461" s="90"/>
      <c r="R461" s="90"/>
      <c r="S461" s="90"/>
      <c r="T461" s="90"/>
      <c r="U461" s="123">
        <v>0</v>
      </c>
      <c r="V461" s="123">
        <v>0</v>
      </c>
      <c r="W461" s="124" t="s">
        <v>1963</v>
      </c>
      <c r="X461" s="125">
        <v>2022</v>
      </c>
      <c r="Y461" s="125">
        <v>6</v>
      </c>
      <c r="Z461" s="125">
        <v>9</v>
      </c>
      <c r="AA4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1" s="126" t="str">
        <f>CONCATENATE(GroupMember[[#This Row],[11. Nom*]],       ,GroupMember[[#This Row],[10. Prénom*]])</f>
        <v>NEBIEYACOUBA</v>
      </c>
    </row>
    <row r="462" spans="1:29" s="126" customFormat="1" ht="13.5" hidden="1" x14ac:dyDescent="0.25">
      <c r="A462" s="90" t="s">
        <v>1448</v>
      </c>
      <c r="B462" s="90" t="s">
        <v>1448</v>
      </c>
      <c r="C462" s="90" t="s">
        <v>564</v>
      </c>
      <c r="D462" s="90" t="s">
        <v>571</v>
      </c>
      <c r="E462" s="90" t="s">
        <v>564</v>
      </c>
      <c r="F462" s="92">
        <v>4.34</v>
      </c>
      <c r="G462" s="90" t="s">
        <v>572</v>
      </c>
      <c r="H462" s="90">
        <v>2</v>
      </c>
      <c r="I462" s="123">
        <v>2</v>
      </c>
      <c r="J462" s="90" t="s">
        <v>969</v>
      </c>
      <c r="K462" s="90" t="s">
        <v>627</v>
      </c>
      <c r="L462" s="127" t="s">
        <v>1290</v>
      </c>
      <c r="M462" s="90" t="s">
        <v>1290</v>
      </c>
      <c r="N462" s="90" t="s">
        <v>1291</v>
      </c>
      <c r="O462" s="123">
        <v>1959</v>
      </c>
      <c r="P462" s="90"/>
      <c r="Q462" s="90"/>
      <c r="R462" s="90"/>
      <c r="S462" s="90"/>
      <c r="T462" s="90"/>
      <c r="U462" s="123">
        <v>0</v>
      </c>
      <c r="V462" s="123">
        <v>0</v>
      </c>
      <c r="W462" s="124" t="s">
        <v>1963</v>
      </c>
      <c r="X462" s="125">
        <v>2022</v>
      </c>
      <c r="Y462" s="125">
        <v>6</v>
      </c>
      <c r="Z462" s="125">
        <v>9</v>
      </c>
      <c r="AA4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2" s="126" t="str">
        <f>CONCATENATE(GroupMember[[#This Row],[11. Nom*]],       ,GroupMember[[#This Row],[10. Prénom*]])</f>
        <v>KABORESAYOUBA</v>
      </c>
    </row>
    <row r="463" spans="1:29" s="126" customFormat="1" ht="13.5" hidden="1" x14ac:dyDescent="0.25">
      <c r="A463" s="90" t="s">
        <v>1449</v>
      </c>
      <c r="B463" s="90" t="s">
        <v>1449</v>
      </c>
      <c r="C463" s="90" t="s">
        <v>564</v>
      </c>
      <c r="D463" s="90" t="s">
        <v>571</v>
      </c>
      <c r="E463" s="90" t="s">
        <v>564</v>
      </c>
      <c r="F463" s="92">
        <v>5.5</v>
      </c>
      <c r="G463" s="90" t="s">
        <v>572</v>
      </c>
      <c r="H463" s="90">
        <v>1</v>
      </c>
      <c r="I463" s="123">
        <v>1</v>
      </c>
      <c r="J463" s="90" t="s">
        <v>1414</v>
      </c>
      <c r="K463" s="90" t="s">
        <v>668</v>
      </c>
      <c r="L463" s="127" t="s">
        <v>1290</v>
      </c>
      <c r="M463" s="90" t="s">
        <v>1290</v>
      </c>
      <c r="N463" s="90" t="s">
        <v>1291</v>
      </c>
      <c r="O463" s="123">
        <v>1988</v>
      </c>
      <c r="P463" s="90"/>
      <c r="Q463" s="90"/>
      <c r="R463" s="90"/>
      <c r="S463" s="90"/>
      <c r="T463" s="90"/>
      <c r="U463" s="123">
        <v>0</v>
      </c>
      <c r="V463" s="123">
        <v>0</v>
      </c>
      <c r="W463" s="124" t="s">
        <v>1963</v>
      </c>
      <c r="X463" s="125">
        <v>2022</v>
      </c>
      <c r="Y463" s="125">
        <v>6</v>
      </c>
      <c r="Z463" s="125">
        <v>14</v>
      </c>
      <c r="AA4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3" s="126" t="str">
        <f>CONCATENATE(GroupMember[[#This Row],[11. Nom*]],       ,GroupMember[[#This Row],[10. Prénom*]])</f>
        <v>NEYATIGA</v>
      </c>
    </row>
    <row r="464" spans="1:29" s="126" customFormat="1" ht="13.5" hidden="1" x14ac:dyDescent="0.25">
      <c r="A464" s="90" t="s">
        <v>1450</v>
      </c>
      <c r="B464" s="90" t="s">
        <v>1450</v>
      </c>
      <c r="C464" s="90" t="s">
        <v>564</v>
      </c>
      <c r="D464" s="90" t="s">
        <v>571</v>
      </c>
      <c r="E464" s="90" t="s">
        <v>564</v>
      </c>
      <c r="F464" s="92">
        <v>4.08</v>
      </c>
      <c r="G464" s="90" t="s">
        <v>572</v>
      </c>
      <c r="H464" s="90">
        <v>1</v>
      </c>
      <c r="I464" s="123">
        <v>1</v>
      </c>
      <c r="J464" s="90" t="s">
        <v>1093</v>
      </c>
      <c r="K464" s="90" t="s">
        <v>1277</v>
      </c>
      <c r="L464" s="127" t="s">
        <v>1290</v>
      </c>
      <c r="M464" s="90" t="s">
        <v>1290</v>
      </c>
      <c r="N464" s="90" t="s">
        <v>1291</v>
      </c>
      <c r="O464" s="123">
        <v>1970</v>
      </c>
      <c r="P464" s="90"/>
      <c r="Q464" s="90"/>
      <c r="R464" s="90"/>
      <c r="S464" s="90"/>
      <c r="T464" s="90"/>
      <c r="U464" s="123">
        <v>0</v>
      </c>
      <c r="V464" s="123">
        <v>0</v>
      </c>
      <c r="W464" s="124" t="s">
        <v>1963</v>
      </c>
      <c r="X464" s="125">
        <v>2022</v>
      </c>
      <c r="Y464" s="125">
        <v>6</v>
      </c>
      <c r="Z464" s="125">
        <v>14</v>
      </c>
      <c r="AA4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4" s="126" t="str">
        <f>CONCATENATE(GroupMember[[#This Row],[11. Nom*]],       ,GroupMember[[#This Row],[10. Prénom*]])</f>
        <v>GOGBESAMBA</v>
      </c>
    </row>
    <row r="465" spans="1:29" s="126" customFormat="1" ht="13.5" hidden="1" x14ac:dyDescent="0.25">
      <c r="A465" s="90" t="s">
        <v>1451</v>
      </c>
      <c r="B465" s="90" t="s">
        <v>1451</v>
      </c>
      <c r="C465" s="90" t="s">
        <v>564</v>
      </c>
      <c r="D465" s="90" t="s">
        <v>571</v>
      </c>
      <c r="E465" s="90" t="s">
        <v>564</v>
      </c>
      <c r="F465" s="92">
        <v>3.04</v>
      </c>
      <c r="G465" s="90" t="s">
        <v>572</v>
      </c>
      <c r="H465" s="90">
        <v>1</v>
      </c>
      <c r="I465" s="123">
        <v>1</v>
      </c>
      <c r="J465" s="90" t="s">
        <v>1415</v>
      </c>
      <c r="K465" s="90" t="s">
        <v>668</v>
      </c>
      <c r="L465" s="127" t="s">
        <v>1290</v>
      </c>
      <c r="M465" s="90" t="s">
        <v>1290</v>
      </c>
      <c r="N465" s="90" t="s">
        <v>1291</v>
      </c>
      <c r="O465" s="123">
        <v>1956</v>
      </c>
      <c r="P465" s="90"/>
      <c r="Q465" s="90"/>
      <c r="R465" s="90"/>
      <c r="S465" s="90"/>
      <c r="T465" s="90"/>
      <c r="U465" s="123">
        <v>0</v>
      </c>
      <c r="V465" s="123">
        <v>0</v>
      </c>
      <c r="W465" s="124" t="s">
        <v>1963</v>
      </c>
      <c r="X465" s="125">
        <v>2022</v>
      </c>
      <c r="Y465" s="125">
        <v>6</v>
      </c>
      <c r="Z465" s="125">
        <v>14</v>
      </c>
      <c r="AA4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5" s="126" t="str">
        <f>CONCATENATE(GroupMember[[#This Row],[11. Nom*]],       ,GroupMember[[#This Row],[10. Prénom*]])</f>
        <v>NEYAGNINAKOUA</v>
      </c>
    </row>
    <row r="466" spans="1:29" s="126" customFormat="1" ht="13.5" hidden="1" x14ac:dyDescent="0.25">
      <c r="A466" s="90" t="s">
        <v>1452</v>
      </c>
      <c r="B466" s="90" t="s">
        <v>1452</v>
      </c>
      <c r="C466" s="90" t="s">
        <v>564</v>
      </c>
      <c r="D466" s="90" t="s">
        <v>571</v>
      </c>
      <c r="E466" s="90" t="s">
        <v>564</v>
      </c>
      <c r="F466" s="92">
        <v>4.4099999999999993</v>
      </c>
      <c r="G466" s="90" t="s">
        <v>572</v>
      </c>
      <c r="H466" s="90">
        <v>2</v>
      </c>
      <c r="I466" s="123">
        <v>2</v>
      </c>
      <c r="J466" s="90" t="s">
        <v>583</v>
      </c>
      <c r="K466" s="90" t="s">
        <v>605</v>
      </c>
      <c r="L466" s="127" t="s">
        <v>1290</v>
      </c>
      <c r="M466" s="90" t="s">
        <v>1290</v>
      </c>
      <c r="N466" s="90" t="s">
        <v>1291</v>
      </c>
      <c r="O466" s="123">
        <v>1996</v>
      </c>
      <c r="P466" s="90"/>
      <c r="Q466" s="90"/>
      <c r="R466" s="90"/>
      <c r="S466" s="90"/>
      <c r="T466" s="90"/>
      <c r="U466" s="123">
        <v>1</v>
      </c>
      <c r="V466" s="123">
        <v>0</v>
      </c>
      <c r="W466" s="124" t="s">
        <v>1963</v>
      </c>
      <c r="X466" s="125">
        <v>2022</v>
      </c>
      <c r="Y466" s="125">
        <v>6</v>
      </c>
      <c r="Z466" s="125">
        <v>16</v>
      </c>
      <c r="AA4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6" s="126" t="str">
        <f>CONCATENATE(GroupMember[[#This Row],[11. Nom*]],       ,GroupMember[[#This Row],[10. Prénom*]])</f>
        <v>SOREISSA</v>
      </c>
    </row>
    <row r="467" spans="1:29" s="126" customFormat="1" ht="13.5" hidden="1" x14ac:dyDescent="0.25">
      <c r="A467" s="90" t="s">
        <v>1453</v>
      </c>
      <c r="B467" s="90" t="s">
        <v>1453</v>
      </c>
      <c r="C467" s="90" t="s">
        <v>564</v>
      </c>
      <c r="D467" s="90" t="s">
        <v>571</v>
      </c>
      <c r="E467" s="90" t="s">
        <v>564</v>
      </c>
      <c r="F467" s="92">
        <v>6.99</v>
      </c>
      <c r="G467" s="90" t="s">
        <v>572</v>
      </c>
      <c r="H467" s="90">
        <v>2</v>
      </c>
      <c r="I467" s="123">
        <v>2</v>
      </c>
      <c r="J467" s="90" t="s">
        <v>1416</v>
      </c>
      <c r="K467" s="90" t="s">
        <v>582</v>
      </c>
      <c r="L467" s="127" t="s">
        <v>1290</v>
      </c>
      <c r="M467" s="90" t="s">
        <v>1290</v>
      </c>
      <c r="N467" s="90" t="s">
        <v>1291</v>
      </c>
      <c r="O467" s="123">
        <v>1982</v>
      </c>
      <c r="P467" s="90"/>
      <c r="Q467" s="90"/>
      <c r="R467" s="90"/>
      <c r="S467" s="90"/>
      <c r="T467" s="90"/>
      <c r="U467" s="123">
        <v>0</v>
      </c>
      <c r="V467" s="123">
        <v>0</v>
      </c>
      <c r="W467" s="124" t="s">
        <v>1963</v>
      </c>
      <c r="X467" s="125">
        <v>2022</v>
      </c>
      <c r="Y467" s="125">
        <v>6</v>
      </c>
      <c r="Z467" s="125">
        <v>16</v>
      </c>
      <c r="AA4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7" s="126" t="str">
        <f>CONCATENATE(GroupMember[[#This Row],[11. Nom*]],       ,GroupMember[[#This Row],[10. Prénom*]])</f>
        <v>NEBIEKOBIE</v>
      </c>
    </row>
    <row r="468" spans="1:29" s="126" customFormat="1" ht="13.5" hidden="1" x14ac:dyDescent="0.25">
      <c r="A468" s="90" t="s">
        <v>1454</v>
      </c>
      <c r="B468" s="90" t="s">
        <v>1454</v>
      </c>
      <c r="C468" s="90" t="s">
        <v>564</v>
      </c>
      <c r="D468" s="90" t="s">
        <v>571</v>
      </c>
      <c r="E468" s="90" t="s">
        <v>564</v>
      </c>
      <c r="F468" s="92">
        <v>4.1399999999999997</v>
      </c>
      <c r="G468" s="90" t="s">
        <v>572</v>
      </c>
      <c r="H468" s="90">
        <v>1</v>
      </c>
      <c r="I468" s="123">
        <v>1</v>
      </c>
      <c r="J468" s="90" t="s">
        <v>972</v>
      </c>
      <c r="K468" s="90" t="s">
        <v>627</v>
      </c>
      <c r="L468" s="127" t="s">
        <v>1290</v>
      </c>
      <c r="M468" s="90" t="s">
        <v>1290</v>
      </c>
      <c r="N468" s="90" t="s">
        <v>1291</v>
      </c>
      <c r="O468" s="123">
        <v>1959</v>
      </c>
      <c r="P468" s="90"/>
      <c r="Q468" s="90"/>
      <c r="R468" s="90"/>
      <c r="S468" s="90"/>
      <c r="T468" s="90"/>
      <c r="U468" s="123">
        <v>0</v>
      </c>
      <c r="V468" s="123">
        <v>0</v>
      </c>
      <c r="W468" s="124" t="s">
        <v>1963</v>
      </c>
      <c r="X468" s="125">
        <v>2022</v>
      </c>
      <c r="Y468" s="125">
        <v>6</v>
      </c>
      <c r="Z468" s="125">
        <v>18</v>
      </c>
      <c r="AA4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8" s="126" t="str">
        <f>CONCATENATE(GroupMember[[#This Row],[11. Nom*]],       ,GroupMember[[#This Row],[10. Prénom*]])</f>
        <v>KABORESALIFOU</v>
      </c>
    </row>
    <row r="469" spans="1:29" s="126" customFormat="1" ht="13.5" hidden="1" x14ac:dyDescent="0.25">
      <c r="A469" s="90" t="s">
        <v>1455</v>
      </c>
      <c r="B469" s="90" t="s">
        <v>1455</v>
      </c>
      <c r="C469" s="90" t="s">
        <v>564</v>
      </c>
      <c r="D469" s="90" t="s">
        <v>571</v>
      </c>
      <c r="E469" s="90" t="s">
        <v>564</v>
      </c>
      <c r="F469" s="92">
        <v>4.2399999999999993</v>
      </c>
      <c r="G469" s="90" t="s">
        <v>572</v>
      </c>
      <c r="H469" s="90">
        <v>1</v>
      </c>
      <c r="I469" s="123">
        <v>1</v>
      </c>
      <c r="J469" s="90" t="s">
        <v>1243</v>
      </c>
      <c r="K469" s="90" t="s">
        <v>582</v>
      </c>
      <c r="L469" s="127" t="s">
        <v>1290</v>
      </c>
      <c r="M469" s="90" t="s">
        <v>1290</v>
      </c>
      <c r="N469" s="90" t="s">
        <v>1291</v>
      </c>
      <c r="O469" s="123">
        <v>1956</v>
      </c>
      <c r="P469" s="90"/>
      <c r="Q469" s="90"/>
      <c r="R469" s="90"/>
      <c r="S469" s="90"/>
      <c r="T469" s="90"/>
      <c r="U469" s="123">
        <v>0</v>
      </c>
      <c r="V469" s="123">
        <v>0</v>
      </c>
      <c r="W469" s="124" t="s">
        <v>1963</v>
      </c>
      <c r="X469" s="125">
        <v>2022</v>
      </c>
      <c r="Y469" s="125">
        <v>6</v>
      </c>
      <c r="Z469" s="125">
        <v>18</v>
      </c>
      <c r="AA4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69" s="126" t="str">
        <f>CONCATENATE(GroupMember[[#This Row],[11. Nom*]],       ,GroupMember[[#This Row],[10. Prénom*]])</f>
        <v>NEBIEEDOUARD</v>
      </c>
    </row>
    <row r="470" spans="1:29" s="138" customFormat="1" ht="13.5" hidden="1" x14ac:dyDescent="0.25">
      <c r="A470" s="131" t="s">
        <v>1456</v>
      </c>
      <c r="B470" s="131" t="s">
        <v>1456</v>
      </c>
      <c r="C470" s="131" t="s">
        <v>564</v>
      </c>
      <c r="D470" s="131" t="s">
        <v>571</v>
      </c>
      <c r="E470" s="131" t="s">
        <v>564</v>
      </c>
      <c r="F470" s="132">
        <v>4.6900000000000004</v>
      </c>
      <c r="G470" s="131" t="s">
        <v>572</v>
      </c>
      <c r="H470" s="131">
        <v>2</v>
      </c>
      <c r="I470" s="133">
        <v>2</v>
      </c>
      <c r="J470" s="131" t="s">
        <v>1157</v>
      </c>
      <c r="K470" s="131" t="s">
        <v>582</v>
      </c>
      <c r="L470" s="134" t="s">
        <v>1290</v>
      </c>
      <c r="M470" s="131" t="s">
        <v>1290</v>
      </c>
      <c r="N470" s="131" t="s">
        <v>1291</v>
      </c>
      <c r="O470" s="133">
        <v>1959</v>
      </c>
      <c r="P470" s="131"/>
      <c r="Q470" s="131"/>
      <c r="R470" s="131"/>
      <c r="S470" s="131"/>
      <c r="T470" s="131"/>
      <c r="U470" s="133">
        <v>0</v>
      </c>
      <c r="V470" s="133">
        <v>0</v>
      </c>
      <c r="W470" s="135" t="s">
        <v>1963</v>
      </c>
      <c r="X470" s="136">
        <v>2022</v>
      </c>
      <c r="Y470" s="136">
        <v>6</v>
      </c>
      <c r="Z470" s="136">
        <v>18</v>
      </c>
      <c r="AA470"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0"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0" s="126" t="str">
        <f>CONCATENATE(GroupMember[[#This Row],[11. Nom*]],       ,GroupMember[[#This Row],[10. Prénom*]])</f>
        <v>NEBIEBOUMA</v>
      </c>
    </row>
    <row r="471" spans="1:29" s="126" customFormat="1" ht="13.5" hidden="1" x14ac:dyDescent="0.25">
      <c r="A471" s="90" t="s">
        <v>1457</v>
      </c>
      <c r="B471" s="90" t="s">
        <v>1457</v>
      </c>
      <c r="C471" s="90" t="s">
        <v>564</v>
      </c>
      <c r="D471" s="90" t="s">
        <v>571</v>
      </c>
      <c r="E471" s="90" t="s">
        <v>564</v>
      </c>
      <c r="F471" s="92">
        <v>4.3499999999999996</v>
      </c>
      <c r="G471" s="90" t="s">
        <v>572</v>
      </c>
      <c r="H471" s="90">
        <v>1</v>
      </c>
      <c r="I471" s="123">
        <v>1</v>
      </c>
      <c r="J471" s="90" t="s">
        <v>1417</v>
      </c>
      <c r="K471" s="90" t="s">
        <v>668</v>
      </c>
      <c r="L471" s="127" t="s">
        <v>1290</v>
      </c>
      <c r="M471" s="90" t="s">
        <v>1290</v>
      </c>
      <c r="N471" s="90" t="s">
        <v>1291</v>
      </c>
      <c r="O471" s="123">
        <v>1990</v>
      </c>
      <c r="P471" s="90"/>
      <c r="Q471" s="90"/>
      <c r="R471" s="90"/>
      <c r="S471" s="90"/>
      <c r="T471" s="90"/>
      <c r="U471" s="123">
        <v>0</v>
      </c>
      <c r="V471" s="123">
        <v>0</v>
      </c>
      <c r="W471" s="124" t="s">
        <v>1963</v>
      </c>
      <c r="X471" s="125">
        <v>2022</v>
      </c>
      <c r="Y471" s="125">
        <v>6</v>
      </c>
      <c r="Z471" s="125">
        <v>29</v>
      </c>
      <c r="AA4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1" s="126" t="str">
        <f>CONCATENATE(GroupMember[[#This Row],[11. Nom*]],       ,GroupMember[[#This Row],[10. Prénom*]])</f>
        <v>NEYADONATIEN</v>
      </c>
    </row>
    <row r="472" spans="1:29" s="126" customFormat="1" ht="13.5" hidden="1" x14ac:dyDescent="0.25">
      <c r="A472" s="90" t="s">
        <v>1458</v>
      </c>
      <c r="B472" s="90" t="s">
        <v>1458</v>
      </c>
      <c r="C472" s="90" t="s">
        <v>564</v>
      </c>
      <c r="D472" s="90" t="s">
        <v>571</v>
      </c>
      <c r="E472" s="90" t="s">
        <v>564</v>
      </c>
      <c r="F472" s="92">
        <v>4.17</v>
      </c>
      <c r="G472" s="90" t="s">
        <v>572</v>
      </c>
      <c r="H472" s="90">
        <v>1</v>
      </c>
      <c r="I472" s="123">
        <v>1</v>
      </c>
      <c r="J472" s="90" t="s">
        <v>590</v>
      </c>
      <c r="K472" s="90" t="s">
        <v>662</v>
      </c>
      <c r="L472" s="127" t="s">
        <v>1290</v>
      </c>
      <c r="M472" s="90" t="s">
        <v>1290</v>
      </c>
      <c r="N472" s="90" t="s">
        <v>1291</v>
      </c>
      <c r="O472" s="123">
        <v>1998</v>
      </c>
      <c r="P472" s="90"/>
      <c r="Q472" s="90"/>
      <c r="R472" s="90"/>
      <c r="S472" s="90"/>
      <c r="T472" s="90"/>
      <c r="U472" s="123">
        <v>0</v>
      </c>
      <c r="V472" s="123">
        <v>0</v>
      </c>
      <c r="W472" s="124" t="s">
        <v>1963</v>
      </c>
      <c r="X472" s="125">
        <v>2022</v>
      </c>
      <c r="Y472" s="125">
        <v>6</v>
      </c>
      <c r="Z472" s="125">
        <v>29</v>
      </c>
      <c r="AA4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2" s="126" t="str">
        <f>CONCATENATE(GroupMember[[#This Row],[11. Nom*]],       ,GroupMember[[#This Row],[10. Prénom*]])</f>
        <v>ZIOALI</v>
      </c>
    </row>
    <row r="473" spans="1:29" s="126" customFormat="1" ht="13.5" hidden="1" x14ac:dyDescent="0.25">
      <c r="A473" s="90" t="s">
        <v>1459</v>
      </c>
      <c r="B473" s="90" t="s">
        <v>1459</v>
      </c>
      <c r="C473" s="90" t="s">
        <v>564</v>
      </c>
      <c r="D473" s="90" t="s">
        <v>571</v>
      </c>
      <c r="E473" s="90" t="s">
        <v>564</v>
      </c>
      <c r="F473" s="92">
        <v>9.1199999999999992</v>
      </c>
      <c r="G473" s="90" t="s">
        <v>572</v>
      </c>
      <c r="H473" s="90">
        <v>2</v>
      </c>
      <c r="I473" s="123">
        <v>2</v>
      </c>
      <c r="J473" s="90" t="s">
        <v>1212</v>
      </c>
      <c r="K473" s="90" t="s">
        <v>924</v>
      </c>
      <c r="L473" s="127" t="s">
        <v>1290</v>
      </c>
      <c r="M473" s="90" t="s">
        <v>1290</v>
      </c>
      <c r="N473" s="90" t="s">
        <v>1291</v>
      </c>
      <c r="O473" s="123">
        <v>1981</v>
      </c>
      <c r="P473" s="90"/>
      <c r="Q473" s="90"/>
      <c r="R473" s="90"/>
      <c r="S473" s="90"/>
      <c r="T473" s="90"/>
      <c r="U473" s="123">
        <v>0</v>
      </c>
      <c r="V473" s="123">
        <v>0</v>
      </c>
      <c r="W473" s="124" t="s">
        <v>1963</v>
      </c>
      <c r="X473" s="125">
        <v>2022</v>
      </c>
      <c r="Y473" s="125">
        <v>6</v>
      </c>
      <c r="Z473" s="125">
        <v>29</v>
      </c>
      <c r="AA4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3" s="126" t="str">
        <f>CONCATENATE(GroupMember[[#This Row],[11. Nom*]],       ,GroupMember[[#This Row],[10. Prénom*]])</f>
        <v xml:space="preserve">ZAGREPATRICE </v>
      </c>
    </row>
    <row r="474" spans="1:29" s="126" customFormat="1" ht="13.5" hidden="1" x14ac:dyDescent="0.25">
      <c r="A474" s="90" t="s">
        <v>1460</v>
      </c>
      <c r="B474" s="90" t="s">
        <v>1460</v>
      </c>
      <c r="C474" s="90" t="s">
        <v>564</v>
      </c>
      <c r="D474" s="90" t="s">
        <v>571</v>
      </c>
      <c r="E474" s="90" t="s">
        <v>564</v>
      </c>
      <c r="F474" s="92">
        <v>3.34</v>
      </c>
      <c r="G474" s="90" t="s">
        <v>572</v>
      </c>
      <c r="H474" s="90">
        <v>1</v>
      </c>
      <c r="I474" s="123">
        <v>1</v>
      </c>
      <c r="J474" s="90" t="s">
        <v>1312</v>
      </c>
      <c r="K474" s="90" t="s">
        <v>1418</v>
      </c>
      <c r="L474" s="127" t="s">
        <v>1290</v>
      </c>
      <c r="M474" s="90" t="s">
        <v>1290</v>
      </c>
      <c r="N474" s="90" t="s">
        <v>1291</v>
      </c>
      <c r="O474" s="123">
        <v>1975</v>
      </c>
      <c r="P474" s="90"/>
      <c r="Q474" s="90"/>
      <c r="R474" s="90"/>
      <c r="S474" s="90"/>
      <c r="T474" s="90"/>
      <c r="U474" s="123">
        <v>0</v>
      </c>
      <c r="V474" s="123">
        <v>0</v>
      </c>
      <c r="W474" s="124" t="s">
        <v>1963</v>
      </c>
      <c r="X474" s="125">
        <v>2022</v>
      </c>
      <c r="Y474" s="125">
        <v>6</v>
      </c>
      <c r="Z474" s="125">
        <v>17</v>
      </c>
      <c r="AA4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4" s="126" t="str">
        <f>CONCATENATE(GroupMember[[#This Row],[11. Nom*]],       ,GroupMember[[#This Row],[10. Prénom*]])</f>
        <v xml:space="preserve">SOUMAHOROJEAN BATISTE  </v>
      </c>
    </row>
    <row r="475" spans="1:29" s="126" customFormat="1" ht="13.5" hidden="1" x14ac:dyDescent="0.25">
      <c r="A475" s="90" t="s">
        <v>1461</v>
      </c>
      <c r="B475" s="90" t="s">
        <v>1461</v>
      </c>
      <c r="C475" s="90" t="s">
        <v>564</v>
      </c>
      <c r="D475" s="90" t="s">
        <v>571</v>
      </c>
      <c r="E475" s="90" t="s">
        <v>564</v>
      </c>
      <c r="F475" s="92">
        <v>6.65</v>
      </c>
      <c r="G475" s="90" t="s">
        <v>572</v>
      </c>
      <c r="H475" s="90">
        <v>1</v>
      </c>
      <c r="I475" s="123">
        <v>1</v>
      </c>
      <c r="J475" s="90" t="s">
        <v>1419</v>
      </c>
      <c r="K475" s="90" t="s">
        <v>582</v>
      </c>
      <c r="L475" s="127" t="s">
        <v>1290</v>
      </c>
      <c r="M475" s="90" t="s">
        <v>1290</v>
      </c>
      <c r="N475" s="90" t="s">
        <v>1291</v>
      </c>
      <c r="O475" s="123">
        <v>1999</v>
      </c>
      <c r="P475" s="90"/>
      <c r="Q475" s="90"/>
      <c r="R475" s="90"/>
      <c r="S475" s="90"/>
      <c r="T475" s="90"/>
      <c r="U475" s="123">
        <v>0</v>
      </c>
      <c r="V475" s="123">
        <v>0</v>
      </c>
      <c r="W475" s="124" t="s">
        <v>1963</v>
      </c>
      <c r="X475" s="125">
        <v>2022</v>
      </c>
      <c r="Y475" s="125">
        <v>6</v>
      </c>
      <c r="Z475" s="125">
        <v>17</v>
      </c>
      <c r="AA4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5" s="126" t="str">
        <f>CONCATENATE(GroupMember[[#This Row],[11. Nom*]],       ,GroupMember[[#This Row],[10. Prénom*]])</f>
        <v>NEBIECLAVERT</v>
      </c>
    </row>
    <row r="476" spans="1:29" s="126" customFormat="1" ht="13.5" hidden="1" x14ac:dyDescent="0.25">
      <c r="A476" s="90" t="s">
        <v>1462</v>
      </c>
      <c r="B476" s="90" t="s">
        <v>1462</v>
      </c>
      <c r="C476" s="90" t="s">
        <v>564</v>
      </c>
      <c r="D476" s="90" t="s">
        <v>571</v>
      </c>
      <c r="E476" s="141" t="s">
        <v>564</v>
      </c>
      <c r="F476" s="92">
        <v>4.2699999999999996</v>
      </c>
      <c r="G476" s="90" t="s">
        <v>572</v>
      </c>
      <c r="H476" s="90">
        <v>1</v>
      </c>
      <c r="I476" s="123">
        <v>1</v>
      </c>
      <c r="J476" s="90" t="s">
        <v>1420</v>
      </c>
      <c r="K476" s="90" t="s">
        <v>1421</v>
      </c>
      <c r="L476" s="127" t="s">
        <v>1290</v>
      </c>
      <c r="M476" s="90" t="s">
        <v>1290</v>
      </c>
      <c r="N476" s="90" t="s">
        <v>1292</v>
      </c>
      <c r="O476" s="123">
        <v>1985</v>
      </c>
      <c r="P476" s="90"/>
      <c r="Q476" s="90"/>
      <c r="R476" s="90"/>
      <c r="S476" s="90"/>
      <c r="T476" s="90"/>
      <c r="U476" s="123">
        <v>0</v>
      </c>
      <c r="V476" s="123">
        <v>0</v>
      </c>
      <c r="W476" s="124" t="s">
        <v>1963</v>
      </c>
      <c r="X476" s="125">
        <v>2022</v>
      </c>
      <c r="Y476" s="125">
        <v>6</v>
      </c>
      <c r="Z476" s="125">
        <v>17</v>
      </c>
      <c r="AA4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6" s="126" t="str">
        <f>CONCATENATE(GroupMember[[#This Row],[11. Nom*]],       ,GroupMember[[#This Row],[10. Prénom*]])</f>
        <v>DOUMINSIMONE</v>
      </c>
    </row>
    <row r="477" spans="1:29" s="126" customFormat="1" ht="13.5" hidden="1" x14ac:dyDescent="0.25">
      <c r="A477" s="90" t="s">
        <v>1463</v>
      </c>
      <c r="B477" s="90" t="s">
        <v>1463</v>
      </c>
      <c r="C477" s="90" t="s">
        <v>564</v>
      </c>
      <c r="D477" s="90" t="s">
        <v>571</v>
      </c>
      <c r="E477" s="141" t="s">
        <v>564</v>
      </c>
      <c r="F477" s="92">
        <v>3.46</v>
      </c>
      <c r="G477" s="90" t="s">
        <v>572</v>
      </c>
      <c r="H477" s="90">
        <v>1</v>
      </c>
      <c r="I477" s="123">
        <v>1</v>
      </c>
      <c r="J477" s="90" t="s">
        <v>1422</v>
      </c>
      <c r="K477" s="90" t="s">
        <v>1423</v>
      </c>
      <c r="L477" s="127" t="s">
        <v>1290</v>
      </c>
      <c r="M477" s="90" t="s">
        <v>1290</v>
      </c>
      <c r="N477" s="90" t="s">
        <v>1292</v>
      </c>
      <c r="O477" s="123">
        <v>1976</v>
      </c>
      <c r="P477" s="90"/>
      <c r="Q477" s="90"/>
      <c r="R477" s="90"/>
      <c r="S477" s="90"/>
      <c r="T477" s="90"/>
      <c r="U477" s="123">
        <v>0</v>
      </c>
      <c r="V477" s="123">
        <v>0</v>
      </c>
      <c r="W477" s="124" t="s">
        <v>1963</v>
      </c>
      <c r="X477" s="125">
        <v>2022</v>
      </c>
      <c r="Y477" s="125">
        <v>6</v>
      </c>
      <c r="Z477" s="125">
        <v>20</v>
      </c>
      <c r="AA4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7" s="126" t="str">
        <f>CONCATENATE(GroupMember[[#This Row],[11. Nom*]],       ,GroupMember[[#This Row],[10. Prénom*]])</f>
        <v>ZIAADELE</v>
      </c>
    </row>
    <row r="478" spans="1:29" s="126" customFormat="1" ht="13.5" hidden="1" x14ac:dyDescent="0.25">
      <c r="A478" s="90" t="s">
        <v>1464</v>
      </c>
      <c r="B478" s="90" t="s">
        <v>1464</v>
      </c>
      <c r="C478" s="90" t="s">
        <v>564</v>
      </c>
      <c r="D478" s="90" t="s">
        <v>571</v>
      </c>
      <c r="E478" s="90" t="s">
        <v>564</v>
      </c>
      <c r="F478" s="92">
        <v>10.010000000000002</v>
      </c>
      <c r="G478" s="90" t="s">
        <v>572</v>
      </c>
      <c r="H478" s="90">
        <v>1</v>
      </c>
      <c r="I478" s="123">
        <v>1</v>
      </c>
      <c r="J478" s="90" t="s">
        <v>689</v>
      </c>
      <c r="K478" s="90" t="s">
        <v>720</v>
      </c>
      <c r="L478" s="127" t="s">
        <v>1290</v>
      </c>
      <c r="M478" s="90" t="s">
        <v>1290</v>
      </c>
      <c r="N478" s="90" t="s">
        <v>1291</v>
      </c>
      <c r="O478" s="123">
        <v>1987</v>
      </c>
      <c r="P478" s="90"/>
      <c r="Q478" s="90"/>
      <c r="R478" s="90"/>
      <c r="S478" s="90"/>
      <c r="T478" s="90"/>
      <c r="U478" s="123">
        <v>0</v>
      </c>
      <c r="V478" s="123">
        <v>0</v>
      </c>
      <c r="W478" s="124" t="s">
        <v>1963</v>
      </c>
      <c r="X478" s="125">
        <v>2022</v>
      </c>
      <c r="Y478" s="125">
        <v>6</v>
      </c>
      <c r="Z478" s="125">
        <v>20</v>
      </c>
      <c r="AA4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8" s="126" t="str">
        <f>CONCATENATE(GroupMember[[#This Row],[11. Nom*]],       ,GroupMember[[#This Row],[10. Prénom*]])</f>
        <v>YOPIERRE</v>
      </c>
    </row>
    <row r="479" spans="1:29" s="126" customFormat="1" ht="13.5" hidden="1" x14ac:dyDescent="0.25">
      <c r="A479" s="90" t="s">
        <v>1465</v>
      </c>
      <c r="B479" s="90" t="s">
        <v>1465</v>
      </c>
      <c r="C479" s="90" t="s">
        <v>564</v>
      </c>
      <c r="D479" s="90" t="s">
        <v>571</v>
      </c>
      <c r="E479" s="90" t="s">
        <v>564</v>
      </c>
      <c r="F479" s="92">
        <v>2.86</v>
      </c>
      <c r="G479" s="90" t="s">
        <v>572</v>
      </c>
      <c r="H479" s="90">
        <v>2</v>
      </c>
      <c r="I479" s="123">
        <v>2</v>
      </c>
      <c r="J479" s="90" t="s">
        <v>628</v>
      </c>
      <c r="K479" s="90" t="s">
        <v>582</v>
      </c>
      <c r="L479" s="127" t="s">
        <v>1290</v>
      </c>
      <c r="M479" s="90" t="s">
        <v>1290</v>
      </c>
      <c r="N479" s="90" t="s">
        <v>1291</v>
      </c>
      <c r="O479" s="123">
        <v>1986</v>
      </c>
      <c r="P479" s="90"/>
      <c r="Q479" s="90"/>
      <c r="R479" s="90"/>
      <c r="S479" s="90"/>
      <c r="T479" s="90"/>
      <c r="U479" s="123">
        <v>0</v>
      </c>
      <c r="V479" s="123">
        <v>0</v>
      </c>
      <c r="W479" s="124" t="s">
        <v>1963</v>
      </c>
      <c r="X479" s="125">
        <v>2022</v>
      </c>
      <c r="Y479" s="125">
        <v>6</v>
      </c>
      <c r="Z479" s="125">
        <v>20</v>
      </c>
      <c r="AA4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79" s="126" t="str">
        <f>CONCATENATE(GroupMember[[#This Row],[11. Nom*]],       ,GroupMember[[#This Row],[10. Prénom*]])</f>
        <v>NEBIEBOUKARY</v>
      </c>
    </row>
    <row r="480" spans="1:29" s="126" customFormat="1" ht="13.5" hidden="1" x14ac:dyDescent="0.25">
      <c r="A480" s="90" t="s">
        <v>1466</v>
      </c>
      <c r="B480" s="90" t="s">
        <v>1466</v>
      </c>
      <c r="C480" s="90" t="s">
        <v>564</v>
      </c>
      <c r="D480" s="90" t="s">
        <v>571</v>
      </c>
      <c r="E480" s="90" t="s">
        <v>564</v>
      </c>
      <c r="F480" s="92">
        <v>5.14</v>
      </c>
      <c r="G480" s="90" t="s">
        <v>572</v>
      </c>
      <c r="H480" s="90">
        <v>1</v>
      </c>
      <c r="I480" s="123">
        <v>1</v>
      </c>
      <c r="J480" s="90" t="s">
        <v>1424</v>
      </c>
      <c r="K480" s="90" t="s">
        <v>627</v>
      </c>
      <c r="L480" s="127" t="s">
        <v>1290</v>
      </c>
      <c r="M480" s="90" t="s">
        <v>1290</v>
      </c>
      <c r="N480" s="90" t="s">
        <v>1291</v>
      </c>
      <c r="O480" s="123">
        <v>1980</v>
      </c>
      <c r="P480" s="90"/>
      <c r="Q480" s="90"/>
      <c r="R480" s="90"/>
      <c r="S480" s="90"/>
      <c r="T480" s="90"/>
      <c r="U480" s="123">
        <v>0</v>
      </c>
      <c r="V480" s="123">
        <v>0</v>
      </c>
      <c r="W480" s="124" t="s">
        <v>1963</v>
      </c>
      <c r="X480" s="125">
        <v>2022</v>
      </c>
      <c r="Y480" s="125">
        <v>6</v>
      </c>
      <c r="Z480" s="125">
        <v>21</v>
      </c>
      <c r="AA4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0" s="126" t="str">
        <f>CONCATENATE(GroupMember[[#This Row],[11. Nom*]],       ,GroupMember[[#This Row],[10. Prénom*]])</f>
        <v>KABOREYAMBA</v>
      </c>
    </row>
    <row r="481" spans="1:29" s="126" customFormat="1" ht="13.5" hidden="1" x14ac:dyDescent="0.25">
      <c r="A481" s="90" t="s">
        <v>1467</v>
      </c>
      <c r="B481" s="90" t="s">
        <v>1467</v>
      </c>
      <c r="C481" s="90" t="s">
        <v>564</v>
      </c>
      <c r="D481" s="90" t="s">
        <v>571</v>
      </c>
      <c r="E481" s="90" t="s">
        <v>564</v>
      </c>
      <c r="F481" s="92">
        <v>3.07</v>
      </c>
      <c r="G481" s="90" t="s">
        <v>572</v>
      </c>
      <c r="H481" s="90">
        <v>1</v>
      </c>
      <c r="I481" s="123">
        <v>1</v>
      </c>
      <c r="J481" s="90" t="s">
        <v>753</v>
      </c>
      <c r="K481" s="90" t="s">
        <v>1425</v>
      </c>
      <c r="L481" s="127" t="s">
        <v>1290</v>
      </c>
      <c r="M481" s="90" t="s">
        <v>1290</v>
      </c>
      <c r="N481" s="90" t="s">
        <v>1291</v>
      </c>
      <c r="O481" s="123">
        <v>1985</v>
      </c>
      <c r="P481" s="90"/>
      <c r="Q481" s="90"/>
      <c r="R481" s="90"/>
      <c r="S481" s="90"/>
      <c r="T481" s="90"/>
      <c r="U481" s="123">
        <v>0</v>
      </c>
      <c r="V481" s="123">
        <v>0</v>
      </c>
      <c r="W481" s="124" t="s">
        <v>1963</v>
      </c>
      <c r="X481" s="125">
        <v>2022</v>
      </c>
      <c r="Y481" s="125">
        <v>6</v>
      </c>
      <c r="Z481" s="125">
        <v>21</v>
      </c>
      <c r="AA4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1" s="126" t="str">
        <f>CONCATENATE(GroupMember[[#This Row],[11. Nom*]],       ,GroupMember[[#This Row],[10. Prénom*]])</f>
        <v>SADOGOAMIDOU</v>
      </c>
    </row>
    <row r="482" spans="1:29" s="126" customFormat="1" ht="13.5" hidden="1" x14ac:dyDescent="0.25">
      <c r="A482" s="90" t="s">
        <v>1468</v>
      </c>
      <c r="B482" s="90" t="s">
        <v>1468</v>
      </c>
      <c r="C482" s="90" t="s">
        <v>564</v>
      </c>
      <c r="D482" s="90" t="s">
        <v>571</v>
      </c>
      <c r="E482" s="90" t="s">
        <v>564</v>
      </c>
      <c r="F482" s="92">
        <v>3.16</v>
      </c>
      <c r="G482" s="90" t="s">
        <v>572</v>
      </c>
      <c r="H482" s="90">
        <v>1</v>
      </c>
      <c r="I482" s="123">
        <v>1</v>
      </c>
      <c r="J482" s="90" t="s">
        <v>1258</v>
      </c>
      <c r="K482" s="90" t="s">
        <v>582</v>
      </c>
      <c r="L482" s="127" t="s">
        <v>1290</v>
      </c>
      <c r="M482" s="90" t="s">
        <v>1290</v>
      </c>
      <c r="N482" s="90" t="s">
        <v>1291</v>
      </c>
      <c r="O482" s="123">
        <v>1984</v>
      </c>
      <c r="P482" s="90"/>
      <c r="Q482" s="90"/>
      <c r="R482" s="90"/>
      <c r="S482" s="90"/>
      <c r="T482" s="90"/>
      <c r="U482" s="123">
        <v>0</v>
      </c>
      <c r="V482" s="123">
        <v>0</v>
      </c>
      <c r="W482" s="124" t="s">
        <v>1963</v>
      </c>
      <c r="X482" s="125">
        <v>2022</v>
      </c>
      <c r="Y482" s="125">
        <v>6</v>
      </c>
      <c r="Z482" s="125">
        <v>22</v>
      </c>
      <c r="AA4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2" s="126" t="str">
        <f>CONCATENATE(GroupMember[[#This Row],[11. Nom*]],       ,GroupMember[[#This Row],[10. Prénom*]])</f>
        <v xml:space="preserve">NEBIELASSANE </v>
      </c>
    </row>
    <row r="483" spans="1:29" s="126" customFormat="1" ht="13.5" hidden="1" x14ac:dyDescent="0.25">
      <c r="A483" s="90" t="s">
        <v>1469</v>
      </c>
      <c r="B483" s="90" t="s">
        <v>1469</v>
      </c>
      <c r="C483" s="90" t="s">
        <v>564</v>
      </c>
      <c r="D483" s="90" t="s">
        <v>571</v>
      </c>
      <c r="E483" s="141" t="s">
        <v>564</v>
      </c>
      <c r="F483" s="92">
        <v>4.3499999999999996</v>
      </c>
      <c r="G483" s="90" t="s">
        <v>572</v>
      </c>
      <c r="H483" s="90">
        <v>2</v>
      </c>
      <c r="I483" s="123">
        <v>2</v>
      </c>
      <c r="J483" s="90" t="s">
        <v>1439</v>
      </c>
      <c r="K483" s="90" t="s">
        <v>1418</v>
      </c>
      <c r="L483" s="127" t="s">
        <v>1290</v>
      </c>
      <c r="M483" s="90" t="s">
        <v>1290</v>
      </c>
      <c r="N483" s="90" t="s">
        <v>1292</v>
      </c>
      <c r="O483" s="123">
        <v>1983</v>
      </c>
      <c r="P483" s="90"/>
      <c r="Q483" s="90"/>
      <c r="R483" s="90"/>
      <c r="S483" s="90"/>
      <c r="T483" s="90"/>
      <c r="U483" s="123">
        <v>1</v>
      </c>
      <c r="V483" s="123">
        <v>0</v>
      </c>
      <c r="W483" s="124" t="s">
        <v>1963</v>
      </c>
      <c r="X483" s="125">
        <v>2022</v>
      </c>
      <c r="Y483" s="125">
        <v>6</v>
      </c>
      <c r="Z483" s="125">
        <v>22</v>
      </c>
      <c r="AA4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3" s="126" t="str">
        <f>CONCATENATE(GroupMember[[#This Row],[11. Nom*]],       ,GroupMember[[#This Row],[10. Prénom*]])</f>
        <v>SOUMAHOROEMILIENE</v>
      </c>
    </row>
    <row r="484" spans="1:29" s="138" customFormat="1" ht="13.5" hidden="1" x14ac:dyDescent="0.25">
      <c r="A484" s="131" t="s">
        <v>1470</v>
      </c>
      <c r="B484" s="131" t="s">
        <v>1470</v>
      </c>
      <c r="C484" s="131" t="s">
        <v>564</v>
      </c>
      <c r="D484" s="131" t="s">
        <v>571</v>
      </c>
      <c r="E484" s="131" t="s">
        <v>564</v>
      </c>
      <c r="F484" s="132">
        <v>4.68</v>
      </c>
      <c r="G484" s="131" t="s">
        <v>572</v>
      </c>
      <c r="H484" s="131">
        <v>2</v>
      </c>
      <c r="I484" s="133">
        <v>2</v>
      </c>
      <c r="J484" s="131" t="s">
        <v>1428</v>
      </c>
      <c r="K484" s="131" t="s">
        <v>657</v>
      </c>
      <c r="L484" s="134" t="s">
        <v>1290</v>
      </c>
      <c r="M484" s="131" t="s">
        <v>1290</v>
      </c>
      <c r="N484" s="131" t="s">
        <v>1291</v>
      </c>
      <c r="O484" s="133">
        <v>1966</v>
      </c>
      <c r="P484" s="131"/>
      <c r="Q484" s="131"/>
      <c r="R484" s="131"/>
      <c r="S484" s="131"/>
      <c r="T484" s="131"/>
      <c r="U484" s="133">
        <v>1</v>
      </c>
      <c r="V484" s="133">
        <v>0</v>
      </c>
      <c r="W484" s="135" t="s">
        <v>1963</v>
      </c>
      <c r="X484" s="136">
        <v>2022</v>
      </c>
      <c r="Y484" s="136">
        <v>6</v>
      </c>
      <c r="Z484" s="136">
        <v>22</v>
      </c>
      <c r="AA484"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4"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4" s="126" t="str">
        <f>CONCATENATE(GroupMember[[#This Row],[11. Nom*]],       ,GroupMember[[#This Row],[10. Prénom*]])</f>
        <v>TIAFERDINA</v>
      </c>
    </row>
    <row r="485" spans="1:29" s="126" customFormat="1" ht="13.5" hidden="1" x14ac:dyDescent="0.25">
      <c r="A485" s="90" t="s">
        <v>1471</v>
      </c>
      <c r="B485" s="90" t="s">
        <v>1471</v>
      </c>
      <c r="C485" s="90" t="s">
        <v>564</v>
      </c>
      <c r="D485" s="90" t="s">
        <v>571</v>
      </c>
      <c r="E485" s="90" t="s">
        <v>564</v>
      </c>
      <c r="F485" s="92">
        <v>4.0599999999999996</v>
      </c>
      <c r="G485" s="90" t="s">
        <v>572</v>
      </c>
      <c r="H485" s="90">
        <v>1</v>
      </c>
      <c r="I485" s="123">
        <v>1</v>
      </c>
      <c r="J485" s="90" t="s">
        <v>1429</v>
      </c>
      <c r="K485" s="90" t="s">
        <v>608</v>
      </c>
      <c r="L485" s="127" t="s">
        <v>1290</v>
      </c>
      <c r="M485" s="90" t="s">
        <v>1290</v>
      </c>
      <c r="N485" s="90" t="s">
        <v>1291</v>
      </c>
      <c r="O485" s="123">
        <v>1972</v>
      </c>
      <c r="P485" s="90"/>
      <c r="Q485" s="90"/>
      <c r="R485" s="90"/>
      <c r="S485" s="90"/>
      <c r="T485" s="90"/>
      <c r="U485" s="123">
        <v>0</v>
      </c>
      <c r="V485" s="123">
        <v>0</v>
      </c>
      <c r="W485" s="124" t="s">
        <v>1963</v>
      </c>
      <c r="X485" s="125">
        <v>2022</v>
      </c>
      <c r="Y485" s="125">
        <v>6</v>
      </c>
      <c r="Z485" s="125">
        <v>23</v>
      </c>
      <c r="AA4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5" s="126" t="str">
        <f>CONCATENATE(GroupMember[[#This Row],[11. Nom*]],       ,GroupMember[[#This Row],[10. Prénom*]])</f>
        <v>ZONGOGUIBLIN RASMANE</v>
      </c>
    </row>
    <row r="486" spans="1:29" s="126" customFormat="1" ht="13.5" hidden="1" x14ac:dyDescent="0.25">
      <c r="A486" s="90" t="s">
        <v>1472</v>
      </c>
      <c r="B486" s="90" t="s">
        <v>1472</v>
      </c>
      <c r="C486" s="90" t="s">
        <v>564</v>
      </c>
      <c r="D486" s="90" t="s">
        <v>571</v>
      </c>
      <c r="E486" s="90" t="s">
        <v>564</v>
      </c>
      <c r="F486" s="92">
        <v>3.8999999999999995</v>
      </c>
      <c r="G486" s="90" t="s">
        <v>572</v>
      </c>
      <c r="H486" s="90">
        <v>1</v>
      </c>
      <c r="I486" s="123">
        <v>1</v>
      </c>
      <c r="J486" s="90" t="s">
        <v>647</v>
      </c>
      <c r="K486" s="90" t="s">
        <v>1192</v>
      </c>
      <c r="L486" s="127" t="s">
        <v>1290</v>
      </c>
      <c r="M486" s="90" t="s">
        <v>1290</v>
      </c>
      <c r="N486" s="90" t="s">
        <v>1291</v>
      </c>
      <c r="O486" s="123">
        <v>1972</v>
      </c>
      <c r="P486" s="90"/>
      <c r="Q486" s="90"/>
      <c r="R486" s="90"/>
      <c r="S486" s="90"/>
      <c r="T486" s="90"/>
      <c r="U486" s="123">
        <v>0</v>
      </c>
      <c r="V486" s="123">
        <v>0</v>
      </c>
      <c r="W486" s="124" t="s">
        <v>1963</v>
      </c>
      <c r="X486" s="125">
        <v>2022</v>
      </c>
      <c r="Y486" s="125">
        <v>6</v>
      </c>
      <c r="Z486" s="125">
        <v>23</v>
      </c>
      <c r="AA4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6" s="126" t="str">
        <f>CONCATENATE(GroupMember[[#This Row],[11. Nom*]],       ,GroupMember[[#This Row],[10. Prénom*]])</f>
        <v>DIOMANDEDAVID</v>
      </c>
    </row>
    <row r="487" spans="1:29" s="126" customFormat="1" ht="13.5" hidden="1" x14ac:dyDescent="0.25">
      <c r="A487" s="90" t="s">
        <v>1473</v>
      </c>
      <c r="B487" s="90" t="s">
        <v>1473</v>
      </c>
      <c r="C487" s="90" t="s">
        <v>564</v>
      </c>
      <c r="D487" s="90" t="s">
        <v>571</v>
      </c>
      <c r="E487" s="141" t="s">
        <v>564</v>
      </c>
      <c r="F487" s="92">
        <v>4.4099999999999993</v>
      </c>
      <c r="G487" s="90" t="s">
        <v>572</v>
      </c>
      <c r="H487" s="90">
        <v>1</v>
      </c>
      <c r="I487" s="123">
        <v>1</v>
      </c>
      <c r="J487" s="90" t="s">
        <v>1194</v>
      </c>
      <c r="K487" s="90" t="s">
        <v>1214</v>
      </c>
      <c r="L487" s="127" t="s">
        <v>1290</v>
      </c>
      <c r="M487" s="90" t="s">
        <v>1290</v>
      </c>
      <c r="N487" s="90" t="s">
        <v>1292</v>
      </c>
      <c r="O487" s="123">
        <v>1976</v>
      </c>
      <c r="P487" s="90"/>
      <c r="Q487" s="90"/>
      <c r="R487" s="90"/>
      <c r="S487" s="90"/>
      <c r="T487" s="90"/>
      <c r="U487" s="123">
        <v>0</v>
      </c>
      <c r="V487" s="123">
        <v>0</v>
      </c>
      <c r="W487" s="124" t="s">
        <v>1963</v>
      </c>
      <c r="X487" s="125">
        <v>2022</v>
      </c>
      <c r="Y487" s="125">
        <v>6</v>
      </c>
      <c r="Z487" s="125">
        <v>23</v>
      </c>
      <c r="AA4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7" s="126" t="str">
        <f>CONCATENATE(GroupMember[[#This Row],[11. Nom*]],       ,GroupMember[[#This Row],[10. Prénom*]])</f>
        <v>GOUALOUKADY</v>
      </c>
    </row>
    <row r="488" spans="1:29" s="126" customFormat="1" ht="13.5" hidden="1" x14ac:dyDescent="0.25">
      <c r="A488" s="90" t="s">
        <v>1474</v>
      </c>
      <c r="B488" s="90" t="s">
        <v>1474</v>
      </c>
      <c r="C488" s="90" t="s">
        <v>564</v>
      </c>
      <c r="D488" s="90" t="s">
        <v>571</v>
      </c>
      <c r="E488" s="90" t="s">
        <v>564</v>
      </c>
      <c r="F488" s="92">
        <v>4.8999999999999995</v>
      </c>
      <c r="G488" s="90" t="s">
        <v>572</v>
      </c>
      <c r="H488" s="90">
        <v>1</v>
      </c>
      <c r="I488" s="123">
        <v>1</v>
      </c>
      <c r="J488" s="90" t="s">
        <v>1431</v>
      </c>
      <c r="K488" s="90" t="s">
        <v>1430</v>
      </c>
      <c r="L488" s="127" t="s">
        <v>1290</v>
      </c>
      <c r="M488" s="90" t="s">
        <v>1290</v>
      </c>
      <c r="N488" s="90" t="s">
        <v>1291</v>
      </c>
      <c r="O488" s="123">
        <v>1997</v>
      </c>
      <c r="P488" s="90"/>
      <c r="Q488" s="90"/>
      <c r="R488" s="90"/>
      <c r="S488" s="90"/>
      <c r="T488" s="90"/>
      <c r="U488" s="123">
        <v>0</v>
      </c>
      <c r="V488" s="123">
        <v>0</v>
      </c>
      <c r="W488" s="124" t="s">
        <v>1963</v>
      </c>
      <c r="X488" s="125">
        <v>2022</v>
      </c>
      <c r="Y488" s="125">
        <v>6</v>
      </c>
      <c r="Z488" s="125">
        <v>24</v>
      </c>
      <c r="AA4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8" s="126" t="str">
        <f>CONCATENATE(GroupMember[[#This Row],[11. Nom*]],       ,GroupMember[[#This Row],[10. Prénom*]])</f>
        <v>OUILITSSIAKA</v>
      </c>
    </row>
    <row r="489" spans="1:29" s="126" customFormat="1" ht="13.5" hidden="1" x14ac:dyDescent="0.25">
      <c r="A489" s="90" t="s">
        <v>1475</v>
      </c>
      <c r="B489" s="90" t="s">
        <v>1475</v>
      </c>
      <c r="C489" s="90" t="s">
        <v>564</v>
      </c>
      <c r="D489" s="90" t="s">
        <v>571</v>
      </c>
      <c r="E489" s="90" t="s">
        <v>564</v>
      </c>
      <c r="F489" s="92">
        <v>4.2699999999999996</v>
      </c>
      <c r="G489" s="90" t="s">
        <v>572</v>
      </c>
      <c r="H489" s="90">
        <v>2</v>
      </c>
      <c r="I489" s="123">
        <v>2</v>
      </c>
      <c r="J489" s="90" t="s">
        <v>1432</v>
      </c>
      <c r="K489" s="90" t="s">
        <v>1433</v>
      </c>
      <c r="L489" s="127" t="s">
        <v>1290</v>
      </c>
      <c r="M489" s="90" t="s">
        <v>1290</v>
      </c>
      <c r="N489" s="90" t="s">
        <v>1291</v>
      </c>
      <c r="O489" s="123">
        <v>1982</v>
      </c>
      <c r="P489" s="90"/>
      <c r="Q489" s="90"/>
      <c r="R489" s="90"/>
      <c r="S489" s="90"/>
      <c r="T489" s="90"/>
      <c r="U489" s="123">
        <v>0</v>
      </c>
      <c r="V489" s="123">
        <v>0</v>
      </c>
      <c r="W489" s="124" t="s">
        <v>1963</v>
      </c>
      <c r="X489" s="125">
        <v>2022</v>
      </c>
      <c r="Y489" s="125">
        <v>6</v>
      </c>
      <c r="Z489" s="125">
        <v>24</v>
      </c>
      <c r="AA4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89" s="126" t="str">
        <f>CONCATENATE(GroupMember[[#This Row],[11. Nom*]],       ,GroupMember[[#This Row],[10. Prénom*]])</f>
        <v>GOGBEUARNAND</v>
      </c>
    </row>
    <row r="490" spans="1:29" s="126" customFormat="1" ht="13.5" hidden="1" x14ac:dyDescent="0.25">
      <c r="A490" s="90" t="s">
        <v>1476</v>
      </c>
      <c r="B490" s="90" t="s">
        <v>1476</v>
      </c>
      <c r="C490" s="90" t="s">
        <v>564</v>
      </c>
      <c r="D490" s="90" t="s">
        <v>571</v>
      </c>
      <c r="E490" s="90" t="s">
        <v>564</v>
      </c>
      <c r="F490" s="92">
        <v>3.5999999999999996</v>
      </c>
      <c r="G490" s="90" t="s">
        <v>572</v>
      </c>
      <c r="H490" s="90">
        <v>1</v>
      </c>
      <c r="I490" s="123">
        <v>1</v>
      </c>
      <c r="J490" s="90" t="s">
        <v>1434</v>
      </c>
      <c r="K490" s="90" t="s">
        <v>751</v>
      </c>
      <c r="L490" s="127" t="s">
        <v>1290</v>
      </c>
      <c r="M490" s="90" t="s">
        <v>1290</v>
      </c>
      <c r="N490" s="90" t="s">
        <v>1291</v>
      </c>
      <c r="O490" s="123">
        <v>1980</v>
      </c>
      <c r="P490" s="90"/>
      <c r="Q490" s="90"/>
      <c r="R490" s="90"/>
      <c r="S490" s="90"/>
      <c r="T490" s="90"/>
      <c r="U490" s="123">
        <v>0</v>
      </c>
      <c r="V490" s="123">
        <v>0</v>
      </c>
      <c r="W490" s="124" t="s">
        <v>1963</v>
      </c>
      <c r="X490" s="125">
        <v>2022</v>
      </c>
      <c r="Y490" s="125">
        <v>6</v>
      </c>
      <c r="Z490" s="125">
        <v>24</v>
      </c>
      <c r="AA4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0" s="126" t="str">
        <f>CONCATENATE(GroupMember[[#This Row],[11. Nom*]],       ,GroupMember[[#This Row],[10. Prénom*]])</f>
        <v>KONESOLOU BEATRICE</v>
      </c>
    </row>
    <row r="491" spans="1:29" s="126" customFormat="1" ht="13.5" hidden="1" x14ac:dyDescent="0.25">
      <c r="A491" s="90" t="s">
        <v>1477</v>
      </c>
      <c r="B491" s="90" t="s">
        <v>1477</v>
      </c>
      <c r="C491" s="90" t="s">
        <v>564</v>
      </c>
      <c r="D491" s="90" t="s">
        <v>571</v>
      </c>
      <c r="E491" s="90" t="s">
        <v>564</v>
      </c>
      <c r="F491" s="92">
        <v>3.7699999999999996</v>
      </c>
      <c r="G491" s="90" t="s">
        <v>572</v>
      </c>
      <c r="H491" s="90">
        <v>1</v>
      </c>
      <c r="I491" s="123">
        <v>1</v>
      </c>
      <c r="J491" s="90" t="s">
        <v>750</v>
      </c>
      <c r="K491" s="90" t="s">
        <v>1154</v>
      </c>
      <c r="L491" s="127" t="s">
        <v>1290</v>
      </c>
      <c r="M491" s="90" t="s">
        <v>1290</v>
      </c>
      <c r="N491" s="90" t="s">
        <v>1291</v>
      </c>
      <c r="O491" s="123">
        <v>1998</v>
      </c>
      <c r="P491" s="90"/>
      <c r="Q491" s="90"/>
      <c r="R491" s="90"/>
      <c r="S491" s="90"/>
      <c r="T491" s="90"/>
      <c r="U491" s="123">
        <v>0</v>
      </c>
      <c r="V491" s="123">
        <v>0</v>
      </c>
      <c r="W491" s="124" t="s">
        <v>1963</v>
      </c>
      <c r="X491" s="125">
        <v>2022</v>
      </c>
      <c r="Y491" s="125">
        <v>6</v>
      </c>
      <c r="Z491" s="125">
        <v>25</v>
      </c>
      <c r="AA4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1" s="126" t="str">
        <f>CONCATENATE(GroupMember[[#This Row],[11. Nom*]],       ,GroupMember[[#This Row],[10. Prénom*]])</f>
        <v>GOHRICHARD</v>
      </c>
    </row>
    <row r="492" spans="1:29" s="126" customFormat="1" ht="13.5" hidden="1" x14ac:dyDescent="0.25">
      <c r="A492" s="90" t="s">
        <v>1478</v>
      </c>
      <c r="B492" s="90" t="s">
        <v>1478</v>
      </c>
      <c r="C492" s="90" t="s">
        <v>564</v>
      </c>
      <c r="D492" s="90" t="s">
        <v>571</v>
      </c>
      <c r="E492" s="90" t="s">
        <v>564</v>
      </c>
      <c r="F492" s="92">
        <v>9.01</v>
      </c>
      <c r="G492" s="90" t="s">
        <v>572</v>
      </c>
      <c r="H492" s="90">
        <v>1</v>
      </c>
      <c r="I492" s="123">
        <v>1</v>
      </c>
      <c r="J492" s="90" t="s">
        <v>683</v>
      </c>
      <c r="K492" s="90" t="s">
        <v>1170</v>
      </c>
      <c r="L492" s="127" t="s">
        <v>1290</v>
      </c>
      <c r="M492" s="90" t="s">
        <v>1290</v>
      </c>
      <c r="N492" s="90" t="s">
        <v>1291</v>
      </c>
      <c r="O492" s="123">
        <v>1980</v>
      </c>
      <c r="P492" s="90"/>
      <c r="Q492" s="90"/>
      <c r="R492" s="90"/>
      <c r="S492" s="90"/>
      <c r="T492" s="90"/>
      <c r="U492" s="123">
        <v>0</v>
      </c>
      <c r="V492" s="123">
        <v>0</v>
      </c>
      <c r="W492" s="124" t="s">
        <v>1963</v>
      </c>
      <c r="X492" s="125">
        <v>2022</v>
      </c>
      <c r="Y492" s="125">
        <v>6</v>
      </c>
      <c r="Z492" s="125">
        <v>25</v>
      </c>
      <c r="AA4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2" s="126" t="str">
        <f>CONCATENATE(GroupMember[[#This Row],[11. Nom*]],       ,GroupMember[[#This Row],[10. Prénom*]])</f>
        <v>BAMOUNIVINCENT</v>
      </c>
    </row>
    <row r="493" spans="1:29" s="126" customFormat="1" ht="13.5" hidden="1" x14ac:dyDescent="0.25">
      <c r="A493" s="90" t="s">
        <v>1479</v>
      </c>
      <c r="B493" s="90" t="s">
        <v>1479</v>
      </c>
      <c r="C493" s="90" t="s">
        <v>564</v>
      </c>
      <c r="D493" s="90" t="s">
        <v>571</v>
      </c>
      <c r="E493" s="90" t="s">
        <v>564</v>
      </c>
      <c r="F493" s="92">
        <v>3.17</v>
      </c>
      <c r="G493" s="90" t="s">
        <v>572</v>
      </c>
      <c r="H493" s="90">
        <v>2</v>
      </c>
      <c r="I493" s="123">
        <v>2</v>
      </c>
      <c r="J493" s="90" t="s">
        <v>1435</v>
      </c>
      <c r="K493" s="90" t="s">
        <v>1436</v>
      </c>
      <c r="L493" s="127" t="s">
        <v>1290</v>
      </c>
      <c r="M493" s="90" t="s">
        <v>1290</v>
      </c>
      <c r="N493" s="90" t="s">
        <v>1291</v>
      </c>
      <c r="O493" s="123">
        <v>1989</v>
      </c>
      <c r="P493" s="90"/>
      <c r="Q493" s="90"/>
      <c r="R493" s="90"/>
      <c r="S493" s="90"/>
      <c r="T493" s="90"/>
      <c r="U493" s="123">
        <v>0</v>
      </c>
      <c r="V493" s="123">
        <v>0</v>
      </c>
      <c r="W493" s="124" t="s">
        <v>1963</v>
      </c>
      <c r="X493" s="125">
        <v>2022</v>
      </c>
      <c r="Y493" s="125">
        <v>8</v>
      </c>
      <c r="Z493" s="125">
        <v>31</v>
      </c>
      <c r="AA4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3" s="126" t="str">
        <f>CONCATENATE(GroupMember[[#This Row],[11. Nom*]],       ,GroupMember[[#This Row],[10. Prénom*]])</f>
        <v>SEPPEKALMANTE</v>
      </c>
    </row>
    <row r="494" spans="1:29" s="126" customFormat="1" ht="13.5" hidden="1" x14ac:dyDescent="0.25">
      <c r="A494" s="90" t="s">
        <v>1480</v>
      </c>
      <c r="B494" s="90" t="s">
        <v>1480</v>
      </c>
      <c r="C494" s="90" t="s">
        <v>564</v>
      </c>
      <c r="D494" s="90" t="s">
        <v>571</v>
      </c>
      <c r="E494" s="90" t="s">
        <v>564</v>
      </c>
      <c r="F494" s="92">
        <v>3.29</v>
      </c>
      <c r="G494" s="90" t="s">
        <v>572</v>
      </c>
      <c r="H494" s="90">
        <v>2</v>
      </c>
      <c r="I494" s="123">
        <v>2</v>
      </c>
      <c r="J494" s="90" t="s">
        <v>612</v>
      </c>
      <c r="K494" s="90" t="s">
        <v>614</v>
      </c>
      <c r="L494" s="127" t="s">
        <v>1290</v>
      </c>
      <c r="M494" s="90" t="s">
        <v>1290</v>
      </c>
      <c r="N494" s="90" t="s">
        <v>1291</v>
      </c>
      <c r="O494" s="123">
        <v>1997</v>
      </c>
      <c r="P494" s="90"/>
      <c r="Q494" s="90"/>
      <c r="R494" s="90"/>
      <c r="S494" s="90"/>
      <c r="T494" s="90"/>
      <c r="U494" s="123">
        <v>0</v>
      </c>
      <c r="V494" s="123">
        <v>0</v>
      </c>
      <c r="W494" s="124" t="s">
        <v>1963</v>
      </c>
      <c r="X494" s="125">
        <v>2022</v>
      </c>
      <c r="Y494" s="125">
        <v>8</v>
      </c>
      <c r="Z494" s="125">
        <v>31</v>
      </c>
      <c r="AA4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4" s="126" t="str">
        <f>CONCATENATE(GroupMember[[#This Row],[11. Nom*]],       ,GroupMember[[#This Row],[10. Prénom*]])</f>
        <v>OUEDRAOGOISSOUF</v>
      </c>
    </row>
    <row r="495" spans="1:29" s="126" customFormat="1" ht="13.5" hidden="1" x14ac:dyDescent="0.25">
      <c r="A495" s="90" t="s">
        <v>1481</v>
      </c>
      <c r="B495" s="90" t="s">
        <v>1481</v>
      </c>
      <c r="C495" s="90" t="s">
        <v>564</v>
      </c>
      <c r="D495" s="90" t="s">
        <v>571</v>
      </c>
      <c r="E495" s="90" t="s">
        <v>564</v>
      </c>
      <c r="F495" s="92">
        <v>4.26</v>
      </c>
      <c r="G495" s="90" t="s">
        <v>572</v>
      </c>
      <c r="H495" s="90">
        <v>2</v>
      </c>
      <c r="I495" s="123">
        <v>2</v>
      </c>
      <c r="J495" s="90" t="s">
        <v>752</v>
      </c>
      <c r="K495" s="90" t="s">
        <v>627</v>
      </c>
      <c r="L495" s="127" t="s">
        <v>1290</v>
      </c>
      <c r="M495" s="90" t="s">
        <v>1290</v>
      </c>
      <c r="N495" s="90" t="s">
        <v>1291</v>
      </c>
      <c r="O495" s="123">
        <v>1992</v>
      </c>
      <c r="P495" s="90"/>
      <c r="Q495" s="90"/>
      <c r="R495" s="90"/>
      <c r="S495" s="90"/>
      <c r="T495" s="90"/>
      <c r="U495" s="123">
        <v>0</v>
      </c>
      <c r="V495" s="123">
        <v>0</v>
      </c>
      <c r="W495" s="124" t="s">
        <v>1963</v>
      </c>
      <c r="X495" s="125">
        <v>2022</v>
      </c>
      <c r="Y495" s="125">
        <v>8</v>
      </c>
      <c r="Z495" s="125">
        <v>31</v>
      </c>
      <c r="AA4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5" s="126" t="str">
        <f>CONCATENATE(GroupMember[[#This Row],[11. Nom*]],       ,GroupMember[[#This Row],[10. Prénom*]])</f>
        <v>KABOREABDOULAYE</v>
      </c>
    </row>
    <row r="496" spans="1:29" s="126" customFormat="1" ht="13.5" hidden="1" x14ac:dyDescent="0.25">
      <c r="A496" s="90" t="s">
        <v>1482</v>
      </c>
      <c r="B496" s="90" t="s">
        <v>1482</v>
      </c>
      <c r="C496" s="90" t="s">
        <v>564</v>
      </c>
      <c r="D496" s="90" t="s">
        <v>571</v>
      </c>
      <c r="E496" s="90" t="s">
        <v>564</v>
      </c>
      <c r="F496" s="92">
        <v>3.2699999999999996</v>
      </c>
      <c r="G496" s="90" t="s">
        <v>572</v>
      </c>
      <c r="H496" s="90">
        <v>1</v>
      </c>
      <c r="I496" s="123">
        <v>1</v>
      </c>
      <c r="J496" s="90" t="s">
        <v>1437</v>
      </c>
      <c r="K496" s="90" t="s">
        <v>691</v>
      </c>
      <c r="L496" s="127" t="s">
        <v>1290</v>
      </c>
      <c r="M496" s="90" t="s">
        <v>1290</v>
      </c>
      <c r="N496" s="90" t="s">
        <v>1291</v>
      </c>
      <c r="O496" s="123">
        <v>1984</v>
      </c>
      <c r="P496" s="90"/>
      <c r="Q496" s="90"/>
      <c r="R496" s="90"/>
      <c r="S496" s="90"/>
      <c r="T496" s="90"/>
      <c r="U496" s="123">
        <v>0</v>
      </c>
      <c r="V496" s="123">
        <v>0</v>
      </c>
      <c r="W496" s="124" t="s">
        <v>1963</v>
      </c>
      <c r="X496" s="125">
        <v>2022</v>
      </c>
      <c r="Y496" s="125">
        <v>8</v>
      </c>
      <c r="Z496" s="125">
        <v>30</v>
      </c>
      <c r="AA4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6" s="126" t="str">
        <f>CONCATENATE(GroupMember[[#This Row],[11. Nom*]],       ,GroupMember[[#This Row],[10. Prénom*]])</f>
        <v>IDOBOUKALOU</v>
      </c>
    </row>
    <row r="497" spans="1:29" s="126" customFormat="1" ht="13.5" hidden="1" x14ac:dyDescent="0.25">
      <c r="A497" s="90" t="s">
        <v>1483</v>
      </c>
      <c r="B497" s="90" t="s">
        <v>1483</v>
      </c>
      <c r="C497" s="90" t="s">
        <v>564</v>
      </c>
      <c r="D497" s="90" t="s">
        <v>571</v>
      </c>
      <c r="E497" s="141" t="s">
        <v>564</v>
      </c>
      <c r="F497" s="92">
        <v>3.9199999999999995</v>
      </c>
      <c r="G497" s="90" t="s">
        <v>572</v>
      </c>
      <c r="H497" s="90">
        <v>2</v>
      </c>
      <c r="I497" s="123">
        <v>2</v>
      </c>
      <c r="J497" s="90" t="s">
        <v>1438</v>
      </c>
      <c r="K497" s="90" t="s">
        <v>931</v>
      </c>
      <c r="L497" s="127" t="s">
        <v>1290</v>
      </c>
      <c r="M497" s="90" t="s">
        <v>1290</v>
      </c>
      <c r="N497" s="90" t="s">
        <v>1292</v>
      </c>
      <c r="O497" s="123">
        <v>1993</v>
      </c>
      <c r="P497" s="90"/>
      <c r="Q497" s="90"/>
      <c r="R497" s="90"/>
      <c r="S497" s="90"/>
      <c r="T497" s="90"/>
      <c r="U497" s="123">
        <v>0</v>
      </c>
      <c r="V497" s="123">
        <v>0</v>
      </c>
      <c r="W497" s="124" t="s">
        <v>1963</v>
      </c>
      <c r="X497" s="125">
        <v>2022</v>
      </c>
      <c r="Y497" s="125">
        <v>8</v>
      </c>
      <c r="Z497" s="125">
        <v>30</v>
      </c>
      <c r="AA4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7" s="126" t="str">
        <f>CONCATENATE(GroupMember[[#This Row],[11. Nom*]],       ,GroupMember[[#This Row],[10. Prénom*]])</f>
        <v>YAMEOGOVIVIANE</v>
      </c>
    </row>
    <row r="498" spans="1:29" s="126" customFormat="1" ht="13.5" hidden="1" x14ac:dyDescent="0.25">
      <c r="A498" s="90" t="s">
        <v>1484</v>
      </c>
      <c r="B498" s="90" t="s">
        <v>1484</v>
      </c>
      <c r="C498" s="90" t="s">
        <v>564</v>
      </c>
      <c r="D498" s="90" t="s">
        <v>571</v>
      </c>
      <c r="E498" s="90" t="s">
        <v>564</v>
      </c>
      <c r="F498" s="92">
        <v>4.0999999999999996</v>
      </c>
      <c r="G498" s="90" t="s">
        <v>572</v>
      </c>
      <c r="H498" s="90">
        <v>1</v>
      </c>
      <c r="I498" s="123">
        <v>1</v>
      </c>
      <c r="J498" s="90" t="s">
        <v>639</v>
      </c>
      <c r="K498" s="90" t="s">
        <v>730</v>
      </c>
      <c r="L498" s="127" t="s">
        <v>1290</v>
      </c>
      <c r="M498" s="90" t="s">
        <v>1290</v>
      </c>
      <c r="N498" s="90" t="s">
        <v>1291</v>
      </c>
      <c r="O498" s="123">
        <v>1999</v>
      </c>
      <c r="P498" s="90"/>
      <c r="Q498" s="90"/>
      <c r="R498" s="90"/>
      <c r="S498" s="90"/>
      <c r="T498" s="90"/>
      <c r="U498" s="123">
        <v>0</v>
      </c>
      <c r="V498" s="123">
        <v>0</v>
      </c>
      <c r="W498" s="124" t="s">
        <v>1963</v>
      </c>
      <c r="X498" s="125">
        <v>2022</v>
      </c>
      <c r="Y498" s="125">
        <v>8</v>
      </c>
      <c r="Z498" s="125">
        <v>29</v>
      </c>
      <c r="AA4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8" s="126" t="str">
        <f>CONCATENATE(GroupMember[[#This Row],[11. Nom*]],       ,GroupMember[[#This Row],[10. Prénom*]])</f>
        <v>ELIOUMOUSSA</v>
      </c>
    </row>
    <row r="499" spans="1:29" s="126" customFormat="1" ht="13.5" hidden="1" x14ac:dyDescent="0.25">
      <c r="A499" s="90" t="s">
        <v>1485</v>
      </c>
      <c r="B499" s="90" t="s">
        <v>1485</v>
      </c>
      <c r="C499" s="90" t="s">
        <v>564</v>
      </c>
      <c r="D499" s="90" t="s">
        <v>571</v>
      </c>
      <c r="E499" s="90" t="s">
        <v>1407</v>
      </c>
      <c r="F499" s="92">
        <v>2.96</v>
      </c>
      <c r="G499" s="90" t="s">
        <v>572</v>
      </c>
      <c r="H499" s="90">
        <v>2</v>
      </c>
      <c r="I499" s="123">
        <v>2</v>
      </c>
      <c r="J499" s="90" t="s">
        <v>1377</v>
      </c>
      <c r="K499" s="90" t="s">
        <v>1371</v>
      </c>
      <c r="L499" s="127" t="s">
        <v>1290</v>
      </c>
      <c r="M499" s="90" t="s">
        <v>1290</v>
      </c>
      <c r="N499" s="90" t="s">
        <v>1291</v>
      </c>
      <c r="O499" s="123">
        <v>1978</v>
      </c>
      <c r="P499" s="90"/>
      <c r="Q499" s="90"/>
      <c r="R499" s="90"/>
      <c r="S499" s="90"/>
      <c r="T499" s="90"/>
      <c r="U499" s="123">
        <v>0</v>
      </c>
      <c r="V499" s="123">
        <v>0</v>
      </c>
      <c r="W499" s="124" t="s">
        <v>1963</v>
      </c>
      <c r="X499" s="125">
        <v>2022</v>
      </c>
      <c r="Y499" s="125">
        <v>8</v>
      </c>
      <c r="Z499" s="125">
        <v>29</v>
      </c>
      <c r="AA4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499" s="126" t="str">
        <f>CONCATENATE(GroupMember[[#This Row],[11. Nom*]],       ,GroupMember[[#This Row],[10. Prénom*]])</f>
        <v>KOROGOCHRIST</v>
      </c>
    </row>
    <row r="500" spans="1:29" s="126" customFormat="1" ht="13.5" hidden="1" x14ac:dyDescent="0.25">
      <c r="A500" s="90" t="s">
        <v>1964</v>
      </c>
      <c r="B500" s="90" t="s">
        <v>1964</v>
      </c>
      <c r="C500" s="90" t="s">
        <v>564</v>
      </c>
      <c r="D500" s="90" t="s">
        <v>571</v>
      </c>
      <c r="E500" s="90" t="s">
        <v>1407</v>
      </c>
      <c r="F500" s="92">
        <v>5.27</v>
      </c>
      <c r="G500" s="90" t="s">
        <v>572</v>
      </c>
      <c r="H500" s="90">
        <v>1</v>
      </c>
      <c r="I500" s="123">
        <v>1</v>
      </c>
      <c r="J500" s="90" t="s">
        <v>1149</v>
      </c>
      <c r="K500" s="90" t="s">
        <v>621</v>
      </c>
      <c r="L500" s="127" t="s">
        <v>1290</v>
      </c>
      <c r="M500" s="90" t="s">
        <v>1290</v>
      </c>
      <c r="N500" s="90" t="s">
        <v>1291</v>
      </c>
      <c r="O500" s="123">
        <v>1980</v>
      </c>
      <c r="P500" s="90"/>
      <c r="Q500" s="90"/>
      <c r="R500" s="90"/>
      <c r="S500" s="90"/>
      <c r="T500" s="90"/>
      <c r="U500" s="123">
        <v>0</v>
      </c>
      <c r="V500" s="123">
        <v>0</v>
      </c>
      <c r="W500" s="124" t="s">
        <v>1963</v>
      </c>
      <c r="X500" s="125">
        <v>2022</v>
      </c>
      <c r="Y500" s="125">
        <v>8</v>
      </c>
      <c r="Z500" s="125">
        <v>29</v>
      </c>
      <c r="AA5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0" s="126" t="str">
        <f>CONCATENATE(GroupMember[[#This Row],[11. Nom*]],       ,GroupMember[[#This Row],[10. Prénom*]])</f>
        <v>SAWADOGOPAMOUSSA</v>
      </c>
    </row>
    <row r="501" spans="1:29" s="126" customFormat="1" ht="13.5" hidden="1" x14ac:dyDescent="0.25">
      <c r="A501" s="90" t="s">
        <v>1965</v>
      </c>
      <c r="B501" s="90" t="s">
        <v>1965</v>
      </c>
      <c r="C501" s="90" t="s">
        <v>564</v>
      </c>
      <c r="D501" s="90" t="s">
        <v>571</v>
      </c>
      <c r="E501" s="90" t="s">
        <v>1407</v>
      </c>
      <c r="F501" s="92">
        <v>3.4699999999999998</v>
      </c>
      <c r="G501" s="90" t="s">
        <v>572</v>
      </c>
      <c r="H501" s="90">
        <v>1</v>
      </c>
      <c r="I501" s="123">
        <v>1</v>
      </c>
      <c r="J501" s="90" t="s">
        <v>853</v>
      </c>
      <c r="K501" s="90" t="s">
        <v>597</v>
      </c>
      <c r="L501" s="127" t="s">
        <v>1290</v>
      </c>
      <c r="M501" s="90" t="s">
        <v>1290</v>
      </c>
      <c r="N501" s="90" t="s">
        <v>1291</v>
      </c>
      <c r="O501" s="123">
        <v>1973</v>
      </c>
      <c r="P501" s="90"/>
      <c r="Q501" s="90"/>
      <c r="R501" s="90"/>
      <c r="S501" s="90"/>
      <c r="T501" s="90"/>
      <c r="U501" s="123">
        <v>0</v>
      </c>
      <c r="V501" s="123">
        <v>0</v>
      </c>
      <c r="W501" s="124" t="s">
        <v>1963</v>
      </c>
      <c r="X501" s="125">
        <v>2022</v>
      </c>
      <c r="Y501" s="125">
        <v>8</v>
      </c>
      <c r="Z501" s="125">
        <v>27</v>
      </c>
      <c r="AA5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1" s="126" t="str">
        <f>CONCATENATE(GroupMember[[#This Row],[11. Nom*]],       ,GroupMember[[#This Row],[10. Prénom*]])</f>
        <v>NIKIEMAJACQUES</v>
      </c>
    </row>
    <row r="502" spans="1:29" s="126" customFormat="1" ht="13.5" hidden="1" x14ac:dyDescent="0.25">
      <c r="A502" s="90" t="s">
        <v>1966</v>
      </c>
      <c r="B502" s="90" t="s">
        <v>1966</v>
      </c>
      <c r="C502" s="90" t="s">
        <v>564</v>
      </c>
      <c r="D502" s="90" t="s">
        <v>571</v>
      </c>
      <c r="E502" s="90" t="s">
        <v>1407</v>
      </c>
      <c r="F502" s="92">
        <v>5.25</v>
      </c>
      <c r="G502" s="90" t="s">
        <v>572</v>
      </c>
      <c r="H502" s="90">
        <v>2</v>
      </c>
      <c r="I502" s="123">
        <v>2</v>
      </c>
      <c r="J502" s="90" t="s">
        <v>590</v>
      </c>
      <c r="K502" s="90" t="s">
        <v>597</v>
      </c>
      <c r="L502" s="127" t="s">
        <v>1290</v>
      </c>
      <c r="M502" s="90" t="s">
        <v>1290</v>
      </c>
      <c r="N502" s="90" t="s">
        <v>1291</v>
      </c>
      <c r="O502" s="123">
        <v>1976</v>
      </c>
      <c r="P502" s="90"/>
      <c r="Q502" s="90"/>
      <c r="R502" s="90"/>
      <c r="S502" s="90"/>
      <c r="T502" s="90"/>
      <c r="U502" s="123">
        <v>0</v>
      </c>
      <c r="V502" s="123">
        <v>0</v>
      </c>
      <c r="W502" s="124" t="s">
        <v>1963</v>
      </c>
      <c r="X502" s="125">
        <v>2022</v>
      </c>
      <c r="Y502" s="125">
        <v>8</v>
      </c>
      <c r="Z502" s="125">
        <v>27</v>
      </c>
      <c r="AA5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2" s="126" t="str">
        <f>CONCATENATE(GroupMember[[#This Row],[11. Nom*]],       ,GroupMember[[#This Row],[10. Prénom*]])</f>
        <v>NIKIEMAALI</v>
      </c>
    </row>
    <row r="503" spans="1:29" s="126" customFormat="1" ht="13.5" hidden="1" x14ac:dyDescent="0.25">
      <c r="A503" s="90" t="s">
        <v>1967</v>
      </c>
      <c r="B503" s="90" t="s">
        <v>1967</v>
      </c>
      <c r="C503" s="90" t="s">
        <v>564</v>
      </c>
      <c r="D503" s="90" t="s">
        <v>571</v>
      </c>
      <c r="E503" s="90" t="s">
        <v>1407</v>
      </c>
      <c r="F503" s="92">
        <v>4.9799999999999995</v>
      </c>
      <c r="G503" s="90" t="s">
        <v>572</v>
      </c>
      <c r="H503" s="90">
        <v>2</v>
      </c>
      <c r="I503" s="123">
        <v>2</v>
      </c>
      <c r="J503" s="90" t="s">
        <v>1378</v>
      </c>
      <c r="K503" s="90" t="s">
        <v>1372</v>
      </c>
      <c r="L503" s="127" t="s">
        <v>1290</v>
      </c>
      <c r="M503" s="90" t="s">
        <v>1290</v>
      </c>
      <c r="N503" s="90" t="s">
        <v>1291</v>
      </c>
      <c r="O503" s="123">
        <v>1967</v>
      </c>
      <c r="P503" s="90"/>
      <c r="Q503" s="90"/>
      <c r="R503" s="90"/>
      <c r="S503" s="90"/>
      <c r="T503" s="90"/>
      <c r="U503" s="123">
        <v>0</v>
      </c>
      <c r="V503" s="123">
        <v>0</v>
      </c>
      <c r="W503" s="124" t="s">
        <v>1963</v>
      </c>
      <c r="X503" s="125">
        <v>2022</v>
      </c>
      <c r="Y503" s="125">
        <v>8</v>
      </c>
      <c r="Z503" s="125">
        <v>27</v>
      </c>
      <c r="AA5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3" s="126" t="str">
        <f>CONCATENATE(GroupMember[[#This Row],[11. Nom*]],       ,GroupMember[[#This Row],[10. Prénom*]])</f>
        <v>KOUMBOUKIEMDE</v>
      </c>
    </row>
    <row r="504" spans="1:29" s="126" customFormat="1" ht="13.5" hidden="1" x14ac:dyDescent="0.25">
      <c r="A504" s="90" t="s">
        <v>1968</v>
      </c>
      <c r="B504" s="90" t="s">
        <v>1968</v>
      </c>
      <c r="C504" s="90" t="s">
        <v>564</v>
      </c>
      <c r="D504" s="90" t="s">
        <v>571</v>
      </c>
      <c r="E504" s="90" t="s">
        <v>1407</v>
      </c>
      <c r="F504" s="92">
        <v>4.29</v>
      </c>
      <c r="G504" s="90" t="s">
        <v>572</v>
      </c>
      <c r="H504" s="90">
        <v>1</v>
      </c>
      <c r="I504" s="123">
        <v>1</v>
      </c>
      <c r="J504" s="90" t="s">
        <v>1151</v>
      </c>
      <c r="K504" s="90" t="s">
        <v>668</v>
      </c>
      <c r="L504" s="127" t="s">
        <v>1290</v>
      </c>
      <c r="M504" s="90" t="s">
        <v>1290</v>
      </c>
      <c r="N504" s="90" t="s">
        <v>1291</v>
      </c>
      <c r="O504" s="123">
        <v>1960</v>
      </c>
      <c r="P504" s="90"/>
      <c r="Q504" s="90"/>
      <c r="R504" s="90"/>
      <c r="S504" s="90"/>
      <c r="T504" s="90"/>
      <c r="U504" s="123">
        <v>0</v>
      </c>
      <c r="V504" s="123">
        <v>0</v>
      </c>
      <c r="W504" s="124" t="s">
        <v>1963</v>
      </c>
      <c r="X504" s="125">
        <v>2022</v>
      </c>
      <c r="Y504" s="125">
        <v>8</v>
      </c>
      <c r="Z504" s="125">
        <v>26</v>
      </c>
      <c r="AA5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4" s="126" t="str">
        <f>CONCATENATE(GroupMember[[#This Row],[11. Nom*]],       ,GroupMember[[#This Row],[10. Prénom*]])</f>
        <v>NEYABABOU</v>
      </c>
    </row>
    <row r="505" spans="1:29" s="126" customFormat="1" ht="13.5" hidden="1" x14ac:dyDescent="0.25">
      <c r="A505" s="90" t="s">
        <v>1969</v>
      </c>
      <c r="B505" s="90" t="s">
        <v>1969</v>
      </c>
      <c r="C505" s="90" t="s">
        <v>564</v>
      </c>
      <c r="D505" s="90" t="s">
        <v>571</v>
      </c>
      <c r="E505" s="90" t="s">
        <v>1407</v>
      </c>
      <c r="F505" s="92">
        <v>3.33</v>
      </c>
      <c r="G505" s="90" t="s">
        <v>572</v>
      </c>
      <c r="H505" s="90">
        <v>2</v>
      </c>
      <c r="I505" s="123">
        <v>2</v>
      </c>
      <c r="J505" s="90" t="s">
        <v>1379</v>
      </c>
      <c r="K505" s="90" t="s">
        <v>1159</v>
      </c>
      <c r="L505" s="127" t="s">
        <v>1290</v>
      </c>
      <c r="M505" s="90" t="s">
        <v>1290</v>
      </c>
      <c r="N505" s="90" t="s">
        <v>1291</v>
      </c>
      <c r="O505" s="123">
        <v>1980</v>
      </c>
      <c r="P505" s="90"/>
      <c r="Q505" s="90"/>
      <c r="R505" s="90"/>
      <c r="S505" s="90"/>
      <c r="T505" s="90"/>
      <c r="U505" s="123">
        <v>0</v>
      </c>
      <c r="V505" s="123">
        <v>0</v>
      </c>
      <c r="W505" s="124" t="s">
        <v>1963</v>
      </c>
      <c r="X505" s="125">
        <v>2022</v>
      </c>
      <c r="Y505" s="125">
        <v>8</v>
      </c>
      <c r="Z505" s="125">
        <v>26</v>
      </c>
      <c r="AA5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5" s="126" t="str">
        <f>CONCATENATE(GroupMember[[#This Row],[11. Nom*]],       ,GroupMember[[#This Row],[10. Prénom*]])</f>
        <v>DAILAAGALO</v>
      </c>
    </row>
    <row r="506" spans="1:29" s="126" customFormat="1" ht="13.5" hidden="1" x14ac:dyDescent="0.25">
      <c r="A506" s="90" t="s">
        <v>1970</v>
      </c>
      <c r="B506" s="90" t="s">
        <v>1970</v>
      </c>
      <c r="C506" s="90" t="s">
        <v>564</v>
      </c>
      <c r="D506" s="90" t="s">
        <v>571</v>
      </c>
      <c r="E506" s="90" t="s">
        <v>1407</v>
      </c>
      <c r="F506" s="92">
        <v>3.33</v>
      </c>
      <c r="G506" s="90" t="s">
        <v>572</v>
      </c>
      <c r="H506" s="90">
        <v>2</v>
      </c>
      <c r="I506" s="123">
        <v>2</v>
      </c>
      <c r="J506" s="90" t="s">
        <v>1043</v>
      </c>
      <c r="K506" s="90" t="s">
        <v>1373</v>
      </c>
      <c r="L506" s="127" t="s">
        <v>1290</v>
      </c>
      <c r="M506" s="90" t="s">
        <v>1290</v>
      </c>
      <c r="N506" s="90" t="s">
        <v>1291</v>
      </c>
      <c r="O506" s="123">
        <v>1959</v>
      </c>
      <c r="P506" s="90"/>
      <c r="Q506" s="90"/>
      <c r="R506" s="90"/>
      <c r="S506" s="90"/>
      <c r="T506" s="90"/>
      <c r="U506" s="123">
        <v>0</v>
      </c>
      <c r="V506" s="123">
        <v>0</v>
      </c>
      <c r="W506" s="124" t="s">
        <v>1963</v>
      </c>
      <c r="X506" s="125">
        <v>2022</v>
      </c>
      <c r="Y506" s="125">
        <v>8</v>
      </c>
      <c r="Z506" s="125">
        <v>26</v>
      </c>
      <c r="AA5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6" s="126" t="str">
        <f>CONCATENATE(GroupMember[[#This Row],[11. Nom*]],       ,GroupMember[[#This Row],[10. Prénom*]])</f>
        <v xml:space="preserve"> NIKIEMAMARCEL</v>
      </c>
    </row>
    <row r="507" spans="1:29" s="126" customFormat="1" ht="13.5" hidden="1" x14ac:dyDescent="0.25">
      <c r="A507" s="90" t="s">
        <v>1971</v>
      </c>
      <c r="B507" s="90" t="s">
        <v>1971</v>
      </c>
      <c r="C507" s="90" t="s">
        <v>564</v>
      </c>
      <c r="D507" s="90" t="s">
        <v>571</v>
      </c>
      <c r="E507" s="90" t="s">
        <v>1407</v>
      </c>
      <c r="F507" s="92">
        <v>6.56</v>
      </c>
      <c r="G507" s="90" t="s">
        <v>572</v>
      </c>
      <c r="H507" s="90">
        <v>1</v>
      </c>
      <c r="I507" s="123">
        <v>1</v>
      </c>
      <c r="J507" s="90" t="s">
        <v>689</v>
      </c>
      <c r="K507" s="90" t="s">
        <v>597</v>
      </c>
      <c r="L507" s="127" t="s">
        <v>1290</v>
      </c>
      <c r="M507" s="90" t="s">
        <v>1290</v>
      </c>
      <c r="N507" s="90" t="s">
        <v>1291</v>
      </c>
      <c r="O507" s="123">
        <v>1977</v>
      </c>
      <c r="P507" s="90"/>
      <c r="Q507" s="90"/>
      <c r="R507" s="90"/>
      <c r="S507" s="90"/>
      <c r="T507" s="90"/>
      <c r="U507" s="123">
        <v>0</v>
      </c>
      <c r="V507" s="123">
        <v>0</v>
      </c>
      <c r="W507" s="124" t="s">
        <v>1963</v>
      </c>
      <c r="X507" s="125">
        <v>2022</v>
      </c>
      <c r="Y507" s="125">
        <v>8</v>
      </c>
      <c r="Z507" s="125">
        <v>25</v>
      </c>
      <c r="AA5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7" s="126" t="str">
        <f>CONCATENATE(GroupMember[[#This Row],[11. Nom*]],       ,GroupMember[[#This Row],[10. Prénom*]])</f>
        <v>NIKIEMAPIERRE</v>
      </c>
    </row>
    <row r="508" spans="1:29" s="126" customFormat="1" ht="13.5" hidden="1" x14ac:dyDescent="0.25">
      <c r="A508" s="90" t="s">
        <v>1972</v>
      </c>
      <c r="B508" s="90" t="s">
        <v>1972</v>
      </c>
      <c r="C508" s="90" t="s">
        <v>564</v>
      </c>
      <c r="D508" s="90" t="s">
        <v>571</v>
      </c>
      <c r="E508" s="90" t="s">
        <v>1407</v>
      </c>
      <c r="F508" s="92">
        <v>4.05</v>
      </c>
      <c r="G508" s="90" t="s">
        <v>572</v>
      </c>
      <c r="H508" s="90">
        <v>1</v>
      </c>
      <c r="I508" s="123">
        <v>1</v>
      </c>
      <c r="J508" s="90" t="s">
        <v>1380</v>
      </c>
      <c r="K508" s="90" t="s">
        <v>1239</v>
      </c>
      <c r="L508" s="127" t="s">
        <v>1290</v>
      </c>
      <c r="M508" s="90" t="s">
        <v>1290</v>
      </c>
      <c r="N508" s="90" t="s">
        <v>1291</v>
      </c>
      <c r="O508" s="123">
        <v>1977</v>
      </c>
      <c r="P508" s="90"/>
      <c r="Q508" s="90"/>
      <c r="R508" s="90"/>
      <c r="S508" s="90"/>
      <c r="T508" s="90"/>
      <c r="U508" s="123">
        <v>0</v>
      </c>
      <c r="V508" s="123">
        <v>0</v>
      </c>
      <c r="W508" s="124" t="s">
        <v>1963</v>
      </c>
      <c r="X508" s="125">
        <v>2022</v>
      </c>
      <c r="Y508" s="125">
        <v>8</v>
      </c>
      <c r="Z508" s="125">
        <v>25</v>
      </c>
      <c r="AA5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8" s="126" t="str">
        <f>CONCATENATE(GroupMember[[#This Row],[11. Nom*]],       ,GroupMember[[#This Row],[10. Prénom*]])</f>
        <v>ROUAMBALALREGMA</v>
      </c>
    </row>
    <row r="509" spans="1:29" s="126" customFormat="1" ht="13.5" hidden="1" x14ac:dyDescent="0.25">
      <c r="A509" s="90" t="s">
        <v>1973</v>
      </c>
      <c r="B509" s="90" t="s">
        <v>1973</v>
      </c>
      <c r="C509" s="90" t="s">
        <v>564</v>
      </c>
      <c r="D509" s="90" t="s">
        <v>571</v>
      </c>
      <c r="E509" s="90" t="s">
        <v>1407</v>
      </c>
      <c r="F509" s="92">
        <v>4.88</v>
      </c>
      <c r="G509" s="90" t="s">
        <v>572</v>
      </c>
      <c r="H509" s="90">
        <v>2</v>
      </c>
      <c r="I509" s="123">
        <v>2</v>
      </c>
      <c r="J509" s="90" t="s">
        <v>661</v>
      </c>
      <c r="K509" s="90" t="s">
        <v>1371</v>
      </c>
      <c r="L509" s="127" t="s">
        <v>1290</v>
      </c>
      <c r="M509" s="90" t="s">
        <v>1290</v>
      </c>
      <c r="N509" s="90" t="s">
        <v>1291</v>
      </c>
      <c r="O509" s="123">
        <v>1988</v>
      </c>
      <c r="P509" s="90"/>
      <c r="Q509" s="90"/>
      <c r="R509" s="90"/>
      <c r="S509" s="90"/>
      <c r="T509" s="90"/>
      <c r="U509" s="123">
        <v>0</v>
      </c>
      <c r="V509" s="123">
        <v>0</v>
      </c>
      <c r="W509" s="124" t="s">
        <v>1963</v>
      </c>
      <c r="X509" s="125">
        <v>2022</v>
      </c>
      <c r="Y509" s="125">
        <v>8</v>
      </c>
      <c r="Z509" s="125">
        <v>25</v>
      </c>
      <c r="AA5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09" s="126" t="str">
        <f>CONCATENATE(GroupMember[[#This Row],[11. Nom*]],       ,GroupMember[[#This Row],[10. Prénom*]])</f>
        <v>KOROGOEMMANUEL</v>
      </c>
    </row>
    <row r="510" spans="1:29" s="126" customFormat="1" ht="13.5" hidden="1" x14ac:dyDescent="0.25">
      <c r="A510" s="90" t="s">
        <v>1974</v>
      </c>
      <c r="B510" s="90" t="s">
        <v>1974</v>
      </c>
      <c r="C510" s="90" t="s">
        <v>564</v>
      </c>
      <c r="D510" s="90" t="s">
        <v>571</v>
      </c>
      <c r="E510" s="90" t="s">
        <v>1407</v>
      </c>
      <c r="F510" s="92">
        <v>3.19</v>
      </c>
      <c r="G510" s="90" t="s">
        <v>572</v>
      </c>
      <c r="H510" s="90">
        <v>1</v>
      </c>
      <c r="I510" s="123">
        <v>1</v>
      </c>
      <c r="J510" s="90" t="s">
        <v>775</v>
      </c>
      <c r="K510" s="90" t="s">
        <v>1374</v>
      </c>
      <c r="L510" s="127" t="s">
        <v>1290</v>
      </c>
      <c r="M510" s="90" t="s">
        <v>1290</v>
      </c>
      <c r="N510" s="90" t="s">
        <v>1291</v>
      </c>
      <c r="O510" s="123">
        <v>1963</v>
      </c>
      <c r="P510" s="90"/>
      <c r="Q510" s="90"/>
      <c r="R510" s="90"/>
      <c r="S510" s="90"/>
      <c r="T510" s="90"/>
      <c r="U510" s="123">
        <v>0</v>
      </c>
      <c r="V510" s="123">
        <v>0</v>
      </c>
      <c r="W510" s="124" t="s">
        <v>1963</v>
      </c>
      <c r="X510" s="125">
        <v>2022</v>
      </c>
      <c r="Y510" s="125">
        <v>8</v>
      </c>
      <c r="Z510" s="125">
        <v>24</v>
      </c>
      <c r="AA5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0" s="126" t="str">
        <f>CONCATENATE(GroupMember[[#This Row],[11. Nom*]],       ,GroupMember[[#This Row],[10. Prénom*]])</f>
        <v>SIDBEGAYACOUBA</v>
      </c>
    </row>
    <row r="511" spans="1:29" s="126" customFormat="1" ht="13.5" hidden="1" x14ac:dyDescent="0.25">
      <c r="A511" s="90" t="s">
        <v>1975</v>
      </c>
      <c r="B511" s="90" t="s">
        <v>1975</v>
      </c>
      <c r="C511" s="90" t="s">
        <v>564</v>
      </c>
      <c r="D511" s="90" t="s">
        <v>571</v>
      </c>
      <c r="E511" s="90" t="s">
        <v>1407</v>
      </c>
      <c r="F511" s="92">
        <v>5.09</v>
      </c>
      <c r="G511" s="90" t="s">
        <v>572</v>
      </c>
      <c r="H511" s="90">
        <v>2</v>
      </c>
      <c r="I511" s="123">
        <v>2</v>
      </c>
      <c r="J511" s="90" t="s">
        <v>1381</v>
      </c>
      <c r="K511" s="90" t="s">
        <v>1192</v>
      </c>
      <c r="L511" s="127" t="s">
        <v>1290</v>
      </c>
      <c r="M511" s="90" t="s">
        <v>1290</v>
      </c>
      <c r="N511" s="90" t="s">
        <v>1291</v>
      </c>
      <c r="O511" s="123">
        <v>1950</v>
      </c>
      <c r="P511" s="90"/>
      <c r="Q511" s="90"/>
      <c r="R511" s="90"/>
      <c r="S511" s="90"/>
      <c r="T511" s="90"/>
      <c r="U511" s="123">
        <v>0</v>
      </c>
      <c r="V511" s="123">
        <v>0</v>
      </c>
      <c r="W511" s="124" t="s">
        <v>1963</v>
      </c>
      <c r="X511" s="125">
        <v>2022</v>
      </c>
      <c r="Y511" s="125">
        <v>8</v>
      </c>
      <c r="Z511" s="125">
        <v>24</v>
      </c>
      <c r="AA5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1" s="126" t="str">
        <f>CONCATENATE(GroupMember[[#This Row],[11. Nom*]],       ,GroupMember[[#This Row],[10. Prénom*]])</f>
        <v xml:space="preserve">DIOMANDEMAMADOU </v>
      </c>
    </row>
    <row r="512" spans="1:29" s="126" customFormat="1" ht="13.5" hidden="1" x14ac:dyDescent="0.25">
      <c r="A512" s="90" t="s">
        <v>1976</v>
      </c>
      <c r="B512" s="90" t="s">
        <v>1976</v>
      </c>
      <c r="C512" s="90" t="s">
        <v>564</v>
      </c>
      <c r="D512" s="90" t="s">
        <v>571</v>
      </c>
      <c r="E512" s="90" t="s">
        <v>1407</v>
      </c>
      <c r="F512" s="92">
        <v>5.31</v>
      </c>
      <c r="G512" s="90" t="s">
        <v>572</v>
      </c>
      <c r="H512" s="90">
        <v>2</v>
      </c>
      <c r="I512" s="123">
        <v>2</v>
      </c>
      <c r="J512" s="90" t="s">
        <v>1382</v>
      </c>
      <c r="K512" s="90" t="s">
        <v>1375</v>
      </c>
      <c r="L512" s="127" t="s">
        <v>1290</v>
      </c>
      <c r="M512" s="90" t="s">
        <v>1290</v>
      </c>
      <c r="N512" s="90" t="s">
        <v>1291</v>
      </c>
      <c r="O512" s="123">
        <v>1959</v>
      </c>
      <c r="P512" s="90"/>
      <c r="Q512" s="90"/>
      <c r="R512" s="90"/>
      <c r="S512" s="90"/>
      <c r="T512" s="90"/>
      <c r="U512" s="123">
        <v>0</v>
      </c>
      <c r="V512" s="123">
        <v>0</v>
      </c>
      <c r="W512" s="124" t="s">
        <v>1963</v>
      </c>
      <c r="X512" s="125">
        <v>2022</v>
      </c>
      <c r="Y512" s="125">
        <v>8</v>
      </c>
      <c r="Z512" s="125">
        <v>24</v>
      </c>
      <c r="AA5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2" s="126" t="str">
        <f>CONCATENATE(GroupMember[[#This Row],[11. Nom*]],       ,GroupMember[[#This Row],[10. Prénom*]])</f>
        <v xml:space="preserve">GBOLOUFANTA </v>
      </c>
    </row>
    <row r="513" spans="1:29" s="126" customFormat="1" ht="13.5" hidden="1" x14ac:dyDescent="0.25">
      <c r="A513" s="90" t="s">
        <v>1977</v>
      </c>
      <c r="B513" s="90" t="s">
        <v>1977</v>
      </c>
      <c r="C513" s="90" t="s">
        <v>564</v>
      </c>
      <c r="D513" s="90" t="s">
        <v>571</v>
      </c>
      <c r="E513" s="90" t="s">
        <v>1407</v>
      </c>
      <c r="F513" s="92">
        <v>4.46</v>
      </c>
      <c r="G513" s="90" t="s">
        <v>572</v>
      </c>
      <c r="H513" s="90">
        <v>2</v>
      </c>
      <c r="I513" s="123">
        <v>2</v>
      </c>
      <c r="J513" s="90" t="s">
        <v>1383</v>
      </c>
      <c r="K513" s="90" t="s">
        <v>1310</v>
      </c>
      <c r="L513" s="127" t="s">
        <v>1290</v>
      </c>
      <c r="M513" s="90" t="s">
        <v>1290</v>
      </c>
      <c r="N513" s="90" t="s">
        <v>1291</v>
      </c>
      <c r="O513" s="123">
        <v>1962</v>
      </c>
      <c r="P513" s="90"/>
      <c r="Q513" s="90"/>
      <c r="R513" s="90"/>
      <c r="S513" s="90"/>
      <c r="T513" s="90"/>
      <c r="U513" s="123">
        <v>1</v>
      </c>
      <c r="V513" s="123">
        <v>0</v>
      </c>
      <c r="W513" s="124" t="s">
        <v>1963</v>
      </c>
      <c r="X513" s="125">
        <v>2022</v>
      </c>
      <c r="Y513" s="125">
        <v>8</v>
      </c>
      <c r="Z513" s="125">
        <v>23</v>
      </c>
      <c r="AA5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3" s="126" t="str">
        <f>CONCATENATE(GroupMember[[#This Row],[11. Nom*]],       ,GroupMember[[#This Row],[10. Prénom*]])</f>
        <v>BOHMAGNELE</v>
      </c>
    </row>
    <row r="514" spans="1:29" s="126" customFormat="1" ht="13.5" hidden="1" x14ac:dyDescent="0.25">
      <c r="A514" s="90" t="s">
        <v>1978</v>
      </c>
      <c r="B514" s="90" t="s">
        <v>1978</v>
      </c>
      <c r="C514" s="90" t="s">
        <v>564</v>
      </c>
      <c r="D514" s="90" t="s">
        <v>571</v>
      </c>
      <c r="E514" s="90" t="s">
        <v>1407</v>
      </c>
      <c r="F514" s="92">
        <v>3.26</v>
      </c>
      <c r="G514" s="90" t="s">
        <v>572</v>
      </c>
      <c r="H514" s="90">
        <v>2</v>
      </c>
      <c r="I514" s="123">
        <v>2</v>
      </c>
      <c r="J514" s="90" t="s">
        <v>1384</v>
      </c>
      <c r="K514" s="90" t="s">
        <v>597</v>
      </c>
      <c r="L514" s="127" t="s">
        <v>1290</v>
      </c>
      <c r="M514" s="90" t="s">
        <v>1290</v>
      </c>
      <c r="N514" s="90" t="s">
        <v>1291</v>
      </c>
      <c r="O514" s="123">
        <v>1969</v>
      </c>
      <c r="P514" s="90"/>
      <c r="Q514" s="90"/>
      <c r="R514" s="90"/>
      <c r="S514" s="90"/>
      <c r="T514" s="90"/>
      <c r="U514" s="123">
        <v>1</v>
      </c>
      <c r="V514" s="123">
        <v>0</v>
      </c>
      <c r="W514" s="124" t="s">
        <v>1963</v>
      </c>
      <c r="X514" s="125">
        <v>2022</v>
      </c>
      <c r="Y514" s="125">
        <v>8</v>
      </c>
      <c r="Z514" s="125">
        <v>23</v>
      </c>
      <c r="AA5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4" s="126" t="str">
        <f>CONCATENATE(GroupMember[[#This Row],[11. Nom*]],       ,GroupMember[[#This Row],[10. Prénom*]])</f>
        <v>NIKIEMAREGMA</v>
      </c>
    </row>
    <row r="515" spans="1:29" s="126" customFormat="1" ht="13.5" hidden="1" x14ac:dyDescent="0.25">
      <c r="A515" s="90" t="s">
        <v>1979</v>
      </c>
      <c r="B515" s="90" t="s">
        <v>1979</v>
      </c>
      <c r="C515" s="90" t="s">
        <v>564</v>
      </c>
      <c r="D515" s="90" t="s">
        <v>571</v>
      </c>
      <c r="E515" s="90" t="s">
        <v>1407</v>
      </c>
      <c r="F515" s="92">
        <v>3.3499999999999996</v>
      </c>
      <c r="G515" s="90" t="s">
        <v>572</v>
      </c>
      <c r="H515" s="90">
        <v>1</v>
      </c>
      <c r="I515" s="123">
        <v>1</v>
      </c>
      <c r="J515" s="90" t="s">
        <v>1385</v>
      </c>
      <c r="K515" s="90" t="s">
        <v>1376</v>
      </c>
      <c r="L515" s="127" t="s">
        <v>1290</v>
      </c>
      <c r="M515" s="90" t="s">
        <v>1290</v>
      </c>
      <c r="N515" s="90" t="s">
        <v>1291</v>
      </c>
      <c r="O515" s="123">
        <v>1974</v>
      </c>
      <c r="P515" s="90"/>
      <c r="Q515" s="90"/>
      <c r="R515" s="90"/>
      <c r="S515" s="90"/>
      <c r="T515" s="90"/>
      <c r="U515" s="123">
        <v>0</v>
      </c>
      <c r="V515" s="123">
        <v>0</v>
      </c>
      <c r="W515" s="124" t="s">
        <v>1963</v>
      </c>
      <c r="X515" s="125">
        <v>2022</v>
      </c>
      <c r="Y515" s="125">
        <v>8</v>
      </c>
      <c r="Z515" s="125">
        <v>23</v>
      </c>
      <c r="AA5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5" s="126" t="str">
        <f>CONCATENATE(GroupMember[[#This Row],[11. Nom*]],       ,GroupMember[[#This Row],[10. Prénom*]])</f>
        <v>DASIE TOURE</v>
      </c>
    </row>
    <row r="516" spans="1:29" s="126" customFormat="1" ht="13.5" hidden="1" x14ac:dyDescent="0.25">
      <c r="A516" s="90" t="s">
        <v>1980</v>
      </c>
      <c r="B516" s="90" t="s">
        <v>1980</v>
      </c>
      <c r="C516" s="90" t="s">
        <v>564</v>
      </c>
      <c r="D516" s="90" t="s">
        <v>571</v>
      </c>
      <c r="E516" s="90" t="s">
        <v>1407</v>
      </c>
      <c r="F516" s="92">
        <v>3.06</v>
      </c>
      <c r="G516" s="90" t="s">
        <v>572</v>
      </c>
      <c r="H516" s="90">
        <v>2</v>
      </c>
      <c r="I516" s="123">
        <v>2</v>
      </c>
      <c r="J516" s="90" t="s">
        <v>1386</v>
      </c>
      <c r="K516" s="90" t="s">
        <v>787</v>
      </c>
      <c r="L516" s="127" t="s">
        <v>1290</v>
      </c>
      <c r="M516" s="90" t="s">
        <v>1290</v>
      </c>
      <c r="N516" s="90" t="s">
        <v>1291</v>
      </c>
      <c r="O516" s="123">
        <v>1962</v>
      </c>
      <c r="P516" s="90"/>
      <c r="Q516" s="90"/>
      <c r="R516" s="90"/>
      <c r="S516" s="90"/>
      <c r="T516" s="90"/>
      <c r="U516" s="123">
        <v>0</v>
      </c>
      <c r="V516" s="123">
        <v>0</v>
      </c>
      <c r="W516" s="124" t="s">
        <v>1963</v>
      </c>
      <c r="X516" s="125">
        <v>2022</v>
      </c>
      <c r="Y516" s="125">
        <v>8</v>
      </c>
      <c r="Z516" s="125">
        <v>23</v>
      </c>
      <c r="AA5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6" s="126" t="str">
        <f>CONCATENATE(GroupMember[[#This Row],[11. Nom*]],       ,GroupMember[[#This Row],[10. Prénom*]])</f>
        <v>KAMBIRESIE REMI</v>
      </c>
    </row>
    <row r="517" spans="1:29" s="138" customFormat="1" ht="13.5" hidden="1" x14ac:dyDescent="0.25">
      <c r="A517" s="131" t="s">
        <v>493</v>
      </c>
      <c r="B517" s="131" t="s">
        <v>493</v>
      </c>
      <c r="C517" s="131" t="s">
        <v>565</v>
      </c>
      <c r="D517" s="131" t="s">
        <v>571</v>
      </c>
      <c r="E517" s="131" t="s">
        <v>565</v>
      </c>
      <c r="F517" s="132">
        <v>2.98</v>
      </c>
      <c r="G517" s="131" t="s">
        <v>572</v>
      </c>
      <c r="H517" s="131">
        <v>1</v>
      </c>
      <c r="I517" s="133">
        <v>1</v>
      </c>
      <c r="J517" s="131" t="s">
        <v>701</v>
      </c>
      <c r="K517" s="131" t="s">
        <v>1189</v>
      </c>
      <c r="L517" s="134" t="s">
        <v>1290</v>
      </c>
      <c r="M517" s="131" t="s">
        <v>1290</v>
      </c>
      <c r="N517" s="131" t="s">
        <v>1291</v>
      </c>
      <c r="O517" s="133">
        <v>1960</v>
      </c>
      <c r="P517" s="131"/>
      <c r="Q517" s="131"/>
      <c r="R517" s="131"/>
      <c r="S517" s="131"/>
      <c r="T517" s="131"/>
      <c r="U517" s="133">
        <v>0</v>
      </c>
      <c r="V517" s="133">
        <v>0</v>
      </c>
      <c r="W517" s="135" t="s">
        <v>2024</v>
      </c>
      <c r="X517" s="136">
        <v>2022</v>
      </c>
      <c r="Y517" s="136">
        <v>8</v>
      </c>
      <c r="Z517" s="136">
        <v>31</v>
      </c>
      <c r="AA517"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7"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7" s="126" t="str">
        <f>CONCATENATE(GroupMember[[#This Row],[11. Nom*]],       ,GroupMember[[#This Row],[10. Prénom*]])</f>
        <v>BOGBEFELIX</v>
      </c>
    </row>
    <row r="518" spans="1:29" s="126" customFormat="1" ht="13.5" hidden="1" x14ac:dyDescent="0.25">
      <c r="A518" s="90" t="s">
        <v>494</v>
      </c>
      <c r="B518" s="90" t="s">
        <v>494</v>
      </c>
      <c r="C518" s="90" t="s">
        <v>565</v>
      </c>
      <c r="D518" s="90" t="s">
        <v>571</v>
      </c>
      <c r="E518" s="90" t="s">
        <v>565</v>
      </c>
      <c r="F518" s="92">
        <v>5.42</v>
      </c>
      <c r="G518" s="90" t="s">
        <v>572</v>
      </c>
      <c r="H518" s="90">
        <v>1</v>
      </c>
      <c r="I518" s="123">
        <v>1</v>
      </c>
      <c r="J518" s="90" t="s">
        <v>808</v>
      </c>
      <c r="K518" s="90" t="s">
        <v>1190</v>
      </c>
      <c r="L518" s="127" t="s">
        <v>1290</v>
      </c>
      <c r="M518" s="90" t="s">
        <v>1290</v>
      </c>
      <c r="N518" s="90" t="s">
        <v>1291</v>
      </c>
      <c r="O518" s="123">
        <v>1970</v>
      </c>
      <c r="P518" s="90"/>
      <c r="Q518" s="90"/>
      <c r="R518" s="90"/>
      <c r="S518" s="90"/>
      <c r="T518" s="90"/>
      <c r="U518" s="123">
        <v>0</v>
      </c>
      <c r="V518" s="123">
        <v>0</v>
      </c>
      <c r="W518" s="124" t="s">
        <v>2024</v>
      </c>
      <c r="X518" s="125">
        <v>2022</v>
      </c>
      <c r="Y518" s="125">
        <v>8</v>
      </c>
      <c r="Z518" s="125">
        <v>31</v>
      </c>
      <c r="AA5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8" s="126" t="str">
        <f>CONCATENATE(GroupMember[[#This Row],[11. Nom*]],       ,GroupMember[[#This Row],[10. Prénom*]])</f>
        <v>YOLOU AGATTEYORO</v>
      </c>
    </row>
    <row r="519" spans="1:29" s="126" customFormat="1" ht="13.5" hidden="1" x14ac:dyDescent="0.25">
      <c r="A519" s="90" t="s">
        <v>495</v>
      </c>
      <c r="B519" s="90" t="s">
        <v>495</v>
      </c>
      <c r="C519" s="90" t="s">
        <v>565</v>
      </c>
      <c r="D519" s="90" t="s">
        <v>571</v>
      </c>
      <c r="E519" s="90" t="s">
        <v>565</v>
      </c>
      <c r="F519" s="92">
        <v>4.0599999999999996</v>
      </c>
      <c r="G519" s="90" t="s">
        <v>572</v>
      </c>
      <c r="H519" s="90">
        <v>1</v>
      </c>
      <c r="I519" s="123">
        <v>1</v>
      </c>
      <c r="J519" s="90" t="s">
        <v>661</v>
      </c>
      <c r="K519" s="90" t="s">
        <v>940</v>
      </c>
      <c r="L519" s="127" t="s">
        <v>1290</v>
      </c>
      <c r="M519" s="90" t="s">
        <v>1290</v>
      </c>
      <c r="N519" s="90" t="s">
        <v>1291</v>
      </c>
      <c r="O519" s="123">
        <v>1978</v>
      </c>
      <c r="P519" s="90"/>
      <c r="Q519" s="90"/>
      <c r="R519" s="90"/>
      <c r="S519" s="90"/>
      <c r="T519" s="90"/>
      <c r="U519" s="123">
        <v>0</v>
      </c>
      <c r="V519" s="123">
        <v>0</v>
      </c>
      <c r="W519" s="124" t="s">
        <v>2024</v>
      </c>
      <c r="X519" s="125">
        <v>2022</v>
      </c>
      <c r="Y519" s="125">
        <v>8</v>
      </c>
      <c r="Z519" s="125">
        <v>31</v>
      </c>
      <c r="AA5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19" s="126" t="str">
        <f>CONCATENATE(GroupMember[[#This Row],[11. Nom*]],       ,GroupMember[[#This Row],[10. Prénom*]])</f>
        <v>KAMBOUEMMANUEL</v>
      </c>
    </row>
    <row r="520" spans="1:29" s="138" customFormat="1" ht="13.5" hidden="1" x14ac:dyDescent="0.25">
      <c r="A520" s="131" t="s">
        <v>496</v>
      </c>
      <c r="B520" s="131" t="s">
        <v>496</v>
      </c>
      <c r="C520" s="131" t="s">
        <v>565</v>
      </c>
      <c r="D520" s="131" t="s">
        <v>571</v>
      </c>
      <c r="E520" s="131" t="s">
        <v>565</v>
      </c>
      <c r="F520" s="132">
        <v>5.0599999999999996</v>
      </c>
      <c r="G520" s="131" t="s">
        <v>572</v>
      </c>
      <c r="H520" s="131">
        <v>1</v>
      </c>
      <c r="I520" s="133">
        <v>1</v>
      </c>
      <c r="J520" s="131" t="s">
        <v>1191</v>
      </c>
      <c r="K520" s="131" t="s">
        <v>1192</v>
      </c>
      <c r="L520" s="134" t="s">
        <v>1290</v>
      </c>
      <c r="M520" s="131" t="s">
        <v>1290</v>
      </c>
      <c r="N520" s="131" t="s">
        <v>1291</v>
      </c>
      <c r="O520" s="133">
        <v>1962</v>
      </c>
      <c r="P520" s="131"/>
      <c r="Q520" s="131"/>
      <c r="R520" s="131"/>
      <c r="S520" s="131"/>
      <c r="T520" s="131"/>
      <c r="U520" s="133">
        <v>0</v>
      </c>
      <c r="V520" s="133">
        <v>0</v>
      </c>
      <c r="W520" s="135" t="s">
        <v>2024</v>
      </c>
      <c r="X520" s="136">
        <v>2022</v>
      </c>
      <c r="Y520" s="136">
        <v>8</v>
      </c>
      <c r="Z520" s="136">
        <v>30</v>
      </c>
      <c r="AA520"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0"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0" s="126" t="str">
        <f>CONCATENATE(GroupMember[[#This Row],[11. Nom*]],       ,GroupMember[[#This Row],[10. Prénom*]])</f>
        <v>DIOMANDEZINGBE</v>
      </c>
    </row>
    <row r="521" spans="1:29" s="138" customFormat="1" ht="13.5" hidden="1" x14ac:dyDescent="0.25">
      <c r="A521" s="131" t="s">
        <v>497</v>
      </c>
      <c r="B521" s="131" t="s">
        <v>497</v>
      </c>
      <c r="C521" s="131" t="s">
        <v>565</v>
      </c>
      <c r="D521" s="131" t="s">
        <v>571</v>
      </c>
      <c r="E521" s="131" t="s">
        <v>565</v>
      </c>
      <c r="F521" s="132">
        <v>6.32</v>
      </c>
      <c r="G521" s="131" t="s">
        <v>572</v>
      </c>
      <c r="H521" s="131">
        <v>1</v>
      </c>
      <c r="I521" s="133">
        <v>1</v>
      </c>
      <c r="J521" s="131" t="s">
        <v>1193</v>
      </c>
      <c r="K521" s="131" t="s">
        <v>1192</v>
      </c>
      <c r="L521" s="134" t="s">
        <v>1290</v>
      </c>
      <c r="M521" s="131" t="s">
        <v>1290</v>
      </c>
      <c r="N521" s="131" t="s">
        <v>1291</v>
      </c>
      <c r="O521" s="133">
        <v>1969</v>
      </c>
      <c r="P521" s="131"/>
      <c r="Q521" s="131"/>
      <c r="R521" s="131"/>
      <c r="S521" s="131"/>
      <c r="T521" s="131"/>
      <c r="U521" s="133">
        <v>0</v>
      </c>
      <c r="V521" s="133">
        <v>0</v>
      </c>
      <c r="W521" s="135" t="s">
        <v>2024</v>
      </c>
      <c r="X521" s="136">
        <v>2022</v>
      </c>
      <c r="Y521" s="136">
        <v>8</v>
      </c>
      <c r="Z521" s="136">
        <v>30</v>
      </c>
      <c r="AA521"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1"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1" s="126" t="str">
        <f>CONCATENATE(GroupMember[[#This Row],[11. Nom*]],       ,GroupMember[[#This Row],[10. Prénom*]])</f>
        <v>DIOMANDEY,THEODORE</v>
      </c>
    </row>
    <row r="522" spans="1:29" s="138" customFormat="1" ht="13.5" hidden="1" x14ac:dyDescent="0.25">
      <c r="A522" s="131" t="s">
        <v>498</v>
      </c>
      <c r="B522" s="131" t="s">
        <v>498</v>
      </c>
      <c r="C522" s="131" t="s">
        <v>565</v>
      </c>
      <c r="D522" s="131" t="s">
        <v>571</v>
      </c>
      <c r="E522" s="142" t="s">
        <v>565</v>
      </c>
      <c r="F522" s="132">
        <v>3.8699999999999992</v>
      </c>
      <c r="G522" s="131" t="s">
        <v>572</v>
      </c>
      <c r="H522" s="131">
        <v>1</v>
      </c>
      <c r="I522" s="133">
        <v>1</v>
      </c>
      <c r="J522" s="131" t="s">
        <v>1194</v>
      </c>
      <c r="K522" s="131" t="s">
        <v>1192</v>
      </c>
      <c r="L522" s="134" t="s">
        <v>1290</v>
      </c>
      <c r="M522" s="131" t="s">
        <v>1290</v>
      </c>
      <c r="N522" s="131" t="s">
        <v>1292</v>
      </c>
      <c r="O522" s="133">
        <v>1960</v>
      </c>
      <c r="P522" s="131"/>
      <c r="Q522" s="131"/>
      <c r="R522" s="131"/>
      <c r="S522" s="131"/>
      <c r="T522" s="131"/>
      <c r="U522" s="133">
        <v>0</v>
      </c>
      <c r="V522" s="133">
        <v>0</v>
      </c>
      <c r="W522" s="135" t="s">
        <v>2024</v>
      </c>
      <c r="X522" s="136">
        <v>2022</v>
      </c>
      <c r="Y522" s="136">
        <v>8</v>
      </c>
      <c r="Z522" s="136">
        <v>30</v>
      </c>
      <c r="AA522"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2"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2" s="126" t="str">
        <f>CONCATENATE(GroupMember[[#This Row],[11. Nom*]],       ,GroupMember[[#This Row],[10. Prénom*]])</f>
        <v>DIOMANDEKADY</v>
      </c>
    </row>
    <row r="523" spans="1:29" s="126" customFormat="1" ht="13.5" hidden="1" x14ac:dyDescent="0.25">
      <c r="A523" s="90" t="s">
        <v>499</v>
      </c>
      <c r="B523" s="90" t="s">
        <v>499</v>
      </c>
      <c r="C523" s="90" t="s">
        <v>565</v>
      </c>
      <c r="D523" s="90" t="s">
        <v>571</v>
      </c>
      <c r="E523" s="90" t="s">
        <v>565</v>
      </c>
      <c r="F523" s="92">
        <v>4.76</v>
      </c>
      <c r="G523" s="90" t="s">
        <v>572</v>
      </c>
      <c r="H523" s="90">
        <v>1</v>
      </c>
      <c r="I523" s="123">
        <v>1</v>
      </c>
      <c r="J523" s="90" t="s">
        <v>1195</v>
      </c>
      <c r="K523" s="90" t="s">
        <v>1189</v>
      </c>
      <c r="L523" s="127" t="s">
        <v>1290</v>
      </c>
      <c r="M523" s="90" t="s">
        <v>1290</v>
      </c>
      <c r="N523" s="90" t="s">
        <v>1291</v>
      </c>
      <c r="O523" s="123">
        <v>1984</v>
      </c>
      <c r="P523" s="90"/>
      <c r="Q523" s="90"/>
      <c r="R523" s="90"/>
      <c r="S523" s="90"/>
      <c r="T523" s="90"/>
      <c r="U523" s="123">
        <v>0</v>
      </c>
      <c r="V523" s="123">
        <v>0</v>
      </c>
      <c r="W523" s="124" t="s">
        <v>2024</v>
      </c>
      <c r="X523" s="125">
        <v>2022</v>
      </c>
      <c r="Y523" s="125">
        <v>8</v>
      </c>
      <c r="Z523" s="125">
        <v>29</v>
      </c>
      <c r="AA5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3" s="126" t="str">
        <f>CONCATENATE(GroupMember[[#This Row],[11. Nom*]],       ,GroupMember[[#This Row],[10. Prénom*]])</f>
        <v>BOGBEARCHILE</v>
      </c>
    </row>
    <row r="524" spans="1:29" s="126" customFormat="1" ht="13.5" hidden="1" x14ac:dyDescent="0.25">
      <c r="A524" s="90" t="s">
        <v>500</v>
      </c>
      <c r="B524" s="90" t="s">
        <v>500</v>
      </c>
      <c r="C524" s="90" t="s">
        <v>565</v>
      </c>
      <c r="D524" s="90" t="s">
        <v>571</v>
      </c>
      <c r="E524" s="90" t="s">
        <v>565</v>
      </c>
      <c r="F524" s="92">
        <v>3.55</v>
      </c>
      <c r="G524" s="90" t="s">
        <v>572</v>
      </c>
      <c r="H524" s="90">
        <v>1</v>
      </c>
      <c r="I524" s="123">
        <v>1</v>
      </c>
      <c r="J524" s="90" t="s">
        <v>1196</v>
      </c>
      <c r="K524" s="90" t="s">
        <v>1192</v>
      </c>
      <c r="L524" s="127" t="s">
        <v>1290</v>
      </c>
      <c r="M524" s="90" t="s">
        <v>1290</v>
      </c>
      <c r="N524" s="90" t="s">
        <v>1291</v>
      </c>
      <c r="O524" s="123">
        <v>1977</v>
      </c>
      <c r="P524" s="90"/>
      <c r="Q524" s="90"/>
      <c r="R524" s="90"/>
      <c r="S524" s="90"/>
      <c r="T524" s="90"/>
      <c r="U524" s="123">
        <v>0</v>
      </c>
      <c r="V524" s="123">
        <v>0</v>
      </c>
      <c r="W524" s="124" t="s">
        <v>2024</v>
      </c>
      <c r="X524" s="125">
        <v>2022</v>
      </c>
      <c r="Y524" s="125">
        <v>8</v>
      </c>
      <c r="Z524" s="125">
        <v>29</v>
      </c>
      <c r="AA5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4" s="126" t="str">
        <f>CONCATENATE(GroupMember[[#This Row],[11. Nom*]],       ,GroupMember[[#This Row],[10. Prénom*]])</f>
        <v>DIOMANDEZINGBE RICARDO</v>
      </c>
    </row>
    <row r="525" spans="1:29" s="126" customFormat="1" ht="13.5" hidden="1" x14ac:dyDescent="0.25">
      <c r="A525" s="90" t="s">
        <v>501</v>
      </c>
      <c r="B525" s="90" t="s">
        <v>501</v>
      </c>
      <c r="C525" s="90" t="s">
        <v>565</v>
      </c>
      <c r="D525" s="90" t="s">
        <v>571</v>
      </c>
      <c r="E525" s="90" t="s">
        <v>565</v>
      </c>
      <c r="F525" s="92">
        <v>3.16</v>
      </c>
      <c r="G525" s="90" t="s">
        <v>572</v>
      </c>
      <c r="H525" s="90">
        <v>1</v>
      </c>
      <c r="I525" s="123">
        <v>1</v>
      </c>
      <c r="J525" s="90" t="s">
        <v>721</v>
      </c>
      <c r="K525" s="90" t="s">
        <v>657</v>
      </c>
      <c r="L525" s="127" t="s">
        <v>1290</v>
      </c>
      <c r="M525" s="90" t="s">
        <v>1290</v>
      </c>
      <c r="N525" s="90" t="s">
        <v>1291</v>
      </c>
      <c r="O525" s="123">
        <v>1978</v>
      </c>
      <c r="P525" s="90"/>
      <c r="Q525" s="90"/>
      <c r="R525" s="90"/>
      <c r="S525" s="90"/>
      <c r="T525" s="90"/>
      <c r="U525" s="123">
        <v>0</v>
      </c>
      <c r="V525" s="123">
        <v>0</v>
      </c>
      <c r="W525" s="124" t="s">
        <v>2024</v>
      </c>
      <c r="X525" s="125">
        <v>2022</v>
      </c>
      <c r="Y525" s="125">
        <v>8</v>
      </c>
      <c r="Z525" s="125">
        <v>29</v>
      </c>
      <c r="AA5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5" s="126" t="str">
        <f>CONCATENATE(GroupMember[[#This Row],[11. Nom*]],       ,GroupMember[[#This Row],[10. Prénom*]])</f>
        <v>TIAROBERT</v>
      </c>
    </row>
    <row r="526" spans="1:29" s="126" customFormat="1" ht="13.5" hidden="1" x14ac:dyDescent="0.25">
      <c r="A526" s="90" t="s">
        <v>502</v>
      </c>
      <c r="B526" s="90" t="s">
        <v>502</v>
      </c>
      <c r="C526" s="90" t="s">
        <v>565</v>
      </c>
      <c r="D526" s="90" t="s">
        <v>571</v>
      </c>
      <c r="E526" s="90" t="s">
        <v>565</v>
      </c>
      <c r="F526" s="92">
        <v>3.03</v>
      </c>
      <c r="G526" s="90" t="s">
        <v>572</v>
      </c>
      <c r="H526" s="90">
        <v>1</v>
      </c>
      <c r="I526" s="123">
        <v>1</v>
      </c>
      <c r="J526" s="90" t="s">
        <v>1197</v>
      </c>
      <c r="K526" s="90" t="s">
        <v>907</v>
      </c>
      <c r="L526" s="127" t="s">
        <v>1290</v>
      </c>
      <c r="M526" s="90" t="s">
        <v>1290</v>
      </c>
      <c r="N526" s="90" t="s">
        <v>1291</v>
      </c>
      <c r="O526" s="123">
        <v>1976</v>
      </c>
      <c r="P526" s="90"/>
      <c r="Q526" s="90"/>
      <c r="R526" s="90"/>
      <c r="S526" s="90"/>
      <c r="T526" s="90"/>
      <c r="U526" s="123">
        <v>0</v>
      </c>
      <c r="V526" s="123">
        <v>0</v>
      </c>
      <c r="W526" s="124" t="s">
        <v>2024</v>
      </c>
      <c r="X526" s="125">
        <v>2022</v>
      </c>
      <c r="Y526" s="125">
        <v>8</v>
      </c>
      <c r="Z526" s="125">
        <v>27</v>
      </c>
      <c r="AA5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6" s="126" t="str">
        <f>CONCATENATE(GroupMember[[#This Row],[11. Nom*]],       ,GroupMember[[#This Row],[10. Prénom*]])</f>
        <v>NOUFEKANSOUONTE</v>
      </c>
    </row>
    <row r="527" spans="1:29" s="126" customFormat="1" ht="13.5" hidden="1" x14ac:dyDescent="0.25">
      <c r="A527" s="90" t="s">
        <v>503</v>
      </c>
      <c r="B527" s="90" t="s">
        <v>503</v>
      </c>
      <c r="C527" s="90" t="s">
        <v>565</v>
      </c>
      <c r="D527" s="90" t="s">
        <v>571</v>
      </c>
      <c r="E527" s="90" t="s">
        <v>565</v>
      </c>
      <c r="F527" s="92">
        <v>6.1199999999999992</v>
      </c>
      <c r="G527" s="90" t="s">
        <v>572</v>
      </c>
      <c r="H527" s="90">
        <v>1</v>
      </c>
      <c r="I527" s="123">
        <v>1</v>
      </c>
      <c r="J527" s="90" t="s">
        <v>613</v>
      </c>
      <c r="K527" s="90" t="s">
        <v>608</v>
      </c>
      <c r="L527" s="127" t="s">
        <v>1290</v>
      </c>
      <c r="M527" s="90" t="s">
        <v>1290</v>
      </c>
      <c r="N527" s="90" t="s">
        <v>1291</v>
      </c>
      <c r="O527" s="123">
        <v>1979</v>
      </c>
      <c r="P527" s="90"/>
      <c r="Q527" s="90"/>
      <c r="R527" s="90"/>
      <c r="S527" s="90"/>
      <c r="T527" s="90"/>
      <c r="U527" s="123">
        <v>0</v>
      </c>
      <c r="V527" s="123">
        <v>0</v>
      </c>
      <c r="W527" s="124" t="s">
        <v>2024</v>
      </c>
      <c r="X527" s="125">
        <v>2022</v>
      </c>
      <c r="Y527" s="125">
        <v>8</v>
      </c>
      <c r="Z527" s="125">
        <v>27</v>
      </c>
      <c r="AA5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7" s="126" t="str">
        <f>CONCATENATE(GroupMember[[#This Row],[11. Nom*]],       ,GroupMember[[#This Row],[10. Prénom*]])</f>
        <v>ZONGONORBERT</v>
      </c>
    </row>
    <row r="528" spans="1:29" s="126" customFormat="1" ht="13.5" hidden="1" x14ac:dyDescent="0.25">
      <c r="A528" s="90" t="s">
        <v>504</v>
      </c>
      <c r="B528" s="90" t="s">
        <v>504</v>
      </c>
      <c r="C528" s="90" t="s">
        <v>565</v>
      </c>
      <c r="D528" s="90" t="s">
        <v>571</v>
      </c>
      <c r="E528" s="90" t="s">
        <v>565</v>
      </c>
      <c r="F528" s="92">
        <v>3.67</v>
      </c>
      <c r="G528" s="90" t="s">
        <v>572</v>
      </c>
      <c r="H528" s="90">
        <v>1</v>
      </c>
      <c r="I528" s="123">
        <v>1</v>
      </c>
      <c r="J528" s="90" t="s">
        <v>1198</v>
      </c>
      <c r="K528" s="90" t="s">
        <v>1044</v>
      </c>
      <c r="L528" s="140">
        <v>143802959</v>
      </c>
      <c r="M528" s="90" t="s">
        <v>1290</v>
      </c>
      <c r="N528" s="90" t="s">
        <v>1291</v>
      </c>
      <c r="O528" s="123">
        <v>1969</v>
      </c>
      <c r="P528" s="90"/>
      <c r="Q528" s="90"/>
      <c r="R528" s="90"/>
      <c r="S528" s="90"/>
      <c r="T528" s="90"/>
      <c r="U528" s="123">
        <v>0</v>
      </c>
      <c r="V528" s="123">
        <v>0</v>
      </c>
      <c r="W528" s="124" t="s">
        <v>2024</v>
      </c>
      <c r="X528" s="125">
        <v>2022</v>
      </c>
      <c r="Y528" s="125">
        <v>8</v>
      </c>
      <c r="Z528" s="125">
        <v>27</v>
      </c>
      <c r="AA5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8" s="126" t="str">
        <f>CONCATENATE(GroupMember[[#This Row],[11. Nom*]],       ,GroupMember[[#This Row],[10. Prénom*]])</f>
        <v>ZIDAHAMADE</v>
      </c>
    </row>
    <row r="529" spans="1:29" s="126" customFormat="1" ht="13.5" hidden="1" x14ac:dyDescent="0.25">
      <c r="A529" s="90" t="s">
        <v>505</v>
      </c>
      <c r="B529" s="90" t="s">
        <v>505</v>
      </c>
      <c r="C529" s="90" t="s">
        <v>565</v>
      </c>
      <c r="D529" s="90" t="s">
        <v>571</v>
      </c>
      <c r="E529" s="90" t="s">
        <v>565</v>
      </c>
      <c r="F529" s="92">
        <v>6.5</v>
      </c>
      <c r="G529" s="90" t="s">
        <v>572</v>
      </c>
      <c r="H529" s="90">
        <v>1</v>
      </c>
      <c r="I529" s="123">
        <v>1</v>
      </c>
      <c r="J529" s="90" t="s">
        <v>639</v>
      </c>
      <c r="K529" s="90" t="s">
        <v>1199</v>
      </c>
      <c r="L529" s="140">
        <v>788424256</v>
      </c>
      <c r="M529" s="90" t="s">
        <v>1290</v>
      </c>
      <c r="N529" s="90" t="s">
        <v>1291</v>
      </c>
      <c r="O529" s="123">
        <v>1971</v>
      </c>
      <c r="P529" s="90"/>
      <c r="Q529" s="90"/>
      <c r="R529" s="90"/>
      <c r="S529" s="90"/>
      <c r="T529" s="90"/>
      <c r="U529" s="123">
        <v>0</v>
      </c>
      <c r="V529" s="123">
        <v>0</v>
      </c>
      <c r="W529" s="124" t="s">
        <v>2024</v>
      </c>
      <c r="X529" s="125">
        <v>2022</v>
      </c>
      <c r="Y529" s="125">
        <v>8</v>
      </c>
      <c r="Z529" s="125">
        <v>27</v>
      </c>
      <c r="AA5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29" s="126" t="str">
        <f>CONCATENATE(GroupMember[[#This Row],[11. Nom*]],       ,GroupMember[[#This Row],[10. Prénom*]])</f>
        <v>ZERBOMOUSSA</v>
      </c>
    </row>
    <row r="530" spans="1:29" s="126" customFormat="1" ht="13.5" hidden="1" x14ac:dyDescent="0.25">
      <c r="A530" s="90" t="s">
        <v>506</v>
      </c>
      <c r="B530" s="90" t="s">
        <v>506</v>
      </c>
      <c r="C530" s="90" t="s">
        <v>565</v>
      </c>
      <c r="D530" s="90" t="s">
        <v>571</v>
      </c>
      <c r="E530" s="90" t="s">
        <v>565</v>
      </c>
      <c r="F530" s="92">
        <v>4.2399999999999993</v>
      </c>
      <c r="G530" s="90" t="s">
        <v>572</v>
      </c>
      <c r="H530" s="90">
        <v>1</v>
      </c>
      <c r="I530" s="123">
        <v>1</v>
      </c>
      <c r="J530" s="90" t="s">
        <v>969</v>
      </c>
      <c r="K530" s="90" t="s">
        <v>1199</v>
      </c>
      <c r="L530" s="127" t="s">
        <v>1290</v>
      </c>
      <c r="M530" s="90" t="s">
        <v>1290</v>
      </c>
      <c r="N530" s="90" t="s">
        <v>1291</v>
      </c>
      <c r="O530" s="123">
        <v>1961</v>
      </c>
      <c r="P530" s="90"/>
      <c r="Q530" s="90"/>
      <c r="R530" s="90"/>
      <c r="S530" s="90"/>
      <c r="T530" s="90"/>
      <c r="U530" s="123">
        <v>0</v>
      </c>
      <c r="V530" s="123">
        <v>0</v>
      </c>
      <c r="W530" s="124" t="s">
        <v>2024</v>
      </c>
      <c r="X530" s="125">
        <v>2022</v>
      </c>
      <c r="Y530" s="125">
        <v>8</v>
      </c>
      <c r="Z530" s="125">
        <v>25</v>
      </c>
      <c r="AA5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0" s="126" t="str">
        <f>CONCATENATE(GroupMember[[#This Row],[11. Nom*]],       ,GroupMember[[#This Row],[10. Prénom*]])</f>
        <v>ZERBOSAYOUBA</v>
      </c>
    </row>
    <row r="531" spans="1:29" s="126" customFormat="1" ht="13.5" hidden="1" x14ac:dyDescent="0.25">
      <c r="A531" s="90" t="s">
        <v>507</v>
      </c>
      <c r="B531" s="90" t="s">
        <v>507</v>
      </c>
      <c r="C531" s="90" t="s">
        <v>565</v>
      </c>
      <c r="D531" s="90" t="s">
        <v>571</v>
      </c>
      <c r="E531" s="90" t="s">
        <v>565</v>
      </c>
      <c r="F531" s="92">
        <v>4.3699999999999992</v>
      </c>
      <c r="G531" s="90" t="s">
        <v>572</v>
      </c>
      <c r="H531" s="90">
        <v>1</v>
      </c>
      <c r="I531" s="123">
        <v>1</v>
      </c>
      <c r="J531" s="90" t="s">
        <v>629</v>
      </c>
      <c r="K531" s="90" t="s">
        <v>574</v>
      </c>
      <c r="L531" s="127" t="s">
        <v>1290</v>
      </c>
      <c r="M531" s="90" t="s">
        <v>1290</v>
      </c>
      <c r="N531" s="90" t="s">
        <v>1291</v>
      </c>
      <c r="O531" s="123">
        <v>1985</v>
      </c>
      <c r="P531" s="90"/>
      <c r="Q531" s="90"/>
      <c r="R531" s="90"/>
      <c r="S531" s="90"/>
      <c r="T531" s="90"/>
      <c r="U531" s="123">
        <v>0</v>
      </c>
      <c r="V531" s="123">
        <v>0</v>
      </c>
      <c r="W531" s="124" t="s">
        <v>2024</v>
      </c>
      <c r="X531" s="125">
        <v>2022</v>
      </c>
      <c r="Y531" s="125">
        <v>8</v>
      </c>
      <c r="Z531" s="125">
        <v>25</v>
      </c>
      <c r="AA5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1" s="126" t="str">
        <f>CONCATENATE(GroupMember[[#This Row],[11. Nom*]],       ,GroupMember[[#This Row],[10. Prénom*]])</f>
        <v>BADOLOSOULEYMANE</v>
      </c>
    </row>
    <row r="532" spans="1:29" s="126" customFormat="1" ht="13.5" hidden="1" x14ac:dyDescent="0.25">
      <c r="A532" s="90" t="s">
        <v>508</v>
      </c>
      <c r="B532" s="90" t="s">
        <v>508</v>
      </c>
      <c r="C532" s="90" t="s">
        <v>565</v>
      </c>
      <c r="D532" s="90" t="s">
        <v>571</v>
      </c>
      <c r="E532" s="90" t="s">
        <v>565</v>
      </c>
      <c r="F532" s="92">
        <v>4.21</v>
      </c>
      <c r="G532" s="90" t="s">
        <v>572</v>
      </c>
      <c r="H532" s="90">
        <v>1</v>
      </c>
      <c r="I532" s="123">
        <v>1</v>
      </c>
      <c r="J532" s="90" t="s">
        <v>946</v>
      </c>
      <c r="K532" s="90" t="s">
        <v>621</v>
      </c>
      <c r="L532" s="140">
        <v>101947929</v>
      </c>
      <c r="M532" s="90" t="s">
        <v>1290</v>
      </c>
      <c r="N532" s="90" t="s">
        <v>1291</v>
      </c>
      <c r="O532" s="123">
        <v>1972</v>
      </c>
      <c r="P532" s="90"/>
      <c r="Q532" s="90"/>
      <c r="R532" s="90"/>
      <c r="S532" s="90"/>
      <c r="T532" s="90"/>
      <c r="U532" s="123">
        <v>0</v>
      </c>
      <c r="V532" s="123">
        <v>0</v>
      </c>
      <c r="W532" s="124" t="s">
        <v>2024</v>
      </c>
      <c r="X532" s="125">
        <v>2022</v>
      </c>
      <c r="Y532" s="125">
        <v>8</v>
      </c>
      <c r="Z532" s="125">
        <v>25</v>
      </c>
      <c r="AA5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2" s="126" t="str">
        <f>CONCATENATE(GroupMember[[#This Row],[11. Nom*]],       ,GroupMember[[#This Row],[10. Prénom*]])</f>
        <v>SAWADOGOJEAN</v>
      </c>
    </row>
    <row r="533" spans="1:29" s="126" customFormat="1" ht="13.5" hidden="1" x14ac:dyDescent="0.25">
      <c r="A533" s="90" t="s">
        <v>509</v>
      </c>
      <c r="B533" s="90" t="s">
        <v>509</v>
      </c>
      <c r="C533" s="90" t="s">
        <v>565</v>
      </c>
      <c r="D533" s="90" t="s">
        <v>571</v>
      </c>
      <c r="E533" s="90" t="s">
        <v>565</v>
      </c>
      <c r="F533" s="92">
        <v>2.87</v>
      </c>
      <c r="G533" s="90" t="s">
        <v>572</v>
      </c>
      <c r="H533" s="90">
        <v>1</v>
      </c>
      <c r="I533" s="123">
        <v>1</v>
      </c>
      <c r="J533" s="90" t="s">
        <v>753</v>
      </c>
      <c r="K533" s="90" t="s">
        <v>608</v>
      </c>
      <c r="L533" s="140">
        <v>103122793</v>
      </c>
      <c r="M533" s="90" t="s">
        <v>1290</v>
      </c>
      <c r="N533" s="90" t="s">
        <v>1291</v>
      </c>
      <c r="O533" s="123">
        <v>1989</v>
      </c>
      <c r="P533" s="90"/>
      <c r="Q533" s="90"/>
      <c r="R533" s="90"/>
      <c r="S533" s="90"/>
      <c r="T533" s="90"/>
      <c r="U533" s="123">
        <v>0</v>
      </c>
      <c r="V533" s="123">
        <v>0</v>
      </c>
      <c r="W533" s="124" t="s">
        <v>2024</v>
      </c>
      <c r="X533" s="125">
        <v>2022</v>
      </c>
      <c r="Y533" s="125">
        <v>8</v>
      </c>
      <c r="Z533" s="125">
        <v>25</v>
      </c>
      <c r="AA5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3" s="126" t="str">
        <f>CONCATENATE(GroupMember[[#This Row],[11. Nom*]],       ,GroupMember[[#This Row],[10. Prénom*]])</f>
        <v>ZONGOAMIDOU</v>
      </c>
    </row>
    <row r="534" spans="1:29" s="126" customFormat="1" ht="13.5" x14ac:dyDescent="0.25">
      <c r="A534" s="90" t="s">
        <v>510</v>
      </c>
      <c r="B534" s="90" t="s">
        <v>510</v>
      </c>
      <c r="C534" s="90" t="s">
        <v>565</v>
      </c>
      <c r="D534" s="90" t="s">
        <v>571</v>
      </c>
      <c r="E534" s="90" t="s">
        <v>565</v>
      </c>
      <c r="F534" s="92">
        <v>3.7999999999999994</v>
      </c>
      <c r="G534" s="90" t="s">
        <v>572</v>
      </c>
      <c r="H534" s="90">
        <v>1</v>
      </c>
      <c r="I534" s="123">
        <v>1</v>
      </c>
      <c r="J534" s="90" t="s">
        <v>1200</v>
      </c>
      <c r="K534" s="90" t="s">
        <v>632</v>
      </c>
      <c r="L534" s="140">
        <v>789167053</v>
      </c>
      <c r="M534" s="90" t="s">
        <v>1295</v>
      </c>
      <c r="N534" s="90" t="s">
        <v>1291</v>
      </c>
      <c r="O534" s="123">
        <v>1985</v>
      </c>
      <c r="P534" s="90"/>
      <c r="Q534" s="90"/>
      <c r="R534" s="90"/>
      <c r="S534" s="90"/>
      <c r="T534" s="90"/>
      <c r="U534" s="123">
        <v>0</v>
      </c>
      <c r="V534" s="123">
        <v>0</v>
      </c>
      <c r="W534" s="124" t="s">
        <v>2024</v>
      </c>
      <c r="X534" s="125">
        <v>2022</v>
      </c>
      <c r="Y534" s="125">
        <v>8</v>
      </c>
      <c r="Z534" s="125">
        <v>24</v>
      </c>
      <c r="AA5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4" s="126" t="str">
        <f>CONCATENATE(GroupMember[[#This Row],[11. Nom*]],       ,GroupMember[[#This Row],[10. Prénom*]])</f>
        <v>KABRESIMANDE EMILE</v>
      </c>
    </row>
    <row r="535" spans="1:29" s="126" customFormat="1" ht="13.5" hidden="1" x14ac:dyDescent="0.25">
      <c r="A535" s="90" t="s">
        <v>511</v>
      </c>
      <c r="B535" s="90" t="s">
        <v>511</v>
      </c>
      <c r="C535" s="90" t="s">
        <v>565</v>
      </c>
      <c r="D535" s="90" t="s">
        <v>571</v>
      </c>
      <c r="E535" s="90" t="s">
        <v>565</v>
      </c>
      <c r="F535" s="92">
        <v>3.21</v>
      </c>
      <c r="G535" s="90" t="s">
        <v>572</v>
      </c>
      <c r="H535" s="90">
        <v>1</v>
      </c>
      <c r="I535" s="123">
        <v>1</v>
      </c>
      <c r="J535" s="90" t="s">
        <v>1199</v>
      </c>
      <c r="K535" s="90" t="s">
        <v>757</v>
      </c>
      <c r="L535" s="127" t="s">
        <v>1290</v>
      </c>
      <c r="M535" s="90" t="s">
        <v>1290</v>
      </c>
      <c r="N535" s="90" t="s">
        <v>1291</v>
      </c>
      <c r="O535" s="123">
        <v>1987</v>
      </c>
      <c r="P535" s="90"/>
      <c r="Q535" s="90"/>
      <c r="R535" s="90"/>
      <c r="S535" s="90"/>
      <c r="T535" s="90"/>
      <c r="U535" s="123">
        <v>0</v>
      </c>
      <c r="V535" s="123">
        <v>0</v>
      </c>
      <c r="W535" s="124" t="s">
        <v>2024</v>
      </c>
      <c r="X535" s="125">
        <v>2022</v>
      </c>
      <c r="Y535" s="125">
        <v>8</v>
      </c>
      <c r="Z535" s="125">
        <v>24</v>
      </c>
      <c r="AA5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5" s="126" t="str">
        <f>CONCATENATE(GroupMember[[#This Row],[11. Nom*]],       ,GroupMember[[#This Row],[10. Prénom*]])</f>
        <v>BOUREIMAZERBO</v>
      </c>
    </row>
    <row r="536" spans="1:29" s="126" customFormat="1" ht="13.5" hidden="1" x14ac:dyDescent="0.25">
      <c r="A536" s="90" t="s">
        <v>512</v>
      </c>
      <c r="B536" s="90" t="s">
        <v>512</v>
      </c>
      <c r="C536" s="90" t="s">
        <v>565</v>
      </c>
      <c r="D536" s="90" t="s">
        <v>571</v>
      </c>
      <c r="E536" s="90" t="s">
        <v>565</v>
      </c>
      <c r="F536" s="92">
        <v>3.9799999999999995</v>
      </c>
      <c r="G536" s="90" t="s">
        <v>572</v>
      </c>
      <c r="H536" s="90">
        <v>1</v>
      </c>
      <c r="I536" s="123">
        <v>1</v>
      </c>
      <c r="J536" s="90" t="s">
        <v>1201</v>
      </c>
      <c r="K536" s="90" t="s">
        <v>668</v>
      </c>
      <c r="L536" s="140">
        <v>778103561</v>
      </c>
      <c r="M536" s="90" t="s">
        <v>1290</v>
      </c>
      <c r="N536" s="90" t="s">
        <v>1291</v>
      </c>
      <c r="O536" s="123">
        <v>1969</v>
      </c>
      <c r="P536" s="90"/>
      <c r="Q536" s="90"/>
      <c r="R536" s="90"/>
      <c r="S536" s="90"/>
      <c r="T536" s="90"/>
      <c r="U536" s="123">
        <v>0</v>
      </c>
      <c r="V536" s="123">
        <v>0</v>
      </c>
      <c r="W536" s="124" t="s">
        <v>2024</v>
      </c>
      <c r="X536" s="125">
        <v>2022</v>
      </c>
      <c r="Y536" s="125">
        <v>8</v>
      </c>
      <c r="Z536" s="125">
        <v>24</v>
      </c>
      <c r="AA5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6" s="126" t="str">
        <f>CONCATENATE(GroupMember[[#This Row],[11. Nom*]],       ,GroupMember[[#This Row],[10. Prénom*]])</f>
        <v>NEYARELWENDE DIEUDONNE</v>
      </c>
    </row>
    <row r="537" spans="1:29" s="126" customFormat="1" ht="13.5" hidden="1" x14ac:dyDescent="0.25">
      <c r="A537" s="90" t="s">
        <v>513</v>
      </c>
      <c r="B537" s="90" t="s">
        <v>513</v>
      </c>
      <c r="C537" s="90" t="s">
        <v>565</v>
      </c>
      <c r="D537" s="90" t="s">
        <v>571</v>
      </c>
      <c r="E537" s="90" t="s">
        <v>565</v>
      </c>
      <c r="F537" s="92">
        <v>4.1599999999999993</v>
      </c>
      <c r="G537" s="90" t="s">
        <v>572</v>
      </c>
      <c r="H537" s="90">
        <v>2</v>
      </c>
      <c r="I537" s="123">
        <v>2</v>
      </c>
      <c r="J537" s="90" t="s">
        <v>1202</v>
      </c>
      <c r="K537" s="90" t="s">
        <v>1203</v>
      </c>
      <c r="L537" s="140">
        <v>152621841</v>
      </c>
      <c r="M537" s="90" t="s">
        <v>1290</v>
      </c>
      <c r="N537" s="90" t="s">
        <v>1291</v>
      </c>
      <c r="O537" s="123">
        <v>1979</v>
      </c>
      <c r="P537" s="90"/>
      <c r="Q537" s="90"/>
      <c r="R537" s="90"/>
      <c r="S537" s="90"/>
      <c r="T537" s="90"/>
      <c r="U537" s="123">
        <v>0</v>
      </c>
      <c r="V537" s="123">
        <v>0</v>
      </c>
      <c r="W537" s="124" t="s">
        <v>2024</v>
      </c>
      <c r="X537" s="125">
        <v>2022</v>
      </c>
      <c r="Y537" s="125">
        <v>8</v>
      </c>
      <c r="Z537" s="125">
        <v>24</v>
      </c>
      <c r="AA5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7" s="126" t="str">
        <f>CONCATENATE(GroupMember[[#This Row],[11. Nom*]],       ,GroupMember[[#This Row],[10. Prénom*]])</f>
        <v>DJEGUEMDEADAMAN</v>
      </c>
    </row>
    <row r="538" spans="1:29" s="126" customFormat="1" ht="13.5" hidden="1" x14ac:dyDescent="0.25">
      <c r="A538" s="90" t="s">
        <v>514</v>
      </c>
      <c r="B538" s="90" t="s">
        <v>514</v>
      </c>
      <c r="C538" s="90" t="s">
        <v>565</v>
      </c>
      <c r="D538" s="90" t="s">
        <v>571</v>
      </c>
      <c r="E538" s="90" t="s">
        <v>565</v>
      </c>
      <c r="F538" s="92">
        <v>4.72</v>
      </c>
      <c r="G538" s="90" t="s">
        <v>572</v>
      </c>
      <c r="H538" s="90">
        <v>1</v>
      </c>
      <c r="I538" s="123">
        <v>1</v>
      </c>
      <c r="J538" s="90" t="s">
        <v>1204</v>
      </c>
      <c r="K538" s="90" t="s">
        <v>1205</v>
      </c>
      <c r="L538" s="127" t="s">
        <v>1290</v>
      </c>
      <c r="M538" s="90" t="s">
        <v>1290</v>
      </c>
      <c r="N538" s="90" t="s">
        <v>1291</v>
      </c>
      <c r="O538" s="123">
        <v>1960</v>
      </c>
      <c r="P538" s="90"/>
      <c r="Q538" s="90"/>
      <c r="R538" s="90"/>
      <c r="S538" s="90"/>
      <c r="T538" s="90"/>
      <c r="U538" s="123">
        <v>0</v>
      </c>
      <c r="V538" s="123">
        <v>0</v>
      </c>
      <c r="W538" s="124" t="s">
        <v>2024</v>
      </c>
      <c r="X538" s="125">
        <v>2022</v>
      </c>
      <c r="Y538" s="125">
        <v>8</v>
      </c>
      <c r="Z538" s="125">
        <v>23</v>
      </c>
      <c r="AA5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8" s="126" t="str">
        <f>CONCATENATE(GroupMember[[#This Row],[11. Nom*]],       ,GroupMember[[#This Row],[10. Prénom*]])</f>
        <v>DIBOLOU FIDELEYOLA</v>
      </c>
    </row>
    <row r="539" spans="1:29" s="126" customFormat="1" ht="13.5" hidden="1" x14ac:dyDescent="0.25">
      <c r="A539" s="90" t="s">
        <v>515</v>
      </c>
      <c r="B539" s="90" t="s">
        <v>515</v>
      </c>
      <c r="C539" s="90" t="s">
        <v>565</v>
      </c>
      <c r="D539" s="90" t="s">
        <v>571</v>
      </c>
      <c r="E539" s="90" t="s">
        <v>565</v>
      </c>
      <c r="F539" s="92">
        <v>3.32</v>
      </c>
      <c r="G539" s="90" t="s">
        <v>572</v>
      </c>
      <c r="H539" s="90">
        <v>1</v>
      </c>
      <c r="I539" s="123">
        <v>1</v>
      </c>
      <c r="J539" s="90" t="s">
        <v>1206</v>
      </c>
      <c r="K539" s="90" t="s">
        <v>657</v>
      </c>
      <c r="L539" s="140">
        <v>584414588</v>
      </c>
      <c r="M539" s="90" t="s">
        <v>1290</v>
      </c>
      <c r="N539" s="90" t="s">
        <v>1291</v>
      </c>
      <c r="O539" s="123">
        <v>1987</v>
      </c>
      <c r="P539" s="90"/>
      <c r="Q539" s="90"/>
      <c r="R539" s="90"/>
      <c r="S539" s="90"/>
      <c r="T539" s="90"/>
      <c r="U539" s="123">
        <v>0</v>
      </c>
      <c r="V539" s="123">
        <v>0</v>
      </c>
      <c r="W539" s="124" t="s">
        <v>2024</v>
      </c>
      <c r="X539" s="125">
        <v>2022</v>
      </c>
      <c r="Y539" s="125">
        <v>8</v>
      </c>
      <c r="Z539" s="125">
        <v>23</v>
      </c>
      <c r="AA5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39" s="126" t="str">
        <f>CONCATENATE(GroupMember[[#This Row],[11. Nom*]],       ,GroupMember[[#This Row],[10. Prénom*]])</f>
        <v>TIAANDERSONE</v>
      </c>
    </row>
    <row r="540" spans="1:29" s="126" customFormat="1" ht="13.5" hidden="1" x14ac:dyDescent="0.25">
      <c r="A540" s="90" t="s">
        <v>516</v>
      </c>
      <c r="B540" s="90" t="s">
        <v>516</v>
      </c>
      <c r="C540" s="90" t="s">
        <v>565</v>
      </c>
      <c r="D540" s="90" t="s">
        <v>571</v>
      </c>
      <c r="E540" s="90" t="s">
        <v>565</v>
      </c>
      <c r="F540" s="92">
        <v>3.1799999999999997</v>
      </c>
      <c r="G540" s="90" t="s">
        <v>572</v>
      </c>
      <c r="H540" s="90">
        <v>1</v>
      </c>
      <c r="I540" s="123">
        <v>1</v>
      </c>
      <c r="J540" s="90" t="s">
        <v>1207</v>
      </c>
      <c r="K540" s="90" t="s">
        <v>1208</v>
      </c>
      <c r="L540" s="140">
        <v>789167288</v>
      </c>
      <c r="M540" s="90" t="s">
        <v>1290</v>
      </c>
      <c r="N540" s="90" t="s">
        <v>1291</v>
      </c>
      <c r="O540" s="123">
        <v>1969</v>
      </c>
      <c r="P540" s="90"/>
      <c r="Q540" s="90"/>
      <c r="R540" s="90"/>
      <c r="S540" s="90"/>
      <c r="T540" s="90"/>
      <c r="U540" s="123">
        <v>0</v>
      </c>
      <c r="V540" s="123">
        <v>0</v>
      </c>
      <c r="W540" s="124" t="s">
        <v>2024</v>
      </c>
      <c r="X540" s="125">
        <v>2022</v>
      </c>
      <c r="Y540" s="125">
        <v>8</v>
      </c>
      <c r="Z540" s="125">
        <v>23</v>
      </c>
      <c r="AA5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0" s="126" t="str">
        <f>CONCATENATE(GroupMember[[#This Row],[11. Nom*]],       ,GroupMember[[#This Row],[10. Prénom*]])</f>
        <v>PORGOGUIBRINA</v>
      </c>
    </row>
    <row r="541" spans="1:29" s="126" customFormat="1" ht="13.5" hidden="1" x14ac:dyDescent="0.25">
      <c r="A541" s="90" t="s">
        <v>517</v>
      </c>
      <c r="B541" s="90" t="s">
        <v>517</v>
      </c>
      <c r="C541" s="90" t="s">
        <v>565</v>
      </c>
      <c r="D541" s="90" t="s">
        <v>571</v>
      </c>
      <c r="E541" s="90" t="s">
        <v>565</v>
      </c>
      <c r="F541" s="92">
        <v>7.2799999999999994</v>
      </c>
      <c r="G541" s="90" t="s">
        <v>572</v>
      </c>
      <c r="H541" s="90">
        <v>1</v>
      </c>
      <c r="I541" s="123">
        <v>1</v>
      </c>
      <c r="J541" s="90" t="s">
        <v>1202</v>
      </c>
      <c r="K541" s="90" t="s">
        <v>1209</v>
      </c>
      <c r="L541" s="140">
        <v>747639016</v>
      </c>
      <c r="M541" s="90" t="s">
        <v>1290</v>
      </c>
      <c r="N541" s="90" t="s">
        <v>1291</v>
      </c>
      <c r="O541" s="123">
        <v>1978</v>
      </c>
      <c r="P541" s="90"/>
      <c r="Q541" s="90"/>
      <c r="R541" s="90"/>
      <c r="S541" s="90"/>
      <c r="T541" s="90"/>
      <c r="U541" s="123">
        <v>0</v>
      </c>
      <c r="V541" s="123">
        <v>0</v>
      </c>
      <c r="W541" s="124" t="s">
        <v>2024</v>
      </c>
      <c r="X541" s="125">
        <v>2022</v>
      </c>
      <c r="Y541" s="125">
        <v>8</v>
      </c>
      <c r="Z541" s="125">
        <v>23</v>
      </c>
      <c r="AA5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1" s="126" t="str">
        <f>CONCATENATE(GroupMember[[#This Row],[11. Nom*]],       ,GroupMember[[#This Row],[10. Prénom*]])</f>
        <v>KIEMTOREADAMAN</v>
      </c>
    </row>
    <row r="542" spans="1:29" s="126" customFormat="1" ht="13.5" hidden="1" x14ac:dyDescent="0.25">
      <c r="A542" s="90" t="s">
        <v>518</v>
      </c>
      <c r="B542" s="90" t="s">
        <v>518</v>
      </c>
      <c r="C542" s="90" t="s">
        <v>565</v>
      </c>
      <c r="D542" s="90" t="s">
        <v>571</v>
      </c>
      <c r="E542" s="90" t="s">
        <v>565</v>
      </c>
      <c r="F542" s="92">
        <v>3.4</v>
      </c>
      <c r="G542" s="90" t="s">
        <v>572</v>
      </c>
      <c r="H542" s="90">
        <v>1</v>
      </c>
      <c r="I542" s="123">
        <v>1</v>
      </c>
      <c r="J542" s="90" t="s">
        <v>1062</v>
      </c>
      <c r="K542" s="90" t="s">
        <v>1210</v>
      </c>
      <c r="L542" s="140">
        <v>574913088</v>
      </c>
      <c r="M542" s="90" t="s">
        <v>1290</v>
      </c>
      <c r="N542" s="90" t="s">
        <v>1291</v>
      </c>
      <c r="O542" s="123">
        <v>1980</v>
      </c>
      <c r="P542" s="90"/>
      <c r="Q542" s="90"/>
      <c r="R542" s="90"/>
      <c r="S542" s="90"/>
      <c r="T542" s="90"/>
      <c r="U542" s="123">
        <v>0</v>
      </c>
      <c r="V542" s="123">
        <v>0</v>
      </c>
      <c r="W542" s="124" t="s">
        <v>2024</v>
      </c>
      <c r="X542" s="125">
        <v>2022</v>
      </c>
      <c r="Y542" s="125">
        <v>8</v>
      </c>
      <c r="Z542" s="125">
        <v>22</v>
      </c>
      <c r="AA5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2" s="126" t="str">
        <f>CONCATENATE(GroupMember[[#This Row],[11. Nom*]],       ,GroupMember[[#This Row],[10. Prénom*]])</f>
        <v>GNANOUOUMAROU</v>
      </c>
    </row>
    <row r="543" spans="1:29" s="126" customFormat="1" ht="13.5" hidden="1" x14ac:dyDescent="0.25">
      <c r="A543" s="90" t="s">
        <v>519</v>
      </c>
      <c r="B543" s="90" t="s">
        <v>519</v>
      </c>
      <c r="C543" s="90" t="s">
        <v>565</v>
      </c>
      <c r="D543" s="90" t="s">
        <v>571</v>
      </c>
      <c r="E543" s="90" t="s">
        <v>565</v>
      </c>
      <c r="F543" s="92">
        <v>6.6499999999999986</v>
      </c>
      <c r="G543" s="90" t="s">
        <v>572</v>
      </c>
      <c r="H543" s="90">
        <v>1</v>
      </c>
      <c r="I543" s="123">
        <v>1</v>
      </c>
      <c r="J543" s="90" t="s">
        <v>1211</v>
      </c>
      <c r="K543" s="90" t="s">
        <v>1209</v>
      </c>
      <c r="L543" s="140">
        <v>757194035</v>
      </c>
      <c r="M543" s="90" t="s">
        <v>1290</v>
      </c>
      <c r="N543" s="90" t="s">
        <v>1291</v>
      </c>
      <c r="O543" s="123">
        <v>1969</v>
      </c>
      <c r="P543" s="90"/>
      <c r="Q543" s="90"/>
      <c r="R543" s="90"/>
      <c r="S543" s="90"/>
      <c r="T543" s="90"/>
      <c r="U543" s="123">
        <v>0</v>
      </c>
      <c r="V543" s="123">
        <v>0</v>
      </c>
      <c r="W543" s="124" t="s">
        <v>2024</v>
      </c>
      <c r="X543" s="125">
        <v>2022</v>
      </c>
      <c r="Y543" s="125">
        <v>8</v>
      </c>
      <c r="Z543" s="125">
        <v>22</v>
      </c>
      <c r="AA5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3" s="126" t="str">
        <f>CONCATENATE(GroupMember[[#This Row],[11. Nom*]],       ,GroupMember[[#This Row],[10. Prénom*]])</f>
        <v>KIEMTOREMANEGDA</v>
      </c>
    </row>
    <row r="544" spans="1:29" s="126" customFormat="1" ht="13.5" hidden="1" x14ac:dyDescent="0.25">
      <c r="A544" s="90" t="s">
        <v>520</v>
      </c>
      <c r="B544" s="90" t="s">
        <v>520</v>
      </c>
      <c r="C544" s="90" t="s">
        <v>565</v>
      </c>
      <c r="D544" s="90" t="s">
        <v>571</v>
      </c>
      <c r="E544" s="90" t="s">
        <v>565</v>
      </c>
      <c r="F544" s="92">
        <v>3.04</v>
      </c>
      <c r="G544" s="90" t="s">
        <v>572</v>
      </c>
      <c r="H544" s="90">
        <v>1</v>
      </c>
      <c r="I544" s="123">
        <v>1</v>
      </c>
      <c r="J544" s="90" t="s">
        <v>1212</v>
      </c>
      <c r="K544" s="90" t="s">
        <v>1213</v>
      </c>
      <c r="L544" s="140">
        <v>564376013</v>
      </c>
      <c r="M544" s="90" t="s">
        <v>1290</v>
      </c>
      <c r="N544" s="90" t="s">
        <v>1291</v>
      </c>
      <c r="O544" s="123">
        <v>1960</v>
      </c>
      <c r="P544" s="90"/>
      <c r="Q544" s="90"/>
      <c r="R544" s="90"/>
      <c r="S544" s="90"/>
      <c r="T544" s="90"/>
      <c r="U544" s="123">
        <v>0</v>
      </c>
      <c r="V544" s="123">
        <v>0</v>
      </c>
      <c r="W544" s="124" t="s">
        <v>2024</v>
      </c>
      <c r="X544" s="125">
        <v>2022</v>
      </c>
      <c r="Y544" s="125">
        <v>8</v>
      </c>
      <c r="Z544" s="125">
        <v>22</v>
      </c>
      <c r="AA5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4" s="126" t="str">
        <f>CONCATENATE(GroupMember[[#This Row],[11. Nom*]],       ,GroupMember[[#This Row],[10. Prénom*]])</f>
        <v xml:space="preserve">BOGBE PATRICE </v>
      </c>
    </row>
    <row r="545" spans="1:29" s="126" customFormat="1" ht="13.5" hidden="1" x14ac:dyDescent="0.25">
      <c r="A545" s="90" t="s">
        <v>521</v>
      </c>
      <c r="B545" s="90" t="s">
        <v>521</v>
      </c>
      <c r="C545" s="90" t="s">
        <v>565</v>
      </c>
      <c r="D545" s="90" t="s">
        <v>571</v>
      </c>
      <c r="E545" s="141" t="s">
        <v>565</v>
      </c>
      <c r="F545" s="92">
        <v>3.04</v>
      </c>
      <c r="G545" s="90" t="s">
        <v>572</v>
      </c>
      <c r="H545" s="90">
        <v>2</v>
      </c>
      <c r="I545" s="123">
        <v>2</v>
      </c>
      <c r="J545" s="90" t="s">
        <v>1214</v>
      </c>
      <c r="K545" s="90" t="s">
        <v>1215</v>
      </c>
      <c r="L545" s="140">
        <v>575852418</v>
      </c>
      <c r="M545" s="90" t="s">
        <v>1290</v>
      </c>
      <c r="N545" s="90" t="s">
        <v>1292</v>
      </c>
      <c r="O545" s="123">
        <v>1976</v>
      </c>
      <c r="P545" s="90"/>
      <c r="Q545" s="90"/>
      <c r="R545" s="90"/>
      <c r="S545" s="90"/>
      <c r="T545" s="90"/>
      <c r="U545" s="123">
        <v>0</v>
      </c>
      <c r="V545" s="123">
        <v>0</v>
      </c>
      <c r="W545" s="124" t="s">
        <v>2024</v>
      </c>
      <c r="X545" s="125">
        <v>2022</v>
      </c>
      <c r="Y545" s="125">
        <v>8</v>
      </c>
      <c r="Z545" s="125">
        <v>22</v>
      </c>
      <c r="AA5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5" s="126" t="str">
        <f>CONCATENATE(GroupMember[[#This Row],[11. Nom*]],       ,GroupMember[[#This Row],[10. Prénom*]])</f>
        <v>CHANTALGOUALOU</v>
      </c>
    </row>
    <row r="546" spans="1:29" s="126" customFormat="1" ht="13.5" hidden="1" x14ac:dyDescent="0.25">
      <c r="A546" s="90" t="s">
        <v>522</v>
      </c>
      <c r="B546" s="90" t="s">
        <v>522</v>
      </c>
      <c r="C546" s="90" t="s">
        <v>565</v>
      </c>
      <c r="D546" s="90" t="s">
        <v>571</v>
      </c>
      <c r="E546" s="90" t="s">
        <v>565</v>
      </c>
      <c r="F546" s="92">
        <v>5.58</v>
      </c>
      <c r="G546" s="90" t="s">
        <v>572</v>
      </c>
      <c r="H546" s="90">
        <v>1</v>
      </c>
      <c r="I546" s="123">
        <v>1</v>
      </c>
      <c r="J546" s="90" t="s">
        <v>681</v>
      </c>
      <c r="K546" s="90" t="s">
        <v>1213</v>
      </c>
      <c r="L546" s="140">
        <v>576718729</v>
      </c>
      <c r="M546" s="90" t="s">
        <v>1290</v>
      </c>
      <c r="N546" s="90" t="s">
        <v>1291</v>
      </c>
      <c r="O546" s="123">
        <v>1989</v>
      </c>
      <c r="P546" s="90"/>
      <c r="Q546" s="90"/>
      <c r="R546" s="90"/>
      <c r="S546" s="90"/>
      <c r="T546" s="90"/>
      <c r="U546" s="123">
        <v>0</v>
      </c>
      <c r="V546" s="123">
        <v>0</v>
      </c>
      <c r="W546" s="124" t="s">
        <v>2024</v>
      </c>
      <c r="X546" s="125">
        <v>2022</v>
      </c>
      <c r="Y546" s="125">
        <v>8</v>
      </c>
      <c r="Z546" s="125">
        <v>20</v>
      </c>
      <c r="AA5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6" s="126" t="str">
        <f>CONCATENATE(GroupMember[[#This Row],[11. Nom*]],       ,GroupMember[[#This Row],[10. Prénom*]])</f>
        <v>BOGBE ALPHONSE</v>
      </c>
    </row>
    <row r="547" spans="1:29" s="126" customFormat="1" ht="13.5" hidden="1" x14ac:dyDescent="0.25">
      <c r="A547" s="90" t="s">
        <v>523</v>
      </c>
      <c r="B547" s="90" t="s">
        <v>523</v>
      </c>
      <c r="C547" s="90" t="s">
        <v>565</v>
      </c>
      <c r="D547" s="90" t="s">
        <v>571</v>
      </c>
      <c r="E547" s="90" t="s">
        <v>565</v>
      </c>
      <c r="F547" s="92">
        <v>3.16</v>
      </c>
      <c r="G547" s="90" t="s">
        <v>572</v>
      </c>
      <c r="H547" s="90">
        <v>1</v>
      </c>
      <c r="I547" s="123">
        <v>1</v>
      </c>
      <c r="J547" s="90" t="s">
        <v>1216</v>
      </c>
      <c r="K547" s="90" t="s">
        <v>1189</v>
      </c>
      <c r="L547" s="140">
        <v>544810811</v>
      </c>
      <c r="M547" s="90" t="s">
        <v>1290</v>
      </c>
      <c r="N547" s="90" t="s">
        <v>1291</v>
      </c>
      <c r="O547" s="123">
        <v>1977</v>
      </c>
      <c r="P547" s="90"/>
      <c r="Q547" s="90"/>
      <c r="R547" s="90"/>
      <c r="S547" s="90"/>
      <c r="T547" s="90"/>
      <c r="U547" s="123">
        <v>0</v>
      </c>
      <c r="V547" s="123">
        <v>0</v>
      </c>
      <c r="W547" s="124" t="s">
        <v>2024</v>
      </c>
      <c r="X547" s="125">
        <v>2022</v>
      </c>
      <c r="Y547" s="125">
        <v>8</v>
      </c>
      <c r="Z547" s="125">
        <v>20</v>
      </c>
      <c r="AA5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7" s="126" t="str">
        <f>CONCATENATE(GroupMember[[#This Row],[11. Nom*]],       ,GroupMember[[#This Row],[10. Prénom*]])</f>
        <v>BOGBECHERIF</v>
      </c>
    </row>
    <row r="548" spans="1:29" s="126" customFormat="1" ht="13.5" hidden="1" x14ac:dyDescent="0.25">
      <c r="A548" s="90" t="s">
        <v>524</v>
      </c>
      <c r="B548" s="90" t="s">
        <v>524</v>
      </c>
      <c r="C548" s="90" t="s">
        <v>565</v>
      </c>
      <c r="D548" s="90" t="s">
        <v>571</v>
      </c>
      <c r="E548" s="90" t="s">
        <v>565</v>
      </c>
      <c r="F548" s="92">
        <v>3.44</v>
      </c>
      <c r="G548" s="90" t="s">
        <v>572</v>
      </c>
      <c r="H548" s="90">
        <v>1</v>
      </c>
      <c r="I548" s="123">
        <v>1</v>
      </c>
      <c r="J548" s="90" t="s">
        <v>1217</v>
      </c>
      <c r="K548" s="90" t="s">
        <v>614</v>
      </c>
      <c r="L548" s="140">
        <v>768474385</v>
      </c>
      <c r="M548" s="90" t="s">
        <v>1290</v>
      </c>
      <c r="N548" s="90" t="s">
        <v>1291</v>
      </c>
      <c r="O548" s="123">
        <v>1975</v>
      </c>
      <c r="P548" s="90"/>
      <c r="Q548" s="90"/>
      <c r="R548" s="90"/>
      <c r="S548" s="90"/>
      <c r="T548" s="90"/>
      <c r="U548" s="123">
        <v>0</v>
      </c>
      <c r="V548" s="123">
        <v>0</v>
      </c>
      <c r="W548" s="124" t="s">
        <v>2024</v>
      </c>
      <c r="X548" s="125">
        <v>2022</v>
      </c>
      <c r="Y548" s="125">
        <v>8</v>
      </c>
      <c r="Z548" s="125">
        <v>20</v>
      </c>
      <c r="AA5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8" s="126" t="str">
        <f>CONCATENATE(GroupMember[[#This Row],[11. Nom*]],       ,GroupMember[[#This Row],[10. Prénom*]])</f>
        <v>OUEDRAOGONOBILA DIT BONIFACE</v>
      </c>
    </row>
    <row r="549" spans="1:29" s="126" customFormat="1" ht="13.5" hidden="1" x14ac:dyDescent="0.25">
      <c r="A549" s="90" t="s">
        <v>525</v>
      </c>
      <c r="B549" s="90" t="s">
        <v>525</v>
      </c>
      <c r="C549" s="90" t="s">
        <v>565</v>
      </c>
      <c r="D549" s="90" t="s">
        <v>571</v>
      </c>
      <c r="E549" s="90" t="s">
        <v>565</v>
      </c>
      <c r="F549" s="92">
        <v>3.3099999999999996</v>
      </c>
      <c r="G549" s="90" t="s">
        <v>572</v>
      </c>
      <c r="H549" s="90">
        <v>1</v>
      </c>
      <c r="I549" s="123">
        <v>1</v>
      </c>
      <c r="J549" s="90" t="s">
        <v>1218</v>
      </c>
      <c r="K549" s="90" t="s">
        <v>1189</v>
      </c>
      <c r="L549" s="140">
        <v>564900753</v>
      </c>
      <c r="M549" s="90" t="s">
        <v>1290</v>
      </c>
      <c r="N549" s="90" t="s">
        <v>1291</v>
      </c>
      <c r="O549" s="123">
        <v>1973</v>
      </c>
      <c r="P549" s="90"/>
      <c r="Q549" s="90"/>
      <c r="R549" s="90"/>
      <c r="S549" s="90"/>
      <c r="T549" s="90"/>
      <c r="U549" s="123">
        <v>0</v>
      </c>
      <c r="V549" s="123">
        <v>0</v>
      </c>
      <c r="W549" s="124" t="s">
        <v>2024</v>
      </c>
      <c r="X549" s="125">
        <v>2022</v>
      </c>
      <c r="Y549" s="125">
        <v>8</v>
      </c>
      <c r="Z549" s="125">
        <v>20</v>
      </c>
      <c r="AA5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49" s="126" t="str">
        <f>CONCATENATE(GroupMember[[#This Row],[11. Nom*]],       ,GroupMember[[#This Row],[10. Prénom*]])</f>
        <v>BOGBESINGO</v>
      </c>
    </row>
    <row r="550" spans="1:29" s="126" customFormat="1" ht="13.5" x14ac:dyDescent="0.25">
      <c r="A550" s="90" t="s">
        <v>526</v>
      </c>
      <c r="B550" s="90" t="s">
        <v>526</v>
      </c>
      <c r="C550" s="90" t="s">
        <v>565</v>
      </c>
      <c r="D550" s="90" t="s">
        <v>571</v>
      </c>
      <c r="E550" s="90" t="s">
        <v>565</v>
      </c>
      <c r="F550" s="92">
        <v>2.98</v>
      </c>
      <c r="G550" s="90" t="s">
        <v>572</v>
      </c>
      <c r="H550" s="90">
        <v>1</v>
      </c>
      <c r="I550" s="123">
        <v>1</v>
      </c>
      <c r="J550" s="90" t="s">
        <v>1219</v>
      </c>
      <c r="K550" s="90" t="s">
        <v>1189</v>
      </c>
      <c r="L550" s="140">
        <v>564578663</v>
      </c>
      <c r="M550" s="90" t="s">
        <v>1296</v>
      </c>
      <c r="N550" s="90" t="s">
        <v>1291</v>
      </c>
      <c r="O550" s="123">
        <v>1970</v>
      </c>
      <c r="P550" s="90"/>
      <c r="Q550" s="90"/>
      <c r="R550" s="90"/>
      <c r="S550" s="90"/>
      <c r="T550" s="90"/>
      <c r="U550" s="123">
        <v>0</v>
      </c>
      <c r="V550" s="123">
        <v>0</v>
      </c>
      <c r="W550" s="124" t="s">
        <v>2024</v>
      </c>
      <c r="X550" s="125">
        <v>2022</v>
      </c>
      <c r="Y550" s="125">
        <v>8</v>
      </c>
      <c r="Z550" s="125">
        <v>1</v>
      </c>
      <c r="AA5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0" s="126" t="str">
        <f>CONCATENATE(GroupMember[[#This Row],[11. Nom*]],       ,GroupMember[[#This Row],[10. Prénom*]])</f>
        <v>BOGBEALFRED</v>
      </c>
    </row>
    <row r="551" spans="1:29" s="126" customFormat="1" ht="13.5" hidden="1" x14ac:dyDescent="0.25">
      <c r="A551" s="90" t="s">
        <v>527</v>
      </c>
      <c r="B551" s="90" t="s">
        <v>527</v>
      </c>
      <c r="C551" s="90" t="s">
        <v>565</v>
      </c>
      <c r="D551" s="90" t="s">
        <v>571</v>
      </c>
      <c r="E551" s="90" t="s">
        <v>565</v>
      </c>
      <c r="F551" s="92">
        <v>3.1</v>
      </c>
      <c r="G551" s="90" t="s">
        <v>572</v>
      </c>
      <c r="H551" s="90">
        <v>1</v>
      </c>
      <c r="I551" s="123">
        <v>1</v>
      </c>
      <c r="J551" s="90" t="s">
        <v>1215</v>
      </c>
      <c r="K551" s="90" t="s">
        <v>1220</v>
      </c>
      <c r="L551" s="140">
        <v>565280679</v>
      </c>
      <c r="M551" s="90" t="s">
        <v>1290</v>
      </c>
      <c r="N551" s="90" t="s">
        <v>1291</v>
      </c>
      <c r="O551" s="123">
        <v>1981</v>
      </c>
      <c r="P551" s="90"/>
      <c r="Q551" s="90"/>
      <c r="R551" s="90"/>
      <c r="S551" s="90"/>
      <c r="T551" s="90"/>
      <c r="U551" s="123">
        <v>0</v>
      </c>
      <c r="V551" s="123">
        <v>0</v>
      </c>
      <c r="W551" s="124" t="s">
        <v>2024</v>
      </c>
      <c r="X551" s="125">
        <v>2022</v>
      </c>
      <c r="Y551" s="125">
        <v>8</v>
      </c>
      <c r="Z551" s="125">
        <v>1</v>
      </c>
      <c r="AA5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1" s="126" t="str">
        <f>CONCATENATE(GroupMember[[#This Row],[11. Nom*]],       ,GroupMember[[#This Row],[10. Prénom*]])</f>
        <v>GOLOUCHANTAL</v>
      </c>
    </row>
    <row r="552" spans="1:29" s="126" customFormat="1" ht="13.5" hidden="1" x14ac:dyDescent="0.25">
      <c r="A552" s="90" t="s">
        <v>528</v>
      </c>
      <c r="B552" s="90" t="s">
        <v>528</v>
      </c>
      <c r="C552" s="90" t="s">
        <v>565</v>
      </c>
      <c r="D552" s="90" t="s">
        <v>571</v>
      </c>
      <c r="E552" s="90" t="s">
        <v>565</v>
      </c>
      <c r="F552" s="92">
        <v>3.4299999999999997</v>
      </c>
      <c r="G552" s="90" t="s">
        <v>572</v>
      </c>
      <c r="H552" s="90">
        <v>1</v>
      </c>
      <c r="I552" s="123">
        <v>1</v>
      </c>
      <c r="J552" s="90" t="s">
        <v>885</v>
      </c>
      <c r="K552" s="90" t="s">
        <v>756</v>
      </c>
      <c r="L552" s="140">
        <v>797138374</v>
      </c>
      <c r="M552" s="90" t="s">
        <v>1290</v>
      </c>
      <c r="N552" s="90" t="s">
        <v>1291</v>
      </c>
      <c r="O552" s="123">
        <v>1987</v>
      </c>
      <c r="P552" s="90"/>
      <c r="Q552" s="90"/>
      <c r="R552" s="90"/>
      <c r="S552" s="90"/>
      <c r="T552" s="90"/>
      <c r="U552" s="123">
        <v>0</v>
      </c>
      <c r="V552" s="123">
        <v>0</v>
      </c>
      <c r="W552" s="124" t="s">
        <v>2024</v>
      </c>
      <c r="X552" s="125">
        <v>2022</v>
      </c>
      <c r="Y552" s="125">
        <v>8</v>
      </c>
      <c r="Z552" s="125">
        <v>1</v>
      </c>
      <c r="AA5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2" s="126" t="str">
        <f>CONCATENATE(GroupMember[[#This Row],[11. Nom*]],       ,GroupMember[[#This Row],[10. Prénom*]])</f>
        <v>ZOHDANIEL</v>
      </c>
    </row>
    <row r="553" spans="1:29" s="126" customFormat="1" ht="13.5" x14ac:dyDescent="0.25">
      <c r="A553" s="90" t="s">
        <v>529</v>
      </c>
      <c r="B553" s="90" t="s">
        <v>529</v>
      </c>
      <c r="C553" s="90" t="s">
        <v>565</v>
      </c>
      <c r="D553" s="90" t="s">
        <v>571</v>
      </c>
      <c r="E553" s="90" t="s">
        <v>565</v>
      </c>
      <c r="F553" s="92">
        <v>2.87</v>
      </c>
      <c r="G553" s="90" t="s">
        <v>572</v>
      </c>
      <c r="H553" s="90">
        <v>1</v>
      </c>
      <c r="I553" s="123">
        <v>1</v>
      </c>
      <c r="J553" s="90" t="s">
        <v>1221</v>
      </c>
      <c r="K553" s="90" t="s">
        <v>920</v>
      </c>
      <c r="L553" s="127" t="s">
        <v>1290</v>
      </c>
      <c r="M553" s="90" t="s">
        <v>1297</v>
      </c>
      <c r="N553" s="90" t="s">
        <v>1291</v>
      </c>
      <c r="O553" s="123">
        <v>1978</v>
      </c>
      <c r="P553" s="90"/>
      <c r="Q553" s="90"/>
      <c r="R553" s="90"/>
      <c r="S553" s="90"/>
      <c r="T553" s="90"/>
      <c r="U553" s="123">
        <v>0</v>
      </c>
      <c r="V553" s="123">
        <v>0</v>
      </c>
      <c r="W553" s="124" t="s">
        <v>2024</v>
      </c>
      <c r="X553" s="125">
        <v>2022</v>
      </c>
      <c r="Y553" s="125">
        <v>8</v>
      </c>
      <c r="Z553" s="125">
        <v>1</v>
      </c>
      <c r="AA5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3" s="126" t="str">
        <f>CONCATENATE(GroupMember[[#This Row],[11. Nom*]],       ,GroupMember[[#This Row],[10. Prénom*]])</f>
        <v>ILBOUDOMARK</v>
      </c>
    </row>
    <row r="554" spans="1:29" s="126" customFormat="1" ht="13.5" hidden="1" x14ac:dyDescent="0.25">
      <c r="A554" s="90" t="s">
        <v>530</v>
      </c>
      <c r="B554" s="90" t="s">
        <v>530</v>
      </c>
      <c r="C554" s="90" t="s">
        <v>565</v>
      </c>
      <c r="D554" s="90" t="s">
        <v>571</v>
      </c>
      <c r="E554" s="90" t="s">
        <v>565</v>
      </c>
      <c r="F554" s="92">
        <v>2.9</v>
      </c>
      <c r="G554" s="90" t="s">
        <v>572</v>
      </c>
      <c r="H554" s="90">
        <v>1</v>
      </c>
      <c r="I554" s="123">
        <v>1</v>
      </c>
      <c r="J554" s="90" t="s">
        <v>628</v>
      </c>
      <c r="K554" s="90" t="s">
        <v>1222</v>
      </c>
      <c r="L554" s="140">
        <v>769059048</v>
      </c>
      <c r="M554" s="90" t="s">
        <v>1290</v>
      </c>
      <c r="N554" s="90" t="s">
        <v>1291</v>
      </c>
      <c r="O554" s="123">
        <v>1985</v>
      </c>
      <c r="P554" s="90"/>
      <c r="Q554" s="90"/>
      <c r="R554" s="90"/>
      <c r="S554" s="90"/>
      <c r="T554" s="90"/>
      <c r="U554" s="123">
        <v>0</v>
      </c>
      <c r="V554" s="123">
        <v>0</v>
      </c>
      <c r="W554" s="124" t="s">
        <v>2024</v>
      </c>
      <c r="X554" s="125">
        <v>2022</v>
      </c>
      <c r="Y554" s="125">
        <v>8</v>
      </c>
      <c r="Z554" s="125">
        <v>2</v>
      </c>
      <c r="AA5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4" s="126" t="str">
        <f>CONCATENATE(GroupMember[[#This Row],[11. Nom*]],       ,GroupMember[[#This Row],[10. Prénom*]])</f>
        <v>BARRYBOUKARY</v>
      </c>
    </row>
    <row r="555" spans="1:29" s="126" customFormat="1" ht="13.5" hidden="1" x14ac:dyDescent="0.25">
      <c r="A555" s="90" t="s">
        <v>531</v>
      </c>
      <c r="B555" s="90" t="s">
        <v>531</v>
      </c>
      <c r="C555" s="90" t="s">
        <v>565</v>
      </c>
      <c r="D555" s="90" t="s">
        <v>571</v>
      </c>
      <c r="E555" s="90" t="s">
        <v>565</v>
      </c>
      <c r="F555" s="92">
        <v>2.82</v>
      </c>
      <c r="G555" s="90" t="s">
        <v>572</v>
      </c>
      <c r="H555" s="90">
        <v>1</v>
      </c>
      <c r="I555" s="123">
        <v>1</v>
      </c>
      <c r="J555" s="90" t="s">
        <v>1223</v>
      </c>
      <c r="K555" s="90" t="s">
        <v>931</v>
      </c>
      <c r="L555" s="140">
        <v>789176457</v>
      </c>
      <c r="M555" s="90" t="s">
        <v>1290</v>
      </c>
      <c r="N555" s="90" t="s">
        <v>1291</v>
      </c>
      <c r="O555" s="123">
        <v>1965</v>
      </c>
      <c r="P555" s="90"/>
      <c r="Q555" s="90"/>
      <c r="R555" s="90"/>
      <c r="S555" s="90"/>
      <c r="T555" s="90"/>
      <c r="U555" s="123">
        <v>0</v>
      </c>
      <c r="V555" s="123">
        <v>0</v>
      </c>
      <c r="W555" s="124" t="s">
        <v>2024</v>
      </c>
      <c r="X555" s="125">
        <v>2022</v>
      </c>
      <c r="Y555" s="125">
        <v>8</v>
      </c>
      <c r="Z555" s="125">
        <v>2</v>
      </c>
      <c r="AA5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5" s="126" t="str">
        <f>CONCATENATE(GroupMember[[#This Row],[11. Nom*]],       ,GroupMember[[#This Row],[10. Prénom*]])</f>
        <v>YAMEOGOELOI</v>
      </c>
    </row>
    <row r="556" spans="1:29" s="126" customFormat="1" ht="13.5" hidden="1" x14ac:dyDescent="0.25">
      <c r="A556" s="90" t="s">
        <v>532</v>
      </c>
      <c r="B556" s="90" t="s">
        <v>532</v>
      </c>
      <c r="C556" s="90" t="s">
        <v>565</v>
      </c>
      <c r="D556" s="90" t="s">
        <v>571</v>
      </c>
      <c r="E556" s="90" t="s">
        <v>565</v>
      </c>
      <c r="F556" s="92">
        <v>2.89</v>
      </c>
      <c r="G556" s="90" t="s">
        <v>572</v>
      </c>
      <c r="H556" s="90">
        <v>1</v>
      </c>
      <c r="I556" s="123">
        <v>1</v>
      </c>
      <c r="J556" s="90" t="s">
        <v>1224</v>
      </c>
      <c r="K556" s="90" t="s">
        <v>1225</v>
      </c>
      <c r="L556" s="140">
        <v>768947621</v>
      </c>
      <c r="M556" s="90" t="s">
        <v>1290</v>
      </c>
      <c r="N556" s="90" t="s">
        <v>1291</v>
      </c>
      <c r="O556" s="123">
        <v>1978</v>
      </c>
      <c r="P556" s="90"/>
      <c r="Q556" s="90"/>
      <c r="R556" s="90"/>
      <c r="S556" s="90"/>
      <c r="T556" s="90"/>
      <c r="U556" s="123">
        <v>0</v>
      </c>
      <c r="V556" s="123">
        <v>0</v>
      </c>
      <c r="W556" s="124" t="s">
        <v>2024</v>
      </c>
      <c r="X556" s="125">
        <v>2022</v>
      </c>
      <c r="Y556" s="125">
        <v>8</v>
      </c>
      <c r="Z556" s="125">
        <v>2</v>
      </c>
      <c r="AA5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6" s="126" t="str">
        <f>CONCATENATE(GroupMember[[#This Row],[11. Nom*]],       ,GroupMember[[#This Row],[10. Prénom*]])</f>
        <v>PAGBELGUEMGUETOUBA</v>
      </c>
    </row>
    <row r="557" spans="1:29" s="126" customFormat="1" ht="13.5" x14ac:dyDescent="0.25">
      <c r="A557" s="90" t="s">
        <v>533</v>
      </c>
      <c r="B557" s="90" t="s">
        <v>533</v>
      </c>
      <c r="C557" s="90" t="s">
        <v>565</v>
      </c>
      <c r="D557" s="90" t="s">
        <v>571</v>
      </c>
      <c r="E557" s="90" t="s">
        <v>565</v>
      </c>
      <c r="F557" s="92">
        <v>3.5999999999999996</v>
      </c>
      <c r="G557" s="90" t="s">
        <v>572</v>
      </c>
      <c r="H557" s="90">
        <v>1</v>
      </c>
      <c r="I557" s="123">
        <v>1</v>
      </c>
      <c r="J557" s="90" t="s">
        <v>1226</v>
      </c>
      <c r="K557" s="90" t="s">
        <v>630</v>
      </c>
      <c r="L557" s="140">
        <v>708065247</v>
      </c>
      <c r="M557" s="90" t="s">
        <v>1298</v>
      </c>
      <c r="N557" s="90" t="s">
        <v>1291</v>
      </c>
      <c r="O557" s="123">
        <v>1980</v>
      </c>
      <c r="P557" s="90"/>
      <c r="Q557" s="90"/>
      <c r="R557" s="90"/>
      <c r="S557" s="90"/>
      <c r="T557" s="90"/>
      <c r="U557" s="123">
        <v>0</v>
      </c>
      <c r="V557" s="123">
        <v>0</v>
      </c>
      <c r="W557" s="124" t="s">
        <v>2024</v>
      </c>
      <c r="X557" s="125">
        <v>2022</v>
      </c>
      <c r="Y557" s="125">
        <v>8</v>
      </c>
      <c r="Z557" s="125">
        <v>2</v>
      </c>
      <c r="AA5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7" s="126" t="str">
        <f>CONCATENATE(GroupMember[[#This Row],[11. Nom*]],       ,GroupMember[[#This Row],[10. Prénom*]])</f>
        <v>RAMDEYAMBA SALIFOU</v>
      </c>
    </row>
    <row r="558" spans="1:29" s="126" customFormat="1" ht="13.5" hidden="1" x14ac:dyDescent="0.25">
      <c r="A558" s="90" t="s">
        <v>534</v>
      </c>
      <c r="B558" s="90" t="s">
        <v>534</v>
      </c>
      <c r="C558" s="90" t="s">
        <v>565</v>
      </c>
      <c r="D558" s="90" t="s">
        <v>571</v>
      </c>
      <c r="E558" s="90" t="s">
        <v>565</v>
      </c>
      <c r="F558" s="92">
        <v>3.7199999999999998</v>
      </c>
      <c r="G558" s="90" t="s">
        <v>572</v>
      </c>
      <c r="H558" s="90">
        <v>1</v>
      </c>
      <c r="I558" s="123">
        <v>1</v>
      </c>
      <c r="J558" s="90" t="s">
        <v>1227</v>
      </c>
      <c r="K558" s="90" t="s">
        <v>668</v>
      </c>
      <c r="L558" s="140">
        <v>789148967</v>
      </c>
      <c r="M558" s="90" t="s">
        <v>1290</v>
      </c>
      <c r="N558" s="90" t="s">
        <v>1291</v>
      </c>
      <c r="O558" s="123">
        <v>1973</v>
      </c>
      <c r="P558" s="90"/>
      <c r="Q558" s="90"/>
      <c r="R558" s="90"/>
      <c r="S558" s="90"/>
      <c r="T558" s="90"/>
      <c r="U558" s="123">
        <v>0</v>
      </c>
      <c r="V558" s="123">
        <v>0</v>
      </c>
      <c r="W558" s="124" t="s">
        <v>2024</v>
      </c>
      <c r="X558" s="125">
        <v>2022</v>
      </c>
      <c r="Y558" s="125">
        <v>8</v>
      </c>
      <c r="Z558" s="125">
        <v>3</v>
      </c>
      <c r="AA5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8" s="126" t="str">
        <f>CONCATENATE(GroupMember[[#This Row],[11. Nom*]],       ,GroupMember[[#This Row],[10. Prénom*]])</f>
        <v>NEYAABDOUL FATAOU</v>
      </c>
    </row>
    <row r="559" spans="1:29" s="126" customFormat="1" ht="13.5" hidden="1" x14ac:dyDescent="0.25">
      <c r="A559" s="90" t="s">
        <v>535</v>
      </c>
      <c r="B559" s="90" t="s">
        <v>535</v>
      </c>
      <c r="C559" s="90" t="s">
        <v>565</v>
      </c>
      <c r="D559" s="90" t="s">
        <v>571</v>
      </c>
      <c r="E559" s="90" t="s">
        <v>565</v>
      </c>
      <c r="F559" s="92">
        <v>3.08</v>
      </c>
      <c r="G559" s="90" t="s">
        <v>572</v>
      </c>
      <c r="H559" s="90">
        <v>1</v>
      </c>
      <c r="I559" s="123">
        <v>1</v>
      </c>
      <c r="J559" s="90" t="s">
        <v>1228</v>
      </c>
      <c r="K559" s="90" t="s">
        <v>1044</v>
      </c>
      <c r="L559" s="140">
        <v>586093394</v>
      </c>
      <c r="M559" s="90" t="s">
        <v>1290</v>
      </c>
      <c r="N559" s="90" t="s">
        <v>1291</v>
      </c>
      <c r="O559" s="123">
        <v>1976</v>
      </c>
      <c r="P559" s="90"/>
      <c r="Q559" s="90"/>
      <c r="R559" s="90"/>
      <c r="S559" s="90"/>
      <c r="T559" s="90"/>
      <c r="U559" s="123">
        <v>0</v>
      </c>
      <c r="V559" s="123">
        <v>0</v>
      </c>
      <c r="W559" s="124" t="s">
        <v>2024</v>
      </c>
      <c r="X559" s="125">
        <v>2022</v>
      </c>
      <c r="Y559" s="125">
        <v>8</v>
      </c>
      <c r="Z559" s="125">
        <v>3</v>
      </c>
      <c r="AA5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59" s="126" t="str">
        <f>CONCATENATE(GroupMember[[#This Row],[11. Nom*]],       ,GroupMember[[#This Row],[10. Prénom*]])</f>
        <v>ZIDASAIDOU</v>
      </c>
    </row>
    <row r="560" spans="1:29" s="126" customFormat="1" ht="13.5" hidden="1" x14ac:dyDescent="0.25">
      <c r="A560" s="90" t="s">
        <v>536</v>
      </c>
      <c r="B560" s="90" t="s">
        <v>536</v>
      </c>
      <c r="C560" s="90" t="s">
        <v>565</v>
      </c>
      <c r="D560" s="90" t="s">
        <v>571</v>
      </c>
      <c r="E560" s="90" t="s">
        <v>565</v>
      </c>
      <c r="F560" s="92">
        <v>3.16</v>
      </c>
      <c r="G560" s="90" t="s">
        <v>572</v>
      </c>
      <c r="H560" s="90">
        <v>1</v>
      </c>
      <c r="I560" s="123">
        <v>1</v>
      </c>
      <c r="J560" s="90" t="s">
        <v>731</v>
      </c>
      <c r="K560" s="90" t="s">
        <v>976</v>
      </c>
      <c r="L560" s="140">
        <v>749146510</v>
      </c>
      <c r="M560" s="90" t="s">
        <v>1290</v>
      </c>
      <c r="N560" s="90" t="s">
        <v>1291</v>
      </c>
      <c r="O560" s="123">
        <v>1967</v>
      </c>
      <c r="P560" s="90"/>
      <c r="Q560" s="90"/>
      <c r="R560" s="90"/>
      <c r="S560" s="90"/>
      <c r="T560" s="90"/>
      <c r="U560" s="123">
        <v>0</v>
      </c>
      <c r="V560" s="123">
        <v>0</v>
      </c>
      <c r="W560" s="124" t="s">
        <v>2024</v>
      </c>
      <c r="X560" s="125">
        <v>2022</v>
      </c>
      <c r="Y560" s="125">
        <v>8</v>
      </c>
      <c r="Z560" s="125">
        <v>3</v>
      </c>
      <c r="AA5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0" s="126" t="str">
        <f>CONCATENATE(GroupMember[[#This Row],[11. Nom*]],       ,GroupMember[[#This Row],[10. Prénom*]])</f>
        <v>KIENTEGASYLVAIN</v>
      </c>
    </row>
    <row r="561" spans="1:29" s="126" customFormat="1" ht="13.5" x14ac:dyDescent="0.25">
      <c r="A561" s="90" t="s">
        <v>537</v>
      </c>
      <c r="B561" s="90" t="s">
        <v>537</v>
      </c>
      <c r="C561" s="90" t="s">
        <v>565</v>
      </c>
      <c r="D561" s="90" t="s">
        <v>571</v>
      </c>
      <c r="E561" s="90" t="s">
        <v>565</v>
      </c>
      <c r="F561" s="92">
        <v>3.0249999999999999</v>
      </c>
      <c r="G561" s="90" t="s">
        <v>572</v>
      </c>
      <c r="H561" s="90">
        <v>1</v>
      </c>
      <c r="I561" s="123">
        <v>1</v>
      </c>
      <c r="J561" s="90" t="s">
        <v>850</v>
      </c>
      <c r="K561" s="90" t="s">
        <v>630</v>
      </c>
      <c r="L561" s="140">
        <v>759653427</v>
      </c>
      <c r="M561" s="90" t="s">
        <v>1299</v>
      </c>
      <c r="N561" s="90" t="s">
        <v>1291</v>
      </c>
      <c r="O561" s="123">
        <v>1970</v>
      </c>
      <c r="P561" s="90"/>
      <c r="Q561" s="90"/>
      <c r="R561" s="90"/>
      <c r="S561" s="90"/>
      <c r="T561" s="90"/>
      <c r="U561" s="123">
        <v>0</v>
      </c>
      <c r="V561" s="123">
        <v>0</v>
      </c>
      <c r="W561" s="124" t="s">
        <v>2024</v>
      </c>
      <c r="X561" s="125">
        <v>2022</v>
      </c>
      <c r="Y561" s="125">
        <v>8</v>
      </c>
      <c r="Z561" s="125">
        <v>3</v>
      </c>
      <c r="AA5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1" s="126" t="str">
        <f>CONCATENATE(GroupMember[[#This Row],[11. Nom*]],       ,GroupMember[[#This Row],[10. Prénom*]])</f>
        <v>RAMDEJOSEPH</v>
      </c>
    </row>
    <row r="562" spans="1:29" s="126" customFormat="1" ht="13.5" hidden="1" x14ac:dyDescent="0.25">
      <c r="A562" s="90" t="s">
        <v>538</v>
      </c>
      <c r="B562" s="90" t="s">
        <v>538</v>
      </c>
      <c r="C562" s="90" t="s">
        <v>565</v>
      </c>
      <c r="D562" s="90" t="s">
        <v>571</v>
      </c>
      <c r="E562" s="90" t="s">
        <v>565</v>
      </c>
      <c r="F562" s="92">
        <v>8.81</v>
      </c>
      <c r="G562" s="90" t="s">
        <v>572</v>
      </c>
      <c r="H562" s="90">
        <v>1</v>
      </c>
      <c r="I562" s="123">
        <v>1</v>
      </c>
      <c r="J562" s="90" t="s">
        <v>1229</v>
      </c>
      <c r="K562" s="90" t="s">
        <v>621</v>
      </c>
      <c r="L562" s="140">
        <v>757910488</v>
      </c>
      <c r="M562" s="90" t="s">
        <v>1290</v>
      </c>
      <c r="N562" s="90" t="s">
        <v>1291</v>
      </c>
      <c r="O562" s="123">
        <v>1960</v>
      </c>
      <c r="P562" s="90"/>
      <c r="Q562" s="90"/>
      <c r="R562" s="90"/>
      <c r="S562" s="90"/>
      <c r="T562" s="90"/>
      <c r="U562" s="123">
        <v>0</v>
      </c>
      <c r="V562" s="123">
        <v>0</v>
      </c>
      <c r="W562" s="124" t="s">
        <v>2024</v>
      </c>
      <c r="X562" s="125">
        <v>2022</v>
      </c>
      <c r="Y562" s="125">
        <v>8</v>
      </c>
      <c r="Z562" s="125">
        <v>4</v>
      </c>
      <c r="AA5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2" s="126" t="str">
        <f>CONCATENATE(GroupMember[[#This Row],[11. Nom*]],       ,GroupMember[[#This Row],[10. Prénom*]])</f>
        <v>SAWADOGOOUINGOMDE</v>
      </c>
    </row>
    <row r="563" spans="1:29" s="126" customFormat="1" ht="13.5" hidden="1" x14ac:dyDescent="0.25">
      <c r="A563" s="90" t="s">
        <v>539</v>
      </c>
      <c r="B563" s="90" t="s">
        <v>539</v>
      </c>
      <c r="C563" s="90" t="s">
        <v>565</v>
      </c>
      <c r="D563" s="90" t="s">
        <v>571</v>
      </c>
      <c r="E563" s="90" t="s">
        <v>565</v>
      </c>
      <c r="F563" s="92">
        <v>3.081</v>
      </c>
      <c r="G563" s="90" t="s">
        <v>572</v>
      </c>
      <c r="H563" s="90">
        <v>1</v>
      </c>
      <c r="I563" s="123">
        <v>1</v>
      </c>
      <c r="J563" s="90" t="s">
        <v>1408</v>
      </c>
      <c r="K563" s="90" t="s">
        <v>614</v>
      </c>
      <c r="L563" s="140">
        <v>777028075</v>
      </c>
      <c r="M563" s="90" t="s">
        <v>1290</v>
      </c>
      <c r="N563" s="90" t="s">
        <v>1291</v>
      </c>
      <c r="O563" s="123">
        <v>1980</v>
      </c>
      <c r="P563" s="90"/>
      <c r="Q563" s="90"/>
      <c r="R563" s="90"/>
      <c r="S563" s="90"/>
      <c r="T563" s="90"/>
      <c r="U563" s="123">
        <v>0</v>
      </c>
      <c r="V563" s="123">
        <v>0</v>
      </c>
      <c r="W563" s="124" t="s">
        <v>2024</v>
      </c>
      <c r="X563" s="125">
        <v>2022</v>
      </c>
      <c r="Y563" s="125">
        <v>8</v>
      </c>
      <c r="Z563" s="125">
        <v>4</v>
      </c>
      <c r="AA5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3" s="126" t="str">
        <f>CONCATENATE(GroupMember[[#This Row],[11. Nom*]],       ,GroupMember[[#This Row],[10. Prénom*]])</f>
        <v xml:space="preserve">OUEDRAOGOILASSA JUMEAU </v>
      </c>
    </row>
    <row r="564" spans="1:29" s="126" customFormat="1" ht="13.5" hidden="1" x14ac:dyDescent="0.25">
      <c r="A564" s="90" t="s">
        <v>540</v>
      </c>
      <c r="B564" s="90" t="s">
        <v>540</v>
      </c>
      <c r="C564" s="90" t="s">
        <v>565</v>
      </c>
      <c r="D564" s="90" t="s">
        <v>571</v>
      </c>
      <c r="E564" s="90" t="s">
        <v>565</v>
      </c>
      <c r="F564" s="92">
        <v>2.9</v>
      </c>
      <c r="G564" s="90" t="s">
        <v>572</v>
      </c>
      <c r="H564" s="90">
        <v>1</v>
      </c>
      <c r="I564" s="123">
        <v>1</v>
      </c>
      <c r="J564" s="90" t="s">
        <v>595</v>
      </c>
      <c r="K564" s="90" t="s">
        <v>1230</v>
      </c>
      <c r="L564" s="140">
        <v>749405461</v>
      </c>
      <c r="M564" s="90" t="s">
        <v>1290</v>
      </c>
      <c r="N564" s="90" t="s">
        <v>1291</v>
      </c>
      <c r="O564" s="123">
        <v>1959</v>
      </c>
      <c r="P564" s="90"/>
      <c r="Q564" s="90"/>
      <c r="R564" s="90"/>
      <c r="S564" s="90"/>
      <c r="T564" s="90"/>
      <c r="U564" s="123">
        <v>0</v>
      </c>
      <c r="V564" s="123">
        <v>0</v>
      </c>
      <c r="W564" s="124" t="s">
        <v>2024</v>
      </c>
      <c r="X564" s="125">
        <v>2022</v>
      </c>
      <c r="Y564" s="125">
        <v>8</v>
      </c>
      <c r="Z564" s="125">
        <v>4</v>
      </c>
      <c r="AA5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4" s="126" t="str">
        <f>CONCATENATE(GroupMember[[#This Row],[11. Nom*]],       ,GroupMember[[#This Row],[10. Prénom*]])</f>
        <v>KIENDREBEGOFRANCOIS</v>
      </c>
    </row>
    <row r="565" spans="1:29" s="126" customFormat="1" ht="13.5" x14ac:dyDescent="0.25">
      <c r="A565" s="90" t="s">
        <v>541</v>
      </c>
      <c r="B565" s="90" t="s">
        <v>541</v>
      </c>
      <c r="C565" s="90" t="s">
        <v>565</v>
      </c>
      <c r="D565" s="90" t="s">
        <v>571</v>
      </c>
      <c r="E565" s="90" t="s">
        <v>565</v>
      </c>
      <c r="F565" s="92">
        <v>8.3800000000000008</v>
      </c>
      <c r="G565" s="90" t="s">
        <v>572</v>
      </c>
      <c r="H565" s="90">
        <v>2</v>
      </c>
      <c r="I565" s="123">
        <v>2</v>
      </c>
      <c r="J565" s="90" t="s">
        <v>654</v>
      </c>
      <c r="K565" s="90" t="s">
        <v>1231</v>
      </c>
      <c r="L565" s="140">
        <v>787343540</v>
      </c>
      <c r="M565" s="90" t="s">
        <v>1300</v>
      </c>
      <c r="N565" s="90" t="s">
        <v>1291</v>
      </c>
      <c r="O565" s="123">
        <v>1977</v>
      </c>
      <c r="P565" s="90"/>
      <c r="Q565" s="90"/>
      <c r="R565" s="90"/>
      <c r="S565" s="90"/>
      <c r="T565" s="90"/>
      <c r="U565" s="123">
        <v>0</v>
      </c>
      <c r="V565" s="123">
        <v>0</v>
      </c>
      <c r="W565" s="124" t="s">
        <v>2024</v>
      </c>
      <c r="X565" s="125">
        <v>2022</v>
      </c>
      <c r="Y565" s="125">
        <v>8</v>
      </c>
      <c r="Z565" s="125">
        <v>4</v>
      </c>
      <c r="AA5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5" s="126" t="str">
        <f>CONCATENATE(GroupMember[[#This Row],[11. Nom*]],       ,GroupMember[[#This Row],[10. Prénom*]])</f>
        <v>BOLYIDRISSA</v>
      </c>
    </row>
    <row r="566" spans="1:29" s="126" customFormat="1" ht="13.5" x14ac:dyDescent="0.25">
      <c r="A566" s="90" t="s">
        <v>542</v>
      </c>
      <c r="B566" s="90" t="s">
        <v>542</v>
      </c>
      <c r="C566" s="90" t="s">
        <v>565</v>
      </c>
      <c r="D566" s="90" t="s">
        <v>571</v>
      </c>
      <c r="E566" s="90" t="s">
        <v>565</v>
      </c>
      <c r="F566" s="92">
        <v>3.78</v>
      </c>
      <c r="G566" s="90" t="s">
        <v>572</v>
      </c>
      <c r="H566" s="90">
        <v>1</v>
      </c>
      <c r="I566" s="123">
        <v>1</v>
      </c>
      <c r="J566" s="90" t="s">
        <v>841</v>
      </c>
      <c r="K566" s="90" t="s">
        <v>1189</v>
      </c>
      <c r="L566" s="127" t="s">
        <v>1290</v>
      </c>
      <c r="M566" s="90" t="s">
        <v>1301</v>
      </c>
      <c r="N566" s="90" t="s">
        <v>1291</v>
      </c>
      <c r="O566" s="123">
        <v>1963</v>
      </c>
      <c r="P566" s="90"/>
      <c r="Q566" s="90"/>
      <c r="R566" s="90"/>
      <c r="S566" s="90"/>
      <c r="T566" s="90"/>
      <c r="U566" s="123">
        <v>0</v>
      </c>
      <c r="V566" s="123">
        <v>0</v>
      </c>
      <c r="W566" s="124" t="s">
        <v>2024</v>
      </c>
      <c r="X566" s="125">
        <v>2022</v>
      </c>
      <c r="Y566" s="125">
        <v>8</v>
      </c>
      <c r="Z566" s="125">
        <v>5</v>
      </c>
      <c r="AA5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6" s="126" t="str">
        <f>CONCATENATE(GroupMember[[#This Row],[11. Nom*]],       ,GroupMember[[#This Row],[10. Prénom*]])</f>
        <v>BOGBELAURENT</v>
      </c>
    </row>
    <row r="567" spans="1:29" s="126" customFormat="1" ht="13.5" hidden="1" x14ac:dyDescent="0.25">
      <c r="A567" s="90" t="s">
        <v>543</v>
      </c>
      <c r="B567" s="90" t="s">
        <v>543</v>
      </c>
      <c r="C567" s="90" t="s">
        <v>565</v>
      </c>
      <c r="D567" s="90" t="s">
        <v>571</v>
      </c>
      <c r="E567" s="90" t="s">
        <v>565</v>
      </c>
      <c r="F567" s="92">
        <v>3.8399999999999994</v>
      </c>
      <c r="G567" s="90" t="s">
        <v>572</v>
      </c>
      <c r="H567" s="90">
        <v>1</v>
      </c>
      <c r="I567" s="123">
        <v>1</v>
      </c>
      <c r="J567" s="90" t="s">
        <v>1232</v>
      </c>
      <c r="K567" s="90" t="s">
        <v>621</v>
      </c>
      <c r="L567" s="140">
        <v>596655934</v>
      </c>
      <c r="M567" s="90" t="s">
        <v>1290</v>
      </c>
      <c r="N567" s="90" t="s">
        <v>1291</v>
      </c>
      <c r="O567" s="123">
        <v>1971</v>
      </c>
      <c r="P567" s="90"/>
      <c r="Q567" s="90"/>
      <c r="R567" s="90"/>
      <c r="S567" s="90"/>
      <c r="T567" s="90"/>
      <c r="U567" s="123">
        <v>0</v>
      </c>
      <c r="V567" s="123">
        <v>0</v>
      </c>
      <c r="W567" s="124" t="s">
        <v>2024</v>
      </c>
      <c r="X567" s="125">
        <v>2022</v>
      </c>
      <c r="Y567" s="125">
        <v>8</v>
      </c>
      <c r="Z567" s="125">
        <v>5</v>
      </c>
      <c r="AA5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7" s="126" t="str">
        <f>CONCATENATE(GroupMember[[#This Row],[11. Nom*]],       ,GroupMember[[#This Row],[10. Prénom*]])</f>
        <v>SAWADOGOPELGA</v>
      </c>
    </row>
    <row r="568" spans="1:29" s="126" customFormat="1" ht="13.5" x14ac:dyDescent="0.25">
      <c r="A568" s="90" t="s">
        <v>544</v>
      </c>
      <c r="B568" s="90" t="s">
        <v>544</v>
      </c>
      <c r="C568" s="90" t="s">
        <v>565</v>
      </c>
      <c r="D568" s="90" t="s">
        <v>571</v>
      </c>
      <c r="E568" s="141" t="s">
        <v>565</v>
      </c>
      <c r="F568" s="92">
        <v>9.86</v>
      </c>
      <c r="G568" s="90" t="s">
        <v>572</v>
      </c>
      <c r="H568" s="90">
        <v>1</v>
      </c>
      <c r="I568" s="123">
        <v>1</v>
      </c>
      <c r="J568" s="90" t="s">
        <v>1233</v>
      </c>
      <c r="K568" s="90" t="s">
        <v>1192</v>
      </c>
      <c r="L568" s="127" t="s">
        <v>1290</v>
      </c>
      <c r="M568" s="90" t="s">
        <v>1302</v>
      </c>
      <c r="N568" s="90" t="s">
        <v>1292</v>
      </c>
      <c r="O568" s="123">
        <v>1968</v>
      </c>
      <c r="P568" s="90"/>
      <c r="Q568" s="90"/>
      <c r="R568" s="90"/>
      <c r="S568" s="90"/>
      <c r="T568" s="90"/>
      <c r="U568" s="123">
        <v>0</v>
      </c>
      <c r="V568" s="123">
        <v>0</v>
      </c>
      <c r="W568" s="124" t="s">
        <v>2024</v>
      </c>
      <c r="X568" s="125">
        <v>2022</v>
      </c>
      <c r="Y568" s="125">
        <v>8</v>
      </c>
      <c r="Z568" s="125">
        <v>5</v>
      </c>
      <c r="AA5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8" s="126" t="str">
        <f>CONCATENATE(GroupMember[[#This Row],[11. Nom*]],       ,GroupMember[[#This Row],[10. Prénom*]])</f>
        <v>DIOMANDEGOUALOU MAGUERITTE</v>
      </c>
    </row>
    <row r="569" spans="1:29" s="126" customFormat="1" ht="13.5" x14ac:dyDescent="0.25">
      <c r="A569" s="90" t="s">
        <v>545</v>
      </c>
      <c r="B569" s="90" t="s">
        <v>545</v>
      </c>
      <c r="C569" s="90" t="s">
        <v>565</v>
      </c>
      <c r="D569" s="90" t="s">
        <v>571</v>
      </c>
      <c r="E569" s="90" t="s">
        <v>565</v>
      </c>
      <c r="F569" s="92">
        <v>3.056</v>
      </c>
      <c r="G569" s="90" t="s">
        <v>572</v>
      </c>
      <c r="H569" s="90">
        <v>2</v>
      </c>
      <c r="I569" s="123">
        <v>2</v>
      </c>
      <c r="J569" s="90" t="s">
        <v>1234</v>
      </c>
      <c r="K569" s="90" t="s">
        <v>1044</v>
      </c>
      <c r="L569" s="140">
        <v>769299964</v>
      </c>
      <c r="M569" s="90" t="s">
        <v>1303</v>
      </c>
      <c r="N569" s="90" t="s">
        <v>1291</v>
      </c>
      <c r="O569" s="123">
        <v>1961</v>
      </c>
      <c r="P569" s="90"/>
      <c r="Q569" s="90"/>
      <c r="R569" s="90"/>
      <c r="S569" s="90"/>
      <c r="T569" s="90"/>
      <c r="U569" s="123">
        <v>0</v>
      </c>
      <c r="V569" s="123">
        <v>0</v>
      </c>
      <c r="W569" s="124" t="s">
        <v>2024</v>
      </c>
      <c r="X569" s="125">
        <v>2022</v>
      </c>
      <c r="Y569" s="125">
        <v>8</v>
      </c>
      <c r="Z569" s="125">
        <v>6</v>
      </c>
      <c r="AA5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69" s="126" t="str">
        <f>CONCATENATE(GroupMember[[#This Row],[11. Nom*]],       ,GroupMember[[#This Row],[10. Prénom*]])</f>
        <v>ZIDAETIENNE</v>
      </c>
    </row>
    <row r="570" spans="1:29" s="126" customFormat="1" ht="13.5" x14ac:dyDescent="0.25">
      <c r="A570" s="90" t="s">
        <v>546</v>
      </c>
      <c r="B570" s="90" t="s">
        <v>546</v>
      </c>
      <c r="C570" s="90" t="s">
        <v>565</v>
      </c>
      <c r="D570" s="90" t="s">
        <v>571</v>
      </c>
      <c r="E570" s="90" t="s">
        <v>565</v>
      </c>
      <c r="F570" s="92">
        <v>3.14</v>
      </c>
      <c r="G570" s="90" t="s">
        <v>572</v>
      </c>
      <c r="H570" s="90">
        <v>2</v>
      </c>
      <c r="I570" s="123">
        <v>2</v>
      </c>
      <c r="J570" s="90" t="s">
        <v>1235</v>
      </c>
      <c r="K570" s="90" t="s">
        <v>605</v>
      </c>
      <c r="L570" s="140">
        <v>140958223</v>
      </c>
      <c r="M570" s="90" t="s">
        <v>1304</v>
      </c>
      <c r="N570" s="90" t="s">
        <v>1291</v>
      </c>
      <c r="O570" s="123">
        <v>1974</v>
      </c>
      <c r="P570" s="90"/>
      <c r="Q570" s="90"/>
      <c r="R570" s="90"/>
      <c r="S570" s="90"/>
      <c r="T570" s="90"/>
      <c r="U570" s="123">
        <v>0</v>
      </c>
      <c r="V570" s="123">
        <v>0</v>
      </c>
      <c r="W570" s="124" t="s">
        <v>2024</v>
      </c>
      <c r="X570" s="125">
        <v>2022</v>
      </c>
      <c r="Y570" s="125">
        <v>8</v>
      </c>
      <c r="Z570" s="125">
        <v>6</v>
      </c>
      <c r="AA5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0" s="126" t="str">
        <f>CONCATENATE(GroupMember[[#This Row],[11. Nom*]],       ,GroupMember[[#This Row],[10. Prénom*]])</f>
        <v>SOREYOUBA</v>
      </c>
    </row>
    <row r="571" spans="1:29" s="126" customFormat="1" ht="13.5" x14ac:dyDescent="0.25">
      <c r="A571" s="90" t="s">
        <v>547</v>
      </c>
      <c r="B571" s="90" t="s">
        <v>547</v>
      </c>
      <c r="C571" s="90" t="s">
        <v>565</v>
      </c>
      <c r="D571" s="90" t="s">
        <v>571</v>
      </c>
      <c r="E571" s="90" t="s">
        <v>565</v>
      </c>
      <c r="F571" s="92">
        <v>3.02</v>
      </c>
      <c r="G571" s="90" t="s">
        <v>572</v>
      </c>
      <c r="H571" s="90">
        <v>1</v>
      </c>
      <c r="I571" s="123">
        <v>1</v>
      </c>
      <c r="J571" s="90" t="s">
        <v>1236</v>
      </c>
      <c r="K571" s="90" t="s">
        <v>1237</v>
      </c>
      <c r="L571" s="140">
        <v>797959996</v>
      </c>
      <c r="M571" s="90" t="s">
        <v>1305</v>
      </c>
      <c r="N571" s="90" t="s">
        <v>1291</v>
      </c>
      <c r="O571" s="123">
        <v>1962</v>
      </c>
      <c r="P571" s="90"/>
      <c r="Q571" s="90"/>
      <c r="R571" s="90"/>
      <c r="S571" s="90"/>
      <c r="T571" s="90"/>
      <c r="U571" s="123">
        <v>0</v>
      </c>
      <c r="V571" s="123">
        <v>0</v>
      </c>
      <c r="W571" s="124" t="s">
        <v>2024</v>
      </c>
      <c r="X571" s="125">
        <v>2022</v>
      </c>
      <c r="Y571" s="125">
        <v>8</v>
      </c>
      <c r="Z571" s="125">
        <v>6</v>
      </c>
      <c r="AA5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1" s="126" t="str">
        <f>CONCATENATE(GroupMember[[#This Row],[11. Nom*]],       ,GroupMember[[#This Row],[10. Prénom*]])</f>
        <v>ZAGAREKIRSI</v>
      </c>
    </row>
    <row r="572" spans="1:29" s="138" customFormat="1" ht="13.5" hidden="1" x14ac:dyDescent="0.25">
      <c r="A572" s="131" t="s">
        <v>548</v>
      </c>
      <c r="B572" s="131" t="s">
        <v>548</v>
      </c>
      <c r="C572" s="131" t="s">
        <v>565</v>
      </c>
      <c r="D572" s="131" t="s">
        <v>571</v>
      </c>
      <c r="E572" s="131" t="s">
        <v>565</v>
      </c>
      <c r="F572" s="132">
        <v>4.2799999999999994</v>
      </c>
      <c r="G572" s="131" t="s">
        <v>572</v>
      </c>
      <c r="H572" s="131">
        <v>2</v>
      </c>
      <c r="I572" s="133">
        <v>2</v>
      </c>
      <c r="J572" s="131" t="s">
        <v>629</v>
      </c>
      <c r="K572" s="131" t="s">
        <v>605</v>
      </c>
      <c r="L572" s="134" t="s">
        <v>1290</v>
      </c>
      <c r="M572" s="131" t="s">
        <v>1290</v>
      </c>
      <c r="N572" s="131" t="s">
        <v>1291</v>
      </c>
      <c r="O572" s="133">
        <v>1972</v>
      </c>
      <c r="P572" s="131"/>
      <c r="Q572" s="131"/>
      <c r="R572" s="131"/>
      <c r="S572" s="131"/>
      <c r="T572" s="131"/>
      <c r="U572" s="133">
        <v>0</v>
      </c>
      <c r="V572" s="133">
        <v>0</v>
      </c>
      <c r="W572" s="135" t="s">
        <v>2024</v>
      </c>
      <c r="X572" s="136">
        <v>2022</v>
      </c>
      <c r="Y572" s="136">
        <v>8</v>
      </c>
      <c r="Z572" s="136">
        <v>6</v>
      </c>
      <c r="AA572"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2"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2" s="126" t="str">
        <f>CONCATENATE(GroupMember[[#This Row],[11. Nom*]],       ,GroupMember[[#This Row],[10. Prénom*]])</f>
        <v>SORESOULEYMANE</v>
      </c>
    </row>
    <row r="573" spans="1:29" s="126" customFormat="1" ht="13.5" hidden="1" x14ac:dyDescent="0.25">
      <c r="A573" s="90" t="s">
        <v>549</v>
      </c>
      <c r="B573" s="90" t="s">
        <v>549</v>
      </c>
      <c r="C573" s="90" t="s">
        <v>565</v>
      </c>
      <c r="D573" s="90" t="s">
        <v>571</v>
      </c>
      <c r="E573" s="90" t="s">
        <v>565</v>
      </c>
      <c r="F573" s="92">
        <v>3.08</v>
      </c>
      <c r="G573" s="90" t="s">
        <v>572</v>
      </c>
      <c r="H573" s="90">
        <v>1</v>
      </c>
      <c r="I573" s="123">
        <v>1</v>
      </c>
      <c r="J573" s="90" t="s">
        <v>607</v>
      </c>
      <c r="K573" s="90" t="s">
        <v>605</v>
      </c>
      <c r="L573" s="140">
        <v>140953158</v>
      </c>
      <c r="M573" s="90" t="s">
        <v>1290</v>
      </c>
      <c r="N573" s="90" t="s">
        <v>1291</v>
      </c>
      <c r="O573" s="123">
        <v>1957</v>
      </c>
      <c r="P573" s="90"/>
      <c r="Q573" s="90"/>
      <c r="R573" s="90"/>
      <c r="S573" s="90"/>
      <c r="T573" s="90"/>
      <c r="U573" s="123">
        <v>0</v>
      </c>
      <c r="V573" s="123">
        <v>0</v>
      </c>
      <c r="W573" s="124" t="s">
        <v>2024</v>
      </c>
      <c r="X573" s="125">
        <v>2022</v>
      </c>
      <c r="Y573" s="125">
        <v>8</v>
      </c>
      <c r="Z573" s="125">
        <v>8</v>
      </c>
      <c r="AA5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3" s="126" t="str">
        <f>CONCATENATE(GroupMember[[#This Row],[11. Nom*]],       ,GroupMember[[#This Row],[10. Prénom*]])</f>
        <v>SOREZAKARIA</v>
      </c>
    </row>
    <row r="574" spans="1:29" s="126" customFormat="1" ht="13.5" hidden="1" x14ac:dyDescent="0.25">
      <c r="A574" s="90" t="s">
        <v>550</v>
      </c>
      <c r="B574" s="90" t="s">
        <v>550</v>
      </c>
      <c r="C574" s="90" t="s">
        <v>565</v>
      </c>
      <c r="D574" s="90" t="s">
        <v>571</v>
      </c>
      <c r="E574" s="90" t="s">
        <v>565</v>
      </c>
      <c r="F574" s="92">
        <v>3.17</v>
      </c>
      <c r="G574" s="90" t="s">
        <v>572</v>
      </c>
      <c r="H574" s="90">
        <v>2</v>
      </c>
      <c r="I574" s="123">
        <v>2</v>
      </c>
      <c r="J574" s="90" t="s">
        <v>1238</v>
      </c>
      <c r="K574" s="90" t="s">
        <v>627</v>
      </c>
      <c r="L574" s="140">
        <v>757116162</v>
      </c>
      <c r="M574" s="90" t="s">
        <v>1290</v>
      </c>
      <c r="N574" s="90" t="s">
        <v>1291</v>
      </c>
      <c r="O574" s="123">
        <v>1979</v>
      </c>
      <c r="P574" s="90"/>
      <c r="Q574" s="90"/>
      <c r="R574" s="90"/>
      <c r="S574" s="90"/>
      <c r="T574" s="90"/>
      <c r="U574" s="123">
        <v>0</v>
      </c>
      <c r="V574" s="123">
        <v>0</v>
      </c>
      <c r="W574" s="124" t="s">
        <v>2024</v>
      </c>
      <c r="X574" s="125">
        <v>2022</v>
      </c>
      <c r="Y574" s="125">
        <v>8</v>
      </c>
      <c r="Z574" s="125">
        <v>8</v>
      </c>
      <c r="AA5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4" s="126" t="str">
        <f>CONCATENATE(GroupMember[[#This Row],[11. Nom*]],       ,GroupMember[[#This Row],[10. Prénom*]])</f>
        <v>KABOREWANGO BARTELEMY</v>
      </c>
    </row>
    <row r="575" spans="1:29" s="126" customFormat="1" ht="13.5" hidden="1" x14ac:dyDescent="0.25">
      <c r="A575" s="90" t="s">
        <v>551</v>
      </c>
      <c r="B575" s="90" t="s">
        <v>551</v>
      </c>
      <c r="C575" s="90" t="s">
        <v>565</v>
      </c>
      <c r="D575" s="90" t="s">
        <v>571</v>
      </c>
      <c r="E575" s="90" t="s">
        <v>565</v>
      </c>
      <c r="F575" s="92">
        <v>2.81</v>
      </c>
      <c r="G575" s="90" t="s">
        <v>572</v>
      </c>
      <c r="H575" s="90">
        <v>1</v>
      </c>
      <c r="I575" s="123">
        <v>1</v>
      </c>
      <c r="J575" s="90" t="s">
        <v>982</v>
      </c>
      <c r="K575" s="90" t="s">
        <v>605</v>
      </c>
      <c r="L575" s="140">
        <v>151731569</v>
      </c>
      <c r="M575" s="90" t="s">
        <v>1290</v>
      </c>
      <c r="N575" s="90" t="s">
        <v>1291</v>
      </c>
      <c r="O575" s="123">
        <v>1963</v>
      </c>
      <c r="P575" s="90"/>
      <c r="Q575" s="90"/>
      <c r="R575" s="90"/>
      <c r="S575" s="90"/>
      <c r="T575" s="90"/>
      <c r="U575" s="123">
        <v>0</v>
      </c>
      <c r="V575" s="123">
        <v>0</v>
      </c>
      <c r="W575" s="124" t="s">
        <v>2024</v>
      </c>
      <c r="X575" s="125">
        <v>2022</v>
      </c>
      <c r="Y575" s="125">
        <v>8</v>
      </c>
      <c r="Z575" s="125">
        <v>8</v>
      </c>
      <c r="AA5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5" s="126" t="str">
        <f>CONCATENATE(GroupMember[[#This Row],[11. Nom*]],       ,GroupMember[[#This Row],[10. Prénom*]])</f>
        <v>SOREMOUMOUNI</v>
      </c>
    </row>
    <row r="576" spans="1:29" s="126" customFormat="1" ht="13.5" hidden="1" x14ac:dyDescent="0.25">
      <c r="A576" s="90" t="s">
        <v>552</v>
      </c>
      <c r="B576" s="90" t="s">
        <v>552</v>
      </c>
      <c r="C576" s="90" t="s">
        <v>565</v>
      </c>
      <c r="D576" s="90" t="s">
        <v>571</v>
      </c>
      <c r="E576" s="90" t="s">
        <v>565</v>
      </c>
      <c r="F576" s="92">
        <v>3.9799999999999995</v>
      </c>
      <c r="G576" s="90" t="s">
        <v>572</v>
      </c>
      <c r="H576" s="90">
        <v>1</v>
      </c>
      <c r="I576" s="123">
        <v>1</v>
      </c>
      <c r="J576" s="90" t="s">
        <v>633</v>
      </c>
      <c r="K576" s="90" t="s">
        <v>605</v>
      </c>
      <c r="L576" s="140">
        <v>151731569</v>
      </c>
      <c r="M576" s="90" t="s">
        <v>1290</v>
      </c>
      <c r="N576" s="90" t="s">
        <v>1291</v>
      </c>
      <c r="O576" s="123">
        <v>1954</v>
      </c>
      <c r="P576" s="90"/>
      <c r="Q576" s="90"/>
      <c r="R576" s="90"/>
      <c r="S576" s="90"/>
      <c r="T576" s="90"/>
      <c r="U576" s="123">
        <v>0</v>
      </c>
      <c r="V576" s="123">
        <v>0</v>
      </c>
      <c r="W576" s="124" t="s">
        <v>2024</v>
      </c>
      <c r="X576" s="125">
        <v>2022</v>
      </c>
      <c r="Y576" s="125">
        <v>8</v>
      </c>
      <c r="Z576" s="125">
        <v>8</v>
      </c>
      <c r="AA5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6" s="126" t="str">
        <f>CONCATENATE(GroupMember[[#This Row],[11. Nom*]],       ,GroupMember[[#This Row],[10. Prénom*]])</f>
        <v>SOREISSIAKA</v>
      </c>
    </row>
    <row r="577" spans="1:29" s="126" customFormat="1" ht="13.5" hidden="1" x14ac:dyDescent="0.25">
      <c r="A577" s="90" t="s">
        <v>553</v>
      </c>
      <c r="B577" s="90" t="s">
        <v>553</v>
      </c>
      <c r="C577" s="90" t="s">
        <v>565</v>
      </c>
      <c r="D577" s="90" t="s">
        <v>571</v>
      </c>
      <c r="E577" s="90" t="s">
        <v>565</v>
      </c>
      <c r="F577" s="92">
        <v>3.8199999999999994</v>
      </c>
      <c r="G577" s="90" t="s">
        <v>572</v>
      </c>
      <c r="H577" s="90">
        <v>1</v>
      </c>
      <c r="I577" s="123">
        <v>1</v>
      </c>
      <c r="J577" s="90" t="s">
        <v>618</v>
      </c>
      <c r="K577" s="90" t="s">
        <v>1239</v>
      </c>
      <c r="L577" s="140">
        <v>747853008</v>
      </c>
      <c r="M577" s="90" t="s">
        <v>1290</v>
      </c>
      <c r="N577" s="90" t="s">
        <v>1291</v>
      </c>
      <c r="O577" s="123">
        <v>1975</v>
      </c>
      <c r="P577" s="90"/>
      <c r="Q577" s="90"/>
      <c r="R577" s="90"/>
      <c r="S577" s="90"/>
      <c r="T577" s="90"/>
      <c r="U577" s="123">
        <v>0</v>
      </c>
      <c r="V577" s="123">
        <v>0</v>
      </c>
      <c r="W577" s="124" t="s">
        <v>2024</v>
      </c>
      <c r="X577" s="125">
        <v>2022</v>
      </c>
      <c r="Y577" s="125">
        <v>8</v>
      </c>
      <c r="Z577" s="125">
        <v>9</v>
      </c>
      <c r="AA5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7" s="126" t="str">
        <f>CONCATENATE(GroupMember[[#This Row],[11. Nom*]],       ,GroupMember[[#This Row],[10. Prénom*]])</f>
        <v>ROUAMBAKARIM</v>
      </c>
    </row>
    <row r="578" spans="1:29" s="126" customFormat="1" ht="13.5" hidden="1" x14ac:dyDescent="0.25">
      <c r="A578" s="90" t="s">
        <v>554</v>
      </c>
      <c r="B578" s="90" t="s">
        <v>554</v>
      </c>
      <c r="C578" s="90" t="s">
        <v>565</v>
      </c>
      <c r="D578" s="90" t="s">
        <v>571</v>
      </c>
      <c r="E578" s="90" t="s">
        <v>565</v>
      </c>
      <c r="F578" s="92">
        <v>3.65</v>
      </c>
      <c r="G578" s="90" t="s">
        <v>572</v>
      </c>
      <c r="H578" s="90">
        <v>2</v>
      </c>
      <c r="I578" s="123">
        <v>2</v>
      </c>
      <c r="J578" s="90" t="s">
        <v>602</v>
      </c>
      <c r="K578" s="90" t="s">
        <v>1241</v>
      </c>
      <c r="L578" s="127" t="s">
        <v>1290</v>
      </c>
      <c r="M578" s="90" t="s">
        <v>1290</v>
      </c>
      <c r="N578" s="90" t="s">
        <v>1291</v>
      </c>
      <c r="O578" s="123">
        <v>1980</v>
      </c>
      <c r="P578" s="90"/>
      <c r="Q578" s="90"/>
      <c r="R578" s="90"/>
      <c r="S578" s="90"/>
      <c r="T578" s="90"/>
      <c r="U578" s="123">
        <v>0</v>
      </c>
      <c r="V578" s="123">
        <v>0</v>
      </c>
      <c r="W578" s="124" t="s">
        <v>2024</v>
      </c>
      <c r="X578" s="125">
        <v>2022</v>
      </c>
      <c r="Y578" s="125">
        <v>8</v>
      </c>
      <c r="Z578" s="125">
        <v>9</v>
      </c>
      <c r="AA5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8" s="126" t="str">
        <f>CONCATENATE(GroupMember[[#This Row],[11. Nom*]],       ,GroupMember[[#This Row],[10. Prénom*]])</f>
        <v>MOYINGAOUSMANE</v>
      </c>
    </row>
    <row r="579" spans="1:29" s="126" customFormat="1" ht="13.5" hidden="1" x14ac:dyDescent="0.25">
      <c r="A579" s="90" t="s">
        <v>555</v>
      </c>
      <c r="B579" s="90" t="s">
        <v>555</v>
      </c>
      <c r="C579" s="90" t="s">
        <v>565</v>
      </c>
      <c r="D579" s="90" t="s">
        <v>571</v>
      </c>
      <c r="E579" s="90" t="s">
        <v>565</v>
      </c>
      <c r="F579" s="92">
        <v>5.26</v>
      </c>
      <c r="G579" s="90" t="s">
        <v>572</v>
      </c>
      <c r="H579" s="90">
        <v>1</v>
      </c>
      <c r="I579" s="123">
        <v>1</v>
      </c>
      <c r="J579" s="90" t="s">
        <v>1242</v>
      </c>
      <c r="K579" s="90" t="s">
        <v>608</v>
      </c>
      <c r="L579" s="127" t="s">
        <v>1290</v>
      </c>
      <c r="M579" s="90" t="s">
        <v>1290</v>
      </c>
      <c r="N579" s="90" t="s">
        <v>1291</v>
      </c>
      <c r="O579" s="123">
        <v>1967</v>
      </c>
      <c r="P579" s="90"/>
      <c r="Q579" s="90"/>
      <c r="R579" s="90"/>
      <c r="S579" s="90"/>
      <c r="T579" s="90"/>
      <c r="U579" s="123">
        <v>0</v>
      </c>
      <c r="V579" s="123">
        <v>0</v>
      </c>
      <c r="W579" s="124" t="s">
        <v>2024</v>
      </c>
      <c r="X579" s="125">
        <v>2022</v>
      </c>
      <c r="Y579" s="125">
        <v>8</v>
      </c>
      <c r="Z579" s="125">
        <v>9</v>
      </c>
      <c r="AA5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79" s="126" t="str">
        <f>CONCATENATE(GroupMember[[#This Row],[11. Nom*]],       ,GroupMember[[#This Row],[10. Prénom*]])</f>
        <v>ZONGOOUMAR</v>
      </c>
    </row>
    <row r="580" spans="1:29" s="126" customFormat="1" ht="13.5" hidden="1" x14ac:dyDescent="0.25">
      <c r="A580" s="90" t="s">
        <v>556</v>
      </c>
      <c r="B580" s="90" t="s">
        <v>556</v>
      </c>
      <c r="C580" s="90" t="s">
        <v>565</v>
      </c>
      <c r="D580" s="90" t="s">
        <v>571</v>
      </c>
      <c r="E580" s="90" t="s">
        <v>565</v>
      </c>
      <c r="F580" s="92">
        <v>2.82</v>
      </c>
      <c r="G580" s="90" t="s">
        <v>572</v>
      </c>
      <c r="H580" s="90">
        <v>1</v>
      </c>
      <c r="I580" s="123">
        <v>1</v>
      </c>
      <c r="J580" s="90" t="s">
        <v>607</v>
      </c>
      <c r="K580" s="90" t="s">
        <v>627</v>
      </c>
      <c r="L580" s="140">
        <v>153206786</v>
      </c>
      <c r="M580" s="90" t="s">
        <v>1290</v>
      </c>
      <c r="N580" s="90" t="s">
        <v>1291</v>
      </c>
      <c r="O580" s="123">
        <v>1978</v>
      </c>
      <c r="P580" s="90"/>
      <c r="Q580" s="90"/>
      <c r="R580" s="90"/>
      <c r="S580" s="90"/>
      <c r="T580" s="90"/>
      <c r="U580" s="123">
        <v>0</v>
      </c>
      <c r="V580" s="123">
        <v>0</v>
      </c>
      <c r="W580" s="124" t="s">
        <v>2024</v>
      </c>
      <c r="X580" s="125">
        <v>2022</v>
      </c>
      <c r="Y580" s="125">
        <v>8</v>
      </c>
      <c r="Z580" s="125">
        <v>9</v>
      </c>
      <c r="AA5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0" s="126" t="str">
        <f>CONCATENATE(GroupMember[[#This Row],[11. Nom*]],       ,GroupMember[[#This Row],[10. Prénom*]])</f>
        <v>KABOREZAKARIA</v>
      </c>
    </row>
    <row r="581" spans="1:29" s="126" customFormat="1" ht="13.5" hidden="1" x14ac:dyDescent="0.25">
      <c r="A581" s="90" t="s">
        <v>557</v>
      </c>
      <c r="B581" s="90" t="s">
        <v>557</v>
      </c>
      <c r="C581" s="90" t="s">
        <v>565</v>
      </c>
      <c r="D581" s="90" t="s">
        <v>571</v>
      </c>
      <c r="E581" s="90" t="s">
        <v>565</v>
      </c>
      <c r="F581" s="92">
        <v>2.96</v>
      </c>
      <c r="G581" s="90" t="s">
        <v>572</v>
      </c>
      <c r="H581" s="90">
        <v>3</v>
      </c>
      <c r="I581" s="123">
        <v>3</v>
      </c>
      <c r="J581" s="90" t="s">
        <v>622</v>
      </c>
      <c r="K581" s="90" t="s">
        <v>614</v>
      </c>
      <c r="L581" s="140">
        <v>151603264</v>
      </c>
      <c r="M581" s="90" t="s">
        <v>1290</v>
      </c>
      <c r="N581" s="90" t="s">
        <v>1291</v>
      </c>
      <c r="O581" s="123">
        <v>1958</v>
      </c>
      <c r="P581" s="90"/>
      <c r="Q581" s="90"/>
      <c r="R581" s="90"/>
      <c r="S581" s="90"/>
      <c r="T581" s="90"/>
      <c r="U581" s="123">
        <v>0</v>
      </c>
      <c r="V581" s="123">
        <v>0</v>
      </c>
      <c r="W581" s="124" t="s">
        <v>2024</v>
      </c>
      <c r="X581" s="125">
        <v>2022</v>
      </c>
      <c r="Y581" s="125">
        <v>8</v>
      </c>
      <c r="Z581" s="125">
        <v>10</v>
      </c>
      <c r="AA5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1" s="126" t="str">
        <f>CONCATENATE(GroupMember[[#This Row],[11. Nom*]],       ,GroupMember[[#This Row],[10. Prénom*]])</f>
        <v>OUEDRAOGOSIBIRI</v>
      </c>
    </row>
    <row r="582" spans="1:29" s="126" customFormat="1" ht="13.5" hidden="1" x14ac:dyDescent="0.25">
      <c r="A582" s="90" t="s">
        <v>558</v>
      </c>
      <c r="B582" s="90" t="s">
        <v>558</v>
      </c>
      <c r="C582" s="90" t="s">
        <v>565</v>
      </c>
      <c r="D582" s="90" t="s">
        <v>571</v>
      </c>
      <c r="E582" s="90" t="s">
        <v>565</v>
      </c>
      <c r="F582" s="92">
        <v>2.9699999999999998</v>
      </c>
      <c r="G582" s="90" t="s">
        <v>572</v>
      </c>
      <c r="H582" s="90">
        <v>1</v>
      </c>
      <c r="I582" s="123">
        <v>1</v>
      </c>
      <c r="J582" s="90" t="s">
        <v>1239</v>
      </c>
      <c r="K582" s="90" t="s">
        <v>1244</v>
      </c>
      <c r="L582" s="140">
        <v>170351802</v>
      </c>
      <c r="M582" s="90" t="s">
        <v>1290</v>
      </c>
      <c r="N582" s="90" t="s">
        <v>1291</v>
      </c>
      <c r="O582" s="123">
        <v>1991</v>
      </c>
      <c r="P582" s="90"/>
      <c r="Q582" s="90"/>
      <c r="R582" s="90"/>
      <c r="S582" s="90"/>
      <c r="T582" s="90"/>
      <c r="U582" s="123">
        <v>0</v>
      </c>
      <c r="V582" s="123">
        <v>0</v>
      </c>
      <c r="W582" s="124" t="s">
        <v>2024</v>
      </c>
      <c r="X582" s="125">
        <v>2022</v>
      </c>
      <c r="Y582" s="125">
        <v>8</v>
      </c>
      <c r="Z582" s="125">
        <v>10</v>
      </c>
      <c r="AA5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2" s="126" t="str">
        <f>CONCATENATE(GroupMember[[#This Row],[11. Nom*]],       ,GroupMember[[#This Row],[10. Prénom*]])</f>
        <v>TIMBIROUAMBA</v>
      </c>
    </row>
    <row r="583" spans="1:29" s="126" customFormat="1" ht="13.5" hidden="1" x14ac:dyDescent="0.25">
      <c r="A583" s="90" t="s">
        <v>559</v>
      </c>
      <c r="B583" s="90" t="s">
        <v>559</v>
      </c>
      <c r="C583" s="90" t="s">
        <v>565</v>
      </c>
      <c r="D583" s="90" t="s">
        <v>571</v>
      </c>
      <c r="E583" s="90" t="s">
        <v>565</v>
      </c>
      <c r="F583" s="92">
        <v>3.07</v>
      </c>
      <c r="G583" s="90" t="s">
        <v>572</v>
      </c>
      <c r="H583" s="90">
        <v>1</v>
      </c>
      <c r="I583" s="123">
        <v>1</v>
      </c>
      <c r="J583" s="90" t="s">
        <v>1245</v>
      </c>
      <c r="K583" s="90" t="s">
        <v>1246</v>
      </c>
      <c r="L583" s="127" t="s">
        <v>1290</v>
      </c>
      <c r="M583" s="90" t="s">
        <v>1290</v>
      </c>
      <c r="N583" s="90" t="s">
        <v>1291</v>
      </c>
      <c r="O583" s="123">
        <v>1963</v>
      </c>
      <c r="P583" s="90"/>
      <c r="Q583" s="90"/>
      <c r="R583" s="90"/>
      <c r="S583" s="90"/>
      <c r="T583" s="90"/>
      <c r="U583" s="123">
        <v>0</v>
      </c>
      <c r="V583" s="123">
        <v>0</v>
      </c>
      <c r="W583" s="124" t="s">
        <v>2024</v>
      </c>
      <c r="X583" s="125">
        <v>2022</v>
      </c>
      <c r="Y583" s="125">
        <v>8</v>
      </c>
      <c r="Z583" s="125">
        <v>10</v>
      </c>
      <c r="AA5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3" s="126" t="str">
        <f>CONCATENATE(GroupMember[[#This Row],[11. Nom*]],       ,GroupMember[[#This Row],[10. Prénom*]])</f>
        <v>BOMATCHAO</v>
      </c>
    </row>
    <row r="584" spans="1:29" s="126" customFormat="1" ht="13.5" hidden="1" x14ac:dyDescent="0.25">
      <c r="A584" s="90" t="s">
        <v>560</v>
      </c>
      <c r="B584" s="90" t="s">
        <v>560</v>
      </c>
      <c r="C584" s="90" t="s">
        <v>565</v>
      </c>
      <c r="D584" s="90" t="s">
        <v>571</v>
      </c>
      <c r="E584" s="90" t="s">
        <v>565</v>
      </c>
      <c r="F584" s="92">
        <v>2.94</v>
      </c>
      <c r="G584" s="90" t="s">
        <v>572</v>
      </c>
      <c r="H584" s="90">
        <v>1</v>
      </c>
      <c r="I584" s="123">
        <v>1</v>
      </c>
      <c r="J584" s="90" t="s">
        <v>1247</v>
      </c>
      <c r="K584" s="90" t="s">
        <v>682</v>
      </c>
      <c r="L584" s="140">
        <v>779149584</v>
      </c>
      <c r="M584" s="90" t="s">
        <v>1290</v>
      </c>
      <c r="N584" s="90" t="s">
        <v>1291</v>
      </c>
      <c r="O584" s="123">
        <v>1968</v>
      </c>
      <c r="P584" s="90"/>
      <c r="Q584" s="90"/>
      <c r="R584" s="90"/>
      <c r="S584" s="90"/>
      <c r="T584" s="90"/>
      <c r="U584" s="123">
        <v>0</v>
      </c>
      <c r="V584" s="123">
        <v>0</v>
      </c>
      <c r="W584" s="124" t="s">
        <v>2024</v>
      </c>
      <c r="X584" s="125">
        <v>2022</v>
      </c>
      <c r="Y584" s="125">
        <v>8</v>
      </c>
      <c r="Z584" s="125">
        <v>10</v>
      </c>
      <c r="AA5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4" s="126" t="str">
        <f>CONCATENATE(GroupMember[[#This Row],[11. Nom*]],       ,GroupMember[[#This Row],[10. Prénom*]])</f>
        <v>NAGALOPIABIE</v>
      </c>
    </row>
    <row r="585" spans="1:29" s="126" customFormat="1" ht="13.5" hidden="1" x14ac:dyDescent="0.25">
      <c r="A585" s="90" t="s">
        <v>1317</v>
      </c>
      <c r="B585" s="90" t="s">
        <v>1317</v>
      </c>
      <c r="C585" s="90" t="s">
        <v>565</v>
      </c>
      <c r="D585" s="90" t="s">
        <v>571</v>
      </c>
      <c r="E585" s="90" t="s">
        <v>565</v>
      </c>
      <c r="F585" s="92">
        <v>3.9299999999999993</v>
      </c>
      <c r="G585" s="90" t="s">
        <v>572</v>
      </c>
      <c r="H585" s="90">
        <v>2</v>
      </c>
      <c r="I585" s="123">
        <v>2</v>
      </c>
      <c r="J585" s="90" t="s">
        <v>778</v>
      </c>
      <c r="K585" s="90" t="s">
        <v>682</v>
      </c>
      <c r="L585" s="127" t="s">
        <v>1290</v>
      </c>
      <c r="M585" s="90" t="s">
        <v>1290</v>
      </c>
      <c r="N585" s="90" t="s">
        <v>1291</v>
      </c>
      <c r="O585" s="123">
        <v>1969</v>
      </c>
      <c r="P585" s="90"/>
      <c r="Q585" s="90"/>
      <c r="R585" s="90"/>
      <c r="S585" s="90"/>
      <c r="T585" s="90"/>
      <c r="U585" s="123">
        <v>0</v>
      </c>
      <c r="V585" s="123">
        <v>0</v>
      </c>
      <c r="W585" s="124" t="s">
        <v>2024</v>
      </c>
      <c r="X585" s="125">
        <v>2022</v>
      </c>
      <c r="Y585" s="125">
        <v>8</v>
      </c>
      <c r="Z585" s="125">
        <v>11</v>
      </c>
      <c r="AA5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5" s="126" t="str">
        <f>CONCATENATE(GroupMember[[#This Row],[11. Nom*]],       ,GroupMember[[#This Row],[10. Prénom*]])</f>
        <v>NAGALOABOU</v>
      </c>
    </row>
    <row r="586" spans="1:29" s="126" customFormat="1" ht="13.5" hidden="1" x14ac:dyDescent="0.25">
      <c r="A586" s="90" t="s">
        <v>1318</v>
      </c>
      <c r="B586" s="90" t="s">
        <v>1318</v>
      </c>
      <c r="C586" s="90" t="s">
        <v>565</v>
      </c>
      <c r="D586" s="90" t="s">
        <v>571</v>
      </c>
      <c r="E586" s="90" t="s">
        <v>565</v>
      </c>
      <c r="F586" s="92">
        <v>2.903</v>
      </c>
      <c r="G586" s="90" t="s">
        <v>572</v>
      </c>
      <c r="H586" s="90">
        <v>2</v>
      </c>
      <c r="I586" s="123">
        <v>2</v>
      </c>
      <c r="J586" s="90" t="s">
        <v>1312</v>
      </c>
      <c r="K586" s="90" t="s">
        <v>894</v>
      </c>
      <c r="L586" s="127" t="s">
        <v>1290</v>
      </c>
      <c r="M586" s="90" t="s">
        <v>1290</v>
      </c>
      <c r="N586" s="90" t="s">
        <v>1291</v>
      </c>
      <c r="O586" s="123">
        <v>1978</v>
      </c>
      <c r="P586" s="90"/>
      <c r="Q586" s="90"/>
      <c r="R586" s="90"/>
      <c r="S586" s="90"/>
      <c r="T586" s="90"/>
      <c r="U586" s="123">
        <v>0</v>
      </c>
      <c r="V586" s="123">
        <v>0</v>
      </c>
      <c r="W586" s="124" t="s">
        <v>2024</v>
      </c>
      <c r="X586" s="125">
        <v>2022</v>
      </c>
      <c r="Y586" s="125">
        <v>8</v>
      </c>
      <c r="Z586" s="125">
        <v>11</v>
      </c>
      <c r="AA5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6" s="126" t="str">
        <f>CONCATENATE(GroupMember[[#This Row],[11. Nom*]],       ,GroupMember[[#This Row],[10. Prénom*]])</f>
        <v xml:space="preserve">ZABAJEAN BATISTE  </v>
      </c>
    </row>
    <row r="587" spans="1:29" s="126" customFormat="1" ht="13.5" hidden="1" x14ac:dyDescent="0.25">
      <c r="A587" s="90" t="s">
        <v>1319</v>
      </c>
      <c r="B587" s="90" t="s">
        <v>1319</v>
      </c>
      <c r="C587" s="90" t="s">
        <v>565</v>
      </c>
      <c r="D587" s="90" t="s">
        <v>571</v>
      </c>
      <c r="E587" s="90" t="s">
        <v>565</v>
      </c>
      <c r="F587" s="92">
        <v>3.46</v>
      </c>
      <c r="G587" s="90" t="s">
        <v>572</v>
      </c>
      <c r="H587" s="90">
        <v>2</v>
      </c>
      <c r="I587" s="123">
        <v>2</v>
      </c>
      <c r="J587" s="90" t="s">
        <v>731</v>
      </c>
      <c r="K587" s="90" t="s">
        <v>1309</v>
      </c>
      <c r="L587" s="127" t="s">
        <v>1290</v>
      </c>
      <c r="M587" s="90" t="s">
        <v>1290</v>
      </c>
      <c r="N587" s="90" t="s">
        <v>1291</v>
      </c>
      <c r="O587" s="123">
        <v>1960</v>
      </c>
      <c r="P587" s="90"/>
      <c r="Q587" s="90"/>
      <c r="R587" s="90"/>
      <c r="S587" s="90"/>
      <c r="T587" s="90"/>
      <c r="U587" s="123">
        <v>0</v>
      </c>
      <c r="V587" s="123">
        <v>0</v>
      </c>
      <c r="W587" s="124" t="s">
        <v>2024</v>
      </c>
      <c r="X587" s="125">
        <v>2022</v>
      </c>
      <c r="Y587" s="125">
        <v>8</v>
      </c>
      <c r="Z587" s="125">
        <v>11</v>
      </c>
      <c r="AA5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7" s="126" t="str">
        <f>CONCATENATE(GroupMember[[#This Row],[11. Nom*]],       ,GroupMember[[#This Row],[10. Prénom*]])</f>
        <v>BLESYLVAIN</v>
      </c>
    </row>
    <row r="588" spans="1:29" s="126" customFormat="1" ht="13.5" hidden="1" x14ac:dyDescent="0.25">
      <c r="A588" s="90" t="s">
        <v>1320</v>
      </c>
      <c r="B588" s="90" t="s">
        <v>1320</v>
      </c>
      <c r="C588" s="90" t="s">
        <v>565</v>
      </c>
      <c r="D588" s="90" t="s">
        <v>571</v>
      </c>
      <c r="E588" s="90" t="s">
        <v>565</v>
      </c>
      <c r="F588" s="92">
        <v>3.16</v>
      </c>
      <c r="G588" s="90" t="s">
        <v>572</v>
      </c>
      <c r="H588" s="90">
        <v>2</v>
      </c>
      <c r="I588" s="123">
        <v>2</v>
      </c>
      <c r="J588" s="90" t="s">
        <v>1313</v>
      </c>
      <c r="K588" s="90" t="s">
        <v>582</v>
      </c>
      <c r="L588" s="127" t="s">
        <v>1290</v>
      </c>
      <c r="M588" s="90" t="s">
        <v>1290</v>
      </c>
      <c r="N588" s="90" t="s">
        <v>1291</v>
      </c>
      <c r="O588" s="123">
        <v>1976</v>
      </c>
      <c r="P588" s="90"/>
      <c r="Q588" s="90"/>
      <c r="R588" s="90"/>
      <c r="S588" s="90"/>
      <c r="T588" s="90"/>
      <c r="U588" s="123">
        <v>1</v>
      </c>
      <c r="V588" s="123">
        <v>0</v>
      </c>
      <c r="W588" s="124" t="s">
        <v>2024</v>
      </c>
      <c r="X588" s="125">
        <v>2022</v>
      </c>
      <c r="Y588" s="125">
        <v>8</v>
      </c>
      <c r="Z588" s="125">
        <v>11</v>
      </c>
      <c r="AA5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8" s="126" t="str">
        <f>CONCATENATE(GroupMember[[#This Row],[11. Nom*]],       ,GroupMember[[#This Row],[10. Prénom*]])</f>
        <v>NEBIEEUGENIE</v>
      </c>
    </row>
    <row r="589" spans="1:29" s="126" customFormat="1" ht="13.5" hidden="1" x14ac:dyDescent="0.25">
      <c r="A589" s="90" t="s">
        <v>1321</v>
      </c>
      <c r="B589" s="90" t="s">
        <v>1321</v>
      </c>
      <c r="C589" s="90" t="s">
        <v>565</v>
      </c>
      <c r="D589" s="90" t="s">
        <v>571</v>
      </c>
      <c r="E589" s="90" t="s">
        <v>565</v>
      </c>
      <c r="F589" s="92">
        <v>3.04</v>
      </c>
      <c r="G589" s="90" t="s">
        <v>572</v>
      </c>
      <c r="H589" s="90">
        <v>2</v>
      </c>
      <c r="I589" s="123">
        <v>2</v>
      </c>
      <c r="J589" s="90" t="s">
        <v>1314</v>
      </c>
      <c r="K589" s="90" t="s">
        <v>1310</v>
      </c>
      <c r="L589" s="127" t="s">
        <v>1290</v>
      </c>
      <c r="M589" s="90" t="s">
        <v>1290</v>
      </c>
      <c r="N589" s="90" t="s">
        <v>1291</v>
      </c>
      <c r="O589" s="123">
        <v>1989</v>
      </c>
      <c r="P589" s="90"/>
      <c r="Q589" s="90"/>
      <c r="R589" s="90"/>
      <c r="S589" s="90"/>
      <c r="T589" s="90"/>
      <c r="U589" s="123">
        <v>0</v>
      </c>
      <c r="V589" s="123">
        <v>0</v>
      </c>
      <c r="W589" s="124" t="s">
        <v>2024</v>
      </c>
      <c r="X589" s="125">
        <v>2022</v>
      </c>
      <c r="Y589" s="125">
        <v>8</v>
      </c>
      <c r="Z589" s="125">
        <v>12</v>
      </c>
      <c r="AA5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89" s="126" t="str">
        <f>CONCATENATE(GroupMember[[#This Row],[11. Nom*]],       ,GroupMember[[#This Row],[10. Prénom*]])</f>
        <v>BOHBERTINE</v>
      </c>
    </row>
    <row r="590" spans="1:29" s="126" customFormat="1" ht="13.5" hidden="1" x14ac:dyDescent="0.25">
      <c r="A590" s="90" t="s">
        <v>1322</v>
      </c>
      <c r="B590" s="90" t="s">
        <v>1322</v>
      </c>
      <c r="C590" s="90" t="s">
        <v>565</v>
      </c>
      <c r="D590" s="90" t="s">
        <v>571</v>
      </c>
      <c r="E590" s="90" t="s">
        <v>565</v>
      </c>
      <c r="F590" s="92">
        <v>5.31</v>
      </c>
      <c r="G590" s="90" t="s">
        <v>572</v>
      </c>
      <c r="H590" s="90">
        <v>2</v>
      </c>
      <c r="I590" s="123">
        <v>2</v>
      </c>
      <c r="J590" s="90" t="s">
        <v>804</v>
      </c>
      <c r="K590" s="90" t="s">
        <v>898</v>
      </c>
      <c r="L590" s="127" t="s">
        <v>1290</v>
      </c>
      <c r="M590" s="90" t="s">
        <v>1290</v>
      </c>
      <c r="N590" s="90" t="s">
        <v>1291</v>
      </c>
      <c r="O590" s="123">
        <v>1977</v>
      </c>
      <c r="P590" s="90"/>
      <c r="Q590" s="90"/>
      <c r="R590" s="90"/>
      <c r="S590" s="90"/>
      <c r="T590" s="90"/>
      <c r="U590" s="123">
        <v>1</v>
      </c>
      <c r="V590" s="123">
        <v>0</v>
      </c>
      <c r="W590" s="124" t="s">
        <v>2024</v>
      </c>
      <c r="X590" s="125">
        <v>2022</v>
      </c>
      <c r="Y590" s="125">
        <v>8</v>
      </c>
      <c r="Z590" s="125">
        <v>12</v>
      </c>
      <c r="AA5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0" s="126" t="str">
        <f>CONCATENATE(GroupMember[[#This Row],[11. Nom*]],       ,GroupMember[[#This Row],[10. Prénom*]])</f>
        <v>ZOGBEFREDERIC</v>
      </c>
    </row>
    <row r="591" spans="1:29" s="126" customFormat="1" ht="13.5" hidden="1" x14ac:dyDescent="0.25">
      <c r="A591" s="90" t="s">
        <v>1323</v>
      </c>
      <c r="B591" s="90" t="s">
        <v>1323</v>
      </c>
      <c r="C591" s="90" t="s">
        <v>565</v>
      </c>
      <c r="D591" s="90" t="s">
        <v>571</v>
      </c>
      <c r="E591" s="90" t="s">
        <v>565</v>
      </c>
      <c r="F591" s="92">
        <v>4.18</v>
      </c>
      <c r="G591" s="90" t="s">
        <v>572</v>
      </c>
      <c r="H591" s="90">
        <v>2</v>
      </c>
      <c r="I591" s="123">
        <v>2</v>
      </c>
      <c r="J591" s="90" t="s">
        <v>1315</v>
      </c>
      <c r="K591" s="90" t="s">
        <v>1311</v>
      </c>
      <c r="L591" s="127" t="s">
        <v>1290</v>
      </c>
      <c r="M591" s="90" t="s">
        <v>1290</v>
      </c>
      <c r="N591" s="90" t="s">
        <v>1291</v>
      </c>
      <c r="O591" s="123">
        <v>1975</v>
      </c>
      <c r="P591" s="90"/>
      <c r="Q591" s="90"/>
      <c r="R591" s="90"/>
      <c r="S591" s="90"/>
      <c r="T591" s="90"/>
      <c r="U591" s="123">
        <v>0</v>
      </c>
      <c r="V591" s="123">
        <v>0</v>
      </c>
      <c r="W591" s="124" t="s">
        <v>2024</v>
      </c>
      <c r="X591" s="125">
        <v>2022</v>
      </c>
      <c r="Y591" s="125">
        <v>8</v>
      </c>
      <c r="Z591" s="125">
        <v>12</v>
      </c>
      <c r="AA5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1" s="126" t="str">
        <f>CONCATENATE(GroupMember[[#This Row],[11. Nom*]],       ,GroupMember[[#This Row],[10. Prénom*]])</f>
        <v>KEBAYVETTE</v>
      </c>
    </row>
    <row r="592" spans="1:29" s="126" customFormat="1" ht="13.5" hidden="1" x14ac:dyDescent="0.25">
      <c r="A592" s="90" t="s">
        <v>1324</v>
      </c>
      <c r="B592" s="90" t="s">
        <v>1324</v>
      </c>
      <c r="C592" s="90" t="s">
        <v>565</v>
      </c>
      <c r="D592" s="90" t="s">
        <v>571</v>
      </c>
      <c r="E592" s="90" t="s">
        <v>565</v>
      </c>
      <c r="F592" s="92">
        <v>3.1</v>
      </c>
      <c r="G592" s="90" t="s">
        <v>572</v>
      </c>
      <c r="H592" s="90">
        <v>2</v>
      </c>
      <c r="I592" s="123">
        <v>2</v>
      </c>
      <c r="J592" s="90" t="s">
        <v>1316</v>
      </c>
      <c r="K592" s="90" t="s">
        <v>718</v>
      </c>
      <c r="L592" s="127" t="s">
        <v>1290</v>
      </c>
      <c r="M592" s="90" t="s">
        <v>1290</v>
      </c>
      <c r="N592" s="90" t="s">
        <v>1291</v>
      </c>
      <c r="O592" s="123">
        <v>1973</v>
      </c>
      <c r="P592" s="90"/>
      <c r="Q592" s="90"/>
      <c r="R592" s="90"/>
      <c r="S592" s="90"/>
      <c r="T592" s="90"/>
      <c r="U592" s="123">
        <v>0</v>
      </c>
      <c r="V592" s="123">
        <v>0</v>
      </c>
      <c r="W592" s="124" t="s">
        <v>2024</v>
      </c>
      <c r="X592" s="125">
        <v>2022</v>
      </c>
      <c r="Y592" s="125">
        <v>8</v>
      </c>
      <c r="Z592" s="125">
        <v>12</v>
      </c>
      <c r="AA5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2" s="126" t="str">
        <f>CONCATENATE(GroupMember[[#This Row],[11. Nom*]],       ,GroupMember[[#This Row],[10. Prénom*]])</f>
        <v>DAHSANSAN MARCELIN</v>
      </c>
    </row>
    <row r="593" spans="1:29" s="126" customFormat="1" ht="13.5" hidden="1" x14ac:dyDescent="0.25">
      <c r="A593" s="90" t="s">
        <v>1387</v>
      </c>
      <c r="B593" s="90" t="s">
        <v>1387</v>
      </c>
      <c r="C593" s="90" t="s">
        <v>565</v>
      </c>
      <c r="D593" s="90" t="s">
        <v>571</v>
      </c>
      <c r="E593" s="90" t="s">
        <v>565</v>
      </c>
      <c r="F593" s="92">
        <v>3.3</v>
      </c>
      <c r="G593" s="90" t="s">
        <v>572</v>
      </c>
      <c r="H593" s="90">
        <v>1</v>
      </c>
      <c r="I593" s="123">
        <v>1</v>
      </c>
      <c r="J593" s="90" t="s">
        <v>1486</v>
      </c>
      <c r="K593" s="90" t="s">
        <v>854</v>
      </c>
      <c r="L593" s="127" t="s">
        <v>1290</v>
      </c>
      <c r="M593" s="90" t="s">
        <v>1290</v>
      </c>
      <c r="N593" s="90" t="s">
        <v>1291</v>
      </c>
      <c r="O593" s="123">
        <v>1970</v>
      </c>
      <c r="P593" s="90"/>
      <c r="Q593" s="90"/>
      <c r="R593" s="90"/>
      <c r="S593" s="90"/>
      <c r="T593" s="90"/>
      <c r="U593" s="123">
        <v>0</v>
      </c>
      <c r="V593" s="123">
        <v>0</v>
      </c>
      <c r="W593" s="124" t="s">
        <v>2024</v>
      </c>
      <c r="X593" s="125">
        <v>2022</v>
      </c>
      <c r="Y593" s="125">
        <v>6</v>
      </c>
      <c r="Z593" s="125">
        <v>1</v>
      </c>
      <c r="AA5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3" s="126" t="str">
        <f>CONCATENATE(GroupMember[[#This Row],[11. Nom*]],       ,GroupMember[[#This Row],[10. Prénom*]])</f>
        <v>YAROBELOUE</v>
      </c>
    </row>
    <row r="594" spans="1:29" s="126" customFormat="1" ht="13.5" hidden="1" x14ac:dyDescent="0.25">
      <c r="A594" s="90" t="s">
        <v>1388</v>
      </c>
      <c r="B594" s="90" t="s">
        <v>1388</v>
      </c>
      <c r="C594" s="90" t="s">
        <v>565</v>
      </c>
      <c r="D594" s="90" t="s">
        <v>571</v>
      </c>
      <c r="E594" s="90" t="s">
        <v>565</v>
      </c>
      <c r="F594" s="92">
        <v>3.8299999999999996</v>
      </c>
      <c r="G594" s="90" t="s">
        <v>572</v>
      </c>
      <c r="H594" s="90">
        <v>1</v>
      </c>
      <c r="I594" s="123">
        <v>1</v>
      </c>
      <c r="J594" s="90" t="s">
        <v>1487</v>
      </c>
      <c r="K594" s="90" t="s">
        <v>621</v>
      </c>
      <c r="L594" s="127" t="s">
        <v>1290</v>
      </c>
      <c r="M594" s="90" t="s">
        <v>1290</v>
      </c>
      <c r="N594" s="90" t="s">
        <v>1291</v>
      </c>
      <c r="O594" s="123">
        <v>1981</v>
      </c>
      <c r="P594" s="90"/>
      <c r="Q594" s="90"/>
      <c r="R594" s="90"/>
      <c r="S594" s="90"/>
      <c r="T594" s="90"/>
      <c r="U594" s="123">
        <v>0</v>
      </c>
      <c r="V594" s="123">
        <v>0</v>
      </c>
      <c r="W594" s="124" t="s">
        <v>2024</v>
      </c>
      <c r="X594" s="125">
        <v>2022</v>
      </c>
      <c r="Y594" s="125">
        <v>6</v>
      </c>
      <c r="Z594" s="125">
        <v>1</v>
      </c>
      <c r="AA5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4" s="126" t="str">
        <f>CONCATENATE(GroupMember[[#This Row],[11. Nom*]],       ,GroupMember[[#This Row],[10. Prénom*]])</f>
        <v>SAWADOGOHAMED</v>
      </c>
    </row>
    <row r="595" spans="1:29" s="126" customFormat="1" ht="13.5" hidden="1" x14ac:dyDescent="0.25">
      <c r="A595" s="90" t="s">
        <v>1389</v>
      </c>
      <c r="B595" s="90" t="s">
        <v>1389</v>
      </c>
      <c r="C595" s="90" t="s">
        <v>565</v>
      </c>
      <c r="D595" s="90" t="s">
        <v>571</v>
      </c>
      <c r="E595" s="90" t="s">
        <v>565</v>
      </c>
      <c r="F595" s="92">
        <v>2.82</v>
      </c>
      <c r="G595" s="90" t="s">
        <v>572</v>
      </c>
      <c r="H595" s="90">
        <v>1</v>
      </c>
      <c r="I595" s="123">
        <v>1</v>
      </c>
      <c r="J595" s="90" t="s">
        <v>1488</v>
      </c>
      <c r="K595" s="90" t="s">
        <v>621</v>
      </c>
      <c r="L595" s="127" t="s">
        <v>1290</v>
      </c>
      <c r="M595" s="90" t="s">
        <v>1290</v>
      </c>
      <c r="N595" s="90" t="s">
        <v>1291</v>
      </c>
      <c r="O595" s="123">
        <v>1987</v>
      </c>
      <c r="P595" s="90"/>
      <c r="Q595" s="90"/>
      <c r="R595" s="90"/>
      <c r="S595" s="90"/>
      <c r="T595" s="90"/>
      <c r="U595" s="123">
        <v>0</v>
      </c>
      <c r="V595" s="123">
        <v>0</v>
      </c>
      <c r="W595" s="124" t="s">
        <v>2024</v>
      </c>
      <c r="X595" s="125">
        <v>2022</v>
      </c>
      <c r="Y595" s="125">
        <v>6</v>
      </c>
      <c r="Z595" s="125">
        <v>1</v>
      </c>
      <c r="AA5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5" s="126" t="str">
        <f>CONCATENATE(GroupMember[[#This Row],[11. Nom*]],       ,GroupMember[[#This Row],[10. Prénom*]])</f>
        <v>SAWADOGONORAOGO</v>
      </c>
    </row>
    <row r="596" spans="1:29" s="126" customFormat="1" ht="13.5" hidden="1" x14ac:dyDescent="0.25">
      <c r="A596" s="90" t="s">
        <v>1390</v>
      </c>
      <c r="B596" s="90" t="s">
        <v>1390</v>
      </c>
      <c r="C596" s="90" t="s">
        <v>565</v>
      </c>
      <c r="D596" s="90" t="s">
        <v>571</v>
      </c>
      <c r="E596" s="90" t="s">
        <v>565</v>
      </c>
      <c r="F596" s="92">
        <v>3.8299999999999996</v>
      </c>
      <c r="G596" s="90" t="s">
        <v>572</v>
      </c>
      <c r="H596" s="90">
        <v>2</v>
      </c>
      <c r="I596" s="123">
        <v>2</v>
      </c>
      <c r="J596" s="90" t="s">
        <v>1489</v>
      </c>
      <c r="K596" s="90" t="s">
        <v>621</v>
      </c>
      <c r="L596" s="127" t="s">
        <v>1290</v>
      </c>
      <c r="M596" s="90" t="s">
        <v>1290</v>
      </c>
      <c r="N596" s="90" t="s">
        <v>1291</v>
      </c>
      <c r="O596" s="123">
        <v>1978</v>
      </c>
      <c r="P596" s="90"/>
      <c r="Q596" s="90"/>
      <c r="R596" s="90"/>
      <c r="S596" s="90"/>
      <c r="T596" s="90"/>
      <c r="U596" s="123">
        <v>0</v>
      </c>
      <c r="V596" s="123">
        <v>0</v>
      </c>
      <c r="W596" s="124" t="s">
        <v>2024</v>
      </c>
      <c r="X596" s="125">
        <v>2022</v>
      </c>
      <c r="Y596" s="125">
        <v>6</v>
      </c>
      <c r="Z596" s="125">
        <v>1</v>
      </c>
      <c r="AA5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6" s="126" t="str">
        <f>CONCATENATE(GroupMember[[#This Row],[11. Nom*]],       ,GroupMember[[#This Row],[10. Prénom*]])</f>
        <v>SAWADOGOPIEWENDE</v>
      </c>
    </row>
    <row r="597" spans="1:29" s="126" customFormat="1" ht="13.5" hidden="1" x14ac:dyDescent="0.25">
      <c r="A597" s="90" t="s">
        <v>1391</v>
      </c>
      <c r="B597" s="90" t="s">
        <v>1391</v>
      </c>
      <c r="C597" s="90" t="s">
        <v>565</v>
      </c>
      <c r="D597" s="90" t="s">
        <v>571</v>
      </c>
      <c r="E597" s="90" t="s">
        <v>565</v>
      </c>
      <c r="F597" s="92">
        <v>5.89</v>
      </c>
      <c r="G597" s="90" t="s">
        <v>572</v>
      </c>
      <c r="H597" s="90">
        <v>1</v>
      </c>
      <c r="I597" s="123">
        <v>1</v>
      </c>
      <c r="J597" s="90" t="s">
        <v>1490</v>
      </c>
      <c r="K597" s="90" t="s">
        <v>621</v>
      </c>
      <c r="L597" s="127" t="s">
        <v>1290</v>
      </c>
      <c r="M597" s="90" t="s">
        <v>1290</v>
      </c>
      <c r="N597" s="90" t="s">
        <v>1291</v>
      </c>
      <c r="O597" s="123">
        <v>1985</v>
      </c>
      <c r="P597" s="90"/>
      <c r="Q597" s="90"/>
      <c r="R597" s="90"/>
      <c r="S597" s="90"/>
      <c r="T597" s="90"/>
      <c r="U597" s="123">
        <v>0</v>
      </c>
      <c r="V597" s="123">
        <v>0</v>
      </c>
      <c r="W597" s="124" t="s">
        <v>2024</v>
      </c>
      <c r="X597" s="125">
        <v>2022</v>
      </c>
      <c r="Y597" s="125">
        <v>6</v>
      </c>
      <c r="Z597" s="125">
        <v>2</v>
      </c>
      <c r="AA5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7" s="126" t="str">
        <f>CONCATENATE(GroupMember[[#This Row],[11. Nom*]],       ,GroupMember[[#This Row],[10. Prénom*]])</f>
        <v>SAWADOGOLABILA</v>
      </c>
    </row>
    <row r="598" spans="1:29" s="126" customFormat="1" ht="13.5" hidden="1" x14ac:dyDescent="0.25">
      <c r="A598" s="90" t="s">
        <v>1392</v>
      </c>
      <c r="B598" s="90" t="s">
        <v>1392</v>
      </c>
      <c r="C598" s="90" t="s">
        <v>565</v>
      </c>
      <c r="D598" s="90" t="s">
        <v>571</v>
      </c>
      <c r="E598" s="90" t="s">
        <v>565</v>
      </c>
      <c r="F598" s="92">
        <v>7.2089999999999996</v>
      </c>
      <c r="G598" s="90" t="s">
        <v>572</v>
      </c>
      <c r="H598" s="90">
        <v>2</v>
      </c>
      <c r="I598" s="123">
        <v>2</v>
      </c>
      <c r="J598" s="90" t="s">
        <v>1492</v>
      </c>
      <c r="K598" s="90" t="s">
        <v>1491</v>
      </c>
      <c r="L598" s="127" t="s">
        <v>1290</v>
      </c>
      <c r="M598" s="90" t="s">
        <v>1290</v>
      </c>
      <c r="N598" s="90" t="s">
        <v>1291</v>
      </c>
      <c r="O598" s="123">
        <v>1965</v>
      </c>
      <c r="P598" s="90"/>
      <c r="Q598" s="90"/>
      <c r="R598" s="90"/>
      <c r="S598" s="90"/>
      <c r="T598" s="90"/>
      <c r="U598" s="123">
        <v>0</v>
      </c>
      <c r="V598" s="123">
        <v>0</v>
      </c>
      <c r="W598" s="124" t="s">
        <v>2024</v>
      </c>
      <c r="X598" s="125">
        <v>2022</v>
      </c>
      <c r="Y598" s="125">
        <v>6</v>
      </c>
      <c r="Z598" s="125">
        <v>2</v>
      </c>
      <c r="AA5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8" s="126" t="str">
        <f>CONCATENATE(GroupMember[[#This Row],[11. Nom*]],       ,GroupMember[[#This Row],[10. Prénom*]])</f>
        <v>BAMABABILI</v>
      </c>
    </row>
    <row r="599" spans="1:29" s="126" customFormat="1" ht="13.5" hidden="1" x14ac:dyDescent="0.25">
      <c r="A599" s="90" t="s">
        <v>1393</v>
      </c>
      <c r="B599" s="90" t="s">
        <v>1393</v>
      </c>
      <c r="C599" s="90" t="s">
        <v>565</v>
      </c>
      <c r="D599" s="90" t="s">
        <v>571</v>
      </c>
      <c r="E599" s="90" t="s">
        <v>565</v>
      </c>
      <c r="F599" s="92">
        <v>5.05</v>
      </c>
      <c r="G599" s="90" t="s">
        <v>572</v>
      </c>
      <c r="H599" s="90">
        <v>2</v>
      </c>
      <c r="I599" s="123">
        <v>2</v>
      </c>
      <c r="J599" s="90" t="s">
        <v>1012</v>
      </c>
      <c r="K599" s="90" t="s">
        <v>1255</v>
      </c>
      <c r="L599" s="127" t="s">
        <v>1290</v>
      </c>
      <c r="M599" s="90" t="s">
        <v>1290</v>
      </c>
      <c r="N599" s="90" t="s">
        <v>1291</v>
      </c>
      <c r="O599" s="123">
        <v>1978</v>
      </c>
      <c r="P599" s="90"/>
      <c r="Q599" s="90"/>
      <c r="R599" s="90"/>
      <c r="S599" s="90"/>
      <c r="T599" s="90"/>
      <c r="U599" s="123">
        <v>0</v>
      </c>
      <c r="V599" s="123">
        <v>0</v>
      </c>
      <c r="W599" s="124" t="s">
        <v>2024</v>
      </c>
      <c r="X599" s="125">
        <v>2022</v>
      </c>
      <c r="Y599" s="125">
        <v>6</v>
      </c>
      <c r="Z599" s="125">
        <v>2</v>
      </c>
      <c r="AA5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599" s="126" t="str">
        <f>CONCATENATE(GroupMember[[#This Row],[11. Nom*]],       ,GroupMember[[#This Row],[10. Prénom*]])</f>
        <v>YOUMAABOULAYE</v>
      </c>
    </row>
    <row r="600" spans="1:29" s="126" customFormat="1" ht="13.5" hidden="1" x14ac:dyDescent="0.25">
      <c r="A600" s="90" t="s">
        <v>1394</v>
      </c>
      <c r="B600" s="90" t="s">
        <v>1394</v>
      </c>
      <c r="C600" s="90" t="s">
        <v>565</v>
      </c>
      <c r="D600" s="90" t="s">
        <v>571</v>
      </c>
      <c r="E600" s="90" t="s">
        <v>565</v>
      </c>
      <c r="F600" s="92">
        <v>3.29</v>
      </c>
      <c r="G600" s="90" t="s">
        <v>572</v>
      </c>
      <c r="H600" s="90">
        <v>2</v>
      </c>
      <c r="I600" s="123">
        <v>2</v>
      </c>
      <c r="J600" s="90" t="s">
        <v>888</v>
      </c>
      <c r="K600" s="90" t="s">
        <v>608</v>
      </c>
      <c r="L600" s="127" t="s">
        <v>1290</v>
      </c>
      <c r="M600" s="90" t="s">
        <v>1290</v>
      </c>
      <c r="N600" s="90" t="s">
        <v>1291</v>
      </c>
      <c r="O600" s="123">
        <v>1973</v>
      </c>
      <c r="P600" s="90"/>
      <c r="Q600" s="90"/>
      <c r="R600" s="90"/>
      <c r="S600" s="90"/>
      <c r="T600" s="90"/>
      <c r="U600" s="123">
        <v>1</v>
      </c>
      <c r="V600" s="123">
        <v>0</v>
      </c>
      <c r="W600" s="124" t="s">
        <v>2024</v>
      </c>
      <c r="X600" s="125">
        <v>2022</v>
      </c>
      <c r="Y600" s="125">
        <v>6</v>
      </c>
      <c r="Z600" s="125">
        <v>3</v>
      </c>
      <c r="AA6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0" s="126" t="str">
        <f>CONCATENATE(GroupMember[[#This Row],[11. Nom*]],       ,GroupMember[[#This Row],[10. Prénom*]])</f>
        <v>ZONGOSALIF</v>
      </c>
    </row>
    <row r="601" spans="1:29" s="126" customFormat="1" ht="13.5" hidden="1" x14ac:dyDescent="0.25">
      <c r="A601" s="90" t="s">
        <v>1395</v>
      </c>
      <c r="B601" s="90" t="s">
        <v>1395</v>
      </c>
      <c r="C601" s="90" t="s">
        <v>565</v>
      </c>
      <c r="D601" s="90" t="s">
        <v>571</v>
      </c>
      <c r="E601" s="90" t="s">
        <v>565</v>
      </c>
      <c r="F601" s="92">
        <v>6.09</v>
      </c>
      <c r="G601" s="90" t="s">
        <v>572</v>
      </c>
      <c r="H601" s="90">
        <v>2</v>
      </c>
      <c r="I601" s="123">
        <v>2</v>
      </c>
      <c r="J601" s="90" t="s">
        <v>1493</v>
      </c>
      <c r="K601" s="90" t="s">
        <v>582</v>
      </c>
      <c r="L601" s="127" t="s">
        <v>1290</v>
      </c>
      <c r="M601" s="90" t="s">
        <v>1290</v>
      </c>
      <c r="N601" s="90" t="s">
        <v>1291</v>
      </c>
      <c r="O601" s="123">
        <v>1976</v>
      </c>
      <c r="P601" s="90"/>
      <c r="Q601" s="90"/>
      <c r="R601" s="90"/>
      <c r="S601" s="90"/>
      <c r="T601" s="90"/>
      <c r="U601" s="123">
        <v>0</v>
      </c>
      <c r="V601" s="123">
        <v>0</v>
      </c>
      <c r="W601" s="124" t="s">
        <v>2024</v>
      </c>
      <c r="X601" s="125">
        <v>2022</v>
      </c>
      <c r="Y601" s="125">
        <v>6</v>
      </c>
      <c r="Z601" s="125">
        <v>3</v>
      </c>
      <c r="AA6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1" s="126" t="str">
        <f>CONCATENATE(GroupMember[[#This Row],[11. Nom*]],       ,GroupMember[[#This Row],[10. Prénom*]])</f>
        <v>NEBIEGOSTON</v>
      </c>
    </row>
    <row r="602" spans="1:29" s="126" customFormat="1" ht="13.5" hidden="1" x14ac:dyDescent="0.25">
      <c r="A602" s="90" t="s">
        <v>1396</v>
      </c>
      <c r="B602" s="90" t="s">
        <v>1396</v>
      </c>
      <c r="C602" s="90" t="s">
        <v>565</v>
      </c>
      <c r="D602" s="90" t="s">
        <v>571</v>
      </c>
      <c r="E602" s="90" t="s">
        <v>565</v>
      </c>
      <c r="F602" s="92">
        <v>8.1499999999999986</v>
      </c>
      <c r="G602" s="90" t="s">
        <v>572</v>
      </c>
      <c r="H602" s="90">
        <v>2</v>
      </c>
      <c r="I602" s="123">
        <v>2</v>
      </c>
      <c r="J602" s="90" t="s">
        <v>689</v>
      </c>
      <c r="K602" s="90" t="s">
        <v>1494</v>
      </c>
      <c r="L602" s="127" t="s">
        <v>1290</v>
      </c>
      <c r="M602" s="90" t="s">
        <v>1290</v>
      </c>
      <c r="N602" s="90" t="s">
        <v>1291</v>
      </c>
      <c r="O602" s="123">
        <v>1967</v>
      </c>
      <c r="P602" s="90"/>
      <c r="Q602" s="90"/>
      <c r="R602" s="90"/>
      <c r="S602" s="90"/>
      <c r="T602" s="90"/>
      <c r="U602" s="123">
        <v>0</v>
      </c>
      <c r="V602" s="123">
        <v>0</v>
      </c>
      <c r="W602" s="124" t="s">
        <v>2024</v>
      </c>
      <c r="X602" s="125">
        <v>2022</v>
      </c>
      <c r="Y602" s="125">
        <v>6</v>
      </c>
      <c r="Z602" s="125">
        <v>3</v>
      </c>
      <c r="AA6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2" s="126" t="str">
        <f>CONCATENATE(GroupMember[[#This Row],[11. Nom*]],       ,GroupMember[[#This Row],[10. Prénom*]])</f>
        <v>YOHPIERRE</v>
      </c>
    </row>
    <row r="603" spans="1:29" s="126" customFormat="1" ht="13.5" hidden="1" x14ac:dyDescent="0.25">
      <c r="A603" s="90" t="s">
        <v>1397</v>
      </c>
      <c r="B603" s="90" t="s">
        <v>1397</v>
      </c>
      <c r="C603" s="90" t="s">
        <v>565</v>
      </c>
      <c r="D603" s="90" t="s">
        <v>571</v>
      </c>
      <c r="E603" s="90" t="s">
        <v>565</v>
      </c>
      <c r="F603" s="92">
        <v>4.47</v>
      </c>
      <c r="G603" s="90" t="s">
        <v>572</v>
      </c>
      <c r="H603" s="90">
        <v>2</v>
      </c>
      <c r="I603" s="123">
        <v>2</v>
      </c>
      <c r="J603" s="90" t="s">
        <v>892</v>
      </c>
      <c r="K603" s="90" t="s">
        <v>582</v>
      </c>
      <c r="L603" s="127" t="s">
        <v>1290</v>
      </c>
      <c r="M603" s="90" t="s">
        <v>1290</v>
      </c>
      <c r="N603" s="90" t="s">
        <v>1291</v>
      </c>
      <c r="O603" s="123">
        <v>1970</v>
      </c>
      <c r="P603" s="90"/>
      <c r="Q603" s="90"/>
      <c r="R603" s="90"/>
      <c r="S603" s="90"/>
      <c r="T603" s="90"/>
      <c r="U603" s="123">
        <v>1</v>
      </c>
      <c r="V603" s="123">
        <v>0</v>
      </c>
      <c r="W603" s="124" t="s">
        <v>2024</v>
      </c>
      <c r="X603" s="125">
        <v>2022</v>
      </c>
      <c r="Y603" s="125">
        <v>6</v>
      </c>
      <c r="Z603" s="125">
        <v>3</v>
      </c>
      <c r="AA6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3" s="126" t="str">
        <f>CONCATENATE(GroupMember[[#This Row],[11. Nom*]],       ,GroupMember[[#This Row],[10. Prénom*]])</f>
        <v>NEBIEHAROUNA</v>
      </c>
    </row>
    <row r="604" spans="1:29" s="126" customFormat="1" ht="13.5" hidden="1" x14ac:dyDescent="0.25">
      <c r="A604" s="90" t="s">
        <v>1398</v>
      </c>
      <c r="B604" s="90" t="s">
        <v>1398</v>
      </c>
      <c r="C604" s="90" t="s">
        <v>565</v>
      </c>
      <c r="D604" s="90" t="s">
        <v>571</v>
      </c>
      <c r="E604" s="90" t="s">
        <v>565</v>
      </c>
      <c r="F604" s="92">
        <v>3.07</v>
      </c>
      <c r="G604" s="90" t="s">
        <v>572</v>
      </c>
      <c r="H604" s="90">
        <v>1</v>
      </c>
      <c r="I604" s="123">
        <v>1</v>
      </c>
      <c r="J604" s="90" t="s">
        <v>1010</v>
      </c>
      <c r="K604" s="90" t="s">
        <v>657</v>
      </c>
      <c r="L604" s="127" t="s">
        <v>1290</v>
      </c>
      <c r="M604" s="90" t="s">
        <v>1290</v>
      </c>
      <c r="N604" s="90" t="s">
        <v>1291</v>
      </c>
      <c r="O604" s="123">
        <v>1980</v>
      </c>
      <c r="P604" s="90"/>
      <c r="Q604" s="90"/>
      <c r="R604" s="90"/>
      <c r="S604" s="90"/>
      <c r="T604" s="90"/>
      <c r="U604" s="123">
        <v>0</v>
      </c>
      <c r="V604" s="123">
        <v>0</v>
      </c>
      <c r="W604" s="124" t="s">
        <v>2024</v>
      </c>
      <c r="X604" s="125">
        <v>2022</v>
      </c>
      <c r="Y604" s="125">
        <v>6</v>
      </c>
      <c r="Z604" s="125">
        <v>4</v>
      </c>
      <c r="AA6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4" s="126" t="str">
        <f>CONCATENATE(GroupMember[[#This Row],[11. Nom*]],       ,GroupMember[[#This Row],[10. Prénom*]])</f>
        <v>TIAFERDINAND</v>
      </c>
    </row>
    <row r="605" spans="1:29" s="126" customFormat="1" ht="13.5" hidden="1" x14ac:dyDescent="0.25">
      <c r="A605" s="90" t="s">
        <v>1399</v>
      </c>
      <c r="B605" s="90" t="s">
        <v>1399</v>
      </c>
      <c r="C605" s="90" t="s">
        <v>565</v>
      </c>
      <c r="D605" s="90" t="s">
        <v>571</v>
      </c>
      <c r="E605" s="141" t="s">
        <v>565</v>
      </c>
      <c r="F605" s="92">
        <v>2.8959999999999999</v>
      </c>
      <c r="G605" s="90" t="s">
        <v>572</v>
      </c>
      <c r="H605" s="90">
        <v>1</v>
      </c>
      <c r="I605" s="123">
        <v>1</v>
      </c>
      <c r="J605" s="90" t="s">
        <v>1420</v>
      </c>
      <c r="K605" s="90" t="s">
        <v>1495</v>
      </c>
      <c r="L605" s="127" t="s">
        <v>1290</v>
      </c>
      <c r="M605" s="90" t="s">
        <v>1290</v>
      </c>
      <c r="N605" s="90" t="s">
        <v>1292</v>
      </c>
      <c r="O605" s="123">
        <v>1959</v>
      </c>
      <c r="P605" s="90"/>
      <c r="Q605" s="90"/>
      <c r="R605" s="90"/>
      <c r="S605" s="90"/>
      <c r="T605" s="90"/>
      <c r="U605" s="123">
        <v>0</v>
      </c>
      <c r="V605" s="123">
        <v>0</v>
      </c>
      <c r="W605" s="124" t="s">
        <v>2024</v>
      </c>
      <c r="X605" s="125">
        <v>2022</v>
      </c>
      <c r="Y605" s="125">
        <v>6</v>
      </c>
      <c r="Z605" s="125">
        <v>4</v>
      </c>
      <c r="AA6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5" s="126" t="str">
        <f>CONCATENATE(GroupMember[[#This Row],[11. Nom*]],       ,GroupMember[[#This Row],[10. Prénom*]])</f>
        <v>DOHUISIMONE</v>
      </c>
    </row>
    <row r="606" spans="1:29" s="126" customFormat="1" ht="13.5" hidden="1" x14ac:dyDescent="0.25">
      <c r="A606" s="90" t="s">
        <v>1400</v>
      </c>
      <c r="B606" s="90" t="s">
        <v>1400</v>
      </c>
      <c r="C606" s="90" t="s">
        <v>565</v>
      </c>
      <c r="D606" s="90" t="s">
        <v>571</v>
      </c>
      <c r="E606" s="141" t="s">
        <v>565</v>
      </c>
      <c r="F606" s="92">
        <v>6.16</v>
      </c>
      <c r="G606" s="90" t="s">
        <v>572</v>
      </c>
      <c r="H606" s="90">
        <v>1</v>
      </c>
      <c r="I606" s="123">
        <v>1</v>
      </c>
      <c r="J606" s="90" t="s">
        <v>1496</v>
      </c>
      <c r="K606" s="90" t="s">
        <v>1423</v>
      </c>
      <c r="L606" s="127" t="s">
        <v>1290</v>
      </c>
      <c r="M606" s="90" t="s">
        <v>1290</v>
      </c>
      <c r="N606" s="90" t="s">
        <v>1292</v>
      </c>
      <c r="O606" s="123">
        <v>1977</v>
      </c>
      <c r="P606" s="90"/>
      <c r="Q606" s="90"/>
      <c r="R606" s="90"/>
      <c r="S606" s="90"/>
      <c r="T606" s="90"/>
      <c r="U606" s="123">
        <v>0</v>
      </c>
      <c r="V606" s="123">
        <v>0</v>
      </c>
      <c r="W606" s="124" t="s">
        <v>2024</v>
      </c>
      <c r="X606" s="125">
        <v>2022</v>
      </c>
      <c r="Y606" s="125">
        <v>6</v>
      </c>
      <c r="Z606" s="125">
        <v>4</v>
      </c>
      <c r="AA6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6" s="126" t="str">
        <f>CONCATENATE(GroupMember[[#This Row],[11. Nom*]],       ,GroupMember[[#This Row],[10. Prénom*]])</f>
        <v>ZIAESTELLE</v>
      </c>
    </row>
    <row r="607" spans="1:29" s="126" customFormat="1" ht="13.5" hidden="1" x14ac:dyDescent="0.25">
      <c r="A607" s="90" t="s">
        <v>1401</v>
      </c>
      <c r="B607" s="90" t="s">
        <v>1401</v>
      </c>
      <c r="C607" s="90" t="s">
        <v>565</v>
      </c>
      <c r="D607" s="90" t="s">
        <v>571</v>
      </c>
      <c r="E607" s="90" t="s">
        <v>565</v>
      </c>
      <c r="F607" s="92">
        <v>5.6899999999999995</v>
      </c>
      <c r="G607" s="90" t="s">
        <v>572</v>
      </c>
      <c r="H607" s="90">
        <v>4</v>
      </c>
      <c r="I607" s="123">
        <v>4</v>
      </c>
      <c r="J607" s="90" t="s">
        <v>726</v>
      </c>
      <c r="K607" s="90" t="s">
        <v>608</v>
      </c>
      <c r="L607" s="127" t="s">
        <v>1290</v>
      </c>
      <c r="M607" s="90" t="s">
        <v>1290</v>
      </c>
      <c r="N607" s="90" t="s">
        <v>1291</v>
      </c>
      <c r="O607" s="123">
        <v>1988</v>
      </c>
      <c r="P607" s="90"/>
      <c r="Q607" s="90"/>
      <c r="R607" s="90"/>
      <c r="S607" s="90"/>
      <c r="T607" s="90"/>
      <c r="U607" s="123">
        <v>0</v>
      </c>
      <c r="V607" s="123">
        <v>0</v>
      </c>
      <c r="W607" s="124" t="s">
        <v>2024</v>
      </c>
      <c r="X607" s="125">
        <v>2022</v>
      </c>
      <c r="Y607" s="125">
        <v>6</v>
      </c>
      <c r="Z607" s="125">
        <v>6</v>
      </c>
      <c r="AA6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7" s="126" t="str">
        <f>CONCATENATE(GroupMember[[#This Row],[11. Nom*]],       ,GroupMember[[#This Row],[10. Prénom*]])</f>
        <v>ZONGODRAMANE</v>
      </c>
    </row>
    <row r="608" spans="1:29" s="126" customFormat="1" ht="13.5" hidden="1" x14ac:dyDescent="0.25">
      <c r="A608" s="90" t="s">
        <v>1402</v>
      </c>
      <c r="B608" s="90" t="s">
        <v>1402</v>
      </c>
      <c r="C608" s="90" t="s">
        <v>565</v>
      </c>
      <c r="D608" s="90" t="s">
        <v>571</v>
      </c>
      <c r="E608" s="90" t="s">
        <v>565</v>
      </c>
      <c r="F608" s="92">
        <v>6.1999999999999993</v>
      </c>
      <c r="G608" s="90" t="s">
        <v>572</v>
      </c>
      <c r="H608" s="90">
        <v>1</v>
      </c>
      <c r="I608" s="123">
        <v>1</v>
      </c>
      <c r="J608" s="90" t="s">
        <v>629</v>
      </c>
      <c r="K608" s="90" t="s">
        <v>608</v>
      </c>
      <c r="L608" s="127" t="s">
        <v>1290</v>
      </c>
      <c r="M608" s="90" t="s">
        <v>1290</v>
      </c>
      <c r="N608" s="90" t="s">
        <v>1291</v>
      </c>
      <c r="O608" s="123">
        <v>1963</v>
      </c>
      <c r="P608" s="90"/>
      <c r="Q608" s="90"/>
      <c r="R608" s="90"/>
      <c r="S608" s="90"/>
      <c r="T608" s="90"/>
      <c r="U608" s="123">
        <v>0</v>
      </c>
      <c r="V608" s="123">
        <v>0</v>
      </c>
      <c r="W608" s="124" t="s">
        <v>2024</v>
      </c>
      <c r="X608" s="125">
        <v>2022</v>
      </c>
      <c r="Y608" s="125">
        <v>6</v>
      </c>
      <c r="Z608" s="125">
        <v>6</v>
      </c>
      <c r="AA6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8" s="126" t="str">
        <f>CONCATENATE(GroupMember[[#This Row],[11. Nom*]],       ,GroupMember[[#This Row],[10. Prénom*]])</f>
        <v>ZONGOSOULEYMANE</v>
      </c>
    </row>
    <row r="609" spans="1:29" s="126" customFormat="1" ht="13.5" hidden="1" x14ac:dyDescent="0.25">
      <c r="A609" s="90" t="s">
        <v>1403</v>
      </c>
      <c r="B609" s="90" t="s">
        <v>1403</v>
      </c>
      <c r="C609" s="90" t="s">
        <v>565</v>
      </c>
      <c r="D609" s="90" t="s">
        <v>571</v>
      </c>
      <c r="E609" s="90" t="s">
        <v>565</v>
      </c>
      <c r="F609" s="92">
        <v>7.84</v>
      </c>
      <c r="G609" s="90" t="s">
        <v>572</v>
      </c>
      <c r="H609" s="90">
        <v>1</v>
      </c>
      <c r="I609" s="123">
        <v>1</v>
      </c>
      <c r="J609" s="90" t="s">
        <v>1498</v>
      </c>
      <c r="K609" s="90" t="s">
        <v>1497</v>
      </c>
      <c r="L609" s="127" t="s">
        <v>1290</v>
      </c>
      <c r="M609" s="90" t="s">
        <v>1290</v>
      </c>
      <c r="N609" s="90" t="s">
        <v>1291</v>
      </c>
      <c r="O609" s="123">
        <v>1950</v>
      </c>
      <c r="P609" s="90"/>
      <c r="Q609" s="90"/>
      <c r="R609" s="90"/>
      <c r="S609" s="90"/>
      <c r="T609" s="90"/>
      <c r="U609" s="123">
        <v>0</v>
      </c>
      <c r="V609" s="123">
        <v>0</v>
      </c>
      <c r="W609" s="124" t="s">
        <v>2024</v>
      </c>
      <c r="X609" s="125">
        <v>2022</v>
      </c>
      <c r="Y609" s="125">
        <v>6</v>
      </c>
      <c r="Z609" s="125">
        <v>6</v>
      </c>
      <c r="AA6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09" s="126" t="str">
        <f>CONCATENATE(GroupMember[[#This Row],[11. Nom*]],       ,GroupMember[[#This Row],[10. Prénom*]])</f>
        <v>TEHODJILE SEPE</v>
      </c>
    </row>
    <row r="610" spans="1:29" s="126" customFormat="1" ht="13.5" hidden="1" x14ac:dyDescent="0.25">
      <c r="A610" s="90" t="s">
        <v>1404</v>
      </c>
      <c r="B610" s="90" t="s">
        <v>1404</v>
      </c>
      <c r="C610" s="90" t="s">
        <v>565</v>
      </c>
      <c r="D610" s="90" t="s">
        <v>571</v>
      </c>
      <c r="E610" s="90" t="s">
        <v>565</v>
      </c>
      <c r="F610" s="92">
        <v>6.1</v>
      </c>
      <c r="G610" s="90" t="s">
        <v>572</v>
      </c>
      <c r="H610" s="90">
        <v>1</v>
      </c>
      <c r="I610" s="123">
        <v>1</v>
      </c>
      <c r="J610" s="90" t="s">
        <v>1228</v>
      </c>
      <c r="K610" s="90" t="s">
        <v>582</v>
      </c>
      <c r="L610" s="127" t="s">
        <v>1290</v>
      </c>
      <c r="M610" s="90" t="s">
        <v>1290</v>
      </c>
      <c r="N610" s="90" t="s">
        <v>1291</v>
      </c>
      <c r="O610" s="123">
        <v>1959</v>
      </c>
      <c r="P610" s="90"/>
      <c r="Q610" s="90"/>
      <c r="R610" s="90"/>
      <c r="S610" s="90"/>
      <c r="T610" s="90"/>
      <c r="U610" s="123">
        <v>0</v>
      </c>
      <c r="V610" s="123">
        <v>0</v>
      </c>
      <c r="W610" s="124" t="s">
        <v>2024</v>
      </c>
      <c r="X610" s="125">
        <v>2022</v>
      </c>
      <c r="Y610" s="125">
        <v>6</v>
      </c>
      <c r="Z610" s="125">
        <v>6</v>
      </c>
      <c r="AA6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0" s="126" t="str">
        <f>CONCATENATE(GroupMember[[#This Row],[11. Nom*]],       ,GroupMember[[#This Row],[10. Prénom*]])</f>
        <v>NEBIESAIDOU</v>
      </c>
    </row>
    <row r="611" spans="1:29" s="126" customFormat="1" ht="13.5" hidden="1" x14ac:dyDescent="0.25">
      <c r="A611" s="90" t="s">
        <v>1405</v>
      </c>
      <c r="B611" s="90" t="s">
        <v>1405</v>
      </c>
      <c r="C611" s="90" t="s">
        <v>565</v>
      </c>
      <c r="D611" s="90" t="s">
        <v>571</v>
      </c>
      <c r="E611" s="90" t="s">
        <v>565</v>
      </c>
      <c r="F611" s="92">
        <v>7.6199999999999992</v>
      </c>
      <c r="G611" s="90" t="s">
        <v>572</v>
      </c>
      <c r="H611" s="90">
        <v>2</v>
      </c>
      <c r="I611" s="123">
        <v>2</v>
      </c>
      <c r="J611" s="90" t="s">
        <v>844</v>
      </c>
      <c r="K611" s="90" t="s">
        <v>582</v>
      </c>
      <c r="L611" s="127" t="s">
        <v>1290</v>
      </c>
      <c r="M611" s="90" t="s">
        <v>1290</v>
      </c>
      <c r="N611" s="90" t="s">
        <v>1291</v>
      </c>
      <c r="O611" s="123">
        <v>1962</v>
      </c>
      <c r="P611" s="90"/>
      <c r="Q611" s="90"/>
      <c r="R611" s="90"/>
      <c r="S611" s="90"/>
      <c r="T611" s="90"/>
      <c r="U611" s="123">
        <v>0</v>
      </c>
      <c r="V611" s="123">
        <v>0</v>
      </c>
      <c r="W611" s="124" t="s">
        <v>2024</v>
      </c>
      <c r="X611" s="125">
        <v>2022</v>
      </c>
      <c r="Y611" s="125">
        <v>6</v>
      </c>
      <c r="Z611" s="125">
        <v>7</v>
      </c>
      <c r="AA6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1" s="126" t="str">
        <f>CONCATENATE(GroupMember[[#This Row],[11. Nom*]],       ,GroupMember[[#This Row],[10. Prénom*]])</f>
        <v>NEBIEMADI</v>
      </c>
    </row>
    <row r="612" spans="1:29" s="126" customFormat="1" ht="13.5" hidden="1" x14ac:dyDescent="0.25">
      <c r="A612" s="90" t="s">
        <v>1406</v>
      </c>
      <c r="B612" s="90" t="s">
        <v>1406</v>
      </c>
      <c r="C612" s="90" t="s">
        <v>565</v>
      </c>
      <c r="D612" s="90" t="s">
        <v>571</v>
      </c>
      <c r="E612" s="90" t="s">
        <v>565</v>
      </c>
      <c r="F612" s="92">
        <v>4.7799999999999994</v>
      </c>
      <c r="G612" s="90" t="s">
        <v>572</v>
      </c>
      <c r="H612" s="90">
        <v>2</v>
      </c>
      <c r="I612" s="123">
        <v>2</v>
      </c>
      <c r="J612" s="90" t="s">
        <v>753</v>
      </c>
      <c r="K612" s="90" t="s">
        <v>1499</v>
      </c>
      <c r="L612" s="127" t="s">
        <v>1290</v>
      </c>
      <c r="M612" s="90" t="s">
        <v>1290</v>
      </c>
      <c r="N612" s="90" t="s">
        <v>1291</v>
      </c>
      <c r="O612" s="123">
        <v>1969</v>
      </c>
      <c r="P612" s="90"/>
      <c r="Q612" s="90"/>
      <c r="R612" s="90"/>
      <c r="S612" s="90"/>
      <c r="T612" s="90"/>
      <c r="U612" s="123">
        <v>1</v>
      </c>
      <c r="V612" s="123">
        <v>0</v>
      </c>
      <c r="W612" s="124" t="s">
        <v>2024</v>
      </c>
      <c r="X612" s="125">
        <v>2022</v>
      </c>
      <c r="Y612" s="125">
        <v>6</v>
      </c>
      <c r="Z612" s="125">
        <v>7</v>
      </c>
      <c r="AA6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2" s="126" t="str">
        <f>CONCATENATE(GroupMember[[#This Row],[11. Nom*]],       ,GroupMember[[#This Row],[10. Prénom*]])</f>
        <v>SOGODOGOAMIDOU</v>
      </c>
    </row>
    <row r="613" spans="1:29" s="126" customFormat="1" ht="13.5" hidden="1" x14ac:dyDescent="0.25">
      <c r="A613" s="90" t="s">
        <v>1519</v>
      </c>
      <c r="B613" s="90" t="s">
        <v>1519</v>
      </c>
      <c r="C613" s="90" t="s">
        <v>565</v>
      </c>
      <c r="D613" s="90" t="s">
        <v>571</v>
      </c>
      <c r="E613" s="90" t="s">
        <v>565</v>
      </c>
      <c r="F613" s="92">
        <v>3.38</v>
      </c>
      <c r="G613" s="90" t="s">
        <v>572</v>
      </c>
      <c r="H613" s="90">
        <v>2</v>
      </c>
      <c r="I613" s="123">
        <v>2</v>
      </c>
      <c r="J613" s="90" t="s">
        <v>583</v>
      </c>
      <c r="K613" s="90" t="s">
        <v>1500</v>
      </c>
      <c r="L613" s="127" t="s">
        <v>1290</v>
      </c>
      <c r="M613" s="90" t="s">
        <v>1290</v>
      </c>
      <c r="N613" s="90" t="s">
        <v>1291</v>
      </c>
      <c r="O613" s="123">
        <v>1981</v>
      </c>
      <c r="P613" s="90"/>
      <c r="Q613" s="90"/>
      <c r="R613" s="90"/>
      <c r="S613" s="90"/>
      <c r="T613" s="90"/>
      <c r="U613" s="123">
        <v>0</v>
      </c>
      <c r="V613" s="123">
        <v>0</v>
      </c>
      <c r="W613" s="124" t="s">
        <v>2024</v>
      </c>
      <c r="X613" s="125">
        <v>2022</v>
      </c>
      <c r="Y613" s="125">
        <v>6</v>
      </c>
      <c r="Z613" s="125">
        <v>7</v>
      </c>
      <c r="AA6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3" s="126" t="str">
        <f>CONCATENATE(GroupMember[[#This Row],[11. Nom*]],       ,GroupMember[[#This Row],[10. Prénom*]])</f>
        <v>SAREISSA</v>
      </c>
    </row>
    <row r="614" spans="1:29" s="126" customFormat="1" ht="13.5" hidden="1" x14ac:dyDescent="0.25">
      <c r="A614" s="90" t="s">
        <v>1520</v>
      </c>
      <c r="B614" s="90" t="s">
        <v>1520</v>
      </c>
      <c r="C614" s="90" t="s">
        <v>565</v>
      </c>
      <c r="D614" s="90" t="s">
        <v>571</v>
      </c>
      <c r="E614" s="90" t="s">
        <v>565</v>
      </c>
      <c r="F614" s="92">
        <v>3.8199999999999994</v>
      </c>
      <c r="G614" s="90" t="s">
        <v>572</v>
      </c>
      <c r="H614" s="90">
        <v>1</v>
      </c>
      <c r="I614" s="123">
        <v>1</v>
      </c>
      <c r="J614" s="90" t="s">
        <v>1427</v>
      </c>
      <c r="K614" s="90" t="s">
        <v>808</v>
      </c>
      <c r="L614" s="127" t="s">
        <v>1290</v>
      </c>
      <c r="M614" s="90" t="s">
        <v>1290</v>
      </c>
      <c r="N614" s="90" t="s">
        <v>1291</v>
      </c>
      <c r="O614" s="123">
        <v>1971</v>
      </c>
      <c r="P614" s="90"/>
      <c r="Q614" s="90"/>
      <c r="R614" s="90"/>
      <c r="S614" s="90"/>
      <c r="T614" s="90"/>
      <c r="U614" s="123">
        <v>0</v>
      </c>
      <c r="V614" s="123">
        <v>0</v>
      </c>
      <c r="W614" s="124" t="s">
        <v>2024</v>
      </c>
      <c r="X614" s="125">
        <v>2022</v>
      </c>
      <c r="Y614" s="125">
        <v>6</v>
      </c>
      <c r="Z614" s="125">
        <v>7</v>
      </c>
      <c r="AA6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4" s="126" t="str">
        <f>CONCATENATE(GroupMember[[#This Row],[11. Nom*]],       ,GroupMember[[#This Row],[10. Prénom*]])</f>
        <v>YOROJEAN LOUIS</v>
      </c>
    </row>
    <row r="615" spans="1:29" s="126" customFormat="1" ht="13.5" hidden="1" x14ac:dyDescent="0.25">
      <c r="A615" s="90" t="s">
        <v>1521</v>
      </c>
      <c r="B615" s="90" t="s">
        <v>1521</v>
      </c>
      <c r="C615" s="90" t="s">
        <v>565</v>
      </c>
      <c r="D615" s="90" t="s">
        <v>571</v>
      </c>
      <c r="E615" s="90" t="s">
        <v>565</v>
      </c>
      <c r="F615" s="92">
        <v>7.51</v>
      </c>
      <c r="G615" s="90" t="s">
        <v>572</v>
      </c>
      <c r="H615" s="90">
        <v>2</v>
      </c>
      <c r="I615" s="123">
        <v>2</v>
      </c>
      <c r="J615" s="90" t="s">
        <v>1501</v>
      </c>
      <c r="K615" s="90" t="s">
        <v>808</v>
      </c>
      <c r="L615" s="127" t="s">
        <v>1290</v>
      </c>
      <c r="M615" s="90" t="s">
        <v>1290</v>
      </c>
      <c r="N615" s="90" t="s">
        <v>1291</v>
      </c>
      <c r="O615" s="123">
        <v>1968</v>
      </c>
      <c r="P615" s="90"/>
      <c r="Q615" s="90"/>
      <c r="R615" s="90"/>
      <c r="S615" s="90"/>
      <c r="T615" s="90"/>
      <c r="U615" s="123">
        <v>0</v>
      </c>
      <c r="V615" s="123">
        <v>0</v>
      </c>
      <c r="W615" s="124" t="s">
        <v>2024</v>
      </c>
      <c r="X615" s="125">
        <v>2022</v>
      </c>
      <c r="Y615" s="125">
        <v>6</v>
      </c>
      <c r="Z615" s="125">
        <v>7</v>
      </c>
      <c r="AA6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5" s="126" t="str">
        <f>CONCATENATE(GroupMember[[#This Row],[11. Nom*]],       ,GroupMember[[#This Row],[10. Prénom*]])</f>
        <v>YOROBENJAMIN</v>
      </c>
    </row>
    <row r="616" spans="1:29" s="126" customFormat="1" ht="13.5" hidden="1" x14ac:dyDescent="0.25">
      <c r="A616" s="90" t="s">
        <v>1522</v>
      </c>
      <c r="B616" s="90" t="s">
        <v>1522</v>
      </c>
      <c r="C616" s="90" t="s">
        <v>565</v>
      </c>
      <c r="D616" s="90" t="s">
        <v>571</v>
      </c>
      <c r="E616" s="90" t="s">
        <v>565</v>
      </c>
      <c r="F616" s="92">
        <v>6.4499999999999993</v>
      </c>
      <c r="G616" s="90" t="s">
        <v>572</v>
      </c>
      <c r="H616" s="90">
        <v>1</v>
      </c>
      <c r="I616" s="123">
        <v>1</v>
      </c>
      <c r="J616" s="90" t="s">
        <v>917</v>
      </c>
      <c r="K616" s="90" t="s">
        <v>1502</v>
      </c>
      <c r="L616" s="127" t="s">
        <v>1290</v>
      </c>
      <c r="M616" s="90" t="s">
        <v>1290</v>
      </c>
      <c r="N616" s="90" t="s">
        <v>1291</v>
      </c>
      <c r="O616" s="123">
        <v>1961</v>
      </c>
      <c r="P616" s="90"/>
      <c r="Q616" s="90"/>
      <c r="R616" s="90"/>
      <c r="S616" s="90"/>
      <c r="T616" s="90"/>
      <c r="U616" s="123">
        <v>0</v>
      </c>
      <c r="V616" s="123">
        <v>0</v>
      </c>
      <c r="W616" s="124" t="s">
        <v>2024</v>
      </c>
      <c r="X616" s="125">
        <v>2022</v>
      </c>
      <c r="Y616" s="125">
        <v>6</v>
      </c>
      <c r="Z616" s="125">
        <v>8</v>
      </c>
      <c r="AA6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6" s="126" t="str">
        <f>CONCATENATE(GroupMember[[#This Row],[11. Nom*]],       ,GroupMember[[#This Row],[10. Prénom*]])</f>
        <v>GBAN CELESTIN</v>
      </c>
    </row>
    <row r="617" spans="1:29" s="126" customFormat="1" ht="13.5" hidden="1" x14ac:dyDescent="0.25">
      <c r="A617" s="90" t="s">
        <v>1523</v>
      </c>
      <c r="B617" s="90" t="s">
        <v>1523</v>
      </c>
      <c r="C617" s="90" t="s">
        <v>565</v>
      </c>
      <c r="D617" s="90" t="s">
        <v>571</v>
      </c>
      <c r="E617" s="90" t="s">
        <v>565</v>
      </c>
      <c r="F617" s="92">
        <v>6.82</v>
      </c>
      <c r="G617" s="90" t="s">
        <v>572</v>
      </c>
      <c r="H617" s="90">
        <v>1</v>
      </c>
      <c r="I617" s="123">
        <v>1</v>
      </c>
      <c r="J617" s="90" t="s">
        <v>1180</v>
      </c>
      <c r="K617" s="90" t="s">
        <v>1192</v>
      </c>
      <c r="L617" s="127" t="s">
        <v>1290</v>
      </c>
      <c r="M617" s="90" t="s">
        <v>1290</v>
      </c>
      <c r="N617" s="90" t="s">
        <v>1291</v>
      </c>
      <c r="O617" s="123">
        <v>1974</v>
      </c>
      <c r="P617" s="90"/>
      <c r="Q617" s="90"/>
      <c r="R617" s="90"/>
      <c r="S617" s="90"/>
      <c r="T617" s="90"/>
      <c r="U617" s="123">
        <v>0</v>
      </c>
      <c r="V617" s="123">
        <v>0</v>
      </c>
      <c r="W617" s="124" t="s">
        <v>2024</v>
      </c>
      <c r="X617" s="125">
        <v>2022</v>
      </c>
      <c r="Y617" s="125">
        <v>6</v>
      </c>
      <c r="Z617" s="125">
        <v>8</v>
      </c>
      <c r="AA6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7" s="126" t="str">
        <f>CONCATENATE(GroupMember[[#This Row],[11. Nom*]],       ,GroupMember[[#This Row],[10. Prénom*]])</f>
        <v>DIOMANDEKOSSA</v>
      </c>
    </row>
    <row r="618" spans="1:29" s="126" customFormat="1" ht="13.5" hidden="1" x14ac:dyDescent="0.25">
      <c r="A618" s="90" t="s">
        <v>1524</v>
      </c>
      <c r="B618" s="90" t="s">
        <v>1524</v>
      </c>
      <c r="C618" s="90" t="s">
        <v>565</v>
      </c>
      <c r="D618" s="90" t="s">
        <v>571</v>
      </c>
      <c r="E618" s="90" t="s">
        <v>565</v>
      </c>
      <c r="F618" s="92">
        <v>3.4699999999999998</v>
      </c>
      <c r="G618" s="90" t="s">
        <v>572</v>
      </c>
      <c r="H618" s="90">
        <v>2</v>
      </c>
      <c r="I618" s="123">
        <v>2</v>
      </c>
      <c r="J618" s="90" t="s">
        <v>1503</v>
      </c>
      <c r="K618" s="90" t="s">
        <v>608</v>
      </c>
      <c r="L618" s="127" t="s">
        <v>1290</v>
      </c>
      <c r="M618" s="90" t="s">
        <v>1290</v>
      </c>
      <c r="N618" s="90" t="s">
        <v>1291</v>
      </c>
      <c r="O618" s="123">
        <v>1962</v>
      </c>
      <c r="P618" s="90"/>
      <c r="Q618" s="90"/>
      <c r="R618" s="90"/>
      <c r="S618" s="90"/>
      <c r="T618" s="90"/>
      <c r="U618" s="123">
        <v>0</v>
      </c>
      <c r="V618" s="123">
        <v>0</v>
      </c>
      <c r="W618" s="124" t="s">
        <v>2024</v>
      </c>
      <c r="X618" s="125">
        <v>2022</v>
      </c>
      <c r="Y618" s="125">
        <v>6</v>
      </c>
      <c r="Z618" s="125">
        <v>8</v>
      </c>
      <c r="AA6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8" s="126" t="str">
        <f>CONCATENATE(GroupMember[[#This Row],[11. Nom*]],       ,GroupMember[[#This Row],[10. Prénom*]])</f>
        <v>ZONGOOUANGO</v>
      </c>
    </row>
    <row r="619" spans="1:29" s="126" customFormat="1" ht="13.5" hidden="1" x14ac:dyDescent="0.25">
      <c r="A619" s="90" t="s">
        <v>1525</v>
      </c>
      <c r="B619" s="90" t="s">
        <v>1525</v>
      </c>
      <c r="C619" s="90" t="s">
        <v>565</v>
      </c>
      <c r="D619" s="90" t="s">
        <v>571</v>
      </c>
      <c r="E619" s="90" t="s">
        <v>565</v>
      </c>
      <c r="F619" s="92">
        <v>3.8409999999999993</v>
      </c>
      <c r="G619" s="90" t="s">
        <v>572</v>
      </c>
      <c r="H619" s="90">
        <v>1</v>
      </c>
      <c r="I619" s="123">
        <v>1</v>
      </c>
      <c r="J619" s="90" t="s">
        <v>1505</v>
      </c>
      <c r="K619" s="90" t="s">
        <v>1504</v>
      </c>
      <c r="L619" s="127" t="s">
        <v>1290</v>
      </c>
      <c r="M619" s="90" t="s">
        <v>1290</v>
      </c>
      <c r="N619" s="90" t="s">
        <v>1291</v>
      </c>
      <c r="O619" s="123">
        <v>1957</v>
      </c>
      <c r="P619" s="90"/>
      <c r="Q619" s="90"/>
      <c r="R619" s="90"/>
      <c r="S619" s="90"/>
      <c r="T619" s="90"/>
      <c r="U619" s="123">
        <v>0</v>
      </c>
      <c r="V619" s="123">
        <v>0</v>
      </c>
      <c r="W619" s="124" t="s">
        <v>2024</v>
      </c>
      <c r="X619" s="125">
        <v>2022</v>
      </c>
      <c r="Y619" s="125">
        <v>6</v>
      </c>
      <c r="Z619" s="125">
        <v>9</v>
      </c>
      <c r="AA6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19" s="126" t="str">
        <f>CONCATENATE(GroupMember[[#This Row],[11. Nom*]],       ,GroupMember[[#This Row],[10. Prénom*]])</f>
        <v>BANINHERMANE</v>
      </c>
    </row>
    <row r="620" spans="1:29" s="126" customFormat="1" ht="13.5" hidden="1" x14ac:dyDescent="0.25">
      <c r="A620" s="90" t="s">
        <v>1526</v>
      </c>
      <c r="B620" s="90" t="s">
        <v>1526</v>
      </c>
      <c r="C620" s="90" t="s">
        <v>565</v>
      </c>
      <c r="D620" s="90" t="s">
        <v>571</v>
      </c>
      <c r="E620" s="90" t="s">
        <v>565</v>
      </c>
      <c r="F620" s="92">
        <v>4.3389999999999995</v>
      </c>
      <c r="G620" s="90" t="s">
        <v>572</v>
      </c>
      <c r="H620" s="90">
        <v>1</v>
      </c>
      <c r="I620" s="123">
        <v>1</v>
      </c>
      <c r="J620" s="90" t="s">
        <v>1146</v>
      </c>
      <c r="K620" s="90" t="s">
        <v>1146</v>
      </c>
      <c r="L620" s="127" t="s">
        <v>1290</v>
      </c>
      <c r="M620" s="90" t="s">
        <v>1290</v>
      </c>
      <c r="N620" s="90" t="s">
        <v>1291</v>
      </c>
      <c r="O620" s="123">
        <v>1979</v>
      </c>
      <c r="P620" s="90"/>
      <c r="Q620" s="90"/>
      <c r="R620" s="90"/>
      <c r="S620" s="90"/>
      <c r="T620" s="90"/>
      <c r="U620" s="123">
        <v>0</v>
      </c>
      <c r="V620" s="123">
        <v>0</v>
      </c>
      <c r="W620" s="124" t="s">
        <v>2024</v>
      </c>
      <c r="X620" s="125">
        <v>2022</v>
      </c>
      <c r="Y620" s="125">
        <v>6</v>
      </c>
      <c r="Z620" s="125">
        <v>9</v>
      </c>
      <c r="AA6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0" s="126" t="str">
        <f>CONCATENATE(GroupMember[[#This Row],[11. Nom*]],       ,GroupMember[[#This Row],[10. Prénom*]])</f>
        <v>VICTORVICTOR</v>
      </c>
    </row>
    <row r="621" spans="1:29" s="126" customFormat="1" ht="13.5" hidden="1" x14ac:dyDescent="0.25">
      <c r="A621" s="90" t="s">
        <v>1527</v>
      </c>
      <c r="B621" s="90" t="s">
        <v>1527</v>
      </c>
      <c r="C621" s="90" t="s">
        <v>565</v>
      </c>
      <c r="D621" s="90" t="s">
        <v>571</v>
      </c>
      <c r="E621" s="90" t="s">
        <v>565</v>
      </c>
      <c r="F621" s="92">
        <v>3.6589999999999998</v>
      </c>
      <c r="G621" s="90" t="s">
        <v>572</v>
      </c>
      <c r="H621" s="90">
        <v>1</v>
      </c>
      <c r="I621" s="123">
        <v>1</v>
      </c>
      <c r="J621" s="90" t="s">
        <v>1506</v>
      </c>
      <c r="K621" s="90" t="s">
        <v>1506</v>
      </c>
      <c r="L621" s="127" t="s">
        <v>1290</v>
      </c>
      <c r="M621" s="90" t="s">
        <v>1290</v>
      </c>
      <c r="N621" s="90" t="s">
        <v>1291</v>
      </c>
      <c r="O621" s="123">
        <v>1954</v>
      </c>
      <c r="P621" s="90"/>
      <c r="Q621" s="90"/>
      <c r="R621" s="90"/>
      <c r="S621" s="90"/>
      <c r="T621" s="90"/>
      <c r="U621" s="123">
        <v>0</v>
      </c>
      <c r="V621" s="123">
        <v>0</v>
      </c>
      <c r="W621" s="124" t="s">
        <v>2024</v>
      </c>
      <c r="X621" s="125">
        <v>2022</v>
      </c>
      <c r="Y621" s="125">
        <v>6</v>
      </c>
      <c r="Z621" s="125">
        <v>9</v>
      </c>
      <c r="AA6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1" s="126" t="str">
        <f>CONCATENATE(GroupMember[[#This Row],[11. Nom*]],       ,GroupMember[[#This Row],[10. Prénom*]])</f>
        <v>ADEBAYORADEBAYOR</v>
      </c>
    </row>
    <row r="622" spans="1:29" s="126" customFormat="1" ht="13.5" hidden="1" x14ac:dyDescent="0.25">
      <c r="A622" s="90" t="s">
        <v>1528</v>
      </c>
      <c r="B622" s="90" t="s">
        <v>1528</v>
      </c>
      <c r="C622" s="90" t="s">
        <v>565</v>
      </c>
      <c r="D622" s="90" t="s">
        <v>571</v>
      </c>
      <c r="E622" s="90" t="s">
        <v>565</v>
      </c>
      <c r="F622" s="92">
        <v>5.9699999999999989</v>
      </c>
      <c r="G622" s="90" t="s">
        <v>572</v>
      </c>
      <c r="H622" s="90">
        <v>2</v>
      </c>
      <c r="I622" s="123">
        <v>2</v>
      </c>
      <c r="J622" s="90" t="s">
        <v>721</v>
      </c>
      <c r="K622" s="90" t="s">
        <v>1507</v>
      </c>
      <c r="L622" s="127" t="s">
        <v>1290</v>
      </c>
      <c r="M622" s="90" t="s">
        <v>1290</v>
      </c>
      <c r="N622" s="90" t="s">
        <v>1291</v>
      </c>
      <c r="O622" s="123">
        <v>1975</v>
      </c>
      <c r="P622" s="90"/>
      <c r="Q622" s="90"/>
      <c r="R622" s="90"/>
      <c r="S622" s="90"/>
      <c r="T622" s="90"/>
      <c r="U622" s="123">
        <v>0</v>
      </c>
      <c r="V622" s="123">
        <v>0</v>
      </c>
      <c r="W622" s="124" t="s">
        <v>2024</v>
      </c>
      <c r="X622" s="125">
        <v>2022</v>
      </c>
      <c r="Y622" s="125">
        <v>6</v>
      </c>
      <c r="Z622" s="125">
        <v>9</v>
      </c>
      <c r="AA6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2" s="126" t="str">
        <f>CONCATENATE(GroupMember[[#This Row],[11. Nom*]],       ,GroupMember[[#This Row],[10. Prénom*]])</f>
        <v>DABIREROBERT</v>
      </c>
    </row>
    <row r="623" spans="1:29" s="126" customFormat="1" ht="13.5" hidden="1" x14ac:dyDescent="0.25">
      <c r="A623" s="90" t="s">
        <v>1529</v>
      </c>
      <c r="B623" s="90" t="s">
        <v>1529</v>
      </c>
      <c r="C623" s="90" t="s">
        <v>565</v>
      </c>
      <c r="D623" s="90" t="s">
        <v>571</v>
      </c>
      <c r="E623" s="90" t="s">
        <v>565</v>
      </c>
      <c r="F623" s="92">
        <v>3.8099999999999996</v>
      </c>
      <c r="G623" s="90" t="s">
        <v>572</v>
      </c>
      <c r="H623" s="90">
        <v>1</v>
      </c>
      <c r="I623" s="123">
        <v>1</v>
      </c>
      <c r="J623" s="90" t="s">
        <v>974</v>
      </c>
      <c r="K623" s="90" t="s">
        <v>974</v>
      </c>
      <c r="L623" s="127" t="s">
        <v>1290</v>
      </c>
      <c r="M623" s="90" t="s">
        <v>1290</v>
      </c>
      <c r="N623" s="90" t="s">
        <v>1291</v>
      </c>
      <c r="O623" s="123">
        <v>1956</v>
      </c>
      <c r="P623" s="90"/>
      <c r="Q623" s="90"/>
      <c r="R623" s="90"/>
      <c r="S623" s="90"/>
      <c r="T623" s="90"/>
      <c r="U623" s="123">
        <v>0</v>
      </c>
      <c r="V623" s="123">
        <v>0</v>
      </c>
      <c r="W623" s="124" t="s">
        <v>2024</v>
      </c>
      <c r="X623" s="125">
        <v>2022</v>
      </c>
      <c r="Y623" s="125">
        <v>6</v>
      </c>
      <c r="Z623" s="125">
        <v>10</v>
      </c>
      <c r="AA6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3" s="126" t="str">
        <f>CONCATENATE(GroupMember[[#This Row],[11. Nom*]],       ,GroupMember[[#This Row],[10. Prénom*]])</f>
        <v>ALEXISALEXIS</v>
      </c>
    </row>
    <row r="624" spans="1:29" s="126" customFormat="1" ht="13.5" hidden="1" x14ac:dyDescent="0.25">
      <c r="A624" s="90" t="s">
        <v>1530</v>
      </c>
      <c r="B624" s="90" t="s">
        <v>1530</v>
      </c>
      <c r="C624" s="90" t="s">
        <v>565</v>
      </c>
      <c r="D624" s="90" t="s">
        <v>571</v>
      </c>
      <c r="E624" s="90" t="s">
        <v>565</v>
      </c>
      <c r="F624" s="92">
        <v>4.76</v>
      </c>
      <c r="G624" s="90" t="s">
        <v>572</v>
      </c>
      <c r="H624" s="90">
        <v>2</v>
      </c>
      <c r="I624" s="123">
        <v>2</v>
      </c>
      <c r="J624" s="90" t="s">
        <v>1508</v>
      </c>
      <c r="K624" s="90" t="s">
        <v>1508</v>
      </c>
      <c r="L624" s="127" t="s">
        <v>1290</v>
      </c>
      <c r="M624" s="90" t="s">
        <v>1290</v>
      </c>
      <c r="N624" s="90" t="s">
        <v>1291</v>
      </c>
      <c r="O624" s="123">
        <v>1980</v>
      </c>
      <c r="P624" s="90"/>
      <c r="Q624" s="90"/>
      <c r="R624" s="90"/>
      <c r="S624" s="90"/>
      <c r="T624" s="90"/>
      <c r="U624" s="123">
        <v>0</v>
      </c>
      <c r="V624" s="123">
        <v>0</v>
      </c>
      <c r="W624" s="124" t="s">
        <v>2024</v>
      </c>
      <c r="X624" s="125">
        <v>2022</v>
      </c>
      <c r="Y624" s="125">
        <v>6</v>
      </c>
      <c r="Z624" s="125">
        <v>10</v>
      </c>
      <c r="AA6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4" s="126" t="str">
        <f>CONCATENATE(GroupMember[[#This Row],[11. Nom*]],       ,GroupMember[[#This Row],[10. Prénom*]])</f>
        <v>KONANKONAN</v>
      </c>
    </row>
    <row r="625" spans="1:29" s="126" customFormat="1" ht="13.5" hidden="1" x14ac:dyDescent="0.25">
      <c r="A625" s="90" t="s">
        <v>1531</v>
      </c>
      <c r="B625" s="90" t="s">
        <v>1531</v>
      </c>
      <c r="C625" s="90" t="s">
        <v>565</v>
      </c>
      <c r="D625" s="90" t="s">
        <v>571</v>
      </c>
      <c r="E625" s="90" t="s">
        <v>565</v>
      </c>
      <c r="F625" s="92">
        <v>4.5309999999999997</v>
      </c>
      <c r="G625" s="90" t="s">
        <v>572</v>
      </c>
      <c r="H625" s="90">
        <v>1</v>
      </c>
      <c r="I625" s="123">
        <v>1</v>
      </c>
      <c r="J625" s="90" t="s">
        <v>940</v>
      </c>
      <c r="K625" s="90" t="s">
        <v>1509</v>
      </c>
      <c r="L625" s="127" t="s">
        <v>1290</v>
      </c>
      <c r="M625" s="90" t="s">
        <v>1290</v>
      </c>
      <c r="N625" s="90" t="s">
        <v>1291</v>
      </c>
      <c r="O625" s="123">
        <v>1965</v>
      </c>
      <c r="P625" s="90"/>
      <c r="Q625" s="90"/>
      <c r="R625" s="90"/>
      <c r="S625" s="90"/>
      <c r="T625" s="90"/>
      <c r="U625" s="123">
        <v>0</v>
      </c>
      <c r="V625" s="123">
        <v>0</v>
      </c>
      <c r="W625" s="124" t="s">
        <v>2024</v>
      </c>
      <c r="X625" s="125">
        <v>2022</v>
      </c>
      <c r="Y625" s="125">
        <v>6</v>
      </c>
      <c r="Z625" s="125">
        <v>10</v>
      </c>
      <c r="AA6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5" s="126" t="str">
        <f>CONCATENATE(GroupMember[[#This Row],[11. Nom*]],       ,GroupMember[[#This Row],[10. Prénom*]])</f>
        <v>OLLOKAMBOU</v>
      </c>
    </row>
    <row r="626" spans="1:29" s="126" customFormat="1" ht="13.5" hidden="1" x14ac:dyDescent="0.25">
      <c r="A626" s="90" t="s">
        <v>1532</v>
      </c>
      <c r="B626" s="90" t="s">
        <v>1532</v>
      </c>
      <c r="C626" s="90" t="s">
        <v>565</v>
      </c>
      <c r="D626" s="90" t="s">
        <v>571</v>
      </c>
      <c r="E626" s="90" t="s">
        <v>565</v>
      </c>
      <c r="F626" s="92">
        <v>5.6599999999999993</v>
      </c>
      <c r="G626" s="90" t="s">
        <v>572</v>
      </c>
      <c r="H626" s="90">
        <v>2</v>
      </c>
      <c r="I626" s="123">
        <v>2</v>
      </c>
      <c r="J626" s="90" t="s">
        <v>778</v>
      </c>
      <c r="K626" s="90" t="s">
        <v>608</v>
      </c>
      <c r="L626" s="127" t="s">
        <v>1290</v>
      </c>
      <c r="M626" s="90" t="s">
        <v>1290</v>
      </c>
      <c r="N626" s="90" t="s">
        <v>1291</v>
      </c>
      <c r="O626" s="123">
        <v>1967</v>
      </c>
      <c r="P626" s="90"/>
      <c r="Q626" s="90"/>
      <c r="R626" s="90"/>
      <c r="S626" s="90"/>
      <c r="T626" s="90"/>
      <c r="U626" s="123">
        <v>0</v>
      </c>
      <c r="V626" s="123">
        <v>0</v>
      </c>
      <c r="W626" s="124" t="s">
        <v>2024</v>
      </c>
      <c r="X626" s="125">
        <v>2022</v>
      </c>
      <c r="Y626" s="125">
        <v>6</v>
      </c>
      <c r="Z626" s="125">
        <v>10</v>
      </c>
      <c r="AA6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6" s="126" t="str">
        <f>CONCATENATE(GroupMember[[#This Row],[11. Nom*]],       ,GroupMember[[#This Row],[10. Prénom*]])</f>
        <v>ZONGOABOU</v>
      </c>
    </row>
    <row r="627" spans="1:29" s="126" customFormat="1" ht="13.5" hidden="1" x14ac:dyDescent="0.25">
      <c r="A627" s="90" t="s">
        <v>1533</v>
      </c>
      <c r="B627" s="90" t="s">
        <v>1533</v>
      </c>
      <c r="C627" s="90" t="s">
        <v>565</v>
      </c>
      <c r="D627" s="90" t="s">
        <v>571</v>
      </c>
      <c r="E627" s="90" t="s">
        <v>565</v>
      </c>
      <c r="F627" s="92">
        <v>5.1679999999999993</v>
      </c>
      <c r="G627" s="90" t="s">
        <v>572</v>
      </c>
      <c r="H627" s="90">
        <v>1</v>
      </c>
      <c r="I627" s="123">
        <v>1</v>
      </c>
      <c r="J627" s="90" t="s">
        <v>686</v>
      </c>
      <c r="K627" s="90" t="s">
        <v>582</v>
      </c>
      <c r="L627" s="127" t="s">
        <v>1290</v>
      </c>
      <c r="M627" s="90" t="s">
        <v>1290</v>
      </c>
      <c r="N627" s="90" t="s">
        <v>1291</v>
      </c>
      <c r="O627" s="123">
        <v>1965</v>
      </c>
      <c r="P627" s="90"/>
      <c r="Q627" s="90"/>
      <c r="R627" s="90"/>
      <c r="S627" s="90"/>
      <c r="T627" s="90"/>
      <c r="U627" s="123">
        <v>0</v>
      </c>
      <c r="V627" s="123">
        <v>0</v>
      </c>
      <c r="W627" s="124" t="s">
        <v>2024</v>
      </c>
      <c r="X627" s="125">
        <v>2022</v>
      </c>
      <c r="Y627" s="125">
        <v>6</v>
      </c>
      <c r="Z627" s="125">
        <v>11</v>
      </c>
      <c r="AA6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7" s="126" t="str">
        <f>CONCATENATE(GroupMember[[#This Row],[11. Nom*]],       ,GroupMember[[#This Row],[10. Prénom*]])</f>
        <v>NEBIEBERNARD</v>
      </c>
    </row>
    <row r="628" spans="1:29" s="126" customFormat="1" ht="13.5" hidden="1" x14ac:dyDescent="0.25">
      <c r="A628" s="90" t="s">
        <v>1534</v>
      </c>
      <c r="B628" s="90" t="s">
        <v>1534</v>
      </c>
      <c r="C628" s="90" t="s">
        <v>565</v>
      </c>
      <c r="D628" s="90" t="s">
        <v>571</v>
      </c>
      <c r="E628" s="90" t="s">
        <v>565</v>
      </c>
      <c r="F628" s="92">
        <v>4.0189999999999992</v>
      </c>
      <c r="G628" s="90" t="s">
        <v>572</v>
      </c>
      <c r="H628" s="90">
        <v>1</v>
      </c>
      <c r="I628" s="123">
        <v>1</v>
      </c>
      <c r="J628" s="90" t="s">
        <v>1152</v>
      </c>
      <c r="K628" s="90" t="s">
        <v>582</v>
      </c>
      <c r="L628" s="127" t="s">
        <v>1290</v>
      </c>
      <c r="M628" s="90" t="s">
        <v>1290</v>
      </c>
      <c r="N628" s="90" t="s">
        <v>1291</v>
      </c>
      <c r="O628" s="123">
        <v>1991</v>
      </c>
      <c r="P628" s="90"/>
      <c r="Q628" s="90"/>
      <c r="R628" s="90"/>
      <c r="S628" s="90"/>
      <c r="T628" s="90"/>
      <c r="U628" s="123">
        <v>0</v>
      </c>
      <c r="V628" s="123">
        <v>0</v>
      </c>
      <c r="W628" s="124" t="s">
        <v>2024</v>
      </c>
      <c r="X628" s="125">
        <v>2022</v>
      </c>
      <c r="Y628" s="125">
        <v>6</v>
      </c>
      <c r="Z628" s="125">
        <v>11</v>
      </c>
      <c r="AA6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8" s="126" t="str">
        <f>CONCATENATE(GroupMember[[#This Row],[11. Nom*]],       ,GroupMember[[#This Row],[10. Prénom*]])</f>
        <v>NEBIERAPHAEL</v>
      </c>
    </row>
    <row r="629" spans="1:29" s="126" customFormat="1" ht="13.5" hidden="1" x14ac:dyDescent="0.25">
      <c r="A629" s="90" t="s">
        <v>1535</v>
      </c>
      <c r="B629" s="90" t="s">
        <v>1535</v>
      </c>
      <c r="C629" s="90" t="s">
        <v>565</v>
      </c>
      <c r="D629" s="90" t="s">
        <v>571</v>
      </c>
      <c r="E629" s="90" t="s">
        <v>565</v>
      </c>
      <c r="F629" s="92">
        <v>3.6689999999999996</v>
      </c>
      <c r="G629" s="90" t="s">
        <v>572</v>
      </c>
      <c r="H629" s="90">
        <v>2</v>
      </c>
      <c r="I629" s="123">
        <v>2</v>
      </c>
      <c r="J629" s="90" t="s">
        <v>639</v>
      </c>
      <c r="K629" s="90" t="s">
        <v>582</v>
      </c>
      <c r="L629" s="127" t="s">
        <v>1290</v>
      </c>
      <c r="M629" s="90" t="s">
        <v>1290</v>
      </c>
      <c r="N629" s="90" t="s">
        <v>1291</v>
      </c>
      <c r="O629" s="123">
        <v>1979</v>
      </c>
      <c r="P629" s="90"/>
      <c r="Q629" s="90"/>
      <c r="R629" s="90"/>
      <c r="S629" s="90"/>
      <c r="T629" s="90"/>
      <c r="U629" s="123">
        <v>0</v>
      </c>
      <c r="V629" s="123">
        <v>0</v>
      </c>
      <c r="W629" s="124" t="s">
        <v>2024</v>
      </c>
      <c r="X629" s="125">
        <v>2022</v>
      </c>
      <c r="Y629" s="125">
        <v>6</v>
      </c>
      <c r="Z629" s="125">
        <v>11</v>
      </c>
      <c r="AA6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29" s="126" t="str">
        <f>CONCATENATE(GroupMember[[#This Row],[11. Nom*]],       ,GroupMember[[#This Row],[10. Prénom*]])</f>
        <v>NEBIEMOUSSA</v>
      </c>
    </row>
    <row r="630" spans="1:29" s="126" customFormat="1" ht="13.5" hidden="1" x14ac:dyDescent="0.25">
      <c r="A630" s="90" t="s">
        <v>1536</v>
      </c>
      <c r="B630" s="90" t="s">
        <v>1536</v>
      </c>
      <c r="C630" s="90" t="s">
        <v>565</v>
      </c>
      <c r="D630" s="90" t="s">
        <v>571</v>
      </c>
      <c r="E630" s="90" t="s">
        <v>565</v>
      </c>
      <c r="F630" s="92">
        <v>3.1840000000000002</v>
      </c>
      <c r="G630" s="90" t="s">
        <v>572</v>
      </c>
      <c r="H630" s="90">
        <v>2</v>
      </c>
      <c r="I630" s="123">
        <v>2</v>
      </c>
      <c r="J630" s="90" t="s">
        <v>1510</v>
      </c>
      <c r="K630" s="90" t="s">
        <v>668</v>
      </c>
      <c r="L630" s="127" t="s">
        <v>1290</v>
      </c>
      <c r="M630" s="90" t="s">
        <v>1290</v>
      </c>
      <c r="N630" s="90" t="s">
        <v>1291</v>
      </c>
      <c r="O630" s="123">
        <v>1984</v>
      </c>
      <c r="P630" s="90"/>
      <c r="Q630" s="90"/>
      <c r="R630" s="90"/>
      <c r="S630" s="90"/>
      <c r="T630" s="90"/>
      <c r="U630" s="123">
        <v>1</v>
      </c>
      <c r="V630" s="123">
        <v>0</v>
      </c>
      <c r="W630" s="124" t="s">
        <v>2024</v>
      </c>
      <c r="X630" s="125">
        <v>2022</v>
      </c>
      <c r="Y630" s="125">
        <v>6</v>
      </c>
      <c r="Z630" s="125">
        <v>11</v>
      </c>
      <c r="AA6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0" s="126" t="str">
        <f>CONCATENATE(GroupMember[[#This Row],[11. Nom*]],       ,GroupMember[[#This Row],[10. Prénom*]])</f>
        <v>NEYABETIA</v>
      </c>
    </row>
    <row r="631" spans="1:29" s="126" customFormat="1" ht="13.5" hidden="1" x14ac:dyDescent="0.25">
      <c r="A631" s="90" t="s">
        <v>1537</v>
      </c>
      <c r="B631" s="90" t="s">
        <v>1537</v>
      </c>
      <c r="C631" s="90" t="s">
        <v>565</v>
      </c>
      <c r="D631" s="90" t="s">
        <v>571</v>
      </c>
      <c r="E631" s="90" t="s">
        <v>565</v>
      </c>
      <c r="F631" s="92">
        <v>14.768000000000002</v>
      </c>
      <c r="G631" s="90" t="s">
        <v>572</v>
      </c>
      <c r="H631" s="90">
        <v>4</v>
      </c>
      <c r="I631" s="123">
        <v>4</v>
      </c>
      <c r="J631" s="90" t="s">
        <v>666</v>
      </c>
      <c r="K631" s="90" t="s">
        <v>691</v>
      </c>
      <c r="L631" s="127" t="s">
        <v>1290</v>
      </c>
      <c r="M631" s="90" t="s">
        <v>1290</v>
      </c>
      <c r="N631" s="90" t="s">
        <v>1291</v>
      </c>
      <c r="O631" s="123">
        <v>1977</v>
      </c>
      <c r="P631" s="90"/>
      <c r="Q631" s="90"/>
      <c r="R631" s="90"/>
      <c r="S631" s="90"/>
      <c r="T631" s="90"/>
      <c r="U631" s="123">
        <v>1</v>
      </c>
      <c r="V631" s="123">
        <v>0</v>
      </c>
      <c r="W631" s="124" t="s">
        <v>2024</v>
      </c>
      <c r="X631" s="125">
        <v>2022</v>
      </c>
      <c r="Y631" s="125">
        <v>6</v>
      </c>
      <c r="Z631" s="125">
        <v>13</v>
      </c>
      <c r="AA6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1" s="126" t="str">
        <f>CONCATENATE(GroupMember[[#This Row],[11. Nom*]],       ,GroupMember[[#This Row],[10. Prénom*]])</f>
        <v>IDOMATHIAS</v>
      </c>
    </row>
    <row r="632" spans="1:29" s="126" customFormat="1" ht="13.5" hidden="1" x14ac:dyDescent="0.25">
      <c r="A632" s="90" t="s">
        <v>1538</v>
      </c>
      <c r="B632" s="90" t="s">
        <v>1538</v>
      </c>
      <c r="C632" s="90" t="s">
        <v>565</v>
      </c>
      <c r="D632" s="90" t="s">
        <v>571</v>
      </c>
      <c r="E632" s="90" t="s">
        <v>565</v>
      </c>
      <c r="F632" s="92">
        <v>5.1109999999999998</v>
      </c>
      <c r="G632" s="90" t="s">
        <v>572</v>
      </c>
      <c r="H632" s="90">
        <v>1</v>
      </c>
      <c r="I632" s="123">
        <v>1</v>
      </c>
      <c r="J632" s="90" t="s">
        <v>639</v>
      </c>
      <c r="K632" s="90" t="s">
        <v>1511</v>
      </c>
      <c r="L632" s="127" t="s">
        <v>1290</v>
      </c>
      <c r="M632" s="90" t="s">
        <v>1290</v>
      </c>
      <c r="N632" s="90" t="s">
        <v>1291</v>
      </c>
      <c r="O632" s="123">
        <v>1978</v>
      </c>
      <c r="P632" s="90"/>
      <c r="Q632" s="90"/>
      <c r="R632" s="90"/>
      <c r="S632" s="90"/>
      <c r="T632" s="90"/>
      <c r="U632" s="123">
        <v>0</v>
      </c>
      <c r="V632" s="123">
        <v>0</v>
      </c>
      <c r="W632" s="124" t="s">
        <v>2024</v>
      </c>
      <c r="X632" s="125">
        <v>2022</v>
      </c>
      <c r="Y632" s="125">
        <v>6</v>
      </c>
      <c r="Z632" s="125">
        <v>13</v>
      </c>
      <c r="AA6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2" s="126" t="str">
        <f>CONCATENATE(GroupMember[[#This Row],[11. Nom*]],       ,GroupMember[[#This Row],[10. Prénom*]])</f>
        <v>PIOGOMOUSSA</v>
      </c>
    </row>
    <row r="633" spans="1:29" s="126" customFormat="1" ht="13.5" hidden="1" x14ac:dyDescent="0.25">
      <c r="A633" s="90" t="s">
        <v>1539</v>
      </c>
      <c r="B633" s="90" t="s">
        <v>1539</v>
      </c>
      <c r="C633" s="90" t="s">
        <v>565</v>
      </c>
      <c r="D633" s="90" t="s">
        <v>571</v>
      </c>
      <c r="E633" s="90" t="s">
        <v>565</v>
      </c>
      <c r="F633" s="92">
        <v>18.25</v>
      </c>
      <c r="G633" s="90" t="s">
        <v>572</v>
      </c>
      <c r="H633" s="90">
        <v>2</v>
      </c>
      <c r="I633" s="123">
        <v>2</v>
      </c>
      <c r="J633" s="90" t="s">
        <v>710</v>
      </c>
      <c r="K633" s="90" t="s">
        <v>1512</v>
      </c>
      <c r="L633" s="127" t="s">
        <v>1290</v>
      </c>
      <c r="M633" s="90" t="s">
        <v>1290</v>
      </c>
      <c r="N633" s="90" t="s">
        <v>1291</v>
      </c>
      <c r="O633" s="123">
        <v>1977</v>
      </c>
      <c r="P633" s="90"/>
      <c r="Q633" s="90"/>
      <c r="R633" s="90"/>
      <c r="S633" s="90"/>
      <c r="T633" s="90"/>
      <c r="U633" s="123">
        <v>0</v>
      </c>
      <c r="V633" s="123">
        <v>0</v>
      </c>
      <c r="W633" s="124" t="s">
        <v>2024</v>
      </c>
      <c r="X633" s="125">
        <v>2022</v>
      </c>
      <c r="Y633" s="125">
        <v>6</v>
      </c>
      <c r="Z633" s="125">
        <v>13</v>
      </c>
      <c r="AA6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3" s="126" t="str">
        <f>CONCATENATE(GroupMember[[#This Row],[11. Nom*]],       ,GroupMember[[#This Row],[10. Prénom*]])</f>
        <v>COSIMBOIBRAHIM</v>
      </c>
    </row>
    <row r="634" spans="1:29" s="126" customFormat="1" ht="13.5" hidden="1" x14ac:dyDescent="0.25">
      <c r="A634" s="90" t="s">
        <v>1540</v>
      </c>
      <c r="B634" s="90" t="s">
        <v>1540</v>
      </c>
      <c r="C634" s="90" t="s">
        <v>565</v>
      </c>
      <c r="D634" s="90" t="s">
        <v>571</v>
      </c>
      <c r="E634" s="90" t="s">
        <v>565</v>
      </c>
      <c r="F634" s="92">
        <v>3.6719999999999997</v>
      </c>
      <c r="G634" s="90" t="s">
        <v>572</v>
      </c>
      <c r="H634" s="90">
        <v>1</v>
      </c>
      <c r="I634" s="123">
        <v>1</v>
      </c>
      <c r="J634" s="90" t="s">
        <v>1169</v>
      </c>
      <c r="K634" s="90" t="s">
        <v>754</v>
      </c>
      <c r="L634" s="127" t="s">
        <v>1290</v>
      </c>
      <c r="M634" s="90" t="s">
        <v>1290</v>
      </c>
      <c r="N634" s="90" t="s">
        <v>1291</v>
      </c>
      <c r="O634" s="123">
        <v>1987</v>
      </c>
      <c r="P634" s="90"/>
      <c r="Q634" s="90"/>
      <c r="R634" s="90"/>
      <c r="S634" s="90"/>
      <c r="T634" s="90"/>
      <c r="U634" s="123">
        <v>0</v>
      </c>
      <c r="V634" s="123">
        <v>0</v>
      </c>
      <c r="W634" s="124" t="s">
        <v>2024</v>
      </c>
      <c r="X634" s="125">
        <v>2022</v>
      </c>
      <c r="Y634" s="125">
        <v>6</v>
      </c>
      <c r="Z634" s="125">
        <v>13</v>
      </c>
      <c r="AA6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4" s="126" t="str">
        <f>CONCATENATE(GroupMember[[#This Row],[11. Nom*]],       ,GroupMember[[#This Row],[10. Prénom*]])</f>
        <v>YAOARSENE</v>
      </c>
    </row>
    <row r="635" spans="1:29" s="126" customFormat="1" ht="13.5" hidden="1" x14ac:dyDescent="0.25">
      <c r="A635" s="90" t="s">
        <v>1541</v>
      </c>
      <c r="B635" s="90" t="s">
        <v>1541</v>
      </c>
      <c r="C635" s="90" t="s">
        <v>565</v>
      </c>
      <c r="D635" s="90" t="s">
        <v>571</v>
      </c>
      <c r="E635" s="90" t="s">
        <v>565</v>
      </c>
      <c r="F635" s="92">
        <v>4.5720000000000001</v>
      </c>
      <c r="G635" s="90" t="s">
        <v>572</v>
      </c>
      <c r="H635" s="90">
        <v>1</v>
      </c>
      <c r="I635" s="123">
        <v>1</v>
      </c>
      <c r="J635" s="90" t="s">
        <v>1513</v>
      </c>
      <c r="K635" s="90" t="s">
        <v>1222</v>
      </c>
      <c r="L635" s="127" t="s">
        <v>1290</v>
      </c>
      <c r="M635" s="90" t="s">
        <v>1290</v>
      </c>
      <c r="N635" s="90" t="s">
        <v>1291</v>
      </c>
      <c r="O635" s="123">
        <v>1989</v>
      </c>
      <c r="P635" s="90"/>
      <c r="Q635" s="90"/>
      <c r="R635" s="90"/>
      <c r="S635" s="90"/>
      <c r="T635" s="90"/>
      <c r="U635" s="123">
        <v>0</v>
      </c>
      <c r="V635" s="123">
        <v>0</v>
      </c>
      <c r="W635" s="124" t="s">
        <v>2024</v>
      </c>
      <c r="X635" s="125">
        <v>2022</v>
      </c>
      <c r="Y635" s="125">
        <v>6</v>
      </c>
      <c r="Z635" s="125">
        <v>14</v>
      </c>
      <c r="AA6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5" s="126" t="str">
        <f>CONCATENATE(GroupMember[[#This Row],[11. Nom*]],       ,GroupMember[[#This Row],[10. Prénom*]])</f>
        <v>BARRYKALIFA</v>
      </c>
    </row>
    <row r="636" spans="1:29" s="126" customFormat="1" ht="13.5" hidden="1" x14ac:dyDescent="0.25">
      <c r="A636" s="90" t="s">
        <v>1542</v>
      </c>
      <c r="B636" s="90" t="s">
        <v>1542</v>
      </c>
      <c r="C636" s="90" t="s">
        <v>565</v>
      </c>
      <c r="D636" s="90" t="s">
        <v>571</v>
      </c>
      <c r="E636" s="90" t="s">
        <v>565</v>
      </c>
      <c r="F636" s="92">
        <v>7.0860000000000003</v>
      </c>
      <c r="G636" s="90" t="s">
        <v>572</v>
      </c>
      <c r="H636" s="90">
        <v>1</v>
      </c>
      <c r="I636" s="123">
        <v>1</v>
      </c>
      <c r="J636" s="90" t="s">
        <v>1514</v>
      </c>
      <c r="K636" s="90" t="s">
        <v>608</v>
      </c>
      <c r="L636" s="127" t="s">
        <v>1290</v>
      </c>
      <c r="M636" s="90" t="s">
        <v>1290</v>
      </c>
      <c r="N636" s="90" t="s">
        <v>1291</v>
      </c>
      <c r="O636" s="123">
        <v>1965</v>
      </c>
      <c r="P636" s="90"/>
      <c r="Q636" s="90"/>
      <c r="R636" s="90"/>
      <c r="S636" s="90"/>
      <c r="T636" s="90"/>
      <c r="U636" s="123">
        <v>0</v>
      </c>
      <c r="V636" s="123">
        <v>0</v>
      </c>
      <c r="W636" s="124" t="s">
        <v>2024</v>
      </c>
      <c r="X636" s="125">
        <v>2022</v>
      </c>
      <c r="Y636" s="125">
        <v>6</v>
      </c>
      <c r="Z636" s="125">
        <v>14</v>
      </c>
      <c r="AA6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6" s="126" t="str">
        <f>CONCATENATE(GroupMember[[#This Row],[11. Nom*]],       ,GroupMember[[#This Row],[10. Prénom*]])</f>
        <v>ZONGOZENIN</v>
      </c>
    </row>
    <row r="637" spans="1:29" s="126" customFormat="1" ht="13.5" hidden="1" x14ac:dyDescent="0.25">
      <c r="A637" s="90" t="s">
        <v>1543</v>
      </c>
      <c r="B637" s="90" t="s">
        <v>1543</v>
      </c>
      <c r="C637" s="90" t="s">
        <v>565</v>
      </c>
      <c r="D637" s="90" t="s">
        <v>571</v>
      </c>
      <c r="E637" s="90" t="s">
        <v>565</v>
      </c>
      <c r="F637" s="92">
        <v>4.4719999999999995</v>
      </c>
      <c r="G637" s="90" t="s">
        <v>572</v>
      </c>
      <c r="H637" s="90">
        <v>1</v>
      </c>
      <c r="I637" s="123">
        <v>1</v>
      </c>
      <c r="J637" s="90" t="s">
        <v>813</v>
      </c>
      <c r="K637" s="90" t="s">
        <v>582</v>
      </c>
      <c r="L637" s="127" t="s">
        <v>1290</v>
      </c>
      <c r="M637" s="90" t="s">
        <v>1290</v>
      </c>
      <c r="N637" s="90" t="s">
        <v>1291</v>
      </c>
      <c r="O637" s="123">
        <v>1994</v>
      </c>
      <c r="P637" s="90"/>
      <c r="Q637" s="90"/>
      <c r="R637" s="90"/>
      <c r="S637" s="90"/>
      <c r="T637" s="90"/>
      <c r="U637" s="123">
        <v>0</v>
      </c>
      <c r="V637" s="123">
        <v>0</v>
      </c>
      <c r="W637" s="124" t="s">
        <v>2024</v>
      </c>
      <c r="X637" s="125">
        <v>2022</v>
      </c>
      <c r="Y637" s="125">
        <v>6</v>
      </c>
      <c r="Z637" s="125">
        <v>14</v>
      </c>
      <c r="AA6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7" s="126" t="str">
        <f>CONCATENATE(GroupMember[[#This Row],[11. Nom*]],       ,GroupMember[[#This Row],[10. Prénom*]])</f>
        <v>NEBIEAROUNA</v>
      </c>
    </row>
    <row r="638" spans="1:29" s="126" customFormat="1" ht="13.5" hidden="1" x14ac:dyDescent="0.25">
      <c r="A638" s="90" t="s">
        <v>1544</v>
      </c>
      <c r="B638" s="90" t="s">
        <v>1544</v>
      </c>
      <c r="C638" s="90" t="s">
        <v>565</v>
      </c>
      <c r="D638" s="90" t="s">
        <v>571</v>
      </c>
      <c r="E638" s="90" t="s">
        <v>565</v>
      </c>
      <c r="F638" s="92">
        <v>7.31</v>
      </c>
      <c r="G638" s="90" t="s">
        <v>572</v>
      </c>
      <c r="H638" s="90">
        <v>2</v>
      </c>
      <c r="I638" s="123">
        <v>2</v>
      </c>
      <c r="J638" s="90" t="s">
        <v>1515</v>
      </c>
      <c r="K638" s="90" t="s">
        <v>840</v>
      </c>
      <c r="L638" s="127" t="s">
        <v>1290</v>
      </c>
      <c r="M638" s="90" t="s">
        <v>1290</v>
      </c>
      <c r="N638" s="90" t="s">
        <v>1291</v>
      </c>
      <c r="O638" s="123">
        <v>1959</v>
      </c>
      <c r="P638" s="90"/>
      <c r="Q638" s="90"/>
      <c r="R638" s="90"/>
      <c r="S638" s="90"/>
      <c r="T638" s="90"/>
      <c r="U638" s="123">
        <v>0</v>
      </c>
      <c r="V638" s="123">
        <v>0</v>
      </c>
      <c r="W638" s="124" t="s">
        <v>2024</v>
      </c>
      <c r="X638" s="125">
        <v>2022</v>
      </c>
      <c r="Y638" s="125">
        <v>6</v>
      </c>
      <c r="Z638" s="125">
        <v>14</v>
      </c>
      <c r="AA6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8" s="126" t="str">
        <f>CONCATENATE(GroupMember[[#This Row],[11. Nom*]],       ,GroupMember[[#This Row],[10. Prénom*]])</f>
        <v>BENAOJEROME</v>
      </c>
    </row>
    <row r="639" spans="1:29" s="126" customFormat="1" ht="13.5" hidden="1" x14ac:dyDescent="0.25">
      <c r="A639" s="90" t="s">
        <v>1545</v>
      </c>
      <c r="B639" s="90" t="s">
        <v>1545</v>
      </c>
      <c r="C639" s="90" t="s">
        <v>565</v>
      </c>
      <c r="D639" s="90" t="s">
        <v>571</v>
      </c>
      <c r="E639" s="90" t="s">
        <v>565</v>
      </c>
      <c r="F639" s="92">
        <v>5.0029999999999992</v>
      </c>
      <c r="G639" s="90" t="s">
        <v>572</v>
      </c>
      <c r="H639" s="90">
        <v>2</v>
      </c>
      <c r="I639" s="123">
        <v>2</v>
      </c>
      <c r="J639" s="90" t="s">
        <v>1516</v>
      </c>
      <c r="K639" s="90" t="s">
        <v>668</v>
      </c>
      <c r="L639" s="127" t="s">
        <v>1290</v>
      </c>
      <c r="M639" s="90" t="s">
        <v>1290</v>
      </c>
      <c r="N639" s="90" t="s">
        <v>1291</v>
      </c>
      <c r="O639" s="123">
        <v>1984</v>
      </c>
      <c r="P639" s="90"/>
      <c r="Q639" s="90"/>
      <c r="R639" s="90"/>
      <c r="S639" s="90"/>
      <c r="T639" s="90"/>
      <c r="U639" s="123">
        <v>1</v>
      </c>
      <c r="V639" s="123">
        <v>0</v>
      </c>
      <c r="W639" s="124" t="s">
        <v>2024</v>
      </c>
      <c r="X639" s="125">
        <v>2022</v>
      </c>
      <c r="Y639" s="125">
        <v>6</v>
      </c>
      <c r="Z639" s="125">
        <v>14</v>
      </c>
      <c r="AA6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39" s="126" t="str">
        <f>CONCATENATE(GroupMember[[#This Row],[11. Nom*]],       ,GroupMember[[#This Row],[10. Prénom*]])</f>
        <v>NEYAMAHADI</v>
      </c>
    </row>
    <row r="640" spans="1:29" s="126" customFormat="1" ht="13.5" hidden="1" x14ac:dyDescent="0.25">
      <c r="A640" s="90" t="s">
        <v>1546</v>
      </c>
      <c r="B640" s="90" t="s">
        <v>1546</v>
      </c>
      <c r="C640" s="90" t="s">
        <v>565</v>
      </c>
      <c r="D640" s="90" t="s">
        <v>571</v>
      </c>
      <c r="E640" s="90" t="s">
        <v>565</v>
      </c>
      <c r="F640" s="92">
        <v>3.13</v>
      </c>
      <c r="G640" s="90" t="s">
        <v>572</v>
      </c>
      <c r="H640" s="90">
        <v>2</v>
      </c>
      <c r="I640" s="123">
        <v>2</v>
      </c>
      <c r="J640" s="90" t="s">
        <v>604</v>
      </c>
      <c r="K640" s="90" t="s">
        <v>582</v>
      </c>
      <c r="L640" s="127" t="s">
        <v>1290</v>
      </c>
      <c r="M640" s="90" t="s">
        <v>1290</v>
      </c>
      <c r="N640" s="90" t="s">
        <v>1291</v>
      </c>
      <c r="O640" s="123">
        <v>1992</v>
      </c>
      <c r="P640" s="90"/>
      <c r="Q640" s="90"/>
      <c r="R640" s="90"/>
      <c r="S640" s="90"/>
      <c r="T640" s="90"/>
      <c r="U640" s="123">
        <v>1</v>
      </c>
      <c r="V640" s="123">
        <v>0</v>
      </c>
      <c r="W640" s="124" t="s">
        <v>2024</v>
      </c>
      <c r="X640" s="125">
        <v>2022</v>
      </c>
      <c r="Y640" s="125">
        <v>6</v>
      </c>
      <c r="Z640" s="125">
        <v>15</v>
      </c>
      <c r="AA6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0" s="126" t="str">
        <f>CONCATENATE(GroupMember[[#This Row],[11. Nom*]],       ,GroupMember[[#This Row],[10. Prénom*]])</f>
        <v>NEBIEADAMA</v>
      </c>
    </row>
    <row r="641" spans="1:29" s="126" customFormat="1" ht="13.5" hidden="1" x14ac:dyDescent="0.25">
      <c r="A641" s="90" t="s">
        <v>1547</v>
      </c>
      <c r="B641" s="90" t="s">
        <v>1547</v>
      </c>
      <c r="C641" s="90" t="s">
        <v>565</v>
      </c>
      <c r="D641" s="90" t="s">
        <v>571</v>
      </c>
      <c r="E641" s="90" t="s">
        <v>565</v>
      </c>
      <c r="F641" s="92">
        <v>3.3330000000000002</v>
      </c>
      <c r="G641" s="90" t="s">
        <v>572</v>
      </c>
      <c r="H641" s="90">
        <v>1</v>
      </c>
      <c r="I641" s="123">
        <v>1</v>
      </c>
      <c r="J641" s="90" t="s">
        <v>731</v>
      </c>
      <c r="K641" s="90" t="s">
        <v>582</v>
      </c>
      <c r="L641" s="127" t="s">
        <v>1290</v>
      </c>
      <c r="M641" s="90" t="s">
        <v>1290</v>
      </c>
      <c r="N641" s="90" t="s">
        <v>1291</v>
      </c>
      <c r="O641" s="123">
        <v>1984</v>
      </c>
      <c r="P641" s="90"/>
      <c r="Q641" s="90"/>
      <c r="R641" s="90"/>
      <c r="S641" s="90"/>
      <c r="T641" s="90"/>
      <c r="U641" s="123">
        <v>0</v>
      </c>
      <c r="V641" s="123">
        <v>0</v>
      </c>
      <c r="W641" s="124" t="s">
        <v>2024</v>
      </c>
      <c r="X641" s="125">
        <v>2022</v>
      </c>
      <c r="Y641" s="125">
        <v>6</v>
      </c>
      <c r="Z641" s="125">
        <v>15</v>
      </c>
      <c r="AA6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1" s="126" t="str">
        <f>CONCATENATE(GroupMember[[#This Row],[11. Nom*]],       ,GroupMember[[#This Row],[10. Prénom*]])</f>
        <v>NEBIESYLVAIN</v>
      </c>
    </row>
    <row r="642" spans="1:29" s="126" customFormat="1" ht="13.5" hidden="1" x14ac:dyDescent="0.25">
      <c r="A642" s="90" t="s">
        <v>1548</v>
      </c>
      <c r="B642" s="90" t="s">
        <v>1548</v>
      </c>
      <c r="C642" s="90" t="s">
        <v>565</v>
      </c>
      <c r="D642" s="90" t="s">
        <v>571</v>
      </c>
      <c r="E642" s="90" t="s">
        <v>565</v>
      </c>
      <c r="F642" s="92">
        <v>3.532</v>
      </c>
      <c r="G642" s="90" t="s">
        <v>572</v>
      </c>
      <c r="H642" s="90">
        <v>2</v>
      </c>
      <c r="I642" s="123">
        <v>2</v>
      </c>
      <c r="J642" s="90" t="s">
        <v>1426</v>
      </c>
      <c r="K642" s="90" t="s">
        <v>668</v>
      </c>
      <c r="L642" s="127" t="s">
        <v>1290</v>
      </c>
      <c r="M642" s="90" t="s">
        <v>1290</v>
      </c>
      <c r="N642" s="90" t="s">
        <v>1291</v>
      </c>
      <c r="O642" s="123">
        <v>1962</v>
      </c>
      <c r="P642" s="90"/>
      <c r="Q642" s="90"/>
      <c r="R642" s="90"/>
      <c r="S642" s="90"/>
      <c r="T642" s="90"/>
      <c r="U642" s="123">
        <v>0</v>
      </c>
      <c r="V642" s="123">
        <v>0</v>
      </c>
      <c r="W642" s="124" t="s">
        <v>2024</v>
      </c>
      <c r="X642" s="125">
        <v>2022</v>
      </c>
      <c r="Y642" s="125">
        <v>6</v>
      </c>
      <c r="Z642" s="125">
        <v>15</v>
      </c>
      <c r="AA6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2" s="126" t="str">
        <f>CONCATENATE(GroupMember[[#This Row],[11. Nom*]],       ,GroupMember[[#This Row],[10. Prénom*]])</f>
        <v>NEYABAKARY</v>
      </c>
    </row>
    <row r="643" spans="1:29" s="126" customFormat="1" ht="13.5" hidden="1" x14ac:dyDescent="0.25">
      <c r="A643" s="90" t="s">
        <v>1549</v>
      </c>
      <c r="B643" s="90" t="s">
        <v>1549</v>
      </c>
      <c r="C643" s="90" t="s">
        <v>565</v>
      </c>
      <c r="D643" s="90" t="s">
        <v>571</v>
      </c>
      <c r="E643" s="90" t="s">
        <v>565</v>
      </c>
      <c r="F643" s="92">
        <v>3.8249999999999997</v>
      </c>
      <c r="G643" s="90" t="s">
        <v>572</v>
      </c>
      <c r="H643" s="90">
        <v>2</v>
      </c>
      <c r="I643" s="123">
        <v>2</v>
      </c>
      <c r="J643" s="90" t="s">
        <v>1517</v>
      </c>
      <c r="K643" s="90" t="s">
        <v>751</v>
      </c>
      <c r="L643" s="127" t="s">
        <v>1290</v>
      </c>
      <c r="M643" s="90" t="s">
        <v>1290</v>
      </c>
      <c r="N643" s="90" t="s">
        <v>1291</v>
      </c>
      <c r="O643" s="123">
        <v>1972</v>
      </c>
      <c r="P643" s="90"/>
      <c r="Q643" s="90"/>
      <c r="R643" s="90"/>
      <c r="S643" s="90"/>
      <c r="T643" s="90"/>
      <c r="U643" s="123">
        <v>1</v>
      </c>
      <c r="V643" s="123">
        <v>0</v>
      </c>
      <c r="W643" s="124" t="s">
        <v>2024</v>
      </c>
      <c r="X643" s="125">
        <v>2022</v>
      </c>
      <c r="Y643" s="125">
        <v>6</v>
      </c>
      <c r="Z643" s="125">
        <v>15</v>
      </c>
      <c r="AA6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3" s="126" t="str">
        <f>CONCATENATE(GroupMember[[#This Row],[11. Nom*]],       ,GroupMember[[#This Row],[10. Prénom*]])</f>
        <v>KONETIDIANE</v>
      </c>
    </row>
    <row r="644" spans="1:29" s="126" customFormat="1" ht="13.5" hidden="1" x14ac:dyDescent="0.25">
      <c r="A644" s="90" t="s">
        <v>1550</v>
      </c>
      <c r="B644" s="90" t="s">
        <v>1550</v>
      </c>
      <c r="C644" s="90" t="s">
        <v>565</v>
      </c>
      <c r="D644" s="90" t="s">
        <v>571</v>
      </c>
      <c r="E644" s="90" t="s">
        <v>565</v>
      </c>
      <c r="F644" s="92">
        <v>3.9779999999999993</v>
      </c>
      <c r="G644" s="90" t="s">
        <v>572</v>
      </c>
      <c r="H644" s="90">
        <v>1</v>
      </c>
      <c r="I644" s="123">
        <v>1</v>
      </c>
      <c r="J644" s="90" t="s">
        <v>1518</v>
      </c>
      <c r="K644" s="90" t="s">
        <v>751</v>
      </c>
      <c r="L644" s="127" t="s">
        <v>1290</v>
      </c>
      <c r="M644" s="90" t="s">
        <v>1290</v>
      </c>
      <c r="N644" s="90" t="s">
        <v>1291</v>
      </c>
      <c r="O644" s="123">
        <v>1963</v>
      </c>
      <c r="P644" s="90"/>
      <c r="Q644" s="90"/>
      <c r="R644" s="90"/>
      <c r="S644" s="90"/>
      <c r="T644" s="90"/>
      <c r="U644" s="123">
        <v>0</v>
      </c>
      <c r="V644" s="123">
        <v>0</v>
      </c>
      <c r="W644" s="124" t="s">
        <v>2024</v>
      </c>
      <c r="X644" s="125">
        <v>2022</v>
      </c>
      <c r="Y644" s="125">
        <v>6</v>
      </c>
      <c r="Z644" s="125">
        <v>16</v>
      </c>
      <c r="AA6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4" s="126" t="str">
        <f>CONCATENATE(GroupMember[[#This Row],[11. Nom*]],       ,GroupMember[[#This Row],[10. Prénom*]])</f>
        <v>KONEHENRI</v>
      </c>
    </row>
    <row r="645" spans="1:29" s="126" customFormat="1" ht="13.5" hidden="1" x14ac:dyDescent="0.25">
      <c r="A645" s="90" t="s">
        <v>1551</v>
      </c>
      <c r="B645" s="90" t="s">
        <v>1551</v>
      </c>
      <c r="C645" s="90" t="s">
        <v>565</v>
      </c>
      <c r="D645" s="90" t="s">
        <v>571</v>
      </c>
      <c r="E645" s="90" t="s">
        <v>565</v>
      </c>
      <c r="F645" s="92">
        <v>6.4629999999999992</v>
      </c>
      <c r="G645" s="90" t="s">
        <v>572</v>
      </c>
      <c r="H645" s="90">
        <v>2</v>
      </c>
      <c r="I645" s="123">
        <v>2</v>
      </c>
      <c r="J645" s="90" t="s">
        <v>588</v>
      </c>
      <c r="K645" s="90" t="s">
        <v>668</v>
      </c>
      <c r="L645" s="127" t="s">
        <v>1290</v>
      </c>
      <c r="M645" s="90" t="s">
        <v>1290</v>
      </c>
      <c r="N645" s="90" t="s">
        <v>1291</v>
      </c>
      <c r="O645" s="123">
        <v>1992</v>
      </c>
      <c r="P645" s="90"/>
      <c r="Q645" s="90"/>
      <c r="R645" s="90"/>
      <c r="S645" s="90"/>
      <c r="T645" s="90"/>
      <c r="U645" s="123">
        <v>0</v>
      </c>
      <c r="V645" s="123">
        <v>0</v>
      </c>
      <c r="W645" s="124" t="s">
        <v>2024</v>
      </c>
      <c r="X645" s="125">
        <v>2022</v>
      </c>
      <c r="Y645" s="125">
        <v>6</v>
      </c>
      <c r="Z645" s="125">
        <v>16</v>
      </c>
      <c r="AA6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5" s="126" t="str">
        <f>CONCATENATE(GroupMember[[#This Row],[11. Nom*]],       ,GroupMember[[#This Row],[10. Prénom*]])</f>
        <v>NEYAANTOINE</v>
      </c>
    </row>
    <row r="646" spans="1:29" s="126" customFormat="1" ht="13.5" hidden="1" x14ac:dyDescent="0.25">
      <c r="A646" s="90" t="s">
        <v>1552</v>
      </c>
      <c r="B646" s="90" t="s">
        <v>1552</v>
      </c>
      <c r="C646" s="90" t="s">
        <v>565</v>
      </c>
      <c r="D646" s="90" t="s">
        <v>571</v>
      </c>
      <c r="E646" s="141" t="s">
        <v>565</v>
      </c>
      <c r="F646" s="92">
        <v>4.7459999999999996</v>
      </c>
      <c r="G646" s="90" t="s">
        <v>572</v>
      </c>
      <c r="H646" s="90">
        <v>1</v>
      </c>
      <c r="I646" s="123">
        <v>1</v>
      </c>
      <c r="J646" s="90" t="s">
        <v>1559</v>
      </c>
      <c r="K646" s="90" t="s">
        <v>1558</v>
      </c>
      <c r="L646" s="127" t="s">
        <v>1290</v>
      </c>
      <c r="M646" s="90" t="s">
        <v>1290</v>
      </c>
      <c r="N646" s="90" t="s">
        <v>1292</v>
      </c>
      <c r="O646" s="123">
        <v>1983</v>
      </c>
      <c r="P646" s="90"/>
      <c r="Q646" s="90"/>
      <c r="R646" s="90"/>
      <c r="S646" s="90"/>
      <c r="T646" s="90"/>
      <c r="U646" s="123">
        <v>0</v>
      </c>
      <c r="V646" s="123">
        <v>0</v>
      </c>
      <c r="W646" s="124" t="s">
        <v>2024</v>
      </c>
      <c r="X646" s="125">
        <v>2022</v>
      </c>
      <c r="Y646" s="125">
        <v>6</v>
      </c>
      <c r="Z646" s="125">
        <v>16</v>
      </c>
      <c r="AA6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6" s="126" t="str">
        <f>CONCATENATE(GroupMember[[#This Row],[11. Nom*]],       ,GroupMember[[#This Row],[10. Prénom*]])</f>
        <v>BAHMADELAINE</v>
      </c>
    </row>
    <row r="647" spans="1:29" s="126" customFormat="1" ht="13.5" hidden="1" x14ac:dyDescent="0.25">
      <c r="A647" s="90" t="s">
        <v>1553</v>
      </c>
      <c r="B647" s="90" t="s">
        <v>1553</v>
      </c>
      <c r="C647" s="90" t="s">
        <v>565</v>
      </c>
      <c r="D647" s="90" t="s">
        <v>571</v>
      </c>
      <c r="E647" s="90" t="s">
        <v>565</v>
      </c>
      <c r="F647" s="92">
        <v>2.9359999999999999</v>
      </c>
      <c r="G647" s="90" t="s">
        <v>572</v>
      </c>
      <c r="H647" s="90">
        <v>2</v>
      </c>
      <c r="I647" s="123">
        <v>2</v>
      </c>
      <c r="J647" s="90" t="s">
        <v>1384</v>
      </c>
      <c r="K647" s="90" t="s">
        <v>1560</v>
      </c>
      <c r="L647" s="127" t="s">
        <v>1290</v>
      </c>
      <c r="M647" s="90" t="s">
        <v>1290</v>
      </c>
      <c r="N647" s="90" t="s">
        <v>1291</v>
      </c>
      <c r="O647" s="123">
        <v>1976</v>
      </c>
      <c r="P647" s="90"/>
      <c r="Q647" s="90"/>
      <c r="R647" s="90"/>
      <c r="S647" s="90"/>
      <c r="T647" s="90"/>
      <c r="U647" s="123">
        <v>0</v>
      </c>
      <c r="V647" s="123">
        <v>0</v>
      </c>
      <c r="W647" s="124" t="s">
        <v>2024</v>
      </c>
      <c r="X647" s="125">
        <v>2022</v>
      </c>
      <c r="Y647" s="125">
        <v>6</v>
      </c>
      <c r="Z647" s="125">
        <v>16</v>
      </c>
      <c r="AA6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7" s="126" t="str">
        <f>CONCATENATE(GroupMember[[#This Row],[11. Nom*]],       ,GroupMember[[#This Row],[10. Prénom*]])</f>
        <v>NELOIEREGMA</v>
      </c>
    </row>
    <row r="648" spans="1:29" s="126" customFormat="1" ht="13.5" hidden="1" x14ac:dyDescent="0.25">
      <c r="A648" s="90" t="s">
        <v>1554</v>
      </c>
      <c r="B648" s="90" t="s">
        <v>1554</v>
      </c>
      <c r="C648" s="90" t="s">
        <v>565</v>
      </c>
      <c r="D648" s="90" t="s">
        <v>571</v>
      </c>
      <c r="E648" s="90" t="s">
        <v>565</v>
      </c>
      <c r="F648" s="92">
        <v>3.1351</v>
      </c>
      <c r="G648" s="90" t="s">
        <v>572</v>
      </c>
      <c r="H648" s="90">
        <v>2</v>
      </c>
      <c r="I648" s="123">
        <v>2</v>
      </c>
      <c r="J648" s="90" t="s">
        <v>1561</v>
      </c>
      <c r="K648" s="90" t="s">
        <v>700</v>
      </c>
      <c r="L648" s="127" t="s">
        <v>1290</v>
      </c>
      <c r="M648" s="90" t="s">
        <v>1290</v>
      </c>
      <c r="N648" s="90" t="s">
        <v>1291</v>
      </c>
      <c r="O648" s="123">
        <v>1989</v>
      </c>
      <c r="P648" s="90"/>
      <c r="Q648" s="90"/>
      <c r="R648" s="90"/>
      <c r="S648" s="90"/>
      <c r="T648" s="90"/>
      <c r="U648" s="123">
        <v>1</v>
      </c>
      <c r="V648" s="123">
        <v>0</v>
      </c>
      <c r="W648" s="124" t="s">
        <v>2024</v>
      </c>
      <c r="X648" s="125">
        <v>2022</v>
      </c>
      <c r="Y648" s="125">
        <v>6</v>
      </c>
      <c r="Z648" s="125">
        <v>17</v>
      </c>
      <c r="AA6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8" s="126" t="str">
        <f>CONCATENATE(GroupMember[[#This Row],[11. Nom*]],       ,GroupMember[[#This Row],[10. Prénom*]])</f>
        <v>HIENBAMIROUTE</v>
      </c>
    </row>
    <row r="649" spans="1:29" s="126" customFormat="1" ht="13.5" hidden="1" x14ac:dyDescent="0.25">
      <c r="A649" s="90" t="s">
        <v>1555</v>
      </c>
      <c r="B649" s="90" t="s">
        <v>1555</v>
      </c>
      <c r="C649" s="90" t="s">
        <v>565</v>
      </c>
      <c r="D649" s="90" t="s">
        <v>571</v>
      </c>
      <c r="E649" s="90" t="s">
        <v>565</v>
      </c>
      <c r="F649" s="92">
        <v>2.944</v>
      </c>
      <c r="G649" s="90" t="s">
        <v>572</v>
      </c>
      <c r="H649" s="90">
        <v>1</v>
      </c>
      <c r="I649" s="123">
        <v>1</v>
      </c>
      <c r="J649" s="90" t="s">
        <v>700</v>
      </c>
      <c r="K649" s="90" t="s">
        <v>1562</v>
      </c>
      <c r="L649" s="127" t="s">
        <v>1290</v>
      </c>
      <c r="M649" s="90" t="s">
        <v>1290</v>
      </c>
      <c r="N649" s="90" t="s">
        <v>1291</v>
      </c>
      <c r="O649" s="123">
        <v>1981</v>
      </c>
      <c r="P649" s="90"/>
      <c r="Q649" s="90"/>
      <c r="R649" s="90"/>
      <c r="S649" s="90"/>
      <c r="T649" s="90"/>
      <c r="U649" s="123">
        <v>0</v>
      </c>
      <c r="V649" s="123">
        <v>0</v>
      </c>
      <c r="W649" s="124" t="s">
        <v>2024</v>
      </c>
      <c r="X649" s="125">
        <v>2022</v>
      </c>
      <c r="Y649" s="125">
        <v>6</v>
      </c>
      <c r="Z649" s="125">
        <v>17</v>
      </c>
      <c r="AA6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49" s="126" t="str">
        <f>CONCATENATE(GroupMember[[#This Row],[11. Nom*]],       ,GroupMember[[#This Row],[10. Prénom*]])</f>
        <v>SENIREHIEN</v>
      </c>
    </row>
    <row r="650" spans="1:29" s="126" customFormat="1" ht="13.5" hidden="1" x14ac:dyDescent="0.25">
      <c r="A650" s="90" t="s">
        <v>1556</v>
      </c>
      <c r="B650" s="90" t="s">
        <v>1556</v>
      </c>
      <c r="C650" s="90" t="s">
        <v>565</v>
      </c>
      <c r="D650" s="90" t="s">
        <v>571</v>
      </c>
      <c r="E650" s="90" t="s">
        <v>565</v>
      </c>
      <c r="F650" s="92">
        <v>9.9700000000000024</v>
      </c>
      <c r="G650" s="90" t="s">
        <v>572</v>
      </c>
      <c r="H650" s="90">
        <v>2</v>
      </c>
      <c r="I650" s="123">
        <v>2</v>
      </c>
      <c r="J650" s="90" t="s">
        <v>1218</v>
      </c>
      <c r="K650" s="90" t="s">
        <v>1563</v>
      </c>
      <c r="L650" s="127" t="s">
        <v>1290</v>
      </c>
      <c r="M650" s="90" t="s">
        <v>1290</v>
      </c>
      <c r="N650" s="90" t="s">
        <v>1291</v>
      </c>
      <c r="O650" s="123">
        <v>1987</v>
      </c>
      <c r="P650" s="90"/>
      <c r="Q650" s="90"/>
      <c r="R650" s="90"/>
      <c r="S650" s="90"/>
      <c r="T650" s="90"/>
      <c r="U650" s="123">
        <v>1</v>
      </c>
      <c r="V650" s="123">
        <v>0</v>
      </c>
      <c r="W650" s="124" t="s">
        <v>2024</v>
      </c>
      <c r="X650" s="125">
        <v>2022</v>
      </c>
      <c r="Y650" s="125">
        <v>6</v>
      </c>
      <c r="Z650" s="125">
        <v>17</v>
      </c>
      <c r="AA6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0" s="126" t="str">
        <f>CONCATENATE(GroupMember[[#This Row],[11. Nom*]],       ,GroupMember[[#This Row],[10. Prénom*]])</f>
        <v>GBOGBOSINGO</v>
      </c>
    </row>
    <row r="651" spans="1:29" s="126" customFormat="1" ht="13.5" hidden="1" x14ac:dyDescent="0.25">
      <c r="A651" s="90" t="s">
        <v>1557</v>
      </c>
      <c r="B651" s="90" t="s">
        <v>1557</v>
      </c>
      <c r="C651" s="90" t="s">
        <v>565</v>
      </c>
      <c r="D651" s="90" t="s">
        <v>571</v>
      </c>
      <c r="E651" s="90" t="s">
        <v>565</v>
      </c>
      <c r="F651" s="92">
        <v>12.25</v>
      </c>
      <c r="G651" s="90" t="s">
        <v>572</v>
      </c>
      <c r="H651" s="90">
        <v>1</v>
      </c>
      <c r="I651" s="123">
        <v>1</v>
      </c>
      <c r="J651" s="90" t="s">
        <v>1564</v>
      </c>
      <c r="K651" s="90" t="s">
        <v>621</v>
      </c>
      <c r="L651" s="127" t="s">
        <v>1290</v>
      </c>
      <c r="M651" s="90" t="s">
        <v>1290</v>
      </c>
      <c r="N651" s="90" t="s">
        <v>1291</v>
      </c>
      <c r="O651" s="123">
        <v>1978</v>
      </c>
      <c r="P651" s="90"/>
      <c r="Q651" s="90"/>
      <c r="R651" s="90"/>
      <c r="S651" s="90"/>
      <c r="T651" s="90"/>
      <c r="U651" s="123">
        <v>0</v>
      </c>
      <c r="V651" s="123">
        <v>0</v>
      </c>
      <c r="W651" s="124" t="s">
        <v>2024</v>
      </c>
      <c r="X651" s="125">
        <v>2022</v>
      </c>
      <c r="Y651" s="125">
        <v>6</v>
      </c>
      <c r="Z651" s="125">
        <v>17</v>
      </c>
      <c r="AA6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1" s="126" t="str">
        <f>CONCATENATE(GroupMember[[#This Row],[11. Nom*]],       ,GroupMember[[#This Row],[10. Prénom*]])</f>
        <v>SAWADOGOLEYDIA</v>
      </c>
    </row>
    <row r="652" spans="1:29" s="126" customFormat="1" ht="13.5" hidden="1" x14ac:dyDescent="0.25">
      <c r="A652" s="90" t="s">
        <v>1565</v>
      </c>
      <c r="B652" s="90" t="s">
        <v>1565</v>
      </c>
      <c r="C652" s="90" t="s">
        <v>565</v>
      </c>
      <c r="D652" s="90" t="s">
        <v>571</v>
      </c>
      <c r="E652" s="90" t="s">
        <v>565</v>
      </c>
      <c r="F652" s="92">
        <v>3.6970000000000001</v>
      </c>
      <c r="G652" s="90" t="s">
        <v>572</v>
      </c>
      <c r="H652" s="90">
        <v>2</v>
      </c>
      <c r="I652" s="123">
        <v>2</v>
      </c>
      <c r="J652" s="90" t="s">
        <v>586</v>
      </c>
      <c r="K652" s="90" t="s">
        <v>630</v>
      </c>
      <c r="L652" s="127" t="s">
        <v>1290</v>
      </c>
      <c r="M652" s="90" t="s">
        <v>1290</v>
      </c>
      <c r="N652" s="90" t="s">
        <v>1291</v>
      </c>
      <c r="O652" s="123">
        <v>1965</v>
      </c>
      <c r="P652" s="90"/>
      <c r="Q652" s="90"/>
      <c r="R652" s="90"/>
      <c r="S652" s="90"/>
      <c r="T652" s="90"/>
      <c r="U652" s="123">
        <v>1</v>
      </c>
      <c r="V652" s="123">
        <v>0</v>
      </c>
      <c r="W652" s="124" t="s">
        <v>2024</v>
      </c>
      <c r="X652" s="125">
        <v>2022</v>
      </c>
      <c r="Y652" s="125">
        <v>6</v>
      </c>
      <c r="Z652" s="125">
        <v>18</v>
      </c>
      <c r="AA6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2" s="126" t="str">
        <f>CONCATENATE(GroupMember[[#This Row],[11. Nom*]],       ,GroupMember[[#This Row],[10. Prénom*]])</f>
        <v>RAMDEDENIS</v>
      </c>
    </row>
    <row r="653" spans="1:29" s="126" customFormat="1" ht="13.5" hidden="1" x14ac:dyDescent="0.25">
      <c r="A653" s="90" t="s">
        <v>1981</v>
      </c>
      <c r="B653" s="90" t="s">
        <v>1981</v>
      </c>
      <c r="C653" s="90" t="s">
        <v>565</v>
      </c>
      <c r="D653" s="90" t="s">
        <v>571</v>
      </c>
      <c r="E653" s="90" t="s">
        <v>567</v>
      </c>
      <c r="F653" s="92">
        <v>3.37</v>
      </c>
      <c r="G653" s="90" t="s">
        <v>572</v>
      </c>
      <c r="H653" s="90">
        <v>2</v>
      </c>
      <c r="I653" s="123">
        <v>2</v>
      </c>
      <c r="J653" s="90" t="s">
        <v>654</v>
      </c>
      <c r="K653" s="90" t="s">
        <v>621</v>
      </c>
      <c r="L653" s="127" t="s">
        <v>1290</v>
      </c>
      <c r="M653" s="90" t="s">
        <v>1290</v>
      </c>
      <c r="N653" s="90" t="s">
        <v>1291</v>
      </c>
      <c r="O653" s="123">
        <v>1972</v>
      </c>
      <c r="P653" s="90"/>
      <c r="Q653" s="90"/>
      <c r="R653" s="90"/>
      <c r="S653" s="90"/>
      <c r="T653" s="90"/>
      <c r="U653" s="123">
        <v>0</v>
      </c>
      <c r="V653" s="123">
        <v>0</v>
      </c>
      <c r="W653" s="124" t="s">
        <v>2024</v>
      </c>
      <c r="X653" s="125">
        <v>2022</v>
      </c>
      <c r="Y653" s="125">
        <v>6</v>
      </c>
      <c r="Z653" s="125">
        <v>18</v>
      </c>
      <c r="AA6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3" s="126" t="str">
        <f>CONCATENATE(GroupMember[[#This Row],[11. Nom*]],       ,GroupMember[[#This Row],[10. Prénom*]])</f>
        <v>SAWADOGOIDRISSA</v>
      </c>
    </row>
    <row r="654" spans="1:29" s="126" customFormat="1" ht="13.5" hidden="1" x14ac:dyDescent="0.25">
      <c r="A654" s="90" t="s">
        <v>1982</v>
      </c>
      <c r="B654" s="90" t="s">
        <v>1982</v>
      </c>
      <c r="C654" s="90" t="s">
        <v>565</v>
      </c>
      <c r="D654" s="90" t="s">
        <v>571</v>
      </c>
      <c r="E654" s="141" t="s">
        <v>567</v>
      </c>
      <c r="F654" s="92">
        <v>3.8662999999999994</v>
      </c>
      <c r="G654" s="90" t="s">
        <v>572</v>
      </c>
      <c r="H654" s="90">
        <v>1</v>
      </c>
      <c r="I654" s="123">
        <v>1</v>
      </c>
      <c r="J654" s="90" t="s">
        <v>1248</v>
      </c>
      <c r="K654" s="90" t="s">
        <v>593</v>
      </c>
      <c r="L654" s="127" t="s">
        <v>1290</v>
      </c>
      <c r="M654" s="90" t="s">
        <v>1290</v>
      </c>
      <c r="N654" s="90" t="s">
        <v>1292</v>
      </c>
      <c r="O654" s="123">
        <v>1957</v>
      </c>
      <c r="P654" s="90"/>
      <c r="Q654" s="90"/>
      <c r="R654" s="90"/>
      <c r="S654" s="90"/>
      <c r="T654" s="90"/>
      <c r="U654" s="123">
        <v>0</v>
      </c>
      <c r="V654" s="123">
        <v>0</v>
      </c>
      <c r="W654" s="124" t="s">
        <v>2024</v>
      </c>
      <c r="X654" s="125">
        <v>2022</v>
      </c>
      <c r="Y654" s="125">
        <v>6</v>
      </c>
      <c r="Z654" s="125">
        <v>18</v>
      </c>
      <c r="AA6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4" s="126" t="str">
        <f>CONCATENATE(GroupMember[[#This Row],[11. Nom*]],       ,GroupMember[[#This Row],[10. Prénom*]])</f>
        <v>BELEMLADIFATOU</v>
      </c>
    </row>
    <row r="655" spans="1:29" s="126" customFormat="1" ht="13.5" hidden="1" x14ac:dyDescent="0.25">
      <c r="A655" s="90" t="s">
        <v>1983</v>
      </c>
      <c r="B655" s="90" t="s">
        <v>1983</v>
      </c>
      <c r="C655" s="90" t="s">
        <v>565</v>
      </c>
      <c r="D655" s="90" t="s">
        <v>571</v>
      </c>
      <c r="E655" s="90" t="s">
        <v>567</v>
      </c>
      <c r="F655" s="92">
        <v>6.0749999999999993</v>
      </c>
      <c r="G655" s="90" t="s">
        <v>572</v>
      </c>
      <c r="H655" s="90">
        <v>2</v>
      </c>
      <c r="I655" s="123">
        <v>2</v>
      </c>
      <c r="J655" s="90" t="s">
        <v>1249</v>
      </c>
      <c r="K655" s="90" t="s">
        <v>621</v>
      </c>
      <c r="L655" s="127" t="s">
        <v>1290</v>
      </c>
      <c r="M655" s="90" t="s">
        <v>1290</v>
      </c>
      <c r="N655" s="90" t="s">
        <v>1291</v>
      </c>
      <c r="O655" s="123">
        <v>1979</v>
      </c>
      <c r="P655" s="90"/>
      <c r="Q655" s="90"/>
      <c r="R655" s="90"/>
      <c r="S655" s="90"/>
      <c r="T655" s="90"/>
      <c r="U655" s="123">
        <v>0</v>
      </c>
      <c r="V655" s="123">
        <v>0</v>
      </c>
      <c r="W655" s="124" t="s">
        <v>2024</v>
      </c>
      <c r="X655" s="125">
        <v>2022</v>
      </c>
      <c r="Y655" s="125">
        <v>6</v>
      </c>
      <c r="Z655" s="125">
        <v>18</v>
      </c>
      <c r="AA6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5" s="126" t="str">
        <f>CONCATENATE(GroupMember[[#This Row],[11. Nom*]],       ,GroupMember[[#This Row],[10. Prénom*]])</f>
        <v>SAWADOGOMAIMOUNATA</v>
      </c>
    </row>
    <row r="656" spans="1:29" s="126" customFormat="1" ht="13.5" hidden="1" x14ac:dyDescent="0.25">
      <c r="A656" s="90" t="s">
        <v>1984</v>
      </c>
      <c r="B656" s="90" t="s">
        <v>1984</v>
      </c>
      <c r="C656" s="90" t="s">
        <v>565</v>
      </c>
      <c r="D656" s="90" t="s">
        <v>571</v>
      </c>
      <c r="E656" s="90" t="s">
        <v>567</v>
      </c>
      <c r="F656" s="92">
        <v>2.9550000000000001</v>
      </c>
      <c r="G656" s="90" t="s">
        <v>572</v>
      </c>
      <c r="H656" s="90">
        <v>2</v>
      </c>
      <c r="I656" s="123">
        <v>2</v>
      </c>
      <c r="J656" s="90" t="s">
        <v>841</v>
      </c>
      <c r="K656" s="90" t="s">
        <v>1250</v>
      </c>
      <c r="L656" s="127" t="s">
        <v>1290</v>
      </c>
      <c r="M656" s="90" t="s">
        <v>1290</v>
      </c>
      <c r="N656" s="90" t="s">
        <v>1291</v>
      </c>
      <c r="O656" s="123">
        <v>1963</v>
      </c>
      <c r="P656" s="90"/>
      <c r="Q656" s="90"/>
      <c r="R656" s="90"/>
      <c r="S656" s="90"/>
      <c r="T656" s="90"/>
      <c r="U656" s="123">
        <v>0</v>
      </c>
      <c r="V656" s="123">
        <v>0</v>
      </c>
      <c r="W656" s="124" t="s">
        <v>2024</v>
      </c>
      <c r="X656" s="125">
        <v>2022</v>
      </c>
      <c r="Y656" s="125">
        <v>6</v>
      </c>
      <c r="Z656" s="125">
        <v>20</v>
      </c>
      <c r="AA6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6" s="126" t="str">
        <f>CONCATENATE(GroupMember[[#This Row],[11. Nom*]],       ,GroupMember[[#This Row],[10. Prénom*]])</f>
        <v>BAKOUAN LAURENT</v>
      </c>
    </row>
    <row r="657" spans="1:29" s="138" customFormat="1" ht="13.5" hidden="1" x14ac:dyDescent="0.25">
      <c r="A657" s="131" t="s">
        <v>1985</v>
      </c>
      <c r="B657" s="131" t="s">
        <v>1985</v>
      </c>
      <c r="C657" s="131" t="s">
        <v>565</v>
      </c>
      <c r="D657" s="131" t="s">
        <v>571</v>
      </c>
      <c r="E657" s="131" t="s">
        <v>567</v>
      </c>
      <c r="F657" s="132">
        <v>3.3659999999999997</v>
      </c>
      <c r="G657" s="131" t="s">
        <v>572</v>
      </c>
      <c r="H657" s="131">
        <v>1</v>
      </c>
      <c r="I657" s="133">
        <v>1</v>
      </c>
      <c r="J657" s="131" t="s">
        <v>606</v>
      </c>
      <c r="K657" s="131" t="s">
        <v>1250</v>
      </c>
      <c r="L657" s="134" t="s">
        <v>1290</v>
      </c>
      <c r="M657" s="131" t="s">
        <v>1290</v>
      </c>
      <c r="N657" s="131" t="s">
        <v>1291</v>
      </c>
      <c r="O657" s="133">
        <v>1954</v>
      </c>
      <c r="P657" s="131"/>
      <c r="Q657" s="131"/>
      <c r="R657" s="131"/>
      <c r="S657" s="131"/>
      <c r="T657" s="131"/>
      <c r="U657" s="133">
        <v>0</v>
      </c>
      <c r="V657" s="133">
        <v>0</v>
      </c>
      <c r="W657" s="135" t="s">
        <v>2024</v>
      </c>
      <c r="X657" s="136">
        <v>2022</v>
      </c>
      <c r="Y657" s="136">
        <v>6</v>
      </c>
      <c r="Z657" s="136">
        <v>20</v>
      </c>
      <c r="AA657"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7" s="13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7" s="126" t="str">
        <f>CONCATENATE(GroupMember[[#This Row],[11. Nom*]],       ,GroupMember[[#This Row],[10. Prénom*]])</f>
        <v>BAKOUAN PAUL</v>
      </c>
    </row>
    <row r="658" spans="1:29" s="126" customFormat="1" ht="13.5" x14ac:dyDescent="0.25">
      <c r="A658" s="90" t="s">
        <v>1986</v>
      </c>
      <c r="B658" s="90" t="s">
        <v>1986</v>
      </c>
      <c r="C658" s="90" t="s">
        <v>565</v>
      </c>
      <c r="D658" s="90" t="s">
        <v>571</v>
      </c>
      <c r="E658" s="90" t="s">
        <v>567</v>
      </c>
      <c r="F658" s="92">
        <v>3.8749999999999996</v>
      </c>
      <c r="G658" s="90" t="s">
        <v>572</v>
      </c>
      <c r="H658" s="90">
        <v>1</v>
      </c>
      <c r="I658" s="123">
        <v>1</v>
      </c>
      <c r="J658" s="90" t="s">
        <v>1251</v>
      </c>
      <c r="K658" s="90" t="s">
        <v>1252</v>
      </c>
      <c r="L658" s="127" t="s">
        <v>1290</v>
      </c>
      <c r="M658" s="90" t="s">
        <v>1306</v>
      </c>
      <c r="N658" s="90" t="s">
        <v>1291</v>
      </c>
      <c r="O658" s="123">
        <v>1975</v>
      </c>
      <c r="P658" s="90"/>
      <c r="Q658" s="90"/>
      <c r="R658" s="90"/>
      <c r="S658" s="90"/>
      <c r="T658" s="90"/>
      <c r="U658" s="123">
        <v>0</v>
      </c>
      <c r="V658" s="123">
        <v>0</v>
      </c>
      <c r="W658" s="124" t="s">
        <v>2024</v>
      </c>
      <c r="X658" s="125">
        <v>2022</v>
      </c>
      <c r="Y658" s="125">
        <v>6</v>
      </c>
      <c r="Z658" s="125">
        <v>20</v>
      </c>
      <c r="AA6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8" s="126" t="str">
        <f>CONCATENATE(GroupMember[[#This Row],[11. Nom*]],       ,GroupMember[[#This Row],[10. Prénom*]])</f>
        <v>BASSANE BAYOU</v>
      </c>
    </row>
    <row r="659" spans="1:29" s="126" customFormat="1" ht="13.5" hidden="1" x14ac:dyDescent="0.25">
      <c r="A659" s="90" t="s">
        <v>1987</v>
      </c>
      <c r="B659" s="90" t="s">
        <v>1987</v>
      </c>
      <c r="C659" s="90" t="s">
        <v>565</v>
      </c>
      <c r="D659" s="90" t="s">
        <v>571</v>
      </c>
      <c r="E659" s="90" t="s">
        <v>567</v>
      </c>
      <c r="F659" s="92">
        <v>3.4489999999999998</v>
      </c>
      <c r="G659" s="90" t="s">
        <v>572</v>
      </c>
      <c r="H659" s="90">
        <v>1</v>
      </c>
      <c r="I659" s="123">
        <v>1</v>
      </c>
      <c r="J659" s="90" t="s">
        <v>1009</v>
      </c>
      <c r="K659" s="90" t="s">
        <v>1253</v>
      </c>
      <c r="L659" s="127" t="s">
        <v>1290</v>
      </c>
      <c r="M659" s="90" t="s">
        <v>1290</v>
      </c>
      <c r="N659" s="90" t="s">
        <v>1291</v>
      </c>
      <c r="O659" s="123">
        <v>1956</v>
      </c>
      <c r="P659" s="90"/>
      <c r="Q659" s="90"/>
      <c r="R659" s="90"/>
      <c r="S659" s="90"/>
      <c r="T659" s="90"/>
      <c r="U659" s="123">
        <v>0</v>
      </c>
      <c r="V659" s="123">
        <v>0</v>
      </c>
      <c r="W659" s="124" t="s">
        <v>2024</v>
      </c>
      <c r="X659" s="125">
        <v>2022</v>
      </c>
      <c r="Y659" s="125">
        <v>6</v>
      </c>
      <c r="Z659" s="125">
        <v>20</v>
      </c>
      <c r="AA6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59" s="126" t="str">
        <f>CONCATENATE(GroupMember[[#This Row],[11. Nom*]],       ,GroupMember[[#This Row],[10. Prénom*]])</f>
        <v>BASSANEERIC</v>
      </c>
    </row>
    <row r="660" spans="1:29" s="126" customFormat="1" ht="13.5" hidden="1" x14ac:dyDescent="0.25">
      <c r="A660" s="90" t="s">
        <v>1988</v>
      </c>
      <c r="B660" s="90" t="s">
        <v>1988</v>
      </c>
      <c r="C660" s="90" t="s">
        <v>565</v>
      </c>
      <c r="D660" s="90" t="s">
        <v>571</v>
      </c>
      <c r="E660" s="90" t="s">
        <v>567</v>
      </c>
      <c r="F660" s="92">
        <v>5.286719999999999</v>
      </c>
      <c r="G660" s="90" t="s">
        <v>572</v>
      </c>
      <c r="H660" s="90">
        <v>1</v>
      </c>
      <c r="I660" s="123">
        <v>1</v>
      </c>
      <c r="J660" s="90" t="s">
        <v>1254</v>
      </c>
      <c r="K660" s="90" t="s">
        <v>1255</v>
      </c>
      <c r="L660" s="127" t="s">
        <v>1290</v>
      </c>
      <c r="M660" s="90" t="s">
        <v>1290</v>
      </c>
      <c r="N660" s="90" t="s">
        <v>1291</v>
      </c>
      <c r="O660" s="123">
        <v>1980</v>
      </c>
      <c r="P660" s="90"/>
      <c r="Q660" s="90"/>
      <c r="R660" s="90"/>
      <c r="S660" s="90"/>
      <c r="T660" s="90"/>
      <c r="U660" s="123">
        <v>0</v>
      </c>
      <c r="V660" s="123">
        <v>0</v>
      </c>
      <c r="W660" s="124" t="s">
        <v>2024</v>
      </c>
      <c r="X660" s="125">
        <v>2022</v>
      </c>
      <c r="Y660" s="125">
        <v>6</v>
      </c>
      <c r="Z660" s="125">
        <v>21</v>
      </c>
      <c r="AA6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0" s="126" t="str">
        <f>CONCATENATE(GroupMember[[#This Row],[11. Nom*]],       ,GroupMember[[#This Row],[10. Prénom*]])</f>
        <v xml:space="preserve">YOUMASEIDOU </v>
      </c>
    </row>
    <row r="661" spans="1:29" s="126" customFormat="1" ht="13.5" hidden="1" x14ac:dyDescent="0.25">
      <c r="A661" s="90" t="s">
        <v>1989</v>
      </c>
      <c r="B661" s="90" t="s">
        <v>1989</v>
      </c>
      <c r="C661" s="90" t="s">
        <v>565</v>
      </c>
      <c r="D661" s="90" t="s">
        <v>571</v>
      </c>
      <c r="E661" s="90" t="s">
        <v>567</v>
      </c>
      <c r="F661" s="92">
        <v>9.25</v>
      </c>
      <c r="G661" s="90" t="s">
        <v>572</v>
      </c>
      <c r="H661" s="90">
        <v>1</v>
      </c>
      <c r="I661" s="123">
        <v>1</v>
      </c>
      <c r="J661" s="90" t="s">
        <v>1256</v>
      </c>
      <c r="K661" s="90" t="s">
        <v>1257</v>
      </c>
      <c r="L661" s="127" t="s">
        <v>1290</v>
      </c>
      <c r="M661" s="90" t="s">
        <v>1290</v>
      </c>
      <c r="N661" s="90" t="s">
        <v>1291</v>
      </c>
      <c r="O661" s="123">
        <v>1965</v>
      </c>
      <c r="P661" s="90"/>
      <c r="Q661" s="90"/>
      <c r="R661" s="90"/>
      <c r="S661" s="90"/>
      <c r="T661" s="90"/>
      <c r="U661" s="123">
        <v>0</v>
      </c>
      <c r="V661" s="123">
        <v>0</v>
      </c>
      <c r="W661" s="124" t="s">
        <v>2024</v>
      </c>
      <c r="X661" s="125">
        <v>2022</v>
      </c>
      <c r="Y661" s="125">
        <v>6</v>
      </c>
      <c r="Z661" s="125">
        <v>21</v>
      </c>
      <c r="AA6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1" s="126" t="str">
        <f>CONCATENATE(GroupMember[[#This Row],[11. Nom*]],       ,GroupMember[[#This Row],[10. Prénom*]])</f>
        <v xml:space="preserve"> BASSANEWABOU</v>
      </c>
    </row>
    <row r="662" spans="1:29" s="126" customFormat="1" ht="13.5" hidden="1" x14ac:dyDescent="0.25">
      <c r="A662" s="90" t="s">
        <v>1990</v>
      </c>
      <c r="B662" s="90" t="s">
        <v>1990</v>
      </c>
      <c r="C662" s="90" t="s">
        <v>565</v>
      </c>
      <c r="D662" s="90" t="s">
        <v>571</v>
      </c>
      <c r="E662" s="90" t="s">
        <v>567</v>
      </c>
      <c r="F662" s="92">
        <v>8.9700000000000006</v>
      </c>
      <c r="G662" s="90" t="s">
        <v>572</v>
      </c>
      <c r="H662" s="90">
        <v>1</v>
      </c>
      <c r="I662" s="123">
        <v>1</v>
      </c>
      <c r="J662" s="90" t="s">
        <v>695</v>
      </c>
      <c r="K662" s="90" t="s">
        <v>1250</v>
      </c>
      <c r="L662" s="127" t="s">
        <v>1290</v>
      </c>
      <c r="M662" s="90" t="s">
        <v>1290</v>
      </c>
      <c r="N662" s="90" t="s">
        <v>1291</v>
      </c>
      <c r="O662" s="123">
        <v>1967</v>
      </c>
      <c r="P662" s="90"/>
      <c r="Q662" s="90"/>
      <c r="R662" s="90"/>
      <c r="S662" s="90"/>
      <c r="T662" s="90"/>
      <c r="U662" s="123">
        <v>0</v>
      </c>
      <c r="V662" s="123">
        <v>0</v>
      </c>
      <c r="W662" s="124" t="s">
        <v>2024</v>
      </c>
      <c r="X662" s="125">
        <v>2022</v>
      </c>
      <c r="Y662" s="125">
        <v>6</v>
      </c>
      <c r="Z662" s="125">
        <v>21</v>
      </c>
      <c r="AA6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2" s="126" t="str">
        <f>CONCATENATE(GroupMember[[#This Row],[11. Nom*]],       ,GroupMember[[#This Row],[10. Prénom*]])</f>
        <v>BAKOUAN AMADOU</v>
      </c>
    </row>
    <row r="663" spans="1:29" s="126" customFormat="1" ht="13.5" hidden="1" x14ac:dyDescent="0.25">
      <c r="A663" s="90" t="s">
        <v>1991</v>
      </c>
      <c r="B663" s="90" t="s">
        <v>1991</v>
      </c>
      <c r="C663" s="90" t="s">
        <v>565</v>
      </c>
      <c r="D663" s="90" t="s">
        <v>571</v>
      </c>
      <c r="E663" s="90" t="s">
        <v>567</v>
      </c>
      <c r="F663" s="92">
        <v>3.5030099999999997</v>
      </c>
      <c r="G663" s="90" t="s">
        <v>572</v>
      </c>
      <c r="H663" s="90">
        <v>1</v>
      </c>
      <c r="I663" s="123">
        <v>1</v>
      </c>
      <c r="J663" s="90" t="s">
        <v>1258</v>
      </c>
      <c r="K663" s="90" t="s">
        <v>1162</v>
      </c>
      <c r="L663" s="127" t="s">
        <v>1290</v>
      </c>
      <c r="M663" s="90" t="s">
        <v>1290</v>
      </c>
      <c r="N663" s="90" t="s">
        <v>1291</v>
      </c>
      <c r="O663" s="123">
        <v>1965</v>
      </c>
      <c r="P663" s="90"/>
      <c r="Q663" s="90"/>
      <c r="R663" s="90"/>
      <c r="S663" s="90"/>
      <c r="T663" s="90"/>
      <c r="U663" s="123">
        <v>0</v>
      </c>
      <c r="V663" s="123">
        <v>0</v>
      </c>
      <c r="W663" s="124" t="s">
        <v>2024</v>
      </c>
      <c r="X663" s="125">
        <v>2022</v>
      </c>
      <c r="Y663" s="125">
        <v>6</v>
      </c>
      <c r="Z663" s="125">
        <v>21</v>
      </c>
      <c r="AA6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3" s="126" t="str">
        <f>CONCATENATE(GroupMember[[#This Row],[11. Nom*]],       ,GroupMember[[#This Row],[10. Prénom*]])</f>
        <v xml:space="preserve">BADIELLASSANE </v>
      </c>
    </row>
    <row r="664" spans="1:29" s="126" customFormat="1" ht="13.5" hidden="1" x14ac:dyDescent="0.25">
      <c r="A664" s="90" t="s">
        <v>1992</v>
      </c>
      <c r="B664" s="90" t="s">
        <v>1992</v>
      </c>
      <c r="C664" s="90" t="s">
        <v>565</v>
      </c>
      <c r="D664" s="90" t="s">
        <v>571</v>
      </c>
      <c r="E664" s="90" t="s">
        <v>567</v>
      </c>
      <c r="F664" s="92">
        <v>7.4671319999999994</v>
      </c>
      <c r="G664" s="90" t="s">
        <v>572</v>
      </c>
      <c r="H664" s="90">
        <v>2</v>
      </c>
      <c r="I664" s="123">
        <v>2</v>
      </c>
      <c r="J664" s="90" t="s">
        <v>1259</v>
      </c>
      <c r="K664" s="90" t="s">
        <v>1250</v>
      </c>
      <c r="L664" s="127" t="s">
        <v>1290</v>
      </c>
      <c r="M664" s="90" t="s">
        <v>1290</v>
      </c>
      <c r="N664" s="90" t="s">
        <v>1291</v>
      </c>
      <c r="O664" s="123">
        <v>1991</v>
      </c>
      <c r="P664" s="90"/>
      <c r="Q664" s="90"/>
      <c r="R664" s="90"/>
      <c r="S664" s="90"/>
      <c r="T664" s="90"/>
      <c r="U664" s="123">
        <v>0</v>
      </c>
      <c r="V664" s="123">
        <v>0</v>
      </c>
      <c r="W664" s="124" t="s">
        <v>2024</v>
      </c>
      <c r="X664" s="125">
        <v>2022</v>
      </c>
      <c r="Y664" s="125">
        <v>7</v>
      </c>
      <c r="Z664" s="125">
        <v>1</v>
      </c>
      <c r="AA6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4" s="126" t="str">
        <f>CONCATENATE(GroupMember[[#This Row],[11. Nom*]],       ,GroupMember[[#This Row],[10. Prénom*]])</f>
        <v xml:space="preserve">BAKOUAN AMADOU </v>
      </c>
    </row>
    <row r="665" spans="1:29" s="126" customFormat="1" ht="13.5" hidden="1" x14ac:dyDescent="0.25">
      <c r="A665" s="90" t="s">
        <v>1993</v>
      </c>
      <c r="B665" s="90" t="s">
        <v>1993</v>
      </c>
      <c r="C665" s="90" t="s">
        <v>565</v>
      </c>
      <c r="D665" s="90" t="s">
        <v>571</v>
      </c>
      <c r="E665" s="90" t="s">
        <v>567</v>
      </c>
      <c r="F665" s="92">
        <v>4.4840999999999998</v>
      </c>
      <c r="G665" s="90" t="s">
        <v>572</v>
      </c>
      <c r="H665" s="90">
        <v>1</v>
      </c>
      <c r="I665" s="123">
        <v>1</v>
      </c>
      <c r="J665" s="90" t="s">
        <v>604</v>
      </c>
      <c r="K665" s="90" t="s">
        <v>1260</v>
      </c>
      <c r="L665" s="127" t="s">
        <v>1290</v>
      </c>
      <c r="M665" s="90" t="s">
        <v>1290</v>
      </c>
      <c r="N665" s="90" t="s">
        <v>1291</v>
      </c>
      <c r="O665" s="123">
        <v>1979</v>
      </c>
      <c r="P665" s="90"/>
      <c r="Q665" s="90"/>
      <c r="R665" s="90"/>
      <c r="S665" s="90"/>
      <c r="T665" s="90"/>
      <c r="U665" s="123">
        <v>0</v>
      </c>
      <c r="V665" s="123">
        <v>0</v>
      </c>
      <c r="W665" s="124" t="s">
        <v>2024</v>
      </c>
      <c r="X665" s="125">
        <v>2022</v>
      </c>
      <c r="Y665" s="125">
        <v>7</v>
      </c>
      <c r="Z665" s="125">
        <v>1</v>
      </c>
      <c r="AA6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5" s="126" t="str">
        <f>CONCATENATE(GroupMember[[#This Row],[11. Nom*]],       ,GroupMember[[#This Row],[10. Prénom*]])</f>
        <v xml:space="preserve"> SAWADOGOADAMA</v>
      </c>
    </row>
    <row r="666" spans="1:29" s="126" customFormat="1" ht="13.5" x14ac:dyDescent="0.25">
      <c r="A666" s="90" t="s">
        <v>1994</v>
      </c>
      <c r="B666" s="90" t="s">
        <v>1994</v>
      </c>
      <c r="C666" s="90" t="s">
        <v>565</v>
      </c>
      <c r="D666" s="90" t="s">
        <v>571</v>
      </c>
      <c r="E666" s="90" t="s">
        <v>567</v>
      </c>
      <c r="F666" s="92">
        <v>3.3879999999999999</v>
      </c>
      <c r="G666" s="90" t="s">
        <v>572</v>
      </c>
      <c r="H666" s="90">
        <v>1</v>
      </c>
      <c r="I666" s="123">
        <v>1</v>
      </c>
      <c r="J666" s="90" t="s">
        <v>949</v>
      </c>
      <c r="K666" s="90" t="s">
        <v>1261</v>
      </c>
      <c r="L666" s="127" t="s">
        <v>1290</v>
      </c>
      <c r="M666" s="90" t="s">
        <v>1307</v>
      </c>
      <c r="N666" s="90" t="s">
        <v>1291</v>
      </c>
      <c r="O666" s="123">
        <v>1984</v>
      </c>
      <c r="P666" s="90"/>
      <c r="Q666" s="90"/>
      <c r="R666" s="90"/>
      <c r="S666" s="90"/>
      <c r="T666" s="90"/>
      <c r="U666" s="123">
        <v>0</v>
      </c>
      <c r="V666" s="123">
        <v>0</v>
      </c>
      <c r="W666" s="124" t="s">
        <v>2024</v>
      </c>
      <c r="X666" s="125">
        <v>2022</v>
      </c>
      <c r="Y666" s="125">
        <v>7</v>
      </c>
      <c r="Z666" s="125">
        <v>1</v>
      </c>
      <c r="AA6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6" s="126" t="str">
        <f>CONCATENATE(GroupMember[[#This Row],[11. Nom*]],       ,GroupMember[[#This Row],[10. Prénom*]])</f>
        <v>BACOMAN ABEL</v>
      </c>
    </row>
    <row r="667" spans="1:29" s="126" customFormat="1" ht="13.5" hidden="1" x14ac:dyDescent="0.25">
      <c r="A667" s="90" t="s">
        <v>1995</v>
      </c>
      <c r="B667" s="90" t="s">
        <v>1995</v>
      </c>
      <c r="C667" s="90" t="s">
        <v>565</v>
      </c>
      <c r="D667" s="90" t="s">
        <v>571</v>
      </c>
      <c r="E667" s="90" t="s">
        <v>568</v>
      </c>
      <c r="F667" s="92">
        <v>2.6599999999999997</v>
      </c>
      <c r="G667" s="90" t="s">
        <v>572</v>
      </c>
      <c r="H667" s="90">
        <v>1</v>
      </c>
      <c r="I667" s="123">
        <v>1</v>
      </c>
      <c r="J667" s="90" t="s">
        <v>1262</v>
      </c>
      <c r="K667" s="90" t="s">
        <v>1263</v>
      </c>
      <c r="L667" s="127" t="s">
        <v>1290</v>
      </c>
      <c r="M667" s="90" t="s">
        <v>1290</v>
      </c>
      <c r="N667" s="90" t="s">
        <v>1291</v>
      </c>
      <c r="O667" s="123">
        <v>1977</v>
      </c>
      <c r="P667" s="90"/>
      <c r="Q667" s="90"/>
      <c r="R667" s="90"/>
      <c r="S667" s="90"/>
      <c r="T667" s="90"/>
      <c r="U667" s="123">
        <v>0</v>
      </c>
      <c r="V667" s="123">
        <v>0</v>
      </c>
      <c r="W667" s="124" t="s">
        <v>2024</v>
      </c>
      <c r="X667" s="125">
        <v>2022</v>
      </c>
      <c r="Y667" s="125">
        <v>7</v>
      </c>
      <c r="Z667" s="125">
        <v>2</v>
      </c>
      <c r="AA6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7" s="126" t="str">
        <f>CONCATENATE(GroupMember[[#This Row],[11. Nom*]],       ,GroupMember[[#This Row],[10. Prénom*]])</f>
        <v>OULAIGNIONBO SERGE</v>
      </c>
    </row>
    <row r="668" spans="1:29" s="126" customFormat="1" ht="13.5" x14ac:dyDescent="0.25">
      <c r="A668" s="90" t="s">
        <v>1996</v>
      </c>
      <c r="B668" s="90" t="s">
        <v>1996</v>
      </c>
      <c r="C668" s="90" t="s">
        <v>565</v>
      </c>
      <c r="D668" s="90" t="s">
        <v>571</v>
      </c>
      <c r="E668" s="90" t="s">
        <v>568</v>
      </c>
      <c r="F668" s="92">
        <v>3.59</v>
      </c>
      <c r="G668" s="90" t="s">
        <v>572</v>
      </c>
      <c r="H668" s="90">
        <v>1</v>
      </c>
      <c r="I668" s="123">
        <v>1</v>
      </c>
      <c r="J668" s="90" t="s">
        <v>1011</v>
      </c>
      <c r="K668" s="90" t="s">
        <v>1264</v>
      </c>
      <c r="L668" s="127" t="s">
        <v>1290</v>
      </c>
      <c r="M668" s="90" t="s">
        <v>1308</v>
      </c>
      <c r="N668" s="90" t="s">
        <v>1291</v>
      </c>
      <c r="O668" s="123">
        <v>1978</v>
      </c>
      <c r="P668" s="90"/>
      <c r="Q668" s="90"/>
      <c r="R668" s="90"/>
      <c r="S668" s="90"/>
      <c r="T668" s="90"/>
      <c r="U668" s="123">
        <v>0</v>
      </c>
      <c r="V668" s="123">
        <v>0</v>
      </c>
      <c r="W668" s="124" t="s">
        <v>2024</v>
      </c>
      <c r="X668" s="125">
        <v>2022</v>
      </c>
      <c r="Y668" s="125">
        <v>7</v>
      </c>
      <c r="Z668" s="125">
        <v>2</v>
      </c>
      <c r="AA6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8" s="126" t="str">
        <f>CONCATENATE(GroupMember[[#This Row],[11. Nom*]],       ,GroupMember[[#This Row],[10. Prénom*]])</f>
        <v>YOUNIAUGUSTIN</v>
      </c>
    </row>
    <row r="669" spans="1:29" s="126" customFormat="1" ht="13.5" hidden="1" x14ac:dyDescent="0.25">
      <c r="A669" s="90" t="s">
        <v>1997</v>
      </c>
      <c r="B669" s="90" t="s">
        <v>1997</v>
      </c>
      <c r="C669" s="90" t="s">
        <v>565</v>
      </c>
      <c r="D669" s="90" t="s">
        <v>571</v>
      </c>
      <c r="E669" s="90" t="s">
        <v>566</v>
      </c>
      <c r="F669" s="92">
        <v>3.38</v>
      </c>
      <c r="G669" s="90" t="s">
        <v>572</v>
      </c>
      <c r="H669" s="90">
        <v>2</v>
      </c>
      <c r="I669" s="123">
        <v>2</v>
      </c>
      <c r="J669" s="90" t="s">
        <v>1265</v>
      </c>
      <c r="K669" s="90" t="s">
        <v>630</v>
      </c>
      <c r="L669" s="127" t="s">
        <v>1290</v>
      </c>
      <c r="M669" s="90" t="s">
        <v>1290</v>
      </c>
      <c r="N669" s="90" t="s">
        <v>1291</v>
      </c>
      <c r="O669" s="123">
        <v>1977</v>
      </c>
      <c r="P669" s="90"/>
      <c r="Q669" s="90"/>
      <c r="R669" s="90"/>
      <c r="S669" s="90"/>
      <c r="T669" s="90"/>
      <c r="U669" s="123">
        <v>0</v>
      </c>
      <c r="V669" s="123">
        <v>0</v>
      </c>
      <c r="W669" s="124" t="s">
        <v>2024</v>
      </c>
      <c r="X669" s="125">
        <v>2022</v>
      </c>
      <c r="Y669" s="125">
        <v>7</v>
      </c>
      <c r="Z669" s="125">
        <v>2</v>
      </c>
      <c r="AA6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69" s="126" t="str">
        <f>CONCATENATE(GroupMember[[#This Row],[11. Nom*]],       ,GroupMember[[#This Row],[10. Prénom*]])</f>
        <v>RAMDERASMAN</v>
      </c>
    </row>
    <row r="670" spans="1:29" s="126" customFormat="1" ht="13.5" hidden="1" x14ac:dyDescent="0.25">
      <c r="A670" s="90" t="s">
        <v>1998</v>
      </c>
      <c r="B670" s="90" t="s">
        <v>1998</v>
      </c>
      <c r="C670" s="90" t="s">
        <v>565</v>
      </c>
      <c r="D670" s="90" t="s">
        <v>571</v>
      </c>
      <c r="E670" s="90" t="s">
        <v>566</v>
      </c>
      <c r="F670" s="92">
        <v>4.1499999999999995</v>
      </c>
      <c r="G670" s="90" t="s">
        <v>572</v>
      </c>
      <c r="H670" s="90">
        <v>1</v>
      </c>
      <c r="I670" s="123">
        <v>1</v>
      </c>
      <c r="J670" s="90" t="s">
        <v>607</v>
      </c>
      <c r="K670" s="90" t="s">
        <v>1266</v>
      </c>
      <c r="L670" s="127" t="s">
        <v>1290</v>
      </c>
      <c r="M670" s="90" t="s">
        <v>1290</v>
      </c>
      <c r="N670" s="90" t="s">
        <v>1291</v>
      </c>
      <c r="O670" s="123">
        <v>1987</v>
      </c>
      <c r="P670" s="90"/>
      <c r="Q670" s="90"/>
      <c r="R670" s="90"/>
      <c r="S670" s="90"/>
      <c r="T670" s="90"/>
      <c r="U670" s="123">
        <v>0</v>
      </c>
      <c r="V670" s="123">
        <v>0</v>
      </c>
      <c r="W670" s="124" t="s">
        <v>2024</v>
      </c>
      <c r="X670" s="125">
        <v>2022</v>
      </c>
      <c r="Y670" s="125">
        <v>7</v>
      </c>
      <c r="Z670" s="125">
        <v>5</v>
      </c>
      <c r="AA6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0" s="126" t="str">
        <f>CONCATENATE(GroupMember[[#This Row],[11. Nom*]],       ,GroupMember[[#This Row],[10. Prénom*]])</f>
        <v>DOUANEZAKARIA</v>
      </c>
    </row>
    <row r="671" spans="1:29" s="126" customFormat="1" ht="13.5" hidden="1" x14ac:dyDescent="0.25">
      <c r="A671" s="90" t="s">
        <v>1999</v>
      </c>
      <c r="B671" s="90" t="s">
        <v>1999</v>
      </c>
      <c r="C671" s="90" t="s">
        <v>565</v>
      </c>
      <c r="D671" s="90" t="s">
        <v>571</v>
      </c>
      <c r="E671" s="90" t="s">
        <v>566</v>
      </c>
      <c r="F671" s="92">
        <v>4.8599999999999994</v>
      </c>
      <c r="G671" s="90" t="s">
        <v>572</v>
      </c>
      <c r="H671" s="90">
        <v>1</v>
      </c>
      <c r="I671" s="123">
        <v>1</v>
      </c>
      <c r="J671" s="90" t="s">
        <v>1267</v>
      </c>
      <c r="K671" s="90" t="s">
        <v>1268</v>
      </c>
      <c r="L671" s="127" t="s">
        <v>1290</v>
      </c>
      <c r="M671" s="90" t="s">
        <v>1290</v>
      </c>
      <c r="N671" s="90" t="s">
        <v>1291</v>
      </c>
      <c r="O671" s="123">
        <v>1989</v>
      </c>
      <c r="P671" s="90"/>
      <c r="Q671" s="90"/>
      <c r="R671" s="90"/>
      <c r="S671" s="90"/>
      <c r="T671" s="90"/>
      <c r="U671" s="123">
        <v>0</v>
      </c>
      <c r="V671" s="123">
        <v>0</v>
      </c>
      <c r="W671" s="124" t="s">
        <v>2024</v>
      </c>
      <c r="X671" s="125">
        <v>2022</v>
      </c>
      <c r="Y671" s="125">
        <v>7</v>
      </c>
      <c r="Z671" s="125">
        <v>5</v>
      </c>
      <c r="AA6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1" s="126" t="str">
        <f>CONCATENATE(GroupMember[[#This Row],[11. Nom*]],       ,GroupMember[[#This Row],[10. Prénom*]])</f>
        <v>BAKOUDABATIHO</v>
      </c>
    </row>
    <row r="672" spans="1:29" s="126" customFormat="1" ht="13.5" hidden="1" x14ac:dyDescent="0.25">
      <c r="A672" s="90" t="s">
        <v>2000</v>
      </c>
      <c r="B672" s="90" t="s">
        <v>2000</v>
      </c>
      <c r="C672" s="90" t="s">
        <v>565</v>
      </c>
      <c r="D672" s="90" t="s">
        <v>571</v>
      </c>
      <c r="E672" s="90" t="s">
        <v>566</v>
      </c>
      <c r="F672" s="92">
        <v>3.8699999999999992</v>
      </c>
      <c r="G672" s="90" t="s">
        <v>572</v>
      </c>
      <c r="H672" s="90">
        <v>1</v>
      </c>
      <c r="I672" s="123">
        <v>1</v>
      </c>
      <c r="J672" s="90" t="s">
        <v>690</v>
      </c>
      <c r="K672" s="90" t="s">
        <v>1269</v>
      </c>
      <c r="L672" s="127" t="s">
        <v>1290</v>
      </c>
      <c r="M672" s="90" t="s">
        <v>1290</v>
      </c>
      <c r="N672" s="90" t="s">
        <v>1291</v>
      </c>
      <c r="O672" s="123">
        <v>1965</v>
      </c>
      <c r="P672" s="90"/>
      <c r="Q672" s="90"/>
      <c r="R672" s="90"/>
      <c r="S672" s="90"/>
      <c r="T672" s="90"/>
      <c r="U672" s="123">
        <v>0</v>
      </c>
      <c r="V672" s="123">
        <v>0</v>
      </c>
      <c r="W672" s="124" t="s">
        <v>2024</v>
      </c>
      <c r="X672" s="125">
        <v>2022</v>
      </c>
      <c r="Y672" s="125">
        <v>7</v>
      </c>
      <c r="Z672" s="125">
        <v>5</v>
      </c>
      <c r="AA6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2" s="126" t="str">
        <f>CONCATENATE(GroupMember[[#This Row],[11. Nom*]],       ,GroupMember[[#This Row],[10. Prénom*]])</f>
        <v>COULYBALIABOUDOU</v>
      </c>
    </row>
    <row r="673" spans="1:29" s="126" customFormat="1" ht="13.5" hidden="1" x14ac:dyDescent="0.25">
      <c r="A673" s="90" t="s">
        <v>2001</v>
      </c>
      <c r="B673" s="90" t="s">
        <v>2001</v>
      </c>
      <c r="C673" s="90" t="s">
        <v>565</v>
      </c>
      <c r="D673" s="90" t="s">
        <v>571</v>
      </c>
      <c r="E673" s="90" t="s">
        <v>566</v>
      </c>
      <c r="F673" s="92">
        <v>2.6599999999999997</v>
      </c>
      <c r="G673" s="90" t="s">
        <v>572</v>
      </c>
      <c r="H673" s="90">
        <v>1</v>
      </c>
      <c r="I673" s="123">
        <v>1</v>
      </c>
      <c r="J673" s="90" t="s">
        <v>1270</v>
      </c>
      <c r="K673" s="90" t="s">
        <v>1271</v>
      </c>
      <c r="L673" s="127" t="s">
        <v>1290</v>
      </c>
      <c r="M673" s="90" t="s">
        <v>1290</v>
      </c>
      <c r="N673" s="90" t="s">
        <v>1291</v>
      </c>
      <c r="O673" s="123">
        <v>1994</v>
      </c>
      <c r="P673" s="90"/>
      <c r="Q673" s="90"/>
      <c r="R673" s="90"/>
      <c r="S673" s="90"/>
      <c r="T673" s="90"/>
      <c r="U673" s="123">
        <v>0</v>
      </c>
      <c r="V673" s="123">
        <v>0</v>
      </c>
      <c r="W673" s="124" t="s">
        <v>2024</v>
      </c>
      <c r="X673" s="125">
        <v>2022</v>
      </c>
      <c r="Y673" s="125">
        <v>7</v>
      </c>
      <c r="Z673" s="125">
        <v>4</v>
      </c>
      <c r="AA6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3" s="126" t="str">
        <f>CONCATENATE(GroupMember[[#This Row],[11. Nom*]],       ,GroupMember[[#This Row],[10. Prénom*]])</f>
        <v>MOISESEHI</v>
      </c>
    </row>
    <row r="674" spans="1:29" s="126" customFormat="1" ht="13.5" hidden="1" x14ac:dyDescent="0.25">
      <c r="A674" s="90" t="s">
        <v>2002</v>
      </c>
      <c r="B674" s="90" t="s">
        <v>2002</v>
      </c>
      <c r="C674" s="90" t="s">
        <v>565</v>
      </c>
      <c r="D674" s="90" t="s">
        <v>571</v>
      </c>
      <c r="E674" s="90" t="s">
        <v>566</v>
      </c>
      <c r="F674" s="92">
        <v>3.16</v>
      </c>
      <c r="G674" s="90" t="s">
        <v>572</v>
      </c>
      <c r="H674" s="90">
        <v>2</v>
      </c>
      <c r="I674" s="123">
        <v>2</v>
      </c>
      <c r="J674" s="90" t="s">
        <v>1272</v>
      </c>
      <c r="K674" s="90" t="s">
        <v>1273</v>
      </c>
      <c r="L674" s="127" t="s">
        <v>1290</v>
      </c>
      <c r="M674" s="90" t="s">
        <v>1290</v>
      </c>
      <c r="N674" s="90" t="s">
        <v>1291</v>
      </c>
      <c r="O674" s="123">
        <v>1984</v>
      </c>
      <c r="P674" s="90"/>
      <c r="Q674" s="90"/>
      <c r="R674" s="90"/>
      <c r="S674" s="90"/>
      <c r="T674" s="90"/>
      <c r="U674" s="123">
        <v>0</v>
      </c>
      <c r="V674" s="123">
        <v>0</v>
      </c>
      <c r="W674" s="124" t="s">
        <v>2024</v>
      </c>
      <c r="X674" s="125">
        <v>2022</v>
      </c>
      <c r="Y674" s="125">
        <v>7</v>
      </c>
      <c r="Z674" s="125">
        <v>4</v>
      </c>
      <c r="AA6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4" s="126" t="str">
        <f>CONCATENATE(GroupMember[[#This Row],[11. Nom*]],       ,GroupMember[[#This Row],[10. Prénom*]])</f>
        <v>GOUESSE B VICTOR</v>
      </c>
    </row>
    <row r="675" spans="1:29" s="126" customFormat="1" ht="13.5" hidden="1" x14ac:dyDescent="0.25">
      <c r="A675" s="90" t="s">
        <v>2003</v>
      </c>
      <c r="B675" s="90" t="s">
        <v>2003</v>
      </c>
      <c r="C675" s="90" t="s">
        <v>565</v>
      </c>
      <c r="D675" s="90" t="s">
        <v>571</v>
      </c>
      <c r="E675" s="90" t="s">
        <v>566</v>
      </c>
      <c r="F675" s="92">
        <v>3.37</v>
      </c>
      <c r="G675" s="90" t="s">
        <v>572</v>
      </c>
      <c r="H675" s="90">
        <v>1</v>
      </c>
      <c r="I675" s="123">
        <v>1</v>
      </c>
      <c r="J675" s="90" t="s">
        <v>1274</v>
      </c>
      <c r="K675" s="90" t="s">
        <v>756</v>
      </c>
      <c r="L675" s="127" t="s">
        <v>1290</v>
      </c>
      <c r="M675" s="90" t="s">
        <v>1290</v>
      </c>
      <c r="N675" s="90" t="s">
        <v>1291</v>
      </c>
      <c r="O675" s="123">
        <v>1992</v>
      </c>
      <c r="P675" s="90"/>
      <c r="Q675" s="90"/>
      <c r="R675" s="90"/>
      <c r="S675" s="90"/>
      <c r="T675" s="90"/>
      <c r="U675" s="123">
        <v>0</v>
      </c>
      <c r="V675" s="123">
        <v>0</v>
      </c>
      <c r="W675" s="124" t="s">
        <v>2024</v>
      </c>
      <c r="X675" s="125">
        <v>2022</v>
      </c>
      <c r="Y675" s="125">
        <v>7</v>
      </c>
      <c r="Z675" s="125">
        <v>4</v>
      </c>
      <c r="AA6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5" s="126" t="str">
        <f>CONCATENATE(GroupMember[[#This Row],[11. Nom*]],       ,GroupMember[[#This Row],[10. Prénom*]])</f>
        <v>ZOHHEVICE</v>
      </c>
    </row>
    <row r="676" spans="1:29" s="126" customFormat="1" ht="13.5" hidden="1" x14ac:dyDescent="0.25">
      <c r="A676" s="90" t="s">
        <v>2004</v>
      </c>
      <c r="B676" s="90" t="s">
        <v>2004</v>
      </c>
      <c r="C676" s="90" t="s">
        <v>565</v>
      </c>
      <c r="D676" s="90" t="s">
        <v>571</v>
      </c>
      <c r="E676" s="90" t="s">
        <v>566</v>
      </c>
      <c r="F676" s="92">
        <v>3.15</v>
      </c>
      <c r="G676" s="90" t="s">
        <v>572</v>
      </c>
      <c r="H676" s="90">
        <v>1</v>
      </c>
      <c r="I676" s="123">
        <v>1</v>
      </c>
      <c r="J676" s="90" t="s">
        <v>804</v>
      </c>
      <c r="K676" s="90" t="s">
        <v>1275</v>
      </c>
      <c r="L676" s="127" t="s">
        <v>1290</v>
      </c>
      <c r="M676" s="90" t="s">
        <v>1290</v>
      </c>
      <c r="N676" s="90" t="s">
        <v>1291</v>
      </c>
      <c r="O676" s="123">
        <v>1972</v>
      </c>
      <c r="P676" s="90"/>
      <c r="Q676" s="90"/>
      <c r="R676" s="90"/>
      <c r="S676" s="90"/>
      <c r="T676" s="90"/>
      <c r="U676" s="123">
        <v>0</v>
      </c>
      <c r="V676" s="123">
        <v>0</v>
      </c>
      <c r="W676" s="124" t="s">
        <v>2024</v>
      </c>
      <c r="X676" s="125">
        <v>2022</v>
      </c>
      <c r="Y676" s="125">
        <v>7</v>
      </c>
      <c r="Z676" s="125">
        <v>4</v>
      </c>
      <c r="AA6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6" s="126" t="str">
        <f>CONCATENATE(GroupMember[[#This Row],[11. Nom*]],       ,GroupMember[[#This Row],[10. Prénom*]])</f>
        <v>GUIHFREDERIC</v>
      </c>
    </row>
    <row r="677" spans="1:29" s="126" customFormat="1" ht="13.5" hidden="1" x14ac:dyDescent="0.25">
      <c r="A677" s="90" t="s">
        <v>2005</v>
      </c>
      <c r="B677" s="90" t="s">
        <v>2005</v>
      </c>
      <c r="C677" s="90" t="s">
        <v>565</v>
      </c>
      <c r="D677" s="90" t="s">
        <v>571</v>
      </c>
      <c r="E677" s="90" t="s">
        <v>566</v>
      </c>
      <c r="F677" s="92">
        <v>3.28</v>
      </c>
      <c r="G677" s="90" t="s">
        <v>572</v>
      </c>
      <c r="H677" s="90">
        <v>1</v>
      </c>
      <c r="I677" s="123">
        <v>1</v>
      </c>
      <c r="J677" s="90" t="s">
        <v>1276</v>
      </c>
      <c r="K677" s="90" t="s">
        <v>1277</v>
      </c>
      <c r="L677" s="127" t="s">
        <v>1290</v>
      </c>
      <c r="M677" s="90" t="s">
        <v>1290</v>
      </c>
      <c r="N677" s="90" t="s">
        <v>1291</v>
      </c>
      <c r="O677" s="123">
        <v>1984</v>
      </c>
      <c r="P677" s="90"/>
      <c r="Q677" s="90"/>
      <c r="R677" s="90"/>
      <c r="S677" s="90"/>
      <c r="T677" s="90"/>
      <c r="U677" s="123">
        <v>0</v>
      </c>
      <c r="V677" s="123">
        <v>0</v>
      </c>
      <c r="W677" s="124" t="s">
        <v>2024</v>
      </c>
      <c r="X677" s="125">
        <v>2022</v>
      </c>
      <c r="Y677" s="125">
        <v>7</v>
      </c>
      <c r="Z677" s="125">
        <v>6</v>
      </c>
      <c r="AA6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7" s="126" t="str">
        <f>CONCATENATE(GroupMember[[#This Row],[11. Nom*]],       ,GroupMember[[#This Row],[10. Prénom*]])</f>
        <v>GOGBEGOLOU FLORENCE</v>
      </c>
    </row>
    <row r="678" spans="1:29" s="126" customFormat="1" ht="13.5" hidden="1" x14ac:dyDescent="0.25">
      <c r="A678" s="90" t="s">
        <v>2006</v>
      </c>
      <c r="B678" s="90" t="s">
        <v>2006</v>
      </c>
      <c r="C678" s="90" t="s">
        <v>565</v>
      </c>
      <c r="D678" s="90" t="s">
        <v>571</v>
      </c>
      <c r="E678" s="90" t="s">
        <v>566</v>
      </c>
      <c r="F678" s="92">
        <v>3.9299999999999993</v>
      </c>
      <c r="G678" s="90" t="s">
        <v>572</v>
      </c>
      <c r="H678" s="90">
        <v>1</v>
      </c>
      <c r="I678" s="123">
        <v>1</v>
      </c>
      <c r="J678" s="90" t="s">
        <v>626</v>
      </c>
      <c r="K678" s="90" t="s">
        <v>1162</v>
      </c>
      <c r="L678" s="127" t="s">
        <v>1290</v>
      </c>
      <c r="M678" s="90" t="s">
        <v>1290</v>
      </c>
      <c r="N678" s="90" t="s">
        <v>1291</v>
      </c>
      <c r="O678" s="123">
        <v>1962</v>
      </c>
      <c r="P678" s="90"/>
      <c r="Q678" s="90"/>
      <c r="R678" s="90"/>
      <c r="S678" s="90"/>
      <c r="T678" s="90"/>
      <c r="U678" s="123">
        <v>0</v>
      </c>
      <c r="V678" s="123">
        <v>0</v>
      </c>
      <c r="W678" s="124" t="s">
        <v>2024</v>
      </c>
      <c r="X678" s="125">
        <v>2022</v>
      </c>
      <c r="Y678" s="125">
        <v>7</v>
      </c>
      <c r="Z678" s="125">
        <v>6</v>
      </c>
      <c r="AA6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8" s="126" t="str">
        <f>CONCATENATE(GroupMember[[#This Row],[11. Nom*]],       ,GroupMember[[#This Row],[10. Prénom*]])</f>
        <v>BADIELSALAM</v>
      </c>
    </row>
    <row r="679" spans="1:29" s="126" customFormat="1" ht="13.5" hidden="1" x14ac:dyDescent="0.25">
      <c r="A679" s="90" t="s">
        <v>2007</v>
      </c>
      <c r="B679" s="90" t="s">
        <v>2007</v>
      </c>
      <c r="C679" s="90" t="s">
        <v>565</v>
      </c>
      <c r="D679" s="90" t="s">
        <v>571</v>
      </c>
      <c r="E679" s="90" t="s">
        <v>566</v>
      </c>
      <c r="F679" s="92">
        <v>3.4</v>
      </c>
      <c r="G679" s="90" t="s">
        <v>572</v>
      </c>
      <c r="H679" s="90">
        <v>1</v>
      </c>
      <c r="I679" s="123">
        <v>1</v>
      </c>
      <c r="J679" s="90" t="s">
        <v>781</v>
      </c>
      <c r="K679" s="90" t="s">
        <v>1253</v>
      </c>
      <c r="L679" s="127" t="s">
        <v>1290</v>
      </c>
      <c r="M679" s="90" t="s">
        <v>1290</v>
      </c>
      <c r="N679" s="90" t="s">
        <v>1291</v>
      </c>
      <c r="O679" s="123">
        <v>1972</v>
      </c>
      <c r="P679" s="90"/>
      <c r="Q679" s="90"/>
      <c r="R679" s="90"/>
      <c r="S679" s="90"/>
      <c r="T679" s="90"/>
      <c r="U679" s="123">
        <v>0</v>
      </c>
      <c r="V679" s="123">
        <v>0</v>
      </c>
      <c r="W679" s="124" t="s">
        <v>2024</v>
      </c>
      <c r="X679" s="125">
        <v>2022</v>
      </c>
      <c r="Y679" s="125">
        <v>7</v>
      </c>
      <c r="Z679" s="125">
        <v>6</v>
      </c>
      <c r="AA6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79" s="126" t="str">
        <f>CONCATENATE(GroupMember[[#This Row],[11. Nom*]],       ,GroupMember[[#This Row],[10. Prénom*]])</f>
        <v>BASSANESIDIKI</v>
      </c>
    </row>
    <row r="680" spans="1:29" s="126" customFormat="1" ht="13.5" hidden="1" x14ac:dyDescent="0.25">
      <c r="A680" s="90" t="s">
        <v>2008</v>
      </c>
      <c r="B680" s="90" t="s">
        <v>2008</v>
      </c>
      <c r="C680" s="90" t="s">
        <v>565</v>
      </c>
      <c r="D680" s="90" t="s">
        <v>571</v>
      </c>
      <c r="E680" s="90" t="s">
        <v>566</v>
      </c>
      <c r="F680" s="92">
        <v>4.4499999999999993</v>
      </c>
      <c r="G680" s="90" t="s">
        <v>572</v>
      </c>
      <c r="H680" s="90">
        <v>1</v>
      </c>
      <c r="I680" s="123">
        <v>1</v>
      </c>
      <c r="J680" s="90" t="s">
        <v>1278</v>
      </c>
      <c r="K680" s="90" t="s">
        <v>1250</v>
      </c>
      <c r="L680" s="127" t="s">
        <v>1290</v>
      </c>
      <c r="M680" s="90" t="s">
        <v>1290</v>
      </c>
      <c r="N680" s="90" t="s">
        <v>1291</v>
      </c>
      <c r="O680" s="123">
        <v>1963</v>
      </c>
      <c r="P680" s="90"/>
      <c r="Q680" s="90"/>
      <c r="R680" s="90"/>
      <c r="S680" s="90"/>
      <c r="T680" s="90"/>
      <c r="U680" s="123">
        <v>0</v>
      </c>
      <c r="V680" s="123">
        <v>0</v>
      </c>
      <c r="W680" s="124" t="s">
        <v>2024</v>
      </c>
      <c r="X680" s="125">
        <v>2022</v>
      </c>
      <c r="Y680" s="125">
        <v>7</v>
      </c>
      <c r="Z680" s="125">
        <v>6</v>
      </c>
      <c r="AA6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0" s="126" t="str">
        <f>CONCATENATE(GroupMember[[#This Row],[11. Nom*]],       ,GroupMember[[#This Row],[10. Prénom*]])</f>
        <v>BAKOUAN MOUMUNI</v>
      </c>
    </row>
    <row r="681" spans="1:29" s="126" customFormat="1" ht="13.5" hidden="1" x14ac:dyDescent="0.25">
      <c r="A681" s="90" t="s">
        <v>2009</v>
      </c>
      <c r="B681" s="90" t="s">
        <v>2009</v>
      </c>
      <c r="C681" s="90" t="s">
        <v>565</v>
      </c>
      <c r="D681" s="90" t="s">
        <v>571</v>
      </c>
      <c r="E681" s="90" t="s">
        <v>566</v>
      </c>
      <c r="F681" s="92">
        <v>4.34</v>
      </c>
      <c r="G681" s="90" t="s">
        <v>572</v>
      </c>
      <c r="H681" s="90">
        <v>1</v>
      </c>
      <c r="I681" s="123">
        <v>1</v>
      </c>
      <c r="J681" s="90" t="s">
        <v>1279</v>
      </c>
      <c r="K681" s="90" t="s">
        <v>1280</v>
      </c>
      <c r="L681" s="127" t="s">
        <v>1290</v>
      </c>
      <c r="M681" s="90" t="s">
        <v>1290</v>
      </c>
      <c r="N681" s="90" t="s">
        <v>1291</v>
      </c>
      <c r="O681" s="123">
        <v>1992</v>
      </c>
      <c r="P681" s="90"/>
      <c r="Q681" s="90"/>
      <c r="R681" s="90"/>
      <c r="S681" s="90"/>
      <c r="T681" s="90"/>
      <c r="U681" s="123">
        <v>0</v>
      </c>
      <c r="V681" s="123">
        <v>0</v>
      </c>
      <c r="W681" s="124" t="s">
        <v>2024</v>
      </c>
      <c r="X681" s="125">
        <v>2022</v>
      </c>
      <c r="Y681" s="125">
        <v>7</v>
      </c>
      <c r="Z681" s="125">
        <v>7</v>
      </c>
      <c r="AA6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1" s="126" t="str">
        <f>CONCATENATE(GroupMember[[#This Row],[11. Nom*]],       ,GroupMember[[#This Row],[10. Prénom*]])</f>
        <v>SERODOULAHI</v>
      </c>
    </row>
    <row r="682" spans="1:29" s="126" customFormat="1" ht="13.5" hidden="1" x14ac:dyDescent="0.25">
      <c r="A682" s="90" t="s">
        <v>2010</v>
      </c>
      <c r="B682" s="90" t="s">
        <v>2010</v>
      </c>
      <c r="C682" s="90" t="s">
        <v>565</v>
      </c>
      <c r="D682" s="90" t="s">
        <v>571</v>
      </c>
      <c r="E682" s="141" t="s">
        <v>566</v>
      </c>
      <c r="F682" s="92">
        <v>2.88</v>
      </c>
      <c r="G682" s="90" t="s">
        <v>572</v>
      </c>
      <c r="H682" s="90">
        <v>1</v>
      </c>
      <c r="I682" s="123">
        <v>1</v>
      </c>
      <c r="J682" s="90" t="s">
        <v>1281</v>
      </c>
      <c r="K682" s="90" t="s">
        <v>1277</v>
      </c>
      <c r="L682" s="127" t="s">
        <v>1290</v>
      </c>
      <c r="M682" s="90" t="s">
        <v>1290</v>
      </c>
      <c r="N682" s="90" t="s">
        <v>1292</v>
      </c>
      <c r="O682" s="123">
        <v>1983</v>
      </c>
      <c r="P682" s="90"/>
      <c r="Q682" s="90"/>
      <c r="R682" s="90"/>
      <c r="S682" s="90"/>
      <c r="T682" s="90"/>
      <c r="U682" s="123">
        <v>0</v>
      </c>
      <c r="V682" s="123">
        <v>0</v>
      </c>
      <c r="W682" s="124" t="s">
        <v>2024</v>
      </c>
      <c r="X682" s="125">
        <v>2022</v>
      </c>
      <c r="Y682" s="125">
        <v>7</v>
      </c>
      <c r="Z682" s="125">
        <v>7</v>
      </c>
      <c r="AA6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2" s="126" t="str">
        <f>CONCATENATE(GroupMember[[#This Row],[11. Nom*]],       ,GroupMember[[#This Row],[10. Prénom*]])</f>
        <v>GOGBEGOLOU ZUSANNE</v>
      </c>
    </row>
    <row r="683" spans="1:29" s="126" customFormat="1" ht="13.5" hidden="1" x14ac:dyDescent="0.25">
      <c r="A683" s="90" t="s">
        <v>2011</v>
      </c>
      <c r="B683" s="90" t="s">
        <v>2011</v>
      </c>
      <c r="C683" s="90" t="s">
        <v>565</v>
      </c>
      <c r="D683" s="90" t="s">
        <v>571</v>
      </c>
      <c r="E683" s="90" t="s">
        <v>569</v>
      </c>
      <c r="F683" s="92">
        <v>4.0299999999999994</v>
      </c>
      <c r="G683" s="90" t="s">
        <v>572</v>
      </c>
      <c r="H683" s="90">
        <v>2</v>
      </c>
      <c r="I683" s="123">
        <v>2</v>
      </c>
      <c r="J683" s="90" t="s">
        <v>631</v>
      </c>
      <c r="K683" s="90" t="s">
        <v>1162</v>
      </c>
      <c r="L683" s="127" t="s">
        <v>1290</v>
      </c>
      <c r="M683" s="90" t="s">
        <v>1290</v>
      </c>
      <c r="N683" s="90" t="s">
        <v>1291</v>
      </c>
      <c r="O683" s="123">
        <v>1976</v>
      </c>
      <c r="P683" s="90"/>
      <c r="Q683" s="90"/>
      <c r="R683" s="90"/>
      <c r="S683" s="90"/>
      <c r="T683" s="90"/>
      <c r="U683" s="123">
        <v>0</v>
      </c>
      <c r="V683" s="123">
        <v>0</v>
      </c>
      <c r="W683" s="124" t="s">
        <v>2024</v>
      </c>
      <c r="X683" s="125">
        <v>2022</v>
      </c>
      <c r="Y683" s="125">
        <v>7</v>
      </c>
      <c r="Z683" s="125">
        <v>7</v>
      </c>
      <c r="AA6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3" s="126" t="str">
        <f>CONCATENATE(GroupMember[[#This Row],[11. Nom*]],       ,GroupMember[[#This Row],[10. Prénom*]])</f>
        <v>BADIELJUSTIN</v>
      </c>
    </row>
    <row r="684" spans="1:29" s="126" customFormat="1" ht="13.5" hidden="1" x14ac:dyDescent="0.25">
      <c r="A684" s="90" t="s">
        <v>2012</v>
      </c>
      <c r="B684" s="90" t="s">
        <v>2012</v>
      </c>
      <c r="C684" s="90" t="s">
        <v>565</v>
      </c>
      <c r="D684" s="90" t="s">
        <v>571</v>
      </c>
      <c r="E684" s="90" t="s">
        <v>569</v>
      </c>
      <c r="F684" s="92">
        <v>3.8899999999999992</v>
      </c>
      <c r="G684" s="90" t="s">
        <v>572</v>
      </c>
      <c r="H684" s="90">
        <v>1</v>
      </c>
      <c r="I684" s="123">
        <v>1</v>
      </c>
      <c r="J684" s="90" t="s">
        <v>590</v>
      </c>
      <c r="K684" s="90" t="s">
        <v>1282</v>
      </c>
      <c r="L684" s="127" t="s">
        <v>1290</v>
      </c>
      <c r="M684" s="90" t="s">
        <v>1290</v>
      </c>
      <c r="N684" s="90" t="s">
        <v>1291</v>
      </c>
      <c r="O684" s="123">
        <v>1989</v>
      </c>
      <c r="P684" s="90"/>
      <c r="Q684" s="90"/>
      <c r="R684" s="90"/>
      <c r="S684" s="90"/>
      <c r="T684" s="90"/>
      <c r="U684" s="123">
        <v>0</v>
      </c>
      <c r="V684" s="123">
        <v>0</v>
      </c>
      <c r="W684" s="124" t="s">
        <v>2024</v>
      </c>
      <c r="X684" s="125">
        <v>2022</v>
      </c>
      <c r="Y684" s="125">
        <v>7</v>
      </c>
      <c r="Z684" s="125">
        <v>7</v>
      </c>
      <c r="AA6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4" s="126" t="str">
        <f>CONCATENATE(GroupMember[[#This Row],[11. Nom*]],       ,GroupMember[[#This Row],[10. Prénom*]])</f>
        <v>OUATTAALI</v>
      </c>
    </row>
    <row r="685" spans="1:29" s="126" customFormat="1" ht="13.5" hidden="1" x14ac:dyDescent="0.25">
      <c r="A685" s="90" t="s">
        <v>2013</v>
      </c>
      <c r="B685" s="90" t="s">
        <v>2013</v>
      </c>
      <c r="C685" s="90" t="s">
        <v>565</v>
      </c>
      <c r="D685" s="90" t="s">
        <v>571</v>
      </c>
      <c r="E685" s="90" t="s">
        <v>569</v>
      </c>
      <c r="F685" s="92">
        <v>3.8399999999999994</v>
      </c>
      <c r="G685" s="90" t="s">
        <v>572</v>
      </c>
      <c r="H685" s="90">
        <v>1</v>
      </c>
      <c r="I685" s="123">
        <v>1</v>
      </c>
      <c r="J685" s="90" t="s">
        <v>853</v>
      </c>
      <c r="K685" s="90" t="s">
        <v>574</v>
      </c>
      <c r="L685" s="127" t="s">
        <v>1290</v>
      </c>
      <c r="M685" s="90" t="s">
        <v>1290</v>
      </c>
      <c r="N685" s="90" t="s">
        <v>1291</v>
      </c>
      <c r="O685" s="123">
        <v>1989</v>
      </c>
      <c r="P685" s="90"/>
      <c r="Q685" s="90"/>
      <c r="R685" s="90"/>
      <c r="S685" s="90"/>
      <c r="T685" s="90"/>
      <c r="U685" s="123">
        <v>0</v>
      </c>
      <c r="V685" s="123">
        <v>0</v>
      </c>
      <c r="W685" s="124" t="s">
        <v>2024</v>
      </c>
      <c r="X685" s="125">
        <v>2022</v>
      </c>
      <c r="Y685" s="125">
        <v>7</v>
      </c>
      <c r="Z685" s="125">
        <v>8</v>
      </c>
      <c r="AA6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5" s="126" t="str">
        <f>CONCATENATE(GroupMember[[#This Row],[11. Nom*]],       ,GroupMember[[#This Row],[10. Prénom*]])</f>
        <v>BADOLOJACQUES</v>
      </c>
    </row>
    <row r="686" spans="1:29" s="126" customFormat="1" ht="13.5" hidden="1" x14ac:dyDescent="0.25">
      <c r="A686" s="90" t="s">
        <v>2014</v>
      </c>
      <c r="B686" s="90" t="s">
        <v>2014</v>
      </c>
      <c r="C686" s="90" t="s">
        <v>565</v>
      </c>
      <c r="D686" s="90" t="s">
        <v>571</v>
      </c>
      <c r="E686" s="90" t="s">
        <v>569</v>
      </c>
      <c r="F686" s="92">
        <v>4.6899999999999995</v>
      </c>
      <c r="G686" s="90" t="s">
        <v>572</v>
      </c>
      <c r="H686" s="90">
        <v>1</v>
      </c>
      <c r="I686" s="123">
        <v>1</v>
      </c>
      <c r="J686" s="90" t="s">
        <v>1283</v>
      </c>
      <c r="K686" s="90" t="s">
        <v>1284</v>
      </c>
      <c r="L686" s="127" t="s">
        <v>1290</v>
      </c>
      <c r="M686" s="90" t="s">
        <v>1290</v>
      </c>
      <c r="N686" s="90" t="s">
        <v>1291</v>
      </c>
      <c r="O686" s="123">
        <v>1988</v>
      </c>
      <c r="P686" s="90"/>
      <c r="Q686" s="90"/>
      <c r="R686" s="90"/>
      <c r="S686" s="90"/>
      <c r="T686" s="90"/>
      <c r="U686" s="123">
        <v>0</v>
      </c>
      <c r="V686" s="123">
        <v>0</v>
      </c>
      <c r="W686" s="124" t="s">
        <v>2024</v>
      </c>
      <c r="X686" s="125">
        <v>2022</v>
      </c>
      <c r="Y686" s="125">
        <v>7</v>
      </c>
      <c r="Z686" s="125">
        <v>8</v>
      </c>
      <c r="AA6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6" s="126" t="str">
        <f>CONCATENATE(GroupMember[[#This Row],[11. Nom*]],       ,GroupMember[[#This Row],[10. Prénom*]])</f>
        <v>BAYALAAUBIN</v>
      </c>
    </row>
    <row r="687" spans="1:29" s="126" customFormat="1" ht="13.5" hidden="1" x14ac:dyDescent="0.25">
      <c r="A687" s="90" t="s">
        <v>2015</v>
      </c>
      <c r="B687" s="90" t="s">
        <v>2015</v>
      </c>
      <c r="C687" s="90" t="s">
        <v>565</v>
      </c>
      <c r="D687" s="90" t="s">
        <v>571</v>
      </c>
      <c r="E687" s="90" t="s">
        <v>569</v>
      </c>
      <c r="F687" s="92">
        <v>6.3999999999999986</v>
      </c>
      <c r="G687" s="90" t="s">
        <v>572</v>
      </c>
      <c r="H687" s="90">
        <v>1</v>
      </c>
      <c r="I687" s="123">
        <v>1</v>
      </c>
      <c r="J687" s="90" t="s">
        <v>588</v>
      </c>
      <c r="K687" s="90" t="s">
        <v>574</v>
      </c>
      <c r="L687" s="127" t="s">
        <v>1290</v>
      </c>
      <c r="M687" s="90" t="s">
        <v>1290</v>
      </c>
      <c r="N687" s="90" t="s">
        <v>1291</v>
      </c>
      <c r="O687" s="123">
        <v>1969</v>
      </c>
      <c r="P687" s="90"/>
      <c r="Q687" s="90"/>
      <c r="R687" s="90"/>
      <c r="S687" s="90"/>
      <c r="T687" s="90"/>
      <c r="U687" s="123">
        <v>0</v>
      </c>
      <c r="V687" s="123">
        <v>0</v>
      </c>
      <c r="W687" s="124" t="s">
        <v>2024</v>
      </c>
      <c r="X687" s="125">
        <v>2022</v>
      </c>
      <c r="Y687" s="125">
        <v>7</v>
      </c>
      <c r="Z687" s="125">
        <v>8</v>
      </c>
      <c r="AA6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7" s="126" t="str">
        <f>CONCATENATE(GroupMember[[#This Row],[11. Nom*]],       ,GroupMember[[#This Row],[10. Prénom*]])</f>
        <v>BADOLOANTOINE</v>
      </c>
    </row>
    <row r="688" spans="1:29" s="126" customFormat="1" ht="13.5" hidden="1" x14ac:dyDescent="0.25">
      <c r="A688" s="90" t="s">
        <v>2016</v>
      </c>
      <c r="B688" s="90" t="s">
        <v>2016</v>
      </c>
      <c r="C688" s="90" t="s">
        <v>565</v>
      </c>
      <c r="D688" s="90" t="s">
        <v>571</v>
      </c>
      <c r="E688" s="90" t="s">
        <v>570</v>
      </c>
      <c r="F688" s="92">
        <v>2.95</v>
      </c>
      <c r="G688" s="90" t="s">
        <v>572</v>
      </c>
      <c r="H688" s="90">
        <v>1</v>
      </c>
      <c r="I688" s="123">
        <v>1</v>
      </c>
      <c r="J688" s="90" t="s">
        <v>1285</v>
      </c>
      <c r="K688" s="90" t="s">
        <v>657</v>
      </c>
      <c r="L688" s="127" t="s">
        <v>1290</v>
      </c>
      <c r="M688" s="90" t="s">
        <v>1290</v>
      </c>
      <c r="N688" s="90" t="s">
        <v>1291</v>
      </c>
      <c r="O688" s="123">
        <v>1969</v>
      </c>
      <c r="P688" s="90"/>
      <c r="Q688" s="90"/>
      <c r="R688" s="90"/>
      <c r="S688" s="90"/>
      <c r="T688" s="90"/>
      <c r="U688" s="123">
        <v>0</v>
      </c>
      <c r="V688" s="123">
        <v>0</v>
      </c>
      <c r="W688" s="124" t="s">
        <v>2024</v>
      </c>
      <c r="X688" s="125">
        <v>2022</v>
      </c>
      <c r="Y688" s="125">
        <v>7</v>
      </c>
      <c r="Z688" s="125">
        <v>8</v>
      </c>
      <c r="AA6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8" s="126" t="str">
        <f>CONCATENATE(GroupMember[[#This Row],[11. Nom*]],       ,GroupMember[[#This Row],[10. Prénom*]])</f>
        <v>TIABOGRE DENIS</v>
      </c>
    </row>
    <row r="689" spans="1:29" s="126" customFormat="1" ht="13.5" hidden="1" x14ac:dyDescent="0.25">
      <c r="A689" s="90" t="s">
        <v>2017</v>
      </c>
      <c r="B689" s="90" t="s">
        <v>2017</v>
      </c>
      <c r="C689" s="90" t="s">
        <v>565</v>
      </c>
      <c r="D689" s="90" t="s">
        <v>571</v>
      </c>
      <c r="E689" s="90" t="s">
        <v>570</v>
      </c>
      <c r="F689" s="92">
        <v>3.14</v>
      </c>
      <c r="G689" s="90" t="s">
        <v>572</v>
      </c>
      <c r="H689" s="90">
        <v>1</v>
      </c>
      <c r="I689" s="123">
        <v>1</v>
      </c>
      <c r="J689" s="90" t="s">
        <v>1286</v>
      </c>
      <c r="K689" s="90" t="s">
        <v>1287</v>
      </c>
      <c r="L689" s="127" t="s">
        <v>1290</v>
      </c>
      <c r="M689" s="90" t="s">
        <v>1290</v>
      </c>
      <c r="N689" s="90" t="s">
        <v>1291</v>
      </c>
      <c r="O689" s="123">
        <v>1969</v>
      </c>
      <c r="P689" s="90"/>
      <c r="Q689" s="90"/>
      <c r="R689" s="90"/>
      <c r="S689" s="90"/>
      <c r="T689" s="90"/>
      <c r="U689" s="123">
        <v>0</v>
      </c>
      <c r="V689" s="123">
        <v>0</v>
      </c>
      <c r="W689" s="124" t="s">
        <v>2024</v>
      </c>
      <c r="X689" s="125">
        <v>2022</v>
      </c>
      <c r="Y689" s="125">
        <v>7</v>
      </c>
      <c r="Z689" s="125">
        <v>9</v>
      </c>
      <c r="AA6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89" s="126" t="str">
        <f>CONCATENATE(GroupMember[[#This Row],[11. Nom*]],       ,GroupMember[[#This Row],[10. Prénom*]])</f>
        <v>GOUHEGOGRE ROGER</v>
      </c>
    </row>
    <row r="690" spans="1:29" s="126" customFormat="1" ht="13.5" hidden="1" x14ac:dyDescent="0.25">
      <c r="A690" s="90" t="s">
        <v>2018</v>
      </c>
      <c r="B690" s="90" t="s">
        <v>2018</v>
      </c>
      <c r="C690" s="90" t="s">
        <v>565</v>
      </c>
      <c r="D690" s="90" t="s">
        <v>571</v>
      </c>
      <c r="E690" s="90" t="s">
        <v>570</v>
      </c>
      <c r="F690" s="92">
        <v>3.71</v>
      </c>
      <c r="G690" s="90" t="s">
        <v>572</v>
      </c>
      <c r="H690" s="90">
        <v>1</v>
      </c>
      <c r="I690" s="123">
        <v>1</v>
      </c>
      <c r="J690" s="90" t="s">
        <v>1288</v>
      </c>
      <c r="K690" s="90" t="s">
        <v>1287</v>
      </c>
      <c r="L690" s="127" t="s">
        <v>1290</v>
      </c>
      <c r="M690" s="90" t="s">
        <v>1290</v>
      </c>
      <c r="N690" s="90" t="s">
        <v>1291</v>
      </c>
      <c r="O690" s="123">
        <v>1966</v>
      </c>
      <c r="P690" s="90"/>
      <c r="Q690" s="90"/>
      <c r="R690" s="90"/>
      <c r="S690" s="90"/>
      <c r="T690" s="90"/>
      <c r="U690" s="123">
        <v>0</v>
      </c>
      <c r="V690" s="123">
        <v>0</v>
      </c>
      <c r="W690" s="124" t="s">
        <v>2024</v>
      </c>
      <c r="X690" s="125">
        <v>2022</v>
      </c>
      <c r="Y690" s="125">
        <v>7</v>
      </c>
      <c r="Z690" s="125">
        <v>9</v>
      </c>
      <c r="AA6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0" s="126" t="str">
        <f>CONCATENATE(GroupMember[[#This Row],[11. Nom*]],       ,GroupMember[[#This Row],[10. Prénom*]])</f>
        <v>GOUHEGOGBE AUGUSTIN</v>
      </c>
    </row>
    <row r="691" spans="1:29" s="126" customFormat="1" ht="13.5" x14ac:dyDescent="0.25">
      <c r="A691" s="90" t="s">
        <v>2019</v>
      </c>
      <c r="B691" s="90" t="s">
        <v>2019</v>
      </c>
      <c r="C691" s="90" t="s">
        <v>565</v>
      </c>
      <c r="D691" s="90" t="s">
        <v>571</v>
      </c>
      <c r="E691" s="90" t="s">
        <v>570</v>
      </c>
      <c r="F691" s="92">
        <v>4.46</v>
      </c>
      <c r="G691" s="90" t="s">
        <v>572</v>
      </c>
      <c r="H691" s="90">
        <v>1</v>
      </c>
      <c r="I691" s="123">
        <v>1</v>
      </c>
      <c r="J691" s="90" t="s">
        <v>736</v>
      </c>
      <c r="K691" s="90" t="s">
        <v>1289</v>
      </c>
      <c r="L691" s="127" t="s">
        <v>1290</v>
      </c>
      <c r="M691" s="90" t="s">
        <v>2020</v>
      </c>
      <c r="N691" s="90" t="s">
        <v>1291</v>
      </c>
      <c r="O691" s="123">
        <v>1962</v>
      </c>
      <c r="P691" s="90"/>
      <c r="Q691" s="90"/>
      <c r="R691" s="90"/>
      <c r="S691" s="90"/>
      <c r="T691" s="90"/>
      <c r="U691" s="123">
        <v>0</v>
      </c>
      <c r="V691" s="123">
        <v>0</v>
      </c>
      <c r="W691" s="124" t="s">
        <v>2024</v>
      </c>
      <c r="X691" s="125">
        <v>2022</v>
      </c>
      <c r="Y691" s="125">
        <v>7</v>
      </c>
      <c r="Z691" s="125">
        <v>9</v>
      </c>
      <c r="AA6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1" s="126" t="str">
        <f>CONCATENATE(GroupMember[[#This Row],[11. Nom*]],       ,GroupMember[[#This Row],[10. Prénom*]])</f>
        <v>GOGREJONAS</v>
      </c>
    </row>
    <row r="692" spans="1:29" s="126" customFormat="1" ht="13.5" x14ac:dyDescent="0.25">
      <c r="A692" s="90" t="s">
        <v>2021</v>
      </c>
      <c r="B692" s="90" t="s">
        <v>2021</v>
      </c>
      <c r="C692" s="90" t="s">
        <v>565</v>
      </c>
      <c r="D692" s="90" t="s">
        <v>571</v>
      </c>
      <c r="E692" s="90" t="s">
        <v>570</v>
      </c>
      <c r="F692" s="92">
        <v>3.5199999999999996</v>
      </c>
      <c r="G692" s="90" t="s">
        <v>572</v>
      </c>
      <c r="H692" s="90">
        <v>1</v>
      </c>
      <c r="I692" s="123">
        <v>1</v>
      </c>
      <c r="J692" s="90" t="s">
        <v>777</v>
      </c>
      <c r="K692" s="90" t="s">
        <v>1277</v>
      </c>
      <c r="L692" s="127" t="s">
        <v>1290</v>
      </c>
      <c r="M692" s="90" t="s">
        <v>2022</v>
      </c>
      <c r="N692" s="90" t="s">
        <v>1291</v>
      </c>
      <c r="O692" s="123">
        <v>1977</v>
      </c>
      <c r="P692" s="90"/>
      <c r="Q692" s="90"/>
      <c r="R692" s="90"/>
      <c r="S692" s="90"/>
      <c r="T692" s="90"/>
      <c r="U692" s="123">
        <v>0</v>
      </c>
      <c r="V692" s="123">
        <v>0</v>
      </c>
      <c r="W692" s="124" t="s">
        <v>2024</v>
      </c>
      <c r="X692" s="125">
        <v>2022</v>
      </c>
      <c r="Y692" s="125">
        <v>7</v>
      </c>
      <c r="Z692" s="125">
        <v>9</v>
      </c>
      <c r="AA6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2" s="126" t="str">
        <f>CONCATENATE(GroupMember[[#This Row],[11. Nom*]],       ,GroupMember[[#This Row],[10. Prénom*]])</f>
        <v>GOGBEALAIN</v>
      </c>
    </row>
    <row r="693" spans="1:29" s="126" customFormat="1" ht="13.5" hidden="1" x14ac:dyDescent="0.25">
      <c r="A693" s="90" t="s">
        <v>1636</v>
      </c>
      <c r="B693" s="90" t="s">
        <v>1636</v>
      </c>
      <c r="C693" s="90" t="s">
        <v>1637</v>
      </c>
      <c r="D693" s="90" t="s">
        <v>571</v>
      </c>
      <c r="E693" s="90" t="s">
        <v>562</v>
      </c>
      <c r="F693" s="92">
        <v>4.5999999999999996</v>
      </c>
      <c r="G693" s="90" t="s">
        <v>572</v>
      </c>
      <c r="H693" s="90">
        <v>1</v>
      </c>
      <c r="I693" s="123">
        <v>1</v>
      </c>
      <c r="J693" s="90" t="s">
        <v>723</v>
      </c>
      <c r="K693" s="90" t="s">
        <v>621</v>
      </c>
      <c r="L693" s="127" t="s">
        <v>1290</v>
      </c>
      <c r="M693" s="90" t="s">
        <v>1290</v>
      </c>
      <c r="N693" s="90" t="s">
        <v>1291</v>
      </c>
      <c r="O693" s="123">
        <v>1971</v>
      </c>
      <c r="P693" s="90"/>
      <c r="Q693" s="90"/>
      <c r="R693" s="90"/>
      <c r="S693" s="90"/>
      <c r="T693" s="90"/>
      <c r="U693" s="123">
        <v>0</v>
      </c>
      <c r="V693" s="123">
        <v>0</v>
      </c>
      <c r="W693" s="124" t="s">
        <v>1638</v>
      </c>
      <c r="X693" s="125">
        <v>2022</v>
      </c>
      <c r="Y693" s="125">
        <v>6</v>
      </c>
      <c r="Z693" s="125">
        <v>1</v>
      </c>
      <c r="AA6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3" s="126" t="str">
        <f>CONCATENATE(GroupMember[[#This Row],[11. Nom*]],       ,GroupMember[[#This Row],[10. Prénom*]])</f>
        <v>SAWADOGOEZECHIEL</v>
      </c>
    </row>
    <row r="694" spans="1:29" s="126" customFormat="1" ht="13.5" hidden="1" x14ac:dyDescent="0.25">
      <c r="A694" s="90" t="s">
        <v>1639</v>
      </c>
      <c r="B694" s="90" t="s">
        <v>1639</v>
      </c>
      <c r="C694" s="90" t="s">
        <v>1637</v>
      </c>
      <c r="D694" s="90" t="s">
        <v>571</v>
      </c>
      <c r="E694" s="90" t="s">
        <v>562</v>
      </c>
      <c r="F694" s="92">
        <v>2.78</v>
      </c>
      <c r="G694" s="90" t="s">
        <v>572</v>
      </c>
      <c r="H694" s="90">
        <v>2</v>
      </c>
      <c r="I694" s="123">
        <v>2</v>
      </c>
      <c r="J694" s="90" t="s">
        <v>618</v>
      </c>
      <c r="K694" s="90" t="s">
        <v>776</v>
      </c>
      <c r="L694" s="127" t="s">
        <v>1290</v>
      </c>
      <c r="M694" s="90" t="s">
        <v>1290</v>
      </c>
      <c r="N694" s="90" t="s">
        <v>1291</v>
      </c>
      <c r="O694" s="123">
        <v>1961</v>
      </c>
      <c r="P694" s="90"/>
      <c r="Q694" s="90"/>
      <c r="R694" s="90"/>
      <c r="S694" s="90"/>
      <c r="T694" s="90"/>
      <c r="U694" s="123">
        <v>0</v>
      </c>
      <c r="V694" s="123">
        <v>0</v>
      </c>
      <c r="W694" s="124" t="s">
        <v>1638</v>
      </c>
      <c r="X694" s="125">
        <v>2022</v>
      </c>
      <c r="Y694" s="125">
        <v>6</v>
      </c>
      <c r="Z694" s="125">
        <v>1</v>
      </c>
      <c r="AA6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4" s="126" t="str">
        <f>CONCATENATE(GroupMember[[#This Row],[11. Nom*]],       ,GroupMember[[#This Row],[10. Prénom*]])</f>
        <v>LOARIKARIM</v>
      </c>
    </row>
    <row r="695" spans="1:29" s="126" customFormat="1" ht="13.5" hidden="1" x14ac:dyDescent="0.25">
      <c r="A695" s="90" t="s">
        <v>1640</v>
      </c>
      <c r="B695" s="90" t="s">
        <v>1640</v>
      </c>
      <c r="C695" s="90" t="s">
        <v>1637</v>
      </c>
      <c r="D695" s="90" t="s">
        <v>571</v>
      </c>
      <c r="E695" s="90" t="s">
        <v>562</v>
      </c>
      <c r="F695" s="92">
        <v>2.61</v>
      </c>
      <c r="G695" s="90" t="s">
        <v>572</v>
      </c>
      <c r="H695" s="90">
        <v>1</v>
      </c>
      <c r="I695" s="123">
        <v>1</v>
      </c>
      <c r="J695" s="90" t="s">
        <v>629</v>
      </c>
      <c r="K695" s="90" t="s">
        <v>851</v>
      </c>
      <c r="L695" s="127" t="s">
        <v>1290</v>
      </c>
      <c r="M695" s="90" t="s">
        <v>1290</v>
      </c>
      <c r="N695" s="90" t="s">
        <v>1291</v>
      </c>
      <c r="O695" s="123">
        <v>1985</v>
      </c>
      <c r="P695" s="90"/>
      <c r="Q695" s="90"/>
      <c r="R695" s="90"/>
      <c r="S695" s="90"/>
      <c r="T695" s="90"/>
      <c r="U695" s="123">
        <v>0</v>
      </c>
      <c r="V695" s="123">
        <v>0</v>
      </c>
      <c r="W695" s="124" t="s">
        <v>1638</v>
      </c>
      <c r="X695" s="125">
        <v>2022</v>
      </c>
      <c r="Y695" s="125">
        <v>6</v>
      </c>
      <c r="Z695" s="125">
        <v>1</v>
      </c>
      <c r="AA6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5" s="126" t="str">
        <f>CONCATENATE(GroupMember[[#This Row],[11. Nom*]],       ,GroupMember[[#This Row],[10. Prénom*]])</f>
        <v>SANASOULEYMANE</v>
      </c>
    </row>
    <row r="696" spans="1:29" s="126" customFormat="1" ht="13.5" hidden="1" x14ac:dyDescent="0.25">
      <c r="A696" s="90" t="s">
        <v>1641</v>
      </c>
      <c r="B696" s="90" t="s">
        <v>1641</v>
      </c>
      <c r="C696" s="90" t="s">
        <v>1637</v>
      </c>
      <c r="D696" s="90" t="s">
        <v>571</v>
      </c>
      <c r="E696" s="90" t="s">
        <v>562</v>
      </c>
      <c r="F696" s="92">
        <v>4.3099999999999996</v>
      </c>
      <c r="G696" s="90" t="s">
        <v>572</v>
      </c>
      <c r="H696" s="90">
        <v>1</v>
      </c>
      <c r="I696" s="123">
        <v>1</v>
      </c>
      <c r="J696" s="90" t="s">
        <v>852</v>
      </c>
      <c r="K696" s="90" t="s">
        <v>700</v>
      </c>
      <c r="L696" s="127" t="s">
        <v>1290</v>
      </c>
      <c r="M696" s="90" t="s">
        <v>1290</v>
      </c>
      <c r="N696" s="90" t="s">
        <v>1291</v>
      </c>
      <c r="O696" s="123">
        <v>1989</v>
      </c>
      <c r="P696" s="90"/>
      <c r="Q696" s="90"/>
      <c r="R696" s="90"/>
      <c r="S696" s="90"/>
      <c r="T696" s="90"/>
      <c r="U696" s="123">
        <v>0</v>
      </c>
      <c r="V696" s="123">
        <v>0</v>
      </c>
      <c r="W696" s="124" t="s">
        <v>1638</v>
      </c>
      <c r="X696" s="125">
        <v>2022</v>
      </c>
      <c r="Y696" s="125">
        <v>6</v>
      </c>
      <c r="Z696" s="125">
        <v>2</v>
      </c>
      <c r="AA6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6" s="126" t="str">
        <f>CONCATENATE(GroupMember[[#This Row],[11. Nom*]],       ,GroupMember[[#This Row],[10. Prénom*]])</f>
        <v>HIENYELEZOU</v>
      </c>
    </row>
    <row r="697" spans="1:29" s="126" customFormat="1" ht="13.5" hidden="1" x14ac:dyDescent="0.25">
      <c r="A697" s="90" t="s">
        <v>1642</v>
      </c>
      <c r="B697" s="90" t="s">
        <v>1642</v>
      </c>
      <c r="C697" s="90" t="s">
        <v>1637</v>
      </c>
      <c r="D697" s="90" t="s">
        <v>571</v>
      </c>
      <c r="E697" s="90" t="s">
        <v>562</v>
      </c>
      <c r="F697" s="92">
        <v>3.67</v>
      </c>
      <c r="G697" s="90" t="s">
        <v>572</v>
      </c>
      <c r="H697" s="90">
        <v>1</v>
      </c>
      <c r="I697" s="123">
        <v>1</v>
      </c>
      <c r="J697" s="90" t="s">
        <v>853</v>
      </c>
      <c r="K697" s="90" t="s">
        <v>854</v>
      </c>
      <c r="L697" s="127" t="s">
        <v>1290</v>
      </c>
      <c r="M697" s="90" t="s">
        <v>1290</v>
      </c>
      <c r="N697" s="90" t="s">
        <v>1291</v>
      </c>
      <c r="O697" s="123">
        <v>1987</v>
      </c>
      <c r="P697" s="90"/>
      <c r="Q697" s="90"/>
      <c r="R697" s="90"/>
      <c r="S697" s="90"/>
      <c r="T697" s="90"/>
      <c r="U697" s="123">
        <v>0</v>
      </c>
      <c r="V697" s="123">
        <v>0</v>
      </c>
      <c r="W697" s="124" t="s">
        <v>1638</v>
      </c>
      <c r="X697" s="125">
        <v>2022</v>
      </c>
      <c r="Y697" s="125">
        <v>6</v>
      </c>
      <c r="Z697" s="125">
        <v>2</v>
      </c>
      <c r="AA6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7" s="126" t="str">
        <f>CONCATENATE(GroupMember[[#This Row],[11. Nom*]],       ,GroupMember[[#This Row],[10. Prénom*]])</f>
        <v>YAROJACQUES</v>
      </c>
    </row>
    <row r="698" spans="1:29" s="126" customFormat="1" ht="13.5" hidden="1" x14ac:dyDescent="0.25">
      <c r="A698" s="90" t="s">
        <v>1643</v>
      </c>
      <c r="B698" s="90" t="s">
        <v>1643</v>
      </c>
      <c r="C698" s="90" t="s">
        <v>1637</v>
      </c>
      <c r="D698" s="90" t="s">
        <v>571</v>
      </c>
      <c r="E698" s="90" t="s">
        <v>562</v>
      </c>
      <c r="F698" s="92">
        <v>3.46</v>
      </c>
      <c r="G698" s="90" t="s">
        <v>572</v>
      </c>
      <c r="H698" s="90">
        <v>1</v>
      </c>
      <c r="I698" s="123">
        <v>1</v>
      </c>
      <c r="J698" s="90" t="s">
        <v>855</v>
      </c>
      <c r="K698" s="90" t="s">
        <v>856</v>
      </c>
      <c r="L698" s="127" t="s">
        <v>1290</v>
      </c>
      <c r="M698" s="90" t="s">
        <v>1290</v>
      </c>
      <c r="N698" s="90" t="s">
        <v>1291</v>
      </c>
      <c r="O698" s="123">
        <v>1969</v>
      </c>
      <c r="P698" s="90"/>
      <c r="Q698" s="90"/>
      <c r="R698" s="90"/>
      <c r="S698" s="90"/>
      <c r="T698" s="90"/>
      <c r="U698" s="123">
        <v>0</v>
      </c>
      <c r="V698" s="123">
        <v>0</v>
      </c>
      <c r="W698" s="124" t="s">
        <v>1638</v>
      </c>
      <c r="X698" s="125">
        <v>2022</v>
      </c>
      <c r="Y698" s="125">
        <v>6</v>
      </c>
      <c r="Z698" s="125">
        <v>2</v>
      </c>
      <c r="AA6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8" s="126" t="str">
        <f>CONCATENATE(GroupMember[[#This Row],[11. Nom*]],       ,GroupMember[[#This Row],[10. Prénom*]])</f>
        <v>NANANMOHAMADI</v>
      </c>
    </row>
    <row r="699" spans="1:29" s="126" customFormat="1" ht="13.5" hidden="1" x14ac:dyDescent="0.25">
      <c r="A699" s="90" t="s">
        <v>1644</v>
      </c>
      <c r="B699" s="90" t="s">
        <v>1644</v>
      </c>
      <c r="C699" s="90" t="s">
        <v>1637</v>
      </c>
      <c r="D699" s="90" t="s">
        <v>571</v>
      </c>
      <c r="E699" s="90" t="s">
        <v>562</v>
      </c>
      <c r="F699" s="92">
        <v>2.81</v>
      </c>
      <c r="G699" s="90" t="s">
        <v>572</v>
      </c>
      <c r="H699" s="90">
        <v>1</v>
      </c>
      <c r="I699" s="123">
        <v>1</v>
      </c>
      <c r="J699" s="90" t="s">
        <v>618</v>
      </c>
      <c r="K699" s="90" t="s">
        <v>621</v>
      </c>
      <c r="L699" s="127" t="s">
        <v>1290</v>
      </c>
      <c r="M699" s="90" t="s">
        <v>1290</v>
      </c>
      <c r="N699" s="90" t="s">
        <v>1291</v>
      </c>
      <c r="O699" s="123">
        <v>1960</v>
      </c>
      <c r="P699" s="90"/>
      <c r="Q699" s="90"/>
      <c r="R699" s="90"/>
      <c r="S699" s="90"/>
      <c r="T699" s="90"/>
      <c r="U699" s="123">
        <v>0</v>
      </c>
      <c r="V699" s="123">
        <v>0</v>
      </c>
      <c r="W699" s="124" t="s">
        <v>1638</v>
      </c>
      <c r="X699" s="125">
        <v>2022</v>
      </c>
      <c r="Y699" s="125">
        <v>6</v>
      </c>
      <c r="Z699" s="125">
        <v>3</v>
      </c>
      <c r="AA6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699" s="126" t="str">
        <f>CONCATENATE(GroupMember[[#This Row],[11. Nom*]],       ,GroupMember[[#This Row],[10. Prénom*]])</f>
        <v>SAWADOGOKARIM</v>
      </c>
    </row>
    <row r="700" spans="1:29" s="126" customFormat="1" ht="13.5" hidden="1" x14ac:dyDescent="0.25">
      <c r="A700" s="90" t="s">
        <v>1645</v>
      </c>
      <c r="B700" s="90" t="s">
        <v>1645</v>
      </c>
      <c r="C700" s="90" t="s">
        <v>1637</v>
      </c>
      <c r="D700" s="90" t="s">
        <v>571</v>
      </c>
      <c r="E700" s="90" t="s">
        <v>562</v>
      </c>
      <c r="F700" s="92">
        <v>2.903</v>
      </c>
      <c r="G700" s="90" t="s">
        <v>572</v>
      </c>
      <c r="H700" s="90">
        <v>1</v>
      </c>
      <c r="I700" s="123">
        <v>1</v>
      </c>
      <c r="J700" s="90" t="s">
        <v>850</v>
      </c>
      <c r="K700" s="90" t="s">
        <v>857</v>
      </c>
      <c r="L700" s="127" t="s">
        <v>1290</v>
      </c>
      <c r="M700" s="90" t="s">
        <v>1290</v>
      </c>
      <c r="N700" s="90" t="s">
        <v>1291</v>
      </c>
      <c r="O700" s="123">
        <v>1979</v>
      </c>
      <c r="P700" s="90"/>
      <c r="Q700" s="90"/>
      <c r="R700" s="90"/>
      <c r="S700" s="90"/>
      <c r="T700" s="90"/>
      <c r="U700" s="123">
        <v>0</v>
      </c>
      <c r="V700" s="123">
        <v>0</v>
      </c>
      <c r="W700" s="124" t="s">
        <v>1638</v>
      </c>
      <c r="X700" s="125">
        <v>2022</v>
      </c>
      <c r="Y700" s="125">
        <v>6</v>
      </c>
      <c r="Z700" s="125">
        <v>3</v>
      </c>
      <c r="AA7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0" s="126" t="str">
        <f>CONCATENATE(GroupMember[[#This Row],[11. Nom*]],       ,GroupMember[[#This Row],[10. Prénom*]])</f>
        <v>ZOUNGRANAJOSEPH</v>
      </c>
    </row>
    <row r="701" spans="1:29" s="126" customFormat="1" ht="13.5" hidden="1" x14ac:dyDescent="0.25">
      <c r="A701" s="90" t="s">
        <v>1646</v>
      </c>
      <c r="B701" s="90" t="s">
        <v>1646</v>
      </c>
      <c r="C701" s="90" t="s">
        <v>1637</v>
      </c>
      <c r="D701" s="90" t="s">
        <v>571</v>
      </c>
      <c r="E701" s="90" t="s">
        <v>562</v>
      </c>
      <c r="F701" s="92">
        <v>2.84</v>
      </c>
      <c r="G701" s="90" t="s">
        <v>572</v>
      </c>
      <c r="H701" s="90">
        <v>1</v>
      </c>
      <c r="I701" s="123">
        <v>1</v>
      </c>
      <c r="J701" s="90" t="s">
        <v>858</v>
      </c>
      <c r="K701" s="90" t="s">
        <v>827</v>
      </c>
      <c r="L701" s="127" t="s">
        <v>1290</v>
      </c>
      <c r="M701" s="90" t="s">
        <v>1290</v>
      </c>
      <c r="N701" s="90" t="s">
        <v>1291</v>
      </c>
      <c r="O701" s="123">
        <v>1960</v>
      </c>
      <c r="P701" s="90"/>
      <c r="Q701" s="90"/>
      <c r="R701" s="90"/>
      <c r="S701" s="90"/>
      <c r="T701" s="90"/>
      <c r="U701" s="123">
        <v>0</v>
      </c>
      <c r="V701" s="123">
        <v>0</v>
      </c>
      <c r="W701" s="124" t="s">
        <v>1638</v>
      </c>
      <c r="X701" s="125">
        <v>2022</v>
      </c>
      <c r="Y701" s="125">
        <v>6</v>
      </c>
      <c r="Z701" s="125">
        <v>3</v>
      </c>
      <c r="AA7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1" s="126" t="str">
        <f>CONCATENATE(GroupMember[[#This Row],[11. Nom*]],       ,GroupMember[[#This Row],[10. Prénom*]])</f>
        <v>TEASEI ALAIN</v>
      </c>
    </row>
    <row r="702" spans="1:29" s="126" customFormat="1" ht="13.5" hidden="1" x14ac:dyDescent="0.25">
      <c r="A702" s="90" t="s">
        <v>1647</v>
      </c>
      <c r="B702" s="90" t="s">
        <v>1647</v>
      </c>
      <c r="C702" s="90" t="s">
        <v>1637</v>
      </c>
      <c r="D702" s="90" t="s">
        <v>571</v>
      </c>
      <c r="E702" s="90" t="s">
        <v>562</v>
      </c>
      <c r="F702" s="92">
        <v>3</v>
      </c>
      <c r="G702" s="90" t="s">
        <v>572</v>
      </c>
      <c r="H702" s="90">
        <v>2</v>
      </c>
      <c r="I702" s="123">
        <v>2</v>
      </c>
      <c r="J702" s="90" t="s">
        <v>859</v>
      </c>
      <c r="K702" s="90" t="s">
        <v>827</v>
      </c>
      <c r="L702" s="127" t="s">
        <v>1290</v>
      </c>
      <c r="M702" s="90" t="s">
        <v>1290</v>
      </c>
      <c r="N702" s="90" t="s">
        <v>1291</v>
      </c>
      <c r="O702" s="123">
        <v>1987</v>
      </c>
      <c r="P702" s="90"/>
      <c r="Q702" s="90"/>
      <c r="R702" s="90"/>
      <c r="S702" s="90"/>
      <c r="T702" s="90"/>
      <c r="U702" s="123">
        <v>0</v>
      </c>
      <c r="V702" s="123">
        <v>0</v>
      </c>
      <c r="W702" s="124" t="s">
        <v>1638</v>
      </c>
      <c r="X702" s="125">
        <v>2022</v>
      </c>
      <c r="Y702" s="125">
        <v>6</v>
      </c>
      <c r="Z702" s="125">
        <v>4</v>
      </c>
      <c r="AA7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2" s="126" t="str">
        <f>CONCATENATE(GroupMember[[#This Row],[11. Nom*]],       ,GroupMember[[#This Row],[10. Prénom*]])</f>
        <v>TEAALBERT</v>
      </c>
    </row>
    <row r="703" spans="1:29" s="126" customFormat="1" ht="13.5" hidden="1" x14ac:dyDescent="0.25">
      <c r="A703" s="90" t="s">
        <v>1648</v>
      </c>
      <c r="B703" s="90" t="s">
        <v>1648</v>
      </c>
      <c r="C703" s="90" t="s">
        <v>1637</v>
      </c>
      <c r="D703" s="90" t="s">
        <v>571</v>
      </c>
      <c r="E703" s="90" t="s">
        <v>562</v>
      </c>
      <c r="F703" s="92">
        <v>4.9399999999999995</v>
      </c>
      <c r="G703" s="90" t="s">
        <v>572</v>
      </c>
      <c r="H703" s="90">
        <v>1</v>
      </c>
      <c r="I703" s="123">
        <v>1</v>
      </c>
      <c r="J703" s="90" t="s">
        <v>757</v>
      </c>
      <c r="K703" s="90" t="s">
        <v>638</v>
      </c>
      <c r="L703" s="127" t="s">
        <v>1290</v>
      </c>
      <c r="M703" s="90" t="s">
        <v>1290</v>
      </c>
      <c r="N703" s="90" t="s">
        <v>1291</v>
      </c>
      <c r="O703" s="123">
        <v>1969</v>
      </c>
      <c r="P703" s="90"/>
      <c r="Q703" s="90"/>
      <c r="R703" s="90"/>
      <c r="S703" s="90"/>
      <c r="T703" s="90"/>
      <c r="U703" s="123">
        <v>0</v>
      </c>
      <c r="V703" s="123">
        <v>0</v>
      </c>
      <c r="W703" s="124" t="s">
        <v>1638</v>
      </c>
      <c r="X703" s="125">
        <v>2022</v>
      </c>
      <c r="Y703" s="125">
        <v>6</v>
      </c>
      <c r="Z703" s="125">
        <v>4</v>
      </c>
      <c r="AA7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3" s="126" t="str">
        <f>CONCATENATE(GroupMember[[#This Row],[11. Nom*]],       ,GroupMember[[#This Row],[10. Prénom*]])</f>
        <v>BAZIEBOUREIMA</v>
      </c>
    </row>
    <row r="704" spans="1:29" s="126" customFormat="1" ht="13.5" hidden="1" x14ac:dyDescent="0.25">
      <c r="A704" s="90" t="s">
        <v>1649</v>
      </c>
      <c r="B704" s="90" t="s">
        <v>1649</v>
      </c>
      <c r="C704" s="90" t="s">
        <v>1637</v>
      </c>
      <c r="D704" s="90" t="s">
        <v>571</v>
      </c>
      <c r="E704" s="90" t="s">
        <v>562</v>
      </c>
      <c r="F704" s="92">
        <v>2.76</v>
      </c>
      <c r="G704" s="90" t="s">
        <v>572</v>
      </c>
      <c r="H704" s="90">
        <v>1</v>
      </c>
      <c r="I704" s="123">
        <v>1</v>
      </c>
      <c r="J704" s="90" t="s">
        <v>860</v>
      </c>
      <c r="K704" s="90" t="s">
        <v>627</v>
      </c>
      <c r="L704" s="127" t="s">
        <v>1290</v>
      </c>
      <c r="M704" s="90" t="s">
        <v>1290</v>
      </c>
      <c r="N704" s="90" t="s">
        <v>1291</v>
      </c>
      <c r="O704" s="123">
        <v>1978</v>
      </c>
      <c r="P704" s="90"/>
      <c r="Q704" s="90"/>
      <c r="R704" s="90"/>
      <c r="S704" s="90"/>
      <c r="T704" s="90"/>
      <c r="U704" s="123">
        <v>0</v>
      </c>
      <c r="V704" s="123">
        <v>0</v>
      </c>
      <c r="W704" s="124" t="s">
        <v>1638</v>
      </c>
      <c r="X704" s="125">
        <v>2022</v>
      </c>
      <c r="Y704" s="125">
        <v>6</v>
      </c>
      <c r="Z704" s="125">
        <v>4</v>
      </c>
      <c r="AA7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4" s="126" t="str">
        <f>CONCATENATE(GroupMember[[#This Row],[11. Nom*]],       ,GroupMember[[#This Row],[10. Prénom*]])</f>
        <v>KABOREEDMOND</v>
      </c>
    </row>
    <row r="705" spans="1:29" s="126" customFormat="1" ht="13.5" hidden="1" x14ac:dyDescent="0.25">
      <c r="A705" s="90" t="s">
        <v>1650</v>
      </c>
      <c r="B705" s="90" t="s">
        <v>1650</v>
      </c>
      <c r="C705" s="90" t="s">
        <v>1637</v>
      </c>
      <c r="D705" s="90" t="s">
        <v>571</v>
      </c>
      <c r="E705" s="90" t="s">
        <v>562</v>
      </c>
      <c r="F705" s="92">
        <v>3.7399999999999998</v>
      </c>
      <c r="G705" s="90" t="s">
        <v>572</v>
      </c>
      <c r="H705" s="90">
        <v>1</v>
      </c>
      <c r="I705" s="123">
        <v>1</v>
      </c>
      <c r="J705" s="90" t="s">
        <v>678</v>
      </c>
      <c r="K705" s="90" t="s">
        <v>608</v>
      </c>
      <c r="L705" s="127" t="s">
        <v>1290</v>
      </c>
      <c r="M705" s="90" t="s">
        <v>1290</v>
      </c>
      <c r="N705" s="90" t="s">
        <v>1291</v>
      </c>
      <c r="O705" s="123">
        <v>1980</v>
      </c>
      <c r="P705" s="90"/>
      <c r="Q705" s="90"/>
      <c r="R705" s="90"/>
      <c r="S705" s="90"/>
      <c r="T705" s="90"/>
      <c r="U705" s="123">
        <v>0</v>
      </c>
      <c r="V705" s="123">
        <v>0</v>
      </c>
      <c r="W705" s="124" t="s">
        <v>1638</v>
      </c>
      <c r="X705" s="125">
        <v>2022</v>
      </c>
      <c r="Y705" s="125">
        <v>6</v>
      </c>
      <c r="Z705" s="125">
        <v>6</v>
      </c>
      <c r="AA7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5" s="126" t="str">
        <f>CONCATENATE(GroupMember[[#This Row],[11. Nom*]],       ,GroupMember[[#This Row],[10. Prénom*]])</f>
        <v>ZONGODAOUDA</v>
      </c>
    </row>
    <row r="706" spans="1:29" s="126" customFormat="1" ht="13.5" hidden="1" x14ac:dyDescent="0.25">
      <c r="A706" s="90" t="s">
        <v>1651</v>
      </c>
      <c r="B706" s="90" t="s">
        <v>1651</v>
      </c>
      <c r="C706" s="90" t="s">
        <v>1637</v>
      </c>
      <c r="D706" s="90" t="s">
        <v>571</v>
      </c>
      <c r="E706" s="90" t="s">
        <v>562</v>
      </c>
      <c r="F706" s="92">
        <v>3.9199999999999995</v>
      </c>
      <c r="G706" s="90" t="s">
        <v>572</v>
      </c>
      <c r="H706" s="90">
        <v>1</v>
      </c>
      <c r="I706" s="123">
        <v>1</v>
      </c>
      <c r="J706" s="90" t="s">
        <v>861</v>
      </c>
      <c r="K706" s="90" t="s">
        <v>614</v>
      </c>
      <c r="L706" s="127" t="s">
        <v>1290</v>
      </c>
      <c r="M706" s="90"/>
      <c r="N706" s="90" t="s">
        <v>1291</v>
      </c>
      <c r="O706" s="123">
        <v>1969</v>
      </c>
      <c r="P706" s="90"/>
      <c r="Q706" s="90"/>
      <c r="R706" s="90"/>
      <c r="S706" s="90"/>
      <c r="T706" s="90"/>
      <c r="U706" s="123">
        <v>0</v>
      </c>
      <c r="V706" s="123">
        <v>0</v>
      </c>
      <c r="W706" s="124" t="s">
        <v>1638</v>
      </c>
      <c r="X706" s="125">
        <v>2022</v>
      </c>
      <c r="Y706" s="125">
        <v>6</v>
      </c>
      <c r="Z706" s="125">
        <v>6</v>
      </c>
      <c r="AA7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6" s="126" t="str">
        <f>CONCATENATE(GroupMember[[#This Row],[11. Nom*]],       ,GroupMember[[#This Row],[10. Prénom*]])</f>
        <v>OUEDRAOGOSOUMAILA</v>
      </c>
    </row>
    <row r="707" spans="1:29" s="126" customFormat="1" ht="13.5" hidden="1" x14ac:dyDescent="0.25">
      <c r="A707" s="90" t="s">
        <v>1652</v>
      </c>
      <c r="B707" s="90" t="s">
        <v>1652</v>
      </c>
      <c r="C707" s="90" t="s">
        <v>1637</v>
      </c>
      <c r="D707" s="90" t="s">
        <v>571</v>
      </c>
      <c r="E707" s="90" t="s">
        <v>562</v>
      </c>
      <c r="F707" s="92">
        <v>4.6999999999999993</v>
      </c>
      <c r="G707" s="90" t="s">
        <v>572</v>
      </c>
      <c r="H707" s="90">
        <v>1</v>
      </c>
      <c r="I707" s="123">
        <v>1</v>
      </c>
      <c r="J707" s="90" t="s">
        <v>643</v>
      </c>
      <c r="K707" s="90" t="s">
        <v>627</v>
      </c>
      <c r="L707" s="127" t="s">
        <v>1290</v>
      </c>
      <c r="M707" s="90" t="s">
        <v>1290</v>
      </c>
      <c r="N707" s="90" t="s">
        <v>1291</v>
      </c>
      <c r="O707" s="123">
        <v>1960</v>
      </c>
      <c r="P707" s="90"/>
      <c r="Q707" s="90"/>
      <c r="R707" s="90"/>
      <c r="S707" s="90"/>
      <c r="T707" s="90"/>
      <c r="U707" s="123">
        <v>0</v>
      </c>
      <c r="V707" s="123">
        <v>0</v>
      </c>
      <c r="W707" s="124" t="s">
        <v>1638</v>
      </c>
      <c r="X707" s="125">
        <v>2022</v>
      </c>
      <c r="Y707" s="125">
        <v>6</v>
      </c>
      <c r="Z707" s="125">
        <v>6</v>
      </c>
      <c r="AA7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7" s="126" t="str">
        <f>CONCATENATE(GroupMember[[#This Row],[11. Nom*]],       ,GroupMember[[#This Row],[10. Prénom*]])</f>
        <v>KABORESEYDOU</v>
      </c>
    </row>
    <row r="708" spans="1:29" s="126" customFormat="1" ht="13.5" hidden="1" x14ac:dyDescent="0.25">
      <c r="A708" s="90" t="s">
        <v>1653</v>
      </c>
      <c r="B708" s="90" t="s">
        <v>1653</v>
      </c>
      <c r="C708" s="90" t="s">
        <v>1637</v>
      </c>
      <c r="D708" s="90" t="s">
        <v>571</v>
      </c>
      <c r="E708" s="90" t="s">
        <v>562</v>
      </c>
      <c r="F708" s="92">
        <v>4.17</v>
      </c>
      <c r="G708" s="90" t="s">
        <v>572</v>
      </c>
      <c r="H708" s="90">
        <v>2</v>
      </c>
      <c r="I708" s="123">
        <v>2</v>
      </c>
      <c r="J708" s="90" t="s">
        <v>607</v>
      </c>
      <c r="K708" s="90" t="s">
        <v>608</v>
      </c>
      <c r="L708" s="127" t="s">
        <v>1290</v>
      </c>
      <c r="M708" s="90" t="s">
        <v>1290</v>
      </c>
      <c r="N708" s="90" t="s">
        <v>1291</v>
      </c>
      <c r="O708" s="123">
        <v>1976</v>
      </c>
      <c r="P708" s="90"/>
      <c r="Q708" s="90"/>
      <c r="R708" s="90"/>
      <c r="S708" s="90"/>
      <c r="T708" s="90"/>
      <c r="U708" s="123">
        <v>0</v>
      </c>
      <c r="V708" s="123">
        <v>0</v>
      </c>
      <c r="W708" s="124" t="s">
        <v>1638</v>
      </c>
      <c r="X708" s="125">
        <v>2022</v>
      </c>
      <c r="Y708" s="125">
        <v>6</v>
      </c>
      <c r="Z708" s="125">
        <v>7</v>
      </c>
      <c r="AA7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8" s="126" t="str">
        <f>CONCATENATE(GroupMember[[#This Row],[11. Nom*]],       ,GroupMember[[#This Row],[10. Prénom*]])</f>
        <v>ZONGOZAKARIA</v>
      </c>
    </row>
    <row r="709" spans="1:29" s="126" customFormat="1" ht="13.5" hidden="1" x14ac:dyDescent="0.25">
      <c r="A709" s="90" t="s">
        <v>1654</v>
      </c>
      <c r="B709" s="90" t="s">
        <v>1654</v>
      </c>
      <c r="C709" s="90" t="s">
        <v>1637</v>
      </c>
      <c r="D709" s="90" t="s">
        <v>571</v>
      </c>
      <c r="E709" s="90" t="s">
        <v>562</v>
      </c>
      <c r="F709" s="92">
        <v>4.05</v>
      </c>
      <c r="G709" s="90" t="s">
        <v>572</v>
      </c>
      <c r="H709" s="90">
        <v>1</v>
      </c>
      <c r="I709" s="123">
        <v>1</v>
      </c>
      <c r="J709" s="90" t="s">
        <v>861</v>
      </c>
      <c r="K709" s="90" t="s">
        <v>608</v>
      </c>
      <c r="L709" s="127" t="s">
        <v>1290</v>
      </c>
      <c r="M709" s="90" t="s">
        <v>1290</v>
      </c>
      <c r="N709" s="90" t="s">
        <v>1291</v>
      </c>
      <c r="O709" s="123">
        <v>1989</v>
      </c>
      <c r="P709" s="90"/>
      <c r="Q709" s="90"/>
      <c r="R709" s="90"/>
      <c r="S709" s="90"/>
      <c r="T709" s="90"/>
      <c r="U709" s="123">
        <v>0</v>
      </c>
      <c r="V709" s="123">
        <v>0</v>
      </c>
      <c r="W709" s="124" t="s">
        <v>1638</v>
      </c>
      <c r="X709" s="125">
        <v>2022</v>
      </c>
      <c r="Y709" s="125">
        <v>6</v>
      </c>
      <c r="Z709" s="125">
        <v>7</v>
      </c>
      <c r="AA7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09" s="126" t="str">
        <f>CONCATENATE(GroupMember[[#This Row],[11. Nom*]],       ,GroupMember[[#This Row],[10. Prénom*]])</f>
        <v>ZONGOSOUMAILA</v>
      </c>
    </row>
    <row r="710" spans="1:29" s="126" customFormat="1" ht="13.5" hidden="1" x14ac:dyDescent="0.25">
      <c r="A710" s="90" t="s">
        <v>1655</v>
      </c>
      <c r="B710" s="90" t="s">
        <v>1655</v>
      </c>
      <c r="C710" s="90" t="s">
        <v>1637</v>
      </c>
      <c r="D710" s="90" t="s">
        <v>571</v>
      </c>
      <c r="E710" s="90" t="s">
        <v>562</v>
      </c>
      <c r="F710" s="92">
        <v>3.7299999999999995</v>
      </c>
      <c r="G710" s="90" t="s">
        <v>572</v>
      </c>
      <c r="H710" s="90">
        <v>1</v>
      </c>
      <c r="I710" s="123">
        <v>1</v>
      </c>
      <c r="J710" s="90" t="s">
        <v>757</v>
      </c>
      <c r="K710" s="90" t="s">
        <v>862</v>
      </c>
      <c r="L710" s="127" t="s">
        <v>1290</v>
      </c>
      <c r="M710" s="90" t="s">
        <v>1290</v>
      </c>
      <c r="N710" s="90" t="s">
        <v>1291</v>
      </c>
      <c r="O710" s="123">
        <v>1977</v>
      </c>
      <c r="P710" s="90"/>
      <c r="Q710" s="90"/>
      <c r="R710" s="90"/>
      <c r="S710" s="90"/>
      <c r="T710" s="90"/>
      <c r="U710" s="123">
        <v>0</v>
      </c>
      <c r="V710" s="123">
        <v>0</v>
      </c>
      <c r="W710" s="124" t="s">
        <v>1638</v>
      </c>
      <c r="X710" s="125">
        <v>2022</v>
      </c>
      <c r="Y710" s="125">
        <v>6</v>
      </c>
      <c r="Z710" s="125">
        <v>7</v>
      </c>
      <c r="AA7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0" s="126" t="str">
        <f>CONCATENATE(GroupMember[[#This Row],[11. Nom*]],       ,GroupMember[[#This Row],[10. Prénom*]])</f>
        <v>DEDJEMDEBOUREIMA</v>
      </c>
    </row>
    <row r="711" spans="1:29" s="126" customFormat="1" ht="13.5" hidden="1" x14ac:dyDescent="0.25">
      <c r="A711" s="90" t="s">
        <v>1656</v>
      </c>
      <c r="B711" s="90" t="s">
        <v>1656</v>
      </c>
      <c r="C711" s="90" t="s">
        <v>1637</v>
      </c>
      <c r="D711" s="90" t="s">
        <v>571</v>
      </c>
      <c r="E711" s="90" t="s">
        <v>562</v>
      </c>
      <c r="F711" s="92">
        <v>4.9499999999999993</v>
      </c>
      <c r="G711" s="90" t="s">
        <v>572</v>
      </c>
      <c r="H711" s="90">
        <v>1</v>
      </c>
      <c r="I711" s="123">
        <v>1</v>
      </c>
      <c r="J711" s="90" t="s">
        <v>752</v>
      </c>
      <c r="K711" s="90" t="s">
        <v>768</v>
      </c>
      <c r="L711" s="127" t="s">
        <v>1290</v>
      </c>
      <c r="M711" s="90" t="s">
        <v>1290</v>
      </c>
      <c r="N711" s="90" t="s">
        <v>1291</v>
      </c>
      <c r="O711" s="123">
        <v>1975</v>
      </c>
      <c r="P711" s="90"/>
      <c r="Q711" s="90"/>
      <c r="R711" s="90"/>
      <c r="S711" s="90"/>
      <c r="T711" s="90"/>
      <c r="U711" s="123">
        <v>0</v>
      </c>
      <c r="V711" s="123">
        <v>0</v>
      </c>
      <c r="W711" s="124" t="s">
        <v>1638</v>
      </c>
      <c r="X711" s="125">
        <v>2022</v>
      </c>
      <c r="Y711" s="125">
        <v>6</v>
      </c>
      <c r="Z711" s="125">
        <v>8</v>
      </c>
      <c r="AA7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1" s="126" t="str">
        <f>CONCATENATE(GroupMember[[#This Row],[11. Nom*]],       ,GroupMember[[#This Row],[10. Prénom*]])</f>
        <v>ZANGREABDOULAYE</v>
      </c>
    </row>
    <row r="712" spans="1:29" s="126" customFormat="1" ht="13.5" hidden="1" x14ac:dyDescent="0.25">
      <c r="A712" s="90" t="s">
        <v>1657</v>
      </c>
      <c r="B712" s="90" t="s">
        <v>1657</v>
      </c>
      <c r="C712" s="90" t="s">
        <v>1637</v>
      </c>
      <c r="D712" s="90" t="s">
        <v>571</v>
      </c>
      <c r="E712" s="90" t="s">
        <v>562</v>
      </c>
      <c r="F712" s="92">
        <v>4.6599999999999993</v>
      </c>
      <c r="G712" s="90" t="s">
        <v>572</v>
      </c>
      <c r="H712" s="90">
        <v>1</v>
      </c>
      <c r="I712" s="123">
        <v>1</v>
      </c>
      <c r="J712" s="90" t="s">
        <v>863</v>
      </c>
      <c r="K712" s="90" t="s">
        <v>864</v>
      </c>
      <c r="L712" s="127" t="s">
        <v>1290</v>
      </c>
      <c r="M712" s="90" t="s">
        <v>1290</v>
      </c>
      <c r="N712" s="90" t="s">
        <v>1291</v>
      </c>
      <c r="O712" s="123">
        <v>1973</v>
      </c>
      <c r="P712" s="90"/>
      <c r="Q712" s="90"/>
      <c r="R712" s="90"/>
      <c r="S712" s="90"/>
      <c r="T712" s="90"/>
      <c r="U712" s="123">
        <v>0</v>
      </c>
      <c r="V712" s="123">
        <v>0</v>
      </c>
      <c r="W712" s="124" t="s">
        <v>1638</v>
      </c>
      <c r="X712" s="125">
        <v>2022</v>
      </c>
      <c r="Y712" s="125">
        <v>6</v>
      </c>
      <c r="Z712" s="125">
        <v>8</v>
      </c>
      <c r="AA7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2" s="126" t="str">
        <f>CONCATENATE(GroupMember[[#This Row],[11. Nom*]],       ,GroupMember[[#This Row],[10. Prénom*]])</f>
        <v>TOUGMAKOBIENE</v>
      </c>
    </row>
    <row r="713" spans="1:29" s="126" customFormat="1" ht="13.5" hidden="1" x14ac:dyDescent="0.25">
      <c r="A713" s="90" t="s">
        <v>1658</v>
      </c>
      <c r="B713" s="90" t="s">
        <v>1658</v>
      </c>
      <c r="C713" s="90" t="s">
        <v>1637</v>
      </c>
      <c r="D713" s="90" t="s">
        <v>571</v>
      </c>
      <c r="E713" s="90" t="s">
        <v>562</v>
      </c>
      <c r="F713" s="92">
        <v>3.98</v>
      </c>
      <c r="G713" s="90" t="s">
        <v>572</v>
      </c>
      <c r="H713" s="90">
        <v>1</v>
      </c>
      <c r="I713" s="123">
        <v>1</v>
      </c>
      <c r="J713" s="90" t="s">
        <v>757</v>
      </c>
      <c r="K713" s="90" t="s">
        <v>614</v>
      </c>
      <c r="L713" s="127" t="s">
        <v>1290</v>
      </c>
      <c r="M713" s="90" t="s">
        <v>1290</v>
      </c>
      <c r="N713" s="90" t="s">
        <v>1291</v>
      </c>
      <c r="O713" s="123">
        <v>1970</v>
      </c>
      <c r="P713" s="90"/>
      <c r="Q713" s="90"/>
      <c r="R713" s="90"/>
      <c r="S713" s="90"/>
      <c r="T713" s="90"/>
      <c r="U713" s="123">
        <v>0</v>
      </c>
      <c r="V713" s="123">
        <v>0</v>
      </c>
      <c r="W713" s="124" t="s">
        <v>1638</v>
      </c>
      <c r="X713" s="125">
        <v>2022</v>
      </c>
      <c r="Y713" s="125">
        <v>6</v>
      </c>
      <c r="Z713" s="125">
        <v>8</v>
      </c>
      <c r="AA7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3" s="126" t="str">
        <f>CONCATENATE(GroupMember[[#This Row],[11. Nom*]],       ,GroupMember[[#This Row],[10. Prénom*]])</f>
        <v>OUEDRAOGOBOUREIMA</v>
      </c>
    </row>
    <row r="714" spans="1:29" s="126" customFormat="1" ht="13.5" hidden="1" x14ac:dyDescent="0.25">
      <c r="A714" s="90" t="s">
        <v>1659</v>
      </c>
      <c r="B714" s="90" t="s">
        <v>1659</v>
      </c>
      <c r="C714" s="90" t="s">
        <v>1637</v>
      </c>
      <c r="D714" s="90" t="s">
        <v>571</v>
      </c>
      <c r="E714" s="90" t="s">
        <v>562</v>
      </c>
      <c r="F714" s="92">
        <v>4.1199999999999992</v>
      </c>
      <c r="G714" s="90" t="s">
        <v>572</v>
      </c>
      <c r="H714" s="90">
        <v>1</v>
      </c>
      <c r="I714" s="123">
        <v>1</v>
      </c>
      <c r="J714" s="90" t="s">
        <v>865</v>
      </c>
      <c r="K714" s="90" t="s">
        <v>621</v>
      </c>
      <c r="L714" s="127" t="s">
        <v>1290</v>
      </c>
      <c r="M714" s="90" t="s">
        <v>1290</v>
      </c>
      <c r="N714" s="90" t="s">
        <v>1291</v>
      </c>
      <c r="O714" s="123">
        <v>1981</v>
      </c>
      <c r="P714" s="90"/>
      <c r="Q714" s="90"/>
      <c r="R714" s="90"/>
      <c r="S714" s="90"/>
      <c r="T714" s="90"/>
      <c r="U714" s="123">
        <v>0</v>
      </c>
      <c r="V714" s="123">
        <v>0</v>
      </c>
      <c r="W714" s="124" t="s">
        <v>1638</v>
      </c>
      <c r="X714" s="125">
        <v>2022</v>
      </c>
      <c r="Y714" s="125">
        <v>6</v>
      </c>
      <c r="Z714" s="125">
        <v>9</v>
      </c>
      <c r="AA7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4" s="126" t="str">
        <f>CONCATENATE(GroupMember[[#This Row],[11. Nom*]],       ,GroupMember[[#This Row],[10. Prénom*]])</f>
        <v>SAWADOGOYASSIA</v>
      </c>
    </row>
    <row r="715" spans="1:29" s="126" customFormat="1" ht="13.5" hidden="1" x14ac:dyDescent="0.25">
      <c r="A715" s="90" t="s">
        <v>1660</v>
      </c>
      <c r="B715" s="90" t="s">
        <v>1660</v>
      </c>
      <c r="C715" s="90" t="s">
        <v>1637</v>
      </c>
      <c r="D715" s="90" t="s">
        <v>571</v>
      </c>
      <c r="E715" s="90" t="s">
        <v>562</v>
      </c>
      <c r="F715" s="92">
        <v>3.4</v>
      </c>
      <c r="G715" s="90" t="s">
        <v>572</v>
      </c>
      <c r="H715" s="90">
        <v>2</v>
      </c>
      <c r="I715" s="123">
        <v>2</v>
      </c>
      <c r="J715" s="90" t="s">
        <v>813</v>
      </c>
      <c r="K715" s="90" t="s">
        <v>621</v>
      </c>
      <c r="L715" s="127" t="s">
        <v>1290</v>
      </c>
      <c r="M715" s="90" t="s">
        <v>1290</v>
      </c>
      <c r="N715" s="90" t="s">
        <v>1291</v>
      </c>
      <c r="O715" s="123">
        <v>1987</v>
      </c>
      <c r="P715" s="90"/>
      <c r="Q715" s="90"/>
      <c r="R715" s="90"/>
      <c r="S715" s="90"/>
      <c r="T715" s="90"/>
      <c r="U715" s="123">
        <v>0</v>
      </c>
      <c r="V715" s="123">
        <v>0</v>
      </c>
      <c r="W715" s="124" t="s">
        <v>1638</v>
      </c>
      <c r="X715" s="125">
        <v>2022</v>
      </c>
      <c r="Y715" s="125">
        <v>7</v>
      </c>
      <c r="Z715" s="125">
        <v>1</v>
      </c>
      <c r="AA7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5" s="126" t="str">
        <f>CONCATENATE(GroupMember[[#This Row],[11. Nom*]],       ,GroupMember[[#This Row],[10. Prénom*]])</f>
        <v>SAWADOGOAROUNA</v>
      </c>
    </row>
    <row r="716" spans="1:29" s="126" customFormat="1" ht="13.5" hidden="1" x14ac:dyDescent="0.25">
      <c r="A716" s="90" t="s">
        <v>1661</v>
      </c>
      <c r="B716" s="90" t="s">
        <v>1661</v>
      </c>
      <c r="C716" s="90" t="s">
        <v>1637</v>
      </c>
      <c r="D716" s="90" t="s">
        <v>571</v>
      </c>
      <c r="E716" s="90" t="s">
        <v>562</v>
      </c>
      <c r="F716" s="92">
        <v>3.17</v>
      </c>
      <c r="G716" s="90" t="s">
        <v>572</v>
      </c>
      <c r="H716" s="90">
        <v>1</v>
      </c>
      <c r="I716" s="123">
        <v>1</v>
      </c>
      <c r="J716" s="90" t="s">
        <v>777</v>
      </c>
      <c r="K716" s="90" t="s">
        <v>866</v>
      </c>
      <c r="L716" s="127" t="s">
        <v>1290</v>
      </c>
      <c r="M716" s="90" t="s">
        <v>1290</v>
      </c>
      <c r="N716" s="90" t="s">
        <v>1291</v>
      </c>
      <c r="O716" s="123">
        <v>1978</v>
      </c>
      <c r="P716" s="90"/>
      <c r="Q716" s="90"/>
      <c r="R716" s="90"/>
      <c r="S716" s="90"/>
      <c r="T716" s="90"/>
      <c r="U716" s="123">
        <v>0</v>
      </c>
      <c r="V716" s="123">
        <v>0</v>
      </c>
      <c r="W716" s="124" t="s">
        <v>1638</v>
      </c>
      <c r="X716" s="125">
        <v>2022</v>
      </c>
      <c r="Y716" s="125">
        <v>7</v>
      </c>
      <c r="Z716" s="125">
        <v>1</v>
      </c>
      <c r="AA7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6" s="126" t="str">
        <f>CONCATENATE(GroupMember[[#This Row],[11. Nom*]],       ,GroupMember[[#This Row],[10. Prénom*]])</f>
        <v>PALEALAIN</v>
      </c>
    </row>
    <row r="717" spans="1:29" s="126" customFormat="1" ht="13.5" hidden="1" x14ac:dyDescent="0.25">
      <c r="A717" s="90" t="s">
        <v>1662</v>
      </c>
      <c r="B717" s="90" t="s">
        <v>1662</v>
      </c>
      <c r="C717" s="90" t="s">
        <v>1637</v>
      </c>
      <c r="D717" s="90" t="s">
        <v>571</v>
      </c>
      <c r="E717" s="90" t="s">
        <v>562</v>
      </c>
      <c r="F717" s="92">
        <v>3.71</v>
      </c>
      <c r="G717" s="90" t="s">
        <v>572</v>
      </c>
      <c r="H717" s="90">
        <v>1</v>
      </c>
      <c r="I717" s="123">
        <v>1</v>
      </c>
      <c r="J717" s="90" t="s">
        <v>813</v>
      </c>
      <c r="K717" s="90" t="s">
        <v>867</v>
      </c>
      <c r="L717" s="127" t="s">
        <v>1290</v>
      </c>
      <c r="M717" s="90" t="s">
        <v>1290</v>
      </c>
      <c r="N717" s="90" t="s">
        <v>1291</v>
      </c>
      <c r="O717" s="123">
        <v>1985</v>
      </c>
      <c r="P717" s="90"/>
      <c r="Q717" s="90"/>
      <c r="R717" s="90"/>
      <c r="S717" s="90"/>
      <c r="T717" s="90"/>
      <c r="U717" s="123">
        <v>0</v>
      </c>
      <c r="V717" s="123">
        <v>0</v>
      </c>
      <c r="W717" s="124" t="s">
        <v>1638</v>
      </c>
      <c r="X717" s="125">
        <v>2022</v>
      </c>
      <c r="Y717" s="125">
        <v>7</v>
      </c>
      <c r="Z717" s="125">
        <v>1</v>
      </c>
      <c r="AA7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7" s="126" t="str">
        <f>CONCATENATE(GroupMember[[#This Row],[11. Nom*]],       ,GroupMember[[#This Row],[10. Prénom*]])</f>
        <v>DRABOAROUNA</v>
      </c>
    </row>
    <row r="718" spans="1:29" s="126" customFormat="1" ht="13.5" hidden="1" x14ac:dyDescent="0.25">
      <c r="A718" s="90" t="s">
        <v>1663</v>
      </c>
      <c r="B718" s="90" t="s">
        <v>1663</v>
      </c>
      <c r="C718" s="90" t="s">
        <v>1637</v>
      </c>
      <c r="D718" s="90" t="s">
        <v>571</v>
      </c>
      <c r="E718" s="90" t="s">
        <v>562</v>
      </c>
      <c r="F718" s="92">
        <v>4.21</v>
      </c>
      <c r="G718" s="90" t="s">
        <v>572</v>
      </c>
      <c r="H718" s="90">
        <v>1</v>
      </c>
      <c r="I718" s="123">
        <v>1</v>
      </c>
      <c r="J718" s="90" t="s">
        <v>868</v>
      </c>
      <c r="K718" s="90" t="s">
        <v>869</v>
      </c>
      <c r="L718" s="127" t="s">
        <v>1290</v>
      </c>
      <c r="M718" s="90" t="s">
        <v>1290</v>
      </c>
      <c r="N718" s="90" t="s">
        <v>1291</v>
      </c>
      <c r="O718" s="123">
        <v>1965</v>
      </c>
      <c r="P718" s="90"/>
      <c r="Q718" s="90"/>
      <c r="R718" s="90"/>
      <c r="S718" s="90"/>
      <c r="T718" s="90"/>
      <c r="U718" s="123">
        <v>0</v>
      </c>
      <c r="V718" s="123">
        <v>0</v>
      </c>
      <c r="W718" s="124" t="s">
        <v>1638</v>
      </c>
      <c r="X718" s="125">
        <v>2022</v>
      </c>
      <c r="Y718" s="125">
        <v>7</v>
      </c>
      <c r="Z718" s="125">
        <v>2</v>
      </c>
      <c r="AA7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8" s="126" t="str">
        <f>CONCATENATE(GroupMember[[#This Row],[11. Nom*]],       ,GroupMember[[#This Row],[10. Prénom*]])</f>
        <v>KINDOMATHIEU</v>
      </c>
    </row>
    <row r="719" spans="1:29" s="126" customFormat="1" ht="13.5" hidden="1" x14ac:dyDescent="0.25">
      <c r="A719" s="90" t="s">
        <v>1664</v>
      </c>
      <c r="B719" s="90" t="s">
        <v>1664</v>
      </c>
      <c r="C719" s="90" t="s">
        <v>1637</v>
      </c>
      <c r="D719" s="90" t="s">
        <v>571</v>
      </c>
      <c r="E719" s="90" t="s">
        <v>562</v>
      </c>
      <c r="F719" s="92">
        <v>2.94</v>
      </c>
      <c r="G719" s="90" t="s">
        <v>572</v>
      </c>
      <c r="H719" s="90">
        <v>1</v>
      </c>
      <c r="I719" s="123">
        <v>1</v>
      </c>
      <c r="J719" s="90" t="s">
        <v>870</v>
      </c>
      <c r="K719" s="90" t="s">
        <v>700</v>
      </c>
      <c r="L719" s="127" t="s">
        <v>1290</v>
      </c>
      <c r="M719" s="90" t="s">
        <v>1290</v>
      </c>
      <c r="N719" s="90" t="s">
        <v>1291</v>
      </c>
      <c r="O719" s="123">
        <v>1978</v>
      </c>
      <c r="P719" s="90"/>
      <c r="Q719" s="90"/>
      <c r="R719" s="90"/>
      <c r="S719" s="90"/>
      <c r="T719" s="90"/>
      <c r="U719" s="123">
        <v>0</v>
      </c>
      <c r="V719" s="123">
        <v>0</v>
      </c>
      <c r="W719" s="124" t="s">
        <v>1638</v>
      </c>
      <c r="X719" s="125">
        <v>2022</v>
      </c>
      <c r="Y719" s="125">
        <v>7</v>
      </c>
      <c r="Z719" s="125">
        <v>2</v>
      </c>
      <c r="AA7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19" s="126" t="str">
        <f>CONCATENATE(GroupMember[[#This Row],[11. Nom*]],       ,GroupMember[[#This Row],[10. Prénom*]])</f>
        <v>HIENBELFATE</v>
      </c>
    </row>
    <row r="720" spans="1:29" s="126" customFormat="1" ht="13.5" hidden="1" x14ac:dyDescent="0.25">
      <c r="A720" s="90" t="s">
        <v>1665</v>
      </c>
      <c r="B720" s="90" t="s">
        <v>1665</v>
      </c>
      <c r="C720" s="90" t="s">
        <v>1637</v>
      </c>
      <c r="D720" s="90" t="s">
        <v>571</v>
      </c>
      <c r="E720" s="90" t="s">
        <v>562</v>
      </c>
      <c r="F720" s="92">
        <v>6.4599999999999991</v>
      </c>
      <c r="G720" s="90" t="s">
        <v>572</v>
      </c>
      <c r="H720" s="90">
        <v>2</v>
      </c>
      <c r="I720" s="123">
        <v>2</v>
      </c>
      <c r="J720" s="90" t="s">
        <v>871</v>
      </c>
      <c r="K720" s="90" t="s">
        <v>869</v>
      </c>
      <c r="L720" s="127" t="s">
        <v>1290</v>
      </c>
      <c r="M720" s="90" t="s">
        <v>1290</v>
      </c>
      <c r="N720" s="90" t="s">
        <v>1291</v>
      </c>
      <c r="O720" s="123">
        <v>1980</v>
      </c>
      <c r="P720" s="90"/>
      <c r="Q720" s="90"/>
      <c r="R720" s="90"/>
      <c r="S720" s="90"/>
      <c r="T720" s="90"/>
      <c r="U720" s="123">
        <v>0</v>
      </c>
      <c r="V720" s="123">
        <v>0</v>
      </c>
      <c r="W720" s="124" t="s">
        <v>1638</v>
      </c>
      <c r="X720" s="125">
        <v>2022</v>
      </c>
      <c r="Y720" s="125">
        <v>7</v>
      </c>
      <c r="Z720" s="125">
        <v>2</v>
      </c>
      <c r="AA7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0" s="126" t="str">
        <f>CONCATENATE(GroupMember[[#This Row],[11. Nom*]],       ,GroupMember[[#This Row],[10. Prénom*]])</f>
        <v>KINDOGILBERT</v>
      </c>
    </row>
    <row r="721" spans="1:29" s="126" customFormat="1" ht="13.5" hidden="1" x14ac:dyDescent="0.25">
      <c r="A721" s="90" t="s">
        <v>1666</v>
      </c>
      <c r="B721" s="90" t="s">
        <v>1666</v>
      </c>
      <c r="C721" s="90" t="s">
        <v>1637</v>
      </c>
      <c r="D721" s="90" t="s">
        <v>571</v>
      </c>
      <c r="E721" s="90" t="s">
        <v>562</v>
      </c>
      <c r="F721" s="92">
        <v>5.7099999999999991</v>
      </c>
      <c r="G721" s="90" t="s">
        <v>572</v>
      </c>
      <c r="H721" s="90">
        <v>1</v>
      </c>
      <c r="I721" s="123">
        <v>1</v>
      </c>
      <c r="J721" s="90" t="s">
        <v>872</v>
      </c>
      <c r="K721" s="90" t="s">
        <v>582</v>
      </c>
      <c r="L721" s="127" t="s">
        <v>1290</v>
      </c>
      <c r="M721" s="90" t="s">
        <v>1290</v>
      </c>
      <c r="N721" s="90" t="s">
        <v>1291</v>
      </c>
      <c r="O721" s="123">
        <v>1973</v>
      </c>
      <c r="P721" s="90"/>
      <c r="Q721" s="90"/>
      <c r="R721" s="90"/>
      <c r="S721" s="90"/>
      <c r="T721" s="90"/>
      <c r="U721" s="123">
        <v>0</v>
      </c>
      <c r="V721" s="123">
        <v>0</v>
      </c>
      <c r="W721" s="124" t="s">
        <v>1638</v>
      </c>
      <c r="X721" s="125">
        <v>2022</v>
      </c>
      <c r="Y721" s="125">
        <v>7</v>
      </c>
      <c r="Z721" s="125">
        <v>20</v>
      </c>
      <c r="AA7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1" s="126" t="str">
        <f>CONCATENATE(GroupMember[[#This Row],[11. Nom*]],       ,GroupMember[[#This Row],[10. Prénom*]])</f>
        <v>NEBIEBOGA</v>
      </c>
    </row>
    <row r="722" spans="1:29" s="126" customFormat="1" ht="13.5" hidden="1" x14ac:dyDescent="0.25">
      <c r="A722" s="90" t="s">
        <v>1667</v>
      </c>
      <c r="B722" s="90" t="s">
        <v>1667</v>
      </c>
      <c r="C722" s="90" t="s">
        <v>1637</v>
      </c>
      <c r="D722" s="90" t="s">
        <v>571</v>
      </c>
      <c r="E722" s="90" t="s">
        <v>562</v>
      </c>
      <c r="F722" s="92">
        <v>3.38</v>
      </c>
      <c r="G722" s="90" t="s">
        <v>572</v>
      </c>
      <c r="H722" s="90">
        <v>1</v>
      </c>
      <c r="I722" s="123">
        <v>1</v>
      </c>
      <c r="J722" s="90" t="s">
        <v>873</v>
      </c>
      <c r="K722" s="90" t="s">
        <v>792</v>
      </c>
      <c r="L722" s="127" t="s">
        <v>1290</v>
      </c>
      <c r="M722" s="90" t="s">
        <v>1290</v>
      </c>
      <c r="N722" s="90" t="s">
        <v>1291</v>
      </c>
      <c r="O722" s="123">
        <v>1976</v>
      </c>
      <c r="P722" s="90"/>
      <c r="Q722" s="90"/>
      <c r="R722" s="90"/>
      <c r="S722" s="90"/>
      <c r="T722" s="90"/>
      <c r="U722" s="123">
        <v>0</v>
      </c>
      <c r="V722" s="123">
        <v>0</v>
      </c>
      <c r="W722" s="124" t="s">
        <v>1638</v>
      </c>
      <c r="X722" s="125">
        <v>2022</v>
      </c>
      <c r="Y722" s="125">
        <v>7</v>
      </c>
      <c r="Z722" s="125">
        <v>20</v>
      </c>
      <c r="AA7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2" s="126" t="str">
        <f>CONCATENATE(GroupMember[[#This Row],[11. Nom*]],       ,GroupMember[[#This Row],[10. Prénom*]])</f>
        <v>BANISSIJULIEN</v>
      </c>
    </row>
    <row r="723" spans="1:29" s="126" customFormat="1" ht="13.5" x14ac:dyDescent="0.25">
      <c r="A723" s="90" t="s">
        <v>1668</v>
      </c>
      <c r="B723" s="90" t="s">
        <v>1668</v>
      </c>
      <c r="C723" s="90" t="s">
        <v>1637</v>
      </c>
      <c r="D723" s="90" t="s">
        <v>571</v>
      </c>
      <c r="E723" s="90" t="s">
        <v>562</v>
      </c>
      <c r="F723" s="92">
        <v>5.27</v>
      </c>
      <c r="G723" s="90" t="s">
        <v>572</v>
      </c>
      <c r="H723" s="90">
        <v>1</v>
      </c>
      <c r="I723" s="123">
        <v>1</v>
      </c>
      <c r="J723" s="90" t="s">
        <v>871</v>
      </c>
      <c r="K723" s="90" t="s">
        <v>874</v>
      </c>
      <c r="L723" s="127" t="s">
        <v>1290</v>
      </c>
      <c r="M723" s="90" t="s">
        <v>1669</v>
      </c>
      <c r="N723" s="90" t="s">
        <v>1291</v>
      </c>
      <c r="O723" s="123">
        <v>1967</v>
      </c>
      <c r="P723" s="90"/>
      <c r="Q723" s="90"/>
      <c r="R723" s="90"/>
      <c r="S723" s="90"/>
      <c r="T723" s="90"/>
      <c r="U723" s="123">
        <v>0</v>
      </c>
      <c r="V723" s="123">
        <v>0</v>
      </c>
      <c r="W723" s="124" t="s">
        <v>1638</v>
      </c>
      <c r="X723" s="125">
        <v>2022</v>
      </c>
      <c r="Y723" s="125">
        <v>7</v>
      </c>
      <c r="Z723" s="125">
        <v>20</v>
      </c>
      <c r="AA7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3" s="126" t="str">
        <f>CONCATENATE(GroupMember[[#This Row],[11. Nom*]],       ,GroupMember[[#This Row],[10. Prénom*]])</f>
        <v>DOULCOMGILBERT</v>
      </c>
    </row>
    <row r="724" spans="1:29" s="126" customFormat="1" ht="13.5" hidden="1" x14ac:dyDescent="0.25">
      <c r="A724" s="90" t="s">
        <v>1670</v>
      </c>
      <c r="B724" s="90" t="s">
        <v>1670</v>
      </c>
      <c r="C724" s="90" t="s">
        <v>1637</v>
      </c>
      <c r="D724" s="90" t="s">
        <v>571</v>
      </c>
      <c r="E724" s="90" t="s">
        <v>562</v>
      </c>
      <c r="F724" s="92">
        <v>2.86</v>
      </c>
      <c r="G724" s="90" t="s">
        <v>572</v>
      </c>
      <c r="H724" s="90">
        <v>1</v>
      </c>
      <c r="I724" s="123">
        <v>1</v>
      </c>
      <c r="J724" s="90" t="s">
        <v>583</v>
      </c>
      <c r="K724" s="90" t="s">
        <v>614</v>
      </c>
      <c r="L724" s="127" t="s">
        <v>1290</v>
      </c>
      <c r="M724" s="90" t="s">
        <v>1290</v>
      </c>
      <c r="N724" s="90" t="s">
        <v>1291</v>
      </c>
      <c r="O724" s="123">
        <v>1970</v>
      </c>
      <c r="P724" s="90"/>
      <c r="Q724" s="90"/>
      <c r="R724" s="90"/>
      <c r="S724" s="90"/>
      <c r="T724" s="90"/>
      <c r="U724" s="123">
        <v>0</v>
      </c>
      <c r="V724" s="123">
        <v>0</v>
      </c>
      <c r="W724" s="124" t="s">
        <v>1638</v>
      </c>
      <c r="X724" s="125">
        <v>2022</v>
      </c>
      <c r="Y724" s="125">
        <v>7</v>
      </c>
      <c r="Z724" s="125">
        <v>4</v>
      </c>
      <c r="AA7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4" s="126" t="str">
        <f>CONCATENATE(GroupMember[[#This Row],[11. Nom*]],       ,GroupMember[[#This Row],[10. Prénom*]])</f>
        <v>OUEDRAOGOISSA</v>
      </c>
    </row>
    <row r="725" spans="1:29" s="126" customFormat="1" ht="13.5" hidden="1" x14ac:dyDescent="0.25">
      <c r="A725" s="90" t="s">
        <v>1671</v>
      </c>
      <c r="B725" s="90" t="s">
        <v>1671</v>
      </c>
      <c r="C725" s="90" t="s">
        <v>1637</v>
      </c>
      <c r="D725" s="90" t="s">
        <v>571</v>
      </c>
      <c r="E725" s="90" t="s">
        <v>562</v>
      </c>
      <c r="F725" s="92">
        <v>5.4499999999999993</v>
      </c>
      <c r="G725" s="90" t="s">
        <v>572</v>
      </c>
      <c r="H725" s="90">
        <v>1</v>
      </c>
      <c r="I725" s="123">
        <v>1</v>
      </c>
      <c r="J725" s="90" t="s">
        <v>875</v>
      </c>
      <c r="K725" s="90" t="s">
        <v>614</v>
      </c>
      <c r="L725" s="127" t="s">
        <v>1290</v>
      </c>
      <c r="M725" s="90" t="s">
        <v>1290</v>
      </c>
      <c r="N725" s="90" t="s">
        <v>1291</v>
      </c>
      <c r="O725" s="123">
        <v>1960</v>
      </c>
      <c r="P725" s="90"/>
      <c r="Q725" s="90"/>
      <c r="R725" s="90"/>
      <c r="S725" s="90"/>
      <c r="T725" s="90"/>
      <c r="U725" s="123">
        <v>0</v>
      </c>
      <c r="V725" s="123">
        <v>0</v>
      </c>
      <c r="W725" s="124" t="s">
        <v>1638</v>
      </c>
      <c r="X725" s="125">
        <v>2022</v>
      </c>
      <c r="Y725" s="125">
        <v>7</v>
      </c>
      <c r="Z725" s="125">
        <v>4</v>
      </c>
      <c r="AA7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5" s="126" t="str">
        <f>CONCATENATE(GroupMember[[#This Row],[11. Nom*]],       ,GroupMember[[#This Row],[10. Prénom*]])</f>
        <v>OUEDRAOGOKASSOUM</v>
      </c>
    </row>
    <row r="726" spans="1:29" s="126" customFormat="1" ht="13.5" hidden="1" x14ac:dyDescent="0.25">
      <c r="A726" s="90" t="s">
        <v>1672</v>
      </c>
      <c r="B726" s="90" t="s">
        <v>1672</v>
      </c>
      <c r="C726" s="90" t="s">
        <v>1637</v>
      </c>
      <c r="D726" s="90" t="s">
        <v>571</v>
      </c>
      <c r="E726" s="90" t="s">
        <v>562</v>
      </c>
      <c r="F726" s="92">
        <v>3.8799999999999994</v>
      </c>
      <c r="G726" s="90" t="s">
        <v>572</v>
      </c>
      <c r="H726" s="90">
        <v>1</v>
      </c>
      <c r="I726" s="123">
        <v>1</v>
      </c>
      <c r="J726" s="90" t="s">
        <v>602</v>
      </c>
      <c r="K726" s="90" t="s">
        <v>621</v>
      </c>
      <c r="L726" s="127" t="s">
        <v>1290</v>
      </c>
      <c r="M726" s="90" t="s">
        <v>1290</v>
      </c>
      <c r="N726" s="90" t="s">
        <v>1291</v>
      </c>
      <c r="O726" s="123">
        <v>1980</v>
      </c>
      <c r="P726" s="90"/>
      <c r="Q726" s="90"/>
      <c r="R726" s="90"/>
      <c r="S726" s="90"/>
      <c r="T726" s="90"/>
      <c r="U726" s="123">
        <v>0</v>
      </c>
      <c r="V726" s="123">
        <v>0</v>
      </c>
      <c r="W726" s="124" t="s">
        <v>1638</v>
      </c>
      <c r="X726" s="125">
        <v>2022</v>
      </c>
      <c r="Y726" s="125">
        <v>7</v>
      </c>
      <c r="Z726" s="125">
        <v>4</v>
      </c>
      <c r="AA7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6" s="126" t="str">
        <f>CONCATENATE(GroupMember[[#This Row],[11. Nom*]],       ,GroupMember[[#This Row],[10. Prénom*]])</f>
        <v>SAWADOGOOUSMANE</v>
      </c>
    </row>
    <row r="727" spans="1:29" s="126" customFormat="1" ht="13.5" hidden="1" x14ac:dyDescent="0.25">
      <c r="A727" s="90" t="s">
        <v>1673</v>
      </c>
      <c r="B727" s="90" t="s">
        <v>1673</v>
      </c>
      <c r="C727" s="90" t="s">
        <v>1637</v>
      </c>
      <c r="D727" s="90" t="s">
        <v>571</v>
      </c>
      <c r="E727" s="90" t="s">
        <v>562</v>
      </c>
      <c r="F727" s="92">
        <v>3.5599999999999996</v>
      </c>
      <c r="G727" s="90" t="s">
        <v>572</v>
      </c>
      <c r="H727" s="90">
        <v>1</v>
      </c>
      <c r="I727" s="123">
        <v>1</v>
      </c>
      <c r="J727" s="90" t="s">
        <v>876</v>
      </c>
      <c r="K727" s="90" t="s">
        <v>621</v>
      </c>
      <c r="L727" s="127" t="s">
        <v>1290</v>
      </c>
      <c r="M727" s="90" t="s">
        <v>1290</v>
      </c>
      <c r="N727" s="90" t="s">
        <v>1291</v>
      </c>
      <c r="O727" s="123">
        <v>1959</v>
      </c>
      <c r="P727" s="90"/>
      <c r="Q727" s="90"/>
      <c r="R727" s="90"/>
      <c r="S727" s="90"/>
      <c r="T727" s="90"/>
      <c r="U727" s="123">
        <v>0</v>
      </c>
      <c r="V727" s="123">
        <v>0</v>
      </c>
      <c r="W727" s="124" t="s">
        <v>1638</v>
      </c>
      <c r="X727" s="125">
        <v>2022</v>
      </c>
      <c r="Y727" s="125">
        <v>7</v>
      </c>
      <c r="Z727" s="125">
        <v>6</v>
      </c>
      <c r="AA7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7" s="126" t="str">
        <f>CONCATENATE(GroupMember[[#This Row],[11. Nom*]],       ,GroupMember[[#This Row],[10. Prénom*]])</f>
        <v>SAWADOGOSIMANDE</v>
      </c>
    </row>
    <row r="728" spans="1:29" s="126" customFormat="1" ht="13.5" hidden="1" x14ac:dyDescent="0.25">
      <c r="A728" s="90" t="s">
        <v>1674</v>
      </c>
      <c r="B728" s="90" t="s">
        <v>1674</v>
      </c>
      <c r="C728" s="90" t="s">
        <v>1637</v>
      </c>
      <c r="D728" s="90" t="s">
        <v>571</v>
      </c>
      <c r="E728" s="90" t="s">
        <v>562</v>
      </c>
      <c r="F728" s="92">
        <v>3.26</v>
      </c>
      <c r="G728" s="90" t="s">
        <v>572</v>
      </c>
      <c r="H728" s="90">
        <v>1</v>
      </c>
      <c r="I728" s="123">
        <v>1</v>
      </c>
      <c r="J728" s="90" t="s">
        <v>689</v>
      </c>
      <c r="K728" s="90" t="s">
        <v>627</v>
      </c>
      <c r="L728" s="127" t="s">
        <v>1290</v>
      </c>
      <c r="M728" s="90" t="s">
        <v>1290</v>
      </c>
      <c r="N728" s="90" t="s">
        <v>1291</v>
      </c>
      <c r="O728" s="123">
        <v>1977</v>
      </c>
      <c r="P728" s="90"/>
      <c r="Q728" s="90"/>
      <c r="R728" s="90"/>
      <c r="S728" s="90"/>
      <c r="T728" s="90"/>
      <c r="U728" s="123">
        <v>0</v>
      </c>
      <c r="V728" s="123">
        <v>0</v>
      </c>
      <c r="W728" s="124" t="s">
        <v>1638</v>
      </c>
      <c r="X728" s="125">
        <v>2022</v>
      </c>
      <c r="Y728" s="125">
        <v>7</v>
      </c>
      <c r="Z728" s="125">
        <v>6</v>
      </c>
      <c r="AA7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8" s="126" t="str">
        <f>CONCATENATE(GroupMember[[#This Row],[11. Nom*]],       ,GroupMember[[#This Row],[10. Prénom*]])</f>
        <v>KABOREPIERRE</v>
      </c>
    </row>
    <row r="729" spans="1:29" s="126" customFormat="1" ht="13.5" x14ac:dyDescent="0.25">
      <c r="A729" s="90" t="s">
        <v>1675</v>
      </c>
      <c r="B729" s="90" t="s">
        <v>1675</v>
      </c>
      <c r="C729" s="90" t="s">
        <v>1637</v>
      </c>
      <c r="D729" s="90" t="s">
        <v>571</v>
      </c>
      <c r="E729" s="90" t="s">
        <v>562</v>
      </c>
      <c r="F729" s="92">
        <v>5.6499999999999995</v>
      </c>
      <c r="G729" s="90" t="s">
        <v>572</v>
      </c>
      <c r="H729" s="90">
        <v>1</v>
      </c>
      <c r="I729" s="123">
        <v>1</v>
      </c>
      <c r="J729" s="90" t="s">
        <v>877</v>
      </c>
      <c r="K729" s="90" t="s">
        <v>691</v>
      </c>
      <c r="L729" s="127" t="s">
        <v>1290</v>
      </c>
      <c r="M729" s="90" t="s">
        <v>1587</v>
      </c>
      <c r="N729" s="90" t="s">
        <v>1291</v>
      </c>
      <c r="O729" s="123">
        <v>1977</v>
      </c>
      <c r="P729" s="90"/>
      <c r="Q729" s="90"/>
      <c r="R729" s="90"/>
      <c r="S729" s="90"/>
      <c r="T729" s="90"/>
      <c r="U729" s="123">
        <v>0</v>
      </c>
      <c r="V729" s="123">
        <v>0</v>
      </c>
      <c r="W729" s="124" t="s">
        <v>1638</v>
      </c>
      <c r="X729" s="125">
        <v>2022</v>
      </c>
      <c r="Y729" s="125">
        <v>7</v>
      </c>
      <c r="Z729" s="125">
        <v>6</v>
      </c>
      <c r="AA7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29" s="126" t="str">
        <f>CONCATENATE(GroupMember[[#This Row],[11. Nom*]],       ,GroupMember[[#This Row],[10. Prénom*]])</f>
        <v>IDOERNEST</v>
      </c>
    </row>
    <row r="730" spans="1:29" s="126" customFormat="1" ht="13.5" x14ac:dyDescent="0.25">
      <c r="A730" s="90" t="s">
        <v>1676</v>
      </c>
      <c r="B730" s="90" t="s">
        <v>1676</v>
      </c>
      <c r="C730" s="90" t="s">
        <v>1637</v>
      </c>
      <c r="D730" s="90" t="s">
        <v>571</v>
      </c>
      <c r="E730" s="90" t="s">
        <v>562</v>
      </c>
      <c r="F730" s="92">
        <v>3.63</v>
      </c>
      <c r="G730" s="90" t="s">
        <v>572</v>
      </c>
      <c r="H730" s="90">
        <v>1</v>
      </c>
      <c r="I730" s="123">
        <v>1</v>
      </c>
      <c r="J730" s="90" t="s">
        <v>600</v>
      </c>
      <c r="K730" s="90" t="s">
        <v>582</v>
      </c>
      <c r="L730" s="127" t="s">
        <v>1290</v>
      </c>
      <c r="M730" s="90" t="s">
        <v>1677</v>
      </c>
      <c r="N730" s="90" t="s">
        <v>1291</v>
      </c>
      <c r="O730" s="123">
        <v>1988</v>
      </c>
      <c r="P730" s="90"/>
      <c r="Q730" s="90"/>
      <c r="R730" s="90"/>
      <c r="S730" s="90"/>
      <c r="T730" s="90"/>
      <c r="U730" s="123">
        <v>0</v>
      </c>
      <c r="V730" s="123">
        <v>0</v>
      </c>
      <c r="W730" s="124" t="s">
        <v>1638</v>
      </c>
      <c r="X730" s="125">
        <v>2022</v>
      </c>
      <c r="Y730" s="125">
        <v>7</v>
      </c>
      <c r="Z730" s="125">
        <v>8</v>
      </c>
      <c r="AA7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0" s="126" t="str">
        <f>CONCATENATE(GroupMember[[#This Row],[11. Nom*]],       ,GroupMember[[#This Row],[10. Prénom*]])</f>
        <v>NEBIERODRIGUE</v>
      </c>
    </row>
    <row r="731" spans="1:29" s="126" customFormat="1" ht="13.5" hidden="1" x14ac:dyDescent="0.25">
      <c r="A731" s="90" t="s">
        <v>1678</v>
      </c>
      <c r="B731" s="90" t="s">
        <v>1678</v>
      </c>
      <c r="C731" s="90" t="s">
        <v>1637</v>
      </c>
      <c r="D731" s="90" t="s">
        <v>571</v>
      </c>
      <c r="E731" s="90" t="s">
        <v>562</v>
      </c>
      <c r="F731" s="92">
        <v>7.09</v>
      </c>
      <c r="G731" s="90" t="s">
        <v>572</v>
      </c>
      <c r="H731" s="90">
        <v>1</v>
      </c>
      <c r="I731" s="123">
        <v>1</v>
      </c>
      <c r="J731" s="90" t="s">
        <v>878</v>
      </c>
      <c r="K731" s="90" t="s">
        <v>879</v>
      </c>
      <c r="L731" s="127" t="s">
        <v>1290</v>
      </c>
      <c r="M731" s="90" t="s">
        <v>1290</v>
      </c>
      <c r="N731" s="90" t="s">
        <v>1291</v>
      </c>
      <c r="O731" s="123">
        <v>1963</v>
      </c>
      <c r="P731" s="90"/>
      <c r="Q731" s="90"/>
      <c r="R731" s="90"/>
      <c r="S731" s="90"/>
      <c r="T731" s="90"/>
      <c r="U731" s="123">
        <v>0</v>
      </c>
      <c r="V731" s="123">
        <v>0</v>
      </c>
      <c r="W731" s="124" t="s">
        <v>1638</v>
      </c>
      <c r="X731" s="125">
        <v>2022</v>
      </c>
      <c r="Y731" s="125">
        <v>7</v>
      </c>
      <c r="Z731" s="125">
        <v>8</v>
      </c>
      <c r="AA7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1" s="126" t="str">
        <f>CONCATENATE(GroupMember[[#This Row],[11. Nom*]],       ,GroupMember[[#This Row],[10. Prénom*]])</f>
        <v>BIRIBAMODESTE</v>
      </c>
    </row>
    <row r="732" spans="1:29" s="126" customFormat="1" ht="13.5" hidden="1" x14ac:dyDescent="0.25">
      <c r="A732" s="90" t="s">
        <v>1679</v>
      </c>
      <c r="B732" s="90" t="s">
        <v>1679</v>
      </c>
      <c r="C732" s="90" t="s">
        <v>1637</v>
      </c>
      <c r="D732" s="90" t="s">
        <v>571</v>
      </c>
      <c r="E732" s="90" t="s">
        <v>562</v>
      </c>
      <c r="F732" s="92">
        <v>16.7</v>
      </c>
      <c r="G732" s="90" t="s">
        <v>572</v>
      </c>
      <c r="H732" s="90">
        <v>1</v>
      </c>
      <c r="I732" s="123">
        <v>1</v>
      </c>
      <c r="J732" s="90" t="s">
        <v>710</v>
      </c>
      <c r="K732" s="90" t="s">
        <v>880</v>
      </c>
      <c r="L732" s="127" t="s">
        <v>1290</v>
      </c>
      <c r="M732" s="90" t="s">
        <v>1290</v>
      </c>
      <c r="N732" s="90" t="s">
        <v>1291</v>
      </c>
      <c r="O732" s="123">
        <v>1950</v>
      </c>
      <c r="P732" s="90"/>
      <c r="Q732" s="90"/>
      <c r="R732" s="90"/>
      <c r="S732" s="90"/>
      <c r="T732" s="90"/>
      <c r="U732" s="123">
        <v>0</v>
      </c>
      <c r="V732" s="123">
        <v>0</v>
      </c>
      <c r="W732" s="124" t="s">
        <v>1638</v>
      </c>
      <c r="X732" s="125">
        <v>2022</v>
      </c>
      <c r="Y732" s="125">
        <v>7</v>
      </c>
      <c r="Z732" s="125">
        <v>8</v>
      </c>
      <c r="AA7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2" s="126" t="str">
        <f>CONCATENATE(GroupMember[[#This Row],[11. Nom*]],       ,GroupMember[[#This Row],[10. Prénom*]])</f>
        <v>SANTOIBRAHIM</v>
      </c>
    </row>
    <row r="733" spans="1:29" s="126" customFormat="1" ht="13.5" hidden="1" x14ac:dyDescent="0.25">
      <c r="A733" s="90" t="s">
        <v>1680</v>
      </c>
      <c r="B733" s="90" t="s">
        <v>1680</v>
      </c>
      <c r="C733" s="90" t="s">
        <v>1637</v>
      </c>
      <c r="D733" s="90" t="s">
        <v>571</v>
      </c>
      <c r="E733" s="90" t="s">
        <v>562</v>
      </c>
      <c r="F733" s="92">
        <v>3.42</v>
      </c>
      <c r="G733" s="90" t="s">
        <v>572</v>
      </c>
      <c r="H733" s="90">
        <v>1</v>
      </c>
      <c r="I733" s="123">
        <v>1</v>
      </c>
      <c r="J733" s="90" t="s">
        <v>637</v>
      </c>
      <c r="K733" s="90" t="s">
        <v>621</v>
      </c>
      <c r="L733" s="127" t="s">
        <v>1290</v>
      </c>
      <c r="M733" s="90" t="s">
        <v>1290</v>
      </c>
      <c r="N733" s="90" t="s">
        <v>1291</v>
      </c>
      <c r="O733" s="123">
        <v>1959</v>
      </c>
      <c r="P733" s="90"/>
      <c r="Q733" s="90"/>
      <c r="R733" s="90"/>
      <c r="S733" s="90"/>
      <c r="T733" s="90"/>
      <c r="U733" s="123">
        <v>0</v>
      </c>
      <c r="V733" s="123">
        <v>0</v>
      </c>
      <c r="W733" s="124" t="s">
        <v>1638</v>
      </c>
      <c r="X733" s="125">
        <v>2022</v>
      </c>
      <c r="Y733" s="125">
        <v>7</v>
      </c>
      <c r="Z733" s="125">
        <v>25</v>
      </c>
      <c r="AA7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3" s="126" t="str">
        <f>CONCATENATE(GroupMember[[#This Row],[11. Nom*]],       ,GroupMember[[#This Row],[10. Prénom*]])</f>
        <v>SAWADOGOSAMUEL</v>
      </c>
    </row>
    <row r="734" spans="1:29" s="126" customFormat="1" ht="13.5" hidden="1" x14ac:dyDescent="0.25">
      <c r="A734" s="90" t="s">
        <v>1681</v>
      </c>
      <c r="B734" s="90" t="s">
        <v>1681</v>
      </c>
      <c r="C734" s="90" t="s">
        <v>1637</v>
      </c>
      <c r="D734" s="90" t="s">
        <v>571</v>
      </c>
      <c r="E734" s="90" t="s">
        <v>562</v>
      </c>
      <c r="F734" s="92">
        <v>3.6399999999999997</v>
      </c>
      <c r="G734" s="90" t="s">
        <v>572</v>
      </c>
      <c r="H734" s="90">
        <v>1</v>
      </c>
      <c r="I734" s="123">
        <v>1</v>
      </c>
      <c r="J734" s="90" t="s">
        <v>669</v>
      </c>
      <c r="K734" s="90" t="s">
        <v>682</v>
      </c>
      <c r="L734" s="127" t="s">
        <v>1290</v>
      </c>
      <c r="M734" s="90" t="s">
        <v>1290</v>
      </c>
      <c r="N734" s="90" t="s">
        <v>1291</v>
      </c>
      <c r="O734" s="123">
        <v>1962</v>
      </c>
      <c r="P734" s="90"/>
      <c r="Q734" s="90"/>
      <c r="R734" s="90"/>
      <c r="S734" s="90"/>
      <c r="T734" s="90"/>
      <c r="U734" s="123">
        <v>0</v>
      </c>
      <c r="V734" s="123">
        <v>0</v>
      </c>
      <c r="W734" s="124" t="s">
        <v>1638</v>
      </c>
      <c r="X734" s="125">
        <v>2022</v>
      </c>
      <c r="Y734" s="125">
        <v>7</v>
      </c>
      <c r="Z734" s="125">
        <v>25</v>
      </c>
      <c r="AA7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4" s="126" t="str">
        <f>CONCATENATE(GroupMember[[#This Row],[11. Nom*]],       ,GroupMember[[#This Row],[10. Prénom*]])</f>
        <v>NAGALOANDRE</v>
      </c>
    </row>
    <row r="735" spans="1:29" s="126" customFormat="1" ht="13.5" hidden="1" x14ac:dyDescent="0.25">
      <c r="A735" s="90" t="s">
        <v>1682</v>
      </c>
      <c r="B735" s="90" t="s">
        <v>1682</v>
      </c>
      <c r="C735" s="90" t="s">
        <v>1637</v>
      </c>
      <c r="D735" s="90" t="s">
        <v>571</v>
      </c>
      <c r="E735" s="90" t="s">
        <v>562</v>
      </c>
      <c r="F735" s="92">
        <v>3.7999999999999994</v>
      </c>
      <c r="G735" s="90" t="s">
        <v>572</v>
      </c>
      <c r="H735" s="90">
        <v>2</v>
      </c>
      <c r="I735" s="123">
        <v>2</v>
      </c>
      <c r="J735" s="90" t="s">
        <v>604</v>
      </c>
      <c r="K735" s="90" t="s">
        <v>614</v>
      </c>
      <c r="L735" s="127" t="s">
        <v>1290</v>
      </c>
      <c r="M735" s="90" t="s">
        <v>1290</v>
      </c>
      <c r="N735" s="90" t="s">
        <v>1291</v>
      </c>
      <c r="O735" s="123">
        <v>1969</v>
      </c>
      <c r="P735" s="90"/>
      <c r="Q735" s="90"/>
      <c r="R735" s="90"/>
      <c r="S735" s="90"/>
      <c r="T735" s="90"/>
      <c r="U735" s="123">
        <v>1</v>
      </c>
      <c r="V735" s="123">
        <v>2</v>
      </c>
      <c r="W735" s="124" t="s">
        <v>1638</v>
      </c>
      <c r="X735" s="125">
        <v>2022</v>
      </c>
      <c r="Y735" s="125">
        <v>7</v>
      </c>
      <c r="Z735" s="125">
        <v>25</v>
      </c>
      <c r="AA7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5" s="126" t="str">
        <f>CONCATENATE(GroupMember[[#This Row],[11. Nom*]],       ,GroupMember[[#This Row],[10. Prénom*]])</f>
        <v>OUEDRAOGOADAMA</v>
      </c>
    </row>
    <row r="736" spans="1:29" s="126" customFormat="1" ht="13.5" x14ac:dyDescent="0.25">
      <c r="A736" s="90" t="s">
        <v>1683</v>
      </c>
      <c r="B736" s="90" t="s">
        <v>1683</v>
      </c>
      <c r="C736" s="90" t="s">
        <v>1637</v>
      </c>
      <c r="D736" s="90" t="s">
        <v>571</v>
      </c>
      <c r="E736" s="90" t="s">
        <v>562</v>
      </c>
      <c r="F736" s="92">
        <v>5.4899999999999993</v>
      </c>
      <c r="G736" s="90" t="s">
        <v>572</v>
      </c>
      <c r="H736" s="90">
        <v>2</v>
      </c>
      <c r="I736" s="123">
        <v>2</v>
      </c>
      <c r="J736" s="90" t="s">
        <v>881</v>
      </c>
      <c r="K736" s="90" t="s">
        <v>614</v>
      </c>
      <c r="L736" s="127" t="s">
        <v>1290</v>
      </c>
      <c r="M736" s="90" t="s">
        <v>1684</v>
      </c>
      <c r="N736" s="90" t="s">
        <v>1291</v>
      </c>
      <c r="O736" s="123">
        <v>1981</v>
      </c>
      <c r="P736" s="90"/>
      <c r="Q736" s="90"/>
      <c r="R736" s="90"/>
      <c r="S736" s="90"/>
      <c r="T736" s="90"/>
      <c r="U736" s="123">
        <v>0</v>
      </c>
      <c r="V736" s="123">
        <v>0</v>
      </c>
      <c r="W736" s="124" t="s">
        <v>1638</v>
      </c>
      <c r="X736" s="125">
        <v>2022</v>
      </c>
      <c r="Y736" s="125">
        <v>7</v>
      </c>
      <c r="Z736" s="125">
        <v>11</v>
      </c>
      <c r="AA7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6" s="126" t="str">
        <f>CONCATENATE(GroupMember[[#This Row],[11. Nom*]],       ,GroupMember[[#This Row],[10. Prénom*]])</f>
        <v>OUEDRAOGOMAMOUDOU</v>
      </c>
    </row>
    <row r="737" spans="1:29" s="126" customFormat="1" ht="13.5" x14ac:dyDescent="0.25">
      <c r="A737" s="90" t="s">
        <v>1685</v>
      </c>
      <c r="B737" s="90" t="s">
        <v>1685</v>
      </c>
      <c r="C737" s="90" t="s">
        <v>1637</v>
      </c>
      <c r="D737" s="90" t="s">
        <v>571</v>
      </c>
      <c r="E737" s="90" t="s">
        <v>562</v>
      </c>
      <c r="F737" s="92">
        <v>7.4799999999999986</v>
      </c>
      <c r="G737" s="90" t="s">
        <v>572</v>
      </c>
      <c r="H737" s="90">
        <v>2</v>
      </c>
      <c r="I737" s="123">
        <v>2</v>
      </c>
      <c r="J737" s="90" t="s">
        <v>882</v>
      </c>
      <c r="K737" s="90" t="s">
        <v>883</v>
      </c>
      <c r="L737" s="140">
        <v>769152564</v>
      </c>
      <c r="M737" s="90" t="s">
        <v>1686</v>
      </c>
      <c r="N737" s="90" t="s">
        <v>1291</v>
      </c>
      <c r="O737" s="123">
        <v>1971</v>
      </c>
      <c r="P737" s="90"/>
      <c r="Q737" s="90"/>
      <c r="R737" s="90"/>
      <c r="S737" s="90"/>
      <c r="T737" s="90"/>
      <c r="U737" s="123">
        <v>0</v>
      </c>
      <c r="V737" s="123">
        <v>0</v>
      </c>
      <c r="W737" s="124" t="s">
        <v>1638</v>
      </c>
      <c r="X737" s="125">
        <v>2022</v>
      </c>
      <c r="Y737" s="125">
        <v>7</v>
      </c>
      <c r="Z737" s="125">
        <v>11</v>
      </c>
      <c r="AA7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7" s="126" t="str">
        <f>CONCATENATE(GroupMember[[#This Row],[11. Nom*]],       ,GroupMember[[#This Row],[10. Prénom*]])</f>
        <v>BOROINNOCENT ISSIAKA</v>
      </c>
    </row>
    <row r="738" spans="1:29" s="126" customFormat="1" ht="13.5" x14ac:dyDescent="0.25">
      <c r="A738" s="90" t="s">
        <v>1687</v>
      </c>
      <c r="B738" s="90" t="s">
        <v>1687</v>
      </c>
      <c r="C738" s="90" t="s">
        <v>1637</v>
      </c>
      <c r="D738" s="90" t="s">
        <v>571</v>
      </c>
      <c r="E738" s="90" t="s">
        <v>562</v>
      </c>
      <c r="F738" s="92">
        <v>7.99</v>
      </c>
      <c r="G738" s="90" t="s">
        <v>572</v>
      </c>
      <c r="H738" s="90">
        <v>1</v>
      </c>
      <c r="I738" s="123">
        <v>1</v>
      </c>
      <c r="J738" s="90" t="s">
        <v>764</v>
      </c>
      <c r="K738" s="90" t="s">
        <v>883</v>
      </c>
      <c r="L738" s="127" t="s">
        <v>1290</v>
      </c>
      <c r="M738" s="90" t="s">
        <v>1688</v>
      </c>
      <c r="N738" s="90" t="s">
        <v>1291</v>
      </c>
      <c r="O738" s="123">
        <v>1968</v>
      </c>
      <c r="P738" s="90"/>
      <c r="Q738" s="90"/>
      <c r="R738" s="90"/>
      <c r="S738" s="90"/>
      <c r="T738" s="90"/>
      <c r="U738" s="123">
        <v>0</v>
      </c>
      <c r="V738" s="123">
        <v>0</v>
      </c>
      <c r="W738" s="124" t="s">
        <v>1638</v>
      </c>
      <c r="X738" s="125">
        <v>2022</v>
      </c>
      <c r="Y738" s="125">
        <v>7</v>
      </c>
      <c r="Z738" s="125">
        <v>11</v>
      </c>
      <c r="AA7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8" s="126" t="str">
        <f>CONCATENATE(GroupMember[[#This Row],[11. Nom*]],       ,GroupMember[[#This Row],[10. Prénom*]])</f>
        <v>BOROINOUSSA</v>
      </c>
    </row>
    <row r="739" spans="1:29" s="126" customFormat="1" ht="13.5" hidden="1" x14ac:dyDescent="0.25">
      <c r="A739" s="90" t="s">
        <v>1689</v>
      </c>
      <c r="B739" s="90" t="s">
        <v>1689</v>
      </c>
      <c r="C739" s="90" t="s">
        <v>1637</v>
      </c>
      <c r="D739" s="90" t="s">
        <v>571</v>
      </c>
      <c r="E739" s="90" t="s">
        <v>562</v>
      </c>
      <c r="F739" s="92">
        <v>9.0909999999999993</v>
      </c>
      <c r="G739" s="90" t="s">
        <v>572</v>
      </c>
      <c r="H739" s="90">
        <v>1</v>
      </c>
      <c r="I739" s="123">
        <v>1</v>
      </c>
      <c r="J739" s="90" t="s">
        <v>884</v>
      </c>
      <c r="K739" s="90" t="s">
        <v>593</v>
      </c>
      <c r="L739" s="127" t="s">
        <v>1290</v>
      </c>
      <c r="M739" s="90" t="s">
        <v>1290</v>
      </c>
      <c r="N739" s="90" t="s">
        <v>1291</v>
      </c>
      <c r="O739" s="123">
        <v>1961</v>
      </c>
      <c r="P739" s="90"/>
      <c r="Q739" s="90"/>
      <c r="R739" s="90"/>
      <c r="S739" s="90"/>
      <c r="T739" s="90"/>
      <c r="U739" s="123">
        <v>0</v>
      </c>
      <c r="V739" s="123">
        <v>0</v>
      </c>
      <c r="W739" s="124" t="s">
        <v>1638</v>
      </c>
      <c r="X739" s="125">
        <v>2022</v>
      </c>
      <c r="Y739" s="125">
        <v>7</v>
      </c>
      <c r="Z739" s="125">
        <v>22</v>
      </c>
      <c r="AA7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39" s="126" t="str">
        <f>CONCATENATE(GroupMember[[#This Row],[11. Nom*]],       ,GroupMember[[#This Row],[10. Prénom*]])</f>
        <v>BELEMABDOULAYE KADER</v>
      </c>
    </row>
    <row r="740" spans="1:29" s="126" customFormat="1" ht="13.5" hidden="1" x14ac:dyDescent="0.25">
      <c r="A740" s="90" t="s">
        <v>1690</v>
      </c>
      <c r="B740" s="90" t="s">
        <v>1690</v>
      </c>
      <c r="C740" s="90" t="s">
        <v>1637</v>
      </c>
      <c r="D740" s="90" t="s">
        <v>571</v>
      </c>
      <c r="E740" s="90" t="s">
        <v>562</v>
      </c>
      <c r="F740" s="92">
        <v>7.4799999999999986</v>
      </c>
      <c r="G740" s="90" t="s">
        <v>572</v>
      </c>
      <c r="H740" s="90">
        <v>2</v>
      </c>
      <c r="I740" s="123">
        <v>2</v>
      </c>
      <c r="J740" s="90" t="s">
        <v>885</v>
      </c>
      <c r="K740" s="90" t="s">
        <v>886</v>
      </c>
      <c r="L740" s="140">
        <v>143325842</v>
      </c>
      <c r="M740" s="90" t="s">
        <v>1290</v>
      </c>
      <c r="N740" s="90" t="s">
        <v>1291</v>
      </c>
      <c r="O740" s="123">
        <v>1974</v>
      </c>
      <c r="P740" s="90"/>
      <c r="Q740" s="90"/>
      <c r="R740" s="90"/>
      <c r="S740" s="90"/>
      <c r="T740" s="90"/>
      <c r="U740" s="123">
        <v>0</v>
      </c>
      <c r="V740" s="123">
        <v>0</v>
      </c>
      <c r="W740" s="124" t="s">
        <v>1638</v>
      </c>
      <c r="X740" s="125">
        <v>2022</v>
      </c>
      <c r="Y740" s="125">
        <v>7</v>
      </c>
      <c r="Z740" s="125">
        <v>22</v>
      </c>
      <c r="AA7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0" s="126" t="str">
        <f>CONCATENATE(GroupMember[[#This Row],[11. Nom*]],       ,GroupMember[[#This Row],[10. Prénom*]])</f>
        <v>KIONONDANIEL</v>
      </c>
    </row>
    <row r="741" spans="1:29" s="126" customFormat="1" ht="13.5" x14ac:dyDescent="0.25">
      <c r="A741" s="90" t="s">
        <v>1691</v>
      </c>
      <c r="B741" s="90" t="s">
        <v>1691</v>
      </c>
      <c r="C741" s="90" t="s">
        <v>1637</v>
      </c>
      <c r="D741" s="90" t="s">
        <v>571</v>
      </c>
      <c r="E741" s="90" t="s">
        <v>562</v>
      </c>
      <c r="F741" s="92">
        <v>9.1999999999999993</v>
      </c>
      <c r="G741" s="90" t="s">
        <v>572</v>
      </c>
      <c r="H741" s="90">
        <v>2</v>
      </c>
      <c r="I741" s="123">
        <v>2</v>
      </c>
      <c r="J741" s="90" t="s">
        <v>600</v>
      </c>
      <c r="K741" s="90" t="s">
        <v>754</v>
      </c>
      <c r="L741" s="127" t="s">
        <v>1290</v>
      </c>
      <c r="M741" s="90" t="s">
        <v>1692</v>
      </c>
      <c r="N741" s="90" t="s">
        <v>1291</v>
      </c>
      <c r="O741" s="123">
        <v>1972</v>
      </c>
      <c r="P741" s="90"/>
      <c r="Q741" s="90"/>
      <c r="R741" s="90"/>
      <c r="S741" s="90"/>
      <c r="T741" s="90"/>
      <c r="U741" s="123">
        <v>0</v>
      </c>
      <c r="V741" s="123">
        <v>0</v>
      </c>
      <c r="W741" s="124" t="s">
        <v>1638</v>
      </c>
      <c r="X741" s="125">
        <v>2022</v>
      </c>
      <c r="Y741" s="125">
        <v>7</v>
      </c>
      <c r="Z741" s="125">
        <v>22</v>
      </c>
      <c r="AA7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1" s="126" t="str">
        <f>CONCATENATE(GroupMember[[#This Row],[11. Nom*]],       ,GroupMember[[#This Row],[10. Prénom*]])</f>
        <v>YAORODRIGUE</v>
      </c>
    </row>
    <row r="742" spans="1:29" s="126" customFormat="1" ht="13.5" x14ac:dyDescent="0.25">
      <c r="A742" s="90" t="s">
        <v>1693</v>
      </c>
      <c r="B742" s="90" t="s">
        <v>1693</v>
      </c>
      <c r="C742" s="90" t="s">
        <v>1637</v>
      </c>
      <c r="D742" s="90" t="s">
        <v>571</v>
      </c>
      <c r="E742" s="90" t="s">
        <v>562</v>
      </c>
      <c r="F742" s="92">
        <v>6.35</v>
      </c>
      <c r="G742" s="90" t="s">
        <v>572</v>
      </c>
      <c r="H742" s="90">
        <v>1</v>
      </c>
      <c r="I742" s="123">
        <v>1</v>
      </c>
      <c r="J742" s="90" t="s">
        <v>844</v>
      </c>
      <c r="K742" s="90" t="s">
        <v>627</v>
      </c>
      <c r="L742" s="140">
        <v>707783834</v>
      </c>
      <c r="M742" s="90" t="s">
        <v>2025</v>
      </c>
      <c r="N742" s="90" t="s">
        <v>1291</v>
      </c>
      <c r="O742" s="123">
        <v>1957</v>
      </c>
      <c r="P742" s="90"/>
      <c r="Q742" s="90"/>
      <c r="R742" s="90"/>
      <c r="S742" s="90"/>
      <c r="T742" s="90"/>
      <c r="U742" s="123">
        <v>0</v>
      </c>
      <c r="V742" s="123">
        <v>0</v>
      </c>
      <c r="W742" s="124" t="s">
        <v>1638</v>
      </c>
      <c r="X742" s="125">
        <v>2022</v>
      </c>
      <c r="Y742" s="125">
        <v>7</v>
      </c>
      <c r="Z742" s="125">
        <v>14</v>
      </c>
      <c r="AA7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2" s="126" t="str">
        <f>CONCATENATE(GroupMember[[#This Row],[11. Nom*]],       ,GroupMember[[#This Row],[10. Prénom*]])</f>
        <v>KABOREMADI</v>
      </c>
    </row>
    <row r="743" spans="1:29" s="126" customFormat="1" ht="13.5" hidden="1" x14ac:dyDescent="0.25">
      <c r="A743" s="90" t="s">
        <v>1694</v>
      </c>
      <c r="B743" s="90" t="s">
        <v>1694</v>
      </c>
      <c r="C743" s="90" t="s">
        <v>1637</v>
      </c>
      <c r="D743" s="90" t="s">
        <v>571</v>
      </c>
      <c r="E743" s="141" t="s">
        <v>562</v>
      </c>
      <c r="F743" s="92">
        <v>7.7799999999999994</v>
      </c>
      <c r="G743" s="90" t="s">
        <v>572</v>
      </c>
      <c r="H743" s="90">
        <v>1</v>
      </c>
      <c r="I743" s="123">
        <v>1</v>
      </c>
      <c r="J743" s="90" t="s">
        <v>887</v>
      </c>
      <c r="K743" s="90" t="s">
        <v>582</v>
      </c>
      <c r="L743" s="127" t="s">
        <v>1290</v>
      </c>
      <c r="M743" s="90" t="s">
        <v>1290</v>
      </c>
      <c r="N743" s="90" t="s">
        <v>1292</v>
      </c>
      <c r="O743" s="123">
        <v>1979</v>
      </c>
      <c r="P743" s="90"/>
      <c r="Q743" s="90"/>
      <c r="R743" s="90"/>
      <c r="S743" s="90"/>
      <c r="T743" s="90"/>
      <c r="U743" s="123">
        <v>0</v>
      </c>
      <c r="V743" s="123">
        <v>0</v>
      </c>
      <c r="W743" s="124" t="s">
        <v>1638</v>
      </c>
      <c r="X743" s="125">
        <v>2022</v>
      </c>
      <c r="Y743" s="125">
        <v>7</v>
      </c>
      <c r="Z743" s="125">
        <v>14</v>
      </c>
      <c r="AA7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3" s="126" t="str">
        <f>CONCATENATE(GroupMember[[#This Row],[11. Nom*]],       ,GroupMember[[#This Row],[10. Prénom*]])</f>
        <v>NEBIERAMATA</v>
      </c>
    </row>
    <row r="744" spans="1:29" s="126" customFormat="1" ht="13.5" hidden="1" x14ac:dyDescent="0.25">
      <c r="A744" s="90" t="s">
        <v>1695</v>
      </c>
      <c r="B744" s="90" t="s">
        <v>1695</v>
      </c>
      <c r="C744" s="90" t="s">
        <v>1637</v>
      </c>
      <c r="D744" s="90" t="s">
        <v>571</v>
      </c>
      <c r="E744" s="90" t="s">
        <v>562</v>
      </c>
      <c r="F744" s="92">
        <v>4.5199999999999996</v>
      </c>
      <c r="G744" s="90" t="s">
        <v>572</v>
      </c>
      <c r="H744" s="90">
        <v>2</v>
      </c>
      <c r="I744" s="123">
        <v>2</v>
      </c>
      <c r="J744" s="90" t="s">
        <v>888</v>
      </c>
      <c r="K744" s="90" t="s">
        <v>627</v>
      </c>
      <c r="L744" s="140">
        <v>152906576</v>
      </c>
      <c r="M744" s="90" t="s">
        <v>1290</v>
      </c>
      <c r="N744" s="90" t="s">
        <v>1291</v>
      </c>
      <c r="O744" s="123">
        <v>1963</v>
      </c>
      <c r="P744" s="90"/>
      <c r="Q744" s="90"/>
      <c r="R744" s="90"/>
      <c r="S744" s="90"/>
      <c r="T744" s="90"/>
      <c r="U744" s="123">
        <v>0</v>
      </c>
      <c r="V744" s="123">
        <v>0</v>
      </c>
      <c r="W744" s="124" t="s">
        <v>1638</v>
      </c>
      <c r="X744" s="125">
        <v>2022</v>
      </c>
      <c r="Y744" s="125">
        <v>7</v>
      </c>
      <c r="Z744" s="125">
        <v>14</v>
      </c>
      <c r="AA7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4" s="126" t="str">
        <f>CONCATENATE(GroupMember[[#This Row],[11. Nom*]],       ,GroupMember[[#This Row],[10. Prénom*]])</f>
        <v>KABORESALIF</v>
      </c>
    </row>
    <row r="745" spans="1:29" s="126" customFormat="1" ht="13.5" hidden="1" x14ac:dyDescent="0.25">
      <c r="A745" s="90" t="s">
        <v>1696</v>
      </c>
      <c r="B745" s="90" t="s">
        <v>1696</v>
      </c>
      <c r="C745" s="90" t="s">
        <v>1637</v>
      </c>
      <c r="D745" s="90" t="s">
        <v>571</v>
      </c>
      <c r="E745" s="90" t="s">
        <v>562</v>
      </c>
      <c r="F745" s="92">
        <v>3.2199999999999998</v>
      </c>
      <c r="G745" s="90" t="s">
        <v>572</v>
      </c>
      <c r="H745" s="90">
        <v>2</v>
      </c>
      <c r="I745" s="123">
        <v>2</v>
      </c>
      <c r="J745" s="90" t="s">
        <v>889</v>
      </c>
      <c r="K745" s="90" t="s">
        <v>627</v>
      </c>
      <c r="L745" s="140">
        <v>171350177</v>
      </c>
      <c r="M745" s="90" t="s">
        <v>1290</v>
      </c>
      <c r="N745" s="90" t="s">
        <v>1291</v>
      </c>
      <c r="O745" s="123">
        <v>1954</v>
      </c>
      <c r="P745" s="90"/>
      <c r="Q745" s="90"/>
      <c r="R745" s="90"/>
      <c r="S745" s="90"/>
      <c r="T745" s="90"/>
      <c r="U745" s="123">
        <v>0</v>
      </c>
      <c r="V745" s="123">
        <v>0</v>
      </c>
      <c r="W745" s="124" t="s">
        <v>1638</v>
      </c>
      <c r="X745" s="125">
        <v>2022</v>
      </c>
      <c r="Y745" s="125">
        <v>7</v>
      </c>
      <c r="Z745" s="125">
        <v>15</v>
      </c>
      <c r="AA7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5" s="126" t="str">
        <f>CONCATENATE(GroupMember[[#This Row],[11. Nom*]],       ,GroupMember[[#This Row],[10. Prénom*]])</f>
        <v>KABORET MATHIEU</v>
      </c>
    </row>
    <row r="746" spans="1:29" s="126" customFormat="1" ht="13.5" hidden="1" x14ac:dyDescent="0.25">
      <c r="A746" s="90" t="s">
        <v>1697</v>
      </c>
      <c r="B746" s="90" t="s">
        <v>1697</v>
      </c>
      <c r="C746" s="90" t="s">
        <v>1637</v>
      </c>
      <c r="D746" s="90" t="s">
        <v>571</v>
      </c>
      <c r="E746" s="90" t="s">
        <v>562</v>
      </c>
      <c r="F746" s="92">
        <v>4.3499999999999996</v>
      </c>
      <c r="G746" s="90" t="s">
        <v>572</v>
      </c>
      <c r="H746" s="90">
        <v>2</v>
      </c>
      <c r="I746" s="123">
        <v>2</v>
      </c>
      <c r="J746" s="90" t="s">
        <v>726</v>
      </c>
      <c r="K746" s="90" t="s">
        <v>890</v>
      </c>
      <c r="L746" s="127" t="s">
        <v>1290</v>
      </c>
      <c r="M746" s="90" t="s">
        <v>1290</v>
      </c>
      <c r="N746" s="90" t="s">
        <v>1291</v>
      </c>
      <c r="O746" s="123">
        <v>1975</v>
      </c>
      <c r="P746" s="90"/>
      <c r="Q746" s="90"/>
      <c r="R746" s="90"/>
      <c r="S746" s="90"/>
      <c r="T746" s="90"/>
      <c r="U746" s="123">
        <v>0</v>
      </c>
      <c r="V746" s="123">
        <v>0</v>
      </c>
      <c r="W746" s="124" t="s">
        <v>1638</v>
      </c>
      <c r="X746" s="125">
        <v>2022</v>
      </c>
      <c r="Y746" s="125">
        <v>7</v>
      </c>
      <c r="Z746" s="125">
        <v>15</v>
      </c>
      <c r="AA7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6" s="126" t="str">
        <f>CONCATENATE(GroupMember[[#This Row],[11. Nom*]],       ,GroupMember[[#This Row],[10. Prénom*]])</f>
        <v>KONATEDRAMANE</v>
      </c>
    </row>
    <row r="747" spans="1:29" s="126" customFormat="1" ht="13.5" hidden="1" x14ac:dyDescent="0.25">
      <c r="A747" s="90" t="s">
        <v>1698</v>
      </c>
      <c r="B747" s="90" t="s">
        <v>1698</v>
      </c>
      <c r="C747" s="90" t="s">
        <v>1637</v>
      </c>
      <c r="D747" s="90" t="s">
        <v>571</v>
      </c>
      <c r="E747" s="90" t="s">
        <v>562</v>
      </c>
      <c r="F747" s="92">
        <v>5.68</v>
      </c>
      <c r="G747" s="90" t="s">
        <v>572</v>
      </c>
      <c r="H747" s="90">
        <v>2</v>
      </c>
      <c r="I747" s="123">
        <v>2</v>
      </c>
      <c r="J747" s="90" t="s">
        <v>891</v>
      </c>
      <c r="K747" s="90" t="s">
        <v>892</v>
      </c>
      <c r="L747" s="140">
        <v>788471914</v>
      </c>
      <c r="M747" s="90" t="s">
        <v>1290</v>
      </c>
      <c r="N747" s="90" t="s">
        <v>1291</v>
      </c>
      <c r="O747" s="123">
        <v>1956</v>
      </c>
      <c r="P747" s="90"/>
      <c r="Q747" s="90"/>
      <c r="R747" s="90"/>
      <c r="S747" s="90"/>
      <c r="T747" s="90"/>
      <c r="U747" s="123">
        <v>1</v>
      </c>
      <c r="V747" s="123">
        <v>2</v>
      </c>
      <c r="W747" s="124" t="s">
        <v>1638</v>
      </c>
      <c r="X747" s="125">
        <v>2022</v>
      </c>
      <c r="Y747" s="125">
        <v>7</v>
      </c>
      <c r="Z747" s="125">
        <v>15</v>
      </c>
      <c r="AA7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7" s="126" t="str">
        <f>CONCATENATE(GroupMember[[#This Row],[11. Nom*]],       ,GroupMember[[#This Row],[10. Prénom*]])</f>
        <v>HAROUNAGANSORE</v>
      </c>
    </row>
    <row r="748" spans="1:29" s="126" customFormat="1" ht="13.5" hidden="1" x14ac:dyDescent="0.25">
      <c r="A748" s="90" t="s">
        <v>1699</v>
      </c>
      <c r="B748" s="90" t="s">
        <v>1699</v>
      </c>
      <c r="C748" s="90" t="s">
        <v>1637</v>
      </c>
      <c r="D748" s="90" t="s">
        <v>571</v>
      </c>
      <c r="E748" s="90" t="s">
        <v>562</v>
      </c>
      <c r="F748" s="92">
        <v>4.58</v>
      </c>
      <c r="G748" s="90" t="s">
        <v>572</v>
      </c>
      <c r="H748" s="90">
        <v>2</v>
      </c>
      <c r="I748" s="123">
        <v>2</v>
      </c>
      <c r="J748" s="90" t="s">
        <v>890</v>
      </c>
      <c r="K748" s="90" t="s">
        <v>643</v>
      </c>
      <c r="L748" s="140">
        <v>787635289</v>
      </c>
      <c r="M748" s="90" t="s">
        <v>1290</v>
      </c>
      <c r="N748" s="90" t="s">
        <v>1291</v>
      </c>
      <c r="O748" s="123">
        <v>1980</v>
      </c>
      <c r="P748" s="90"/>
      <c r="Q748" s="90"/>
      <c r="R748" s="90"/>
      <c r="S748" s="90"/>
      <c r="T748" s="90"/>
      <c r="U748" s="123">
        <v>0</v>
      </c>
      <c r="V748" s="123">
        <v>0</v>
      </c>
      <c r="W748" s="124" t="s">
        <v>1638</v>
      </c>
      <c r="X748" s="125">
        <v>2022</v>
      </c>
      <c r="Y748" s="125">
        <v>7</v>
      </c>
      <c r="Z748" s="125">
        <v>16</v>
      </c>
      <c r="AA7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8" s="126" t="str">
        <f>CONCATENATE(GroupMember[[#This Row],[11. Nom*]],       ,GroupMember[[#This Row],[10. Prénom*]])</f>
        <v>SEYDOUKONATE</v>
      </c>
    </row>
    <row r="749" spans="1:29" s="126" customFormat="1" ht="13.5" hidden="1" x14ac:dyDescent="0.25">
      <c r="A749" s="90" t="s">
        <v>1700</v>
      </c>
      <c r="B749" s="90" t="s">
        <v>1700</v>
      </c>
      <c r="C749" s="90" t="s">
        <v>1637</v>
      </c>
      <c r="D749" s="90" t="s">
        <v>571</v>
      </c>
      <c r="E749" s="90" t="s">
        <v>562</v>
      </c>
      <c r="F749" s="92">
        <v>5.7799999999999994</v>
      </c>
      <c r="G749" s="90" t="s">
        <v>572</v>
      </c>
      <c r="H749" s="90">
        <v>1</v>
      </c>
      <c r="I749" s="123">
        <v>1</v>
      </c>
      <c r="J749" s="90" t="s">
        <v>893</v>
      </c>
      <c r="K749" s="90" t="s">
        <v>894</v>
      </c>
      <c r="L749" s="140">
        <v>779591165</v>
      </c>
      <c r="M749" s="90" t="s">
        <v>1290</v>
      </c>
      <c r="N749" s="90" t="s">
        <v>1291</v>
      </c>
      <c r="O749" s="123">
        <v>1967</v>
      </c>
      <c r="P749" s="90"/>
      <c r="Q749" s="90"/>
      <c r="R749" s="90"/>
      <c r="S749" s="90"/>
      <c r="T749" s="90"/>
      <c r="U749" s="123">
        <v>0</v>
      </c>
      <c r="V749" s="123">
        <v>0</v>
      </c>
      <c r="W749" s="124" t="s">
        <v>1638</v>
      </c>
      <c r="X749" s="125">
        <v>2022</v>
      </c>
      <c r="Y749" s="125">
        <v>7</v>
      </c>
      <c r="Z749" s="125">
        <v>16</v>
      </c>
      <c r="AA7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49" s="126" t="str">
        <f>CONCATENATE(GroupMember[[#This Row],[11. Nom*]],       ,GroupMember[[#This Row],[10. Prénom*]])</f>
        <v>ZABASIMANDE (DIT ADAMA)</v>
      </c>
    </row>
    <row r="750" spans="1:29" s="126" customFormat="1" ht="13.5" x14ac:dyDescent="0.25">
      <c r="A750" s="90" t="s">
        <v>1701</v>
      </c>
      <c r="B750" s="90" t="s">
        <v>1701</v>
      </c>
      <c r="C750" s="90" t="s">
        <v>1637</v>
      </c>
      <c r="D750" s="90" t="s">
        <v>571</v>
      </c>
      <c r="E750" s="90" t="s">
        <v>562</v>
      </c>
      <c r="F750" s="92">
        <v>7.4799999999999986</v>
      </c>
      <c r="G750" s="90" t="s">
        <v>572</v>
      </c>
      <c r="H750" s="90">
        <v>2</v>
      </c>
      <c r="I750" s="123">
        <v>2</v>
      </c>
      <c r="J750" s="90" t="s">
        <v>708</v>
      </c>
      <c r="K750" s="90" t="s">
        <v>895</v>
      </c>
      <c r="L750" s="140">
        <v>749174203</v>
      </c>
      <c r="M750" s="90" t="s">
        <v>1702</v>
      </c>
      <c r="N750" s="90" t="s">
        <v>1291</v>
      </c>
      <c r="O750" s="123">
        <v>1978</v>
      </c>
      <c r="P750" s="90"/>
      <c r="Q750" s="90"/>
      <c r="R750" s="90"/>
      <c r="S750" s="90"/>
      <c r="T750" s="90"/>
      <c r="U750" s="123">
        <v>1</v>
      </c>
      <c r="V750" s="123">
        <v>2</v>
      </c>
      <c r="W750" s="124" t="s">
        <v>1638</v>
      </c>
      <c r="X750" s="125">
        <v>2022</v>
      </c>
      <c r="Y750" s="125">
        <v>7</v>
      </c>
      <c r="Z750" s="125">
        <v>16</v>
      </c>
      <c r="AA7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0" s="126" t="str">
        <f>CONCATENATE(GroupMember[[#This Row],[11. Nom*]],       ,GroupMember[[#This Row],[10. Prénom*]])</f>
        <v>BAGAYARASMANE</v>
      </c>
    </row>
    <row r="751" spans="1:29" s="126" customFormat="1" ht="13.5" x14ac:dyDescent="0.25">
      <c r="A751" s="90" t="s">
        <v>1703</v>
      </c>
      <c r="B751" s="90" t="s">
        <v>1703</v>
      </c>
      <c r="C751" s="90" t="s">
        <v>1637</v>
      </c>
      <c r="D751" s="90" t="s">
        <v>571</v>
      </c>
      <c r="E751" s="90" t="s">
        <v>562</v>
      </c>
      <c r="F751" s="92">
        <v>14.42</v>
      </c>
      <c r="G751" s="90" t="s">
        <v>572</v>
      </c>
      <c r="H751" s="90">
        <v>2</v>
      </c>
      <c r="I751" s="123">
        <v>2</v>
      </c>
      <c r="J751" s="90" t="s">
        <v>896</v>
      </c>
      <c r="K751" s="90" t="s">
        <v>780</v>
      </c>
      <c r="L751" s="127" t="s">
        <v>1290</v>
      </c>
      <c r="M751" s="90" t="s">
        <v>2187</v>
      </c>
      <c r="N751" s="90" t="s">
        <v>1291</v>
      </c>
      <c r="O751" s="123">
        <v>1990</v>
      </c>
      <c r="P751" s="90"/>
      <c r="Q751" s="90"/>
      <c r="R751" s="90"/>
      <c r="S751" s="90"/>
      <c r="T751" s="90"/>
      <c r="U751" s="123">
        <v>1</v>
      </c>
      <c r="V751" s="123">
        <v>2</v>
      </c>
      <c r="W751" s="124" t="s">
        <v>1638</v>
      </c>
      <c r="X751" s="125">
        <v>2022</v>
      </c>
      <c r="Y751" s="125">
        <v>7</v>
      </c>
      <c r="Z751" s="125">
        <v>21</v>
      </c>
      <c r="AA7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1" s="126" t="str">
        <f>CONCATENATE(GroupMember[[#This Row],[11. Nom*]],       ,GroupMember[[#This Row],[10. Prénom*]])</f>
        <v>BEHIGOUESSE MICHEL</v>
      </c>
    </row>
    <row r="752" spans="1:29" s="126" customFormat="1" ht="13.5" x14ac:dyDescent="0.25">
      <c r="A752" s="90" t="s">
        <v>1704</v>
      </c>
      <c r="B752" s="90" t="s">
        <v>1704</v>
      </c>
      <c r="C752" s="90" t="s">
        <v>1637</v>
      </c>
      <c r="D752" s="90" t="s">
        <v>571</v>
      </c>
      <c r="E752" s="90" t="s">
        <v>562</v>
      </c>
      <c r="F752" s="92">
        <v>8.09</v>
      </c>
      <c r="G752" s="90" t="s">
        <v>572</v>
      </c>
      <c r="H752" s="90">
        <v>2</v>
      </c>
      <c r="I752" s="123">
        <v>2</v>
      </c>
      <c r="J752" s="90" t="s">
        <v>699</v>
      </c>
      <c r="K752" s="90" t="s">
        <v>582</v>
      </c>
      <c r="L752" s="140">
        <v>566955661</v>
      </c>
      <c r="M752" s="90" t="s">
        <v>2027</v>
      </c>
      <c r="N752" s="90" t="s">
        <v>1291</v>
      </c>
      <c r="O752" s="123">
        <v>1963</v>
      </c>
      <c r="P752" s="90"/>
      <c r="Q752" s="90"/>
      <c r="R752" s="90"/>
      <c r="S752" s="90"/>
      <c r="T752" s="90"/>
      <c r="U752" s="123">
        <v>0</v>
      </c>
      <c r="V752" s="123">
        <v>0</v>
      </c>
      <c r="W752" s="124" t="s">
        <v>1638</v>
      </c>
      <c r="X752" s="125">
        <v>2022</v>
      </c>
      <c r="Y752" s="125">
        <v>7</v>
      </c>
      <c r="Z752" s="125">
        <v>21</v>
      </c>
      <c r="AA7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2" s="126" t="str">
        <f>CONCATENATE(GroupMember[[#This Row],[11. Nom*]],       ,GroupMember[[#This Row],[10. Prénom*]])</f>
        <v>NEBIEEMILE</v>
      </c>
    </row>
    <row r="753" spans="1:29" s="126" customFormat="1" ht="13.5" hidden="1" x14ac:dyDescent="0.25">
      <c r="A753" s="90" t="s">
        <v>1705</v>
      </c>
      <c r="B753" s="90" t="s">
        <v>1705</v>
      </c>
      <c r="C753" s="90" t="s">
        <v>1637</v>
      </c>
      <c r="D753" s="90" t="s">
        <v>571</v>
      </c>
      <c r="E753" s="90" t="s">
        <v>562</v>
      </c>
      <c r="F753" s="92">
        <v>6.85</v>
      </c>
      <c r="G753" s="90" t="s">
        <v>572</v>
      </c>
      <c r="H753" s="90">
        <v>1</v>
      </c>
      <c r="I753" s="123">
        <v>1</v>
      </c>
      <c r="J753" s="90" t="s">
        <v>654</v>
      </c>
      <c r="K753" s="90" t="s">
        <v>614</v>
      </c>
      <c r="L753" s="140">
        <v>171846761</v>
      </c>
      <c r="M753" s="90" t="s">
        <v>1290</v>
      </c>
      <c r="N753" s="90" t="s">
        <v>1291</v>
      </c>
      <c r="O753" s="123">
        <v>1977</v>
      </c>
      <c r="P753" s="90"/>
      <c r="Q753" s="90"/>
      <c r="R753" s="90"/>
      <c r="S753" s="90"/>
      <c r="T753" s="90"/>
      <c r="U753" s="123">
        <v>0</v>
      </c>
      <c r="V753" s="123">
        <v>0</v>
      </c>
      <c r="W753" s="124" t="s">
        <v>1638</v>
      </c>
      <c r="X753" s="125">
        <v>2022</v>
      </c>
      <c r="Y753" s="125">
        <v>7</v>
      </c>
      <c r="Z753" s="125">
        <v>21</v>
      </c>
      <c r="AA7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3" s="126" t="str">
        <f>CONCATENATE(GroupMember[[#This Row],[11. Nom*]],       ,GroupMember[[#This Row],[10. Prénom*]])</f>
        <v>OUEDRAOGOIDRISSA</v>
      </c>
    </row>
    <row r="754" spans="1:29" s="126" customFormat="1" ht="13.5" x14ac:dyDescent="0.25">
      <c r="A754" s="90" t="s">
        <v>1851</v>
      </c>
      <c r="B754" s="90" t="s">
        <v>1851</v>
      </c>
      <c r="C754" s="90" t="s">
        <v>1637</v>
      </c>
      <c r="D754" s="90" t="s">
        <v>571</v>
      </c>
      <c r="E754" s="90" t="s">
        <v>563</v>
      </c>
      <c r="F754" s="92">
        <v>7.0299999999999994</v>
      </c>
      <c r="G754" s="90" t="s">
        <v>572</v>
      </c>
      <c r="H754" s="90">
        <v>1</v>
      </c>
      <c r="I754" s="123">
        <v>1</v>
      </c>
      <c r="J754" s="90" t="s">
        <v>1037</v>
      </c>
      <c r="K754" s="90" t="s">
        <v>1038</v>
      </c>
      <c r="L754" s="127" t="s">
        <v>1290</v>
      </c>
      <c r="M754" s="90" t="s">
        <v>2028</v>
      </c>
      <c r="N754" s="90" t="s">
        <v>1291</v>
      </c>
      <c r="O754" s="123">
        <v>1982</v>
      </c>
      <c r="P754" s="90"/>
      <c r="Q754" s="90"/>
      <c r="R754" s="90"/>
      <c r="S754" s="90"/>
      <c r="T754" s="90"/>
      <c r="U754" s="123">
        <v>0</v>
      </c>
      <c r="V754" s="123">
        <v>0</v>
      </c>
      <c r="W754" s="124" t="s">
        <v>1638</v>
      </c>
      <c r="X754" s="125">
        <v>2022</v>
      </c>
      <c r="Y754" s="125">
        <v>8</v>
      </c>
      <c r="Z754" s="125">
        <v>1</v>
      </c>
      <c r="AA7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4" s="126" t="str">
        <f>CONCATENATE(GroupMember[[#This Row],[11. Nom*]],       ,GroupMember[[#This Row],[10. Prénom*]])</f>
        <v>SAFIZAABO</v>
      </c>
    </row>
    <row r="755" spans="1:29" s="126" customFormat="1" ht="13.5" x14ac:dyDescent="0.25">
      <c r="A755" s="90" t="s">
        <v>1852</v>
      </c>
      <c r="B755" s="90" t="s">
        <v>1852</v>
      </c>
      <c r="C755" s="90" t="s">
        <v>1637</v>
      </c>
      <c r="D755" s="90" t="s">
        <v>571</v>
      </c>
      <c r="E755" s="90" t="s">
        <v>563</v>
      </c>
      <c r="F755" s="92">
        <v>11.85</v>
      </c>
      <c r="G755" s="90" t="s">
        <v>572</v>
      </c>
      <c r="H755" s="90">
        <v>1</v>
      </c>
      <c r="I755" s="123">
        <v>1</v>
      </c>
      <c r="J755" s="90" t="s">
        <v>782</v>
      </c>
      <c r="K755" s="90" t="s">
        <v>753</v>
      </c>
      <c r="L755" s="127" t="s">
        <v>1290</v>
      </c>
      <c r="M755" s="90" t="s">
        <v>1571</v>
      </c>
      <c r="N755" s="90" t="s">
        <v>1291</v>
      </c>
      <c r="O755" s="123">
        <v>1973</v>
      </c>
      <c r="P755" s="90"/>
      <c r="Q755" s="90"/>
      <c r="R755" s="90"/>
      <c r="S755" s="90"/>
      <c r="T755" s="90"/>
      <c r="U755" s="123">
        <v>0</v>
      </c>
      <c r="V755" s="123">
        <v>0</v>
      </c>
      <c r="W755" s="124" t="s">
        <v>1638</v>
      </c>
      <c r="X755" s="125">
        <v>2022</v>
      </c>
      <c r="Y755" s="125">
        <v>8</v>
      </c>
      <c r="Z755" s="125">
        <v>1</v>
      </c>
      <c r="AA7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5" s="126" t="str">
        <f>CONCATENATE(GroupMember[[#This Row],[11. Nom*]],       ,GroupMember[[#This Row],[10. Prénom*]])</f>
        <v>AMIDOUBALMA</v>
      </c>
    </row>
    <row r="756" spans="1:29" s="126" customFormat="1" ht="13.5" x14ac:dyDescent="0.25">
      <c r="A756" s="90" t="s">
        <v>1853</v>
      </c>
      <c r="B756" s="90" t="s">
        <v>1853</v>
      </c>
      <c r="C756" s="90" t="s">
        <v>1637</v>
      </c>
      <c r="D756" s="90" t="s">
        <v>571</v>
      </c>
      <c r="E756" s="90" t="s">
        <v>563</v>
      </c>
      <c r="F756" s="92">
        <v>3.08</v>
      </c>
      <c r="G756" s="90" t="s">
        <v>572</v>
      </c>
      <c r="H756" s="90">
        <v>1</v>
      </c>
      <c r="I756" s="123">
        <v>1</v>
      </c>
      <c r="J756" s="90" t="s">
        <v>1039</v>
      </c>
      <c r="K756" s="90" t="s">
        <v>897</v>
      </c>
      <c r="L756" s="127" t="s">
        <v>1290</v>
      </c>
      <c r="M756" s="90" t="s">
        <v>1615</v>
      </c>
      <c r="N756" s="90" t="s">
        <v>1291</v>
      </c>
      <c r="O756" s="123">
        <v>1981</v>
      </c>
      <c r="P756" s="90"/>
      <c r="Q756" s="90"/>
      <c r="R756" s="90"/>
      <c r="S756" s="90"/>
      <c r="T756" s="90"/>
      <c r="U756" s="123">
        <v>0</v>
      </c>
      <c r="V756" s="123">
        <v>0</v>
      </c>
      <c r="W756" s="124" t="s">
        <v>1638</v>
      </c>
      <c r="X756" s="125">
        <v>2022</v>
      </c>
      <c r="Y756" s="125">
        <v>8</v>
      </c>
      <c r="Z756" s="125">
        <v>1</v>
      </c>
      <c r="AA7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6" s="126" t="str">
        <f>CONCATENATE(GroupMember[[#This Row],[11. Nom*]],       ,GroupMember[[#This Row],[10. Prénom*]])</f>
        <v>ISSAKAKOLGA</v>
      </c>
    </row>
    <row r="757" spans="1:29" s="126" customFormat="1" ht="13.5" x14ac:dyDescent="0.25">
      <c r="A757" s="90" t="s">
        <v>1854</v>
      </c>
      <c r="B757" s="90" t="s">
        <v>1854</v>
      </c>
      <c r="C757" s="90" t="s">
        <v>1637</v>
      </c>
      <c r="D757" s="90" t="s">
        <v>571</v>
      </c>
      <c r="E757" s="90" t="s">
        <v>563</v>
      </c>
      <c r="F757" s="92">
        <v>2.903</v>
      </c>
      <c r="G757" s="90" t="s">
        <v>572</v>
      </c>
      <c r="H757" s="90">
        <v>1</v>
      </c>
      <c r="I757" s="123">
        <v>1</v>
      </c>
      <c r="J757" s="90" t="s">
        <v>1039</v>
      </c>
      <c r="K757" s="90" t="s">
        <v>629</v>
      </c>
      <c r="L757" s="127" t="s">
        <v>1290</v>
      </c>
      <c r="M757" s="90" t="s">
        <v>1616</v>
      </c>
      <c r="N757" s="90" t="s">
        <v>1291</v>
      </c>
      <c r="O757" s="123">
        <v>1972</v>
      </c>
      <c r="P757" s="90"/>
      <c r="Q757" s="90"/>
      <c r="R757" s="90"/>
      <c r="S757" s="90"/>
      <c r="T757" s="90"/>
      <c r="U757" s="123">
        <v>0</v>
      </c>
      <c r="V757" s="123">
        <v>0</v>
      </c>
      <c r="W757" s="124" t="s">
        <v>1638</v>
      </c>
      <c r="X757" s="125">
        <v>2022</v>
      </c>
      <c r="Y757" s="125">
        <v>8</v>
      </c>
      <c r="Z757" s="125">
        <v>1</v>
      </c>
      <c r="AA7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7" s="126" t="str">
        <f>CONCATENATE(GroupMember[[#This Row],[11. Nom*]],       ,GroupMember[[#This Row],[10. Prénom*]])</f>
        <v>SOULEYMANEKOLGA</v>
      </c>
    </row>
    <row r="758" spans="1:29" s="126" customFormat="1" ht="13.5" x14ac:dyDescent="0.25">
      <c r="A758" s="90" t="s">
        <v>1855</v>
      </c>
      <c r="B758" s="90" t="s">
        <v>1855</v>
      </c>
      <c r="C758" s="90" t="s">
        <v>1637</v>
      </c>
      <c r="D758" s="90" t="s">
        <v>571</v>
      </c>
      <c r="E758" s="90" t="s">
        <v>563</v>
      </c>
      <c r="F758" s="92">
        <v>3.41</v>
      </c>
      <c r="G758" s="90" t="s">
        <v>572</v>
      </c>
      <c r="H758" s="90">
        <v>2</v>
      </c>
      <c r="I758" s="123">
        <v>2</v>
      </c>
      <c r="J758" s="90" t="s">
        <v>976</v>
      </c>
      <c r="K758" s="90" t="s">
        <v>1040</v>
      </c>
      <c r="L758" s="127" t="s">
        <v>1290</v>
      </c>
      <c r="M758" s="90" t="s">
        <v>1617</v>
      </c>
      <c r="N758" s="90" t="s">
        <v>1291</v>
      </c>
      <c r="O758" s="123">
        <v>1987</v>
      </c>
      <c r="P758" s="90"/>
      <c r="Q758" s="90"/>
      <c r="R758" s="90"/>
      <c r="S758" s="90"/>
      <c r="T758" s="90"/>
      <c r="U758" s="123">
        <v>0</v>
      </c>
      <c r="V758" s="123">
        <v>0</v>
      </c>
      <c r="W758" s="124" t="s">
        <v>1638</v>
      </c>
      <c r="X758" s="125">
        <v>2022</v>
      </c>
      <c r="Y758" s="125">
        <v>8</v>
      </c>
      <c r="Z758" s="125">
        <v>2</v>
      </c>
      <c r="AA7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8" s="126" t="str">
        <f>CONCATENATE(GroupMember[[#This Row],[11. Nom*]],       ,GroupMember[[#This Row],[10. Prénom*]])</f>
        <v>JANVIERKIENTEGA</v>
      </c>
    </row>
    <row r="759" spans="1:29" s="126" customFormat="1" ht="13.5" x14ac:dyDescent="0.25">
      <c r="A759" s="90" t="s">
        <v>1856</v>
      </c>
      <c r="B759" s="90" t="s">
        <v>1856</v>
      </c>
      <c r="C759" s="90" t="s">
        <v>1637</v>
      </c>
      <c r="D759" s="90" t="s">
        <v>571</v>
      </c>
      <c r="E759" s="90" t="s">
        <v>563</v>
      </c>
      <c r="F759" s="92">
        <v>3.09</v>
      </c>
      <c r="G759" s="90" t="s">
        <v>572</v>
      </c>
      <c r="H759" s="90">
        <v>2</v>
      </c>
      <c r="I759" s="123">
        <v>2</v>
      </c>
      <c r="J759" s="90" t="s">
        <v>621</v>
      </c>
      <c r="K759" s="90" t="s">
        <v>1041</v>
      </c>
      <c r="L759" s="127" t="s">
        <v>1290</v>
      </c>
      <c r="M759" s="90" t="s">
        <v>2029</v>
      </c>
      <c r="N759" s="90" t="s">
        <v>1291</v>
      </c>
      <c r="O759" s="123">
        <v>1968</v>
      </c>
      <c r="P759" s="90"/>
      <c r="Q759" s="90"/>
      <c r="R759" s="90"/>
      <c r="S759" s="90"/>
      <c r="T759" s="90"/>
      <c r="U759" s="123">
        <v>0</v>
      </c>
      <c r="V759" s="123">
        <v>0</v>
      </c>
      <c r="W759" s="124" t="s">
        <v>1638</v>
      </c>
      <c r="X759" s="125">
        <v>2022</v>
      </c>
      <c r="Y759" s="125">
        <v>8</v>
      </c>
      <c r="Z759" s="125">
        <v>2</v>
      </c>
      <c r="AA7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59" s="126" t="str">
        <f>CONCATENATE(GroupMember[[#This Row],[11. Nom*]],       ,GroupMember[[#This Row],[10. Prénom*]])</f>
        <v>SOFISAWADOGO</v>
      </c>
    </row>
    <row r="760" spans="1:29" s="126" customFormat="1" ht="13.5" hidden="1" x14ac:dyDescent="0.25">
      <c r="A760" s="90" t="s">
        <v>1857</v>
      </c>
      <c r="B760" s="90" t="s">
        <v>1857</v>
      </c>
      <c r="C760" s="90" t="s">
        <v>1637</v>
      </c>
      <c r="D760" s="90" t="s">
        <v>571</v>
      </c>
      <c r="E760" s="90" t="s">
        <v>563</v>
      </c>
      <c r="F760" s="92">
        <v>12.67</v>
      </c>
      <c r="G760" s="90" t="s">
        <v>572</v>
      </c>
      <c r="H760" s="90">
        <v>2</v>
      </c>
      <c r="I760" s="123">
        <v>2</v>
      </c>
      <c r="J760" s="90" t="s">
        <v>782</v>
      </c>
      <c r="K760" s="90" t="s">
        <v>1042</v>
      </c>
      <c r="L760" s="127" t="s">
        <v>1290</v>
      </c>
      <c r="M760" s="90" t="s">
        <v>1290</v>
      </c>
      <c r="N760" s="90" t="s">
        <v>1291</v>
      </c>
      <c r="O760" s="123">
        <v>1978</v>
      </c>
      <c r="P760" s="90"/>
      <c r="Q760" s="90"/>
      <c r="R760" s="90"/>
      <c r="S760" s="90"/>
      <c r="T760" s="90"/>
      <c r="U760" s="123">
        <v>0</v>
      </c>
      <c r="V760" s="123">
        <v>0</v>
      </c>
      <c r="W760" s="124" t="s">
        <v>1638</v>
      </c>
      <c r="X760" s="125">
        <v>2022</v>
      </c>
      <c r="Y760" s="125">
        <v>8</v>
      </c>
      <c r="Z760" s="125">
        <v>2</v>
      </c>
      <c r="AA7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0" s="126" t="str">
        <f>CONCATENATE(GroupMember[[#This Row],[11. Nom*]],       ,GroupMember[[#This Row],[10. Prénom*]])</f>
        <v>RAKIATABALMA</v>
      </c>
    </row>
    <row r="761" spans="1:29" s="126" customFormat="1" ht="13.5" x14ac:dyDescent="0.25">
      <c r="A761" s="90" t="s">
        <v>1858</v>
      </c>
      <c r="B761" s="90" t="s">
        <v>1858</v>
      </c>
      <c r="C761" s="90" t="s">
        <v>1637</v>
      </c>
      <c r="D761" s="90" t="s">
        <v>571</v>
      </c>
      <c r="E761" s="90" t="s">
        <v>563</v>
      </c>
      <c r="F761" s="92">
        <v>3.4899999999999998</v>
      </c>
      <c r="G761" s="90" t="s">
        <v>572</v>
      </c>
      <c r="H761" s="90">
        <v>1</v>
      </c>
      <c r="I761" s="123">
        <v>1</v>
      </c>
      <c r="J761" s="90" t="s">
        <v>1031</v>
      </c>
      <c r="K761" s="90" t="s">
        <v>1043</v>
      </c>
      <c r="L761" s="127" t="s">
        <v>1290</v>
      </c>
      <c r="M761" s="90" t="s">
        <v>1618</v>
      </c>
      <c r="N761" s="90" t="s">
        <v>1291</v>
      </c>
      <c r="O761" s="123">
        <v>1977</v>
      </c>
      <c r="P761" s="90"/>
      <c r="Q761" s="90"/>
      <c r="R761" s="90"/>
      <c r="S761" s="90"/>
      <c r="T761" s="90"/>
      <c r="U761" s="123">
        <v>0</v>
      </c>
      <c r="V761" s="123">
        <v>0</v>
      </c>
      <c r="W761" s="124" t="s">
        <v>1638</v>
      </c>
      <c r="X761" s="125">
        <v>2022</v>
      </c>
      <c r="Y761" s="125">
        <v>8</v>
      </c>
      <c r="Z761" s="125">
        <v>2</v>
      </c>
      <c r="AA7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1" s="126" t="str">
        <f>CONCATENATE(GroupMember[[#This Row],[11. Nom*]],       ,GroupMember[[#This Row],[10. Prénom*]])</f>
        <v>MARCELSARAMBE</v>
      </c>
    </row>
    <row r="762" spans="1:29" s="126" customFormat="1" ht="13.5" x14ac:dyDescent="0.25">
      <c r="A762" s="90" t="s">
        <v>1859</v>
      </c>
      <c r="B762" s="90" t="s">
        <v>1859</v>
      </c>
      <c r="C762" s="90" t="s">
        <v>1637</v>
      </c>
      <c r="D762" s="90" t="s">
        <v>571</v>
      </c>
      <c r="E762" s="90" t="s">
        <v>563</v>
      </c>
      <c r="F762" s="92">
        <v>3.3099999999999996</v>
      </c>
      <c r="G762" s="90" t="s">
        <v>572</v>
      </c>
      <c r="H762" s="90">
        <v>1</v>
      </c>
      <c r="I762" s="123">
        <v>1</v>
      </c>
      <c r="J762" s="90" t="s">
        <v>1044</v>
      </c>
      <c r="K762" s="90" t="s">
        <v>1045</v>
      </c>
      <c r="L762" s="127" t="s">
        <v>1290</v>
      </c>
      <c r="M762" s="90" t="s">
        <v>2030</v>
      </c>
      <c r="N762" s="90" t="s">
        <v>1291</v>
      </c>
      <c r="O762" s="123">
        <v>1975</v>
      </c>
      <c r="P762" s="90"/>
      <c r="Q762" s="90"/>
      <c r="R762" s="90"/>
      <c r="S762" s="90"/>
      <c r="T762" s="90"/>
      <c r="U762" s="123">
        <v>0</v>
      </c>
      <c r="V762" s="123">
        <v>0</v>
      </c>
      <c r="W762" s="124" t="s">
        <v>1638</v>
      </c>
      <c r="X762" s="125">
        <v>2022</v>
      </c>
      <c r="Y762" s="125">
        <v>8</v>
      </c>
      <c r="Z762" s="125">
        <v>3</v>
      </c>
      <c r="AA7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2" s="126" t="str">
        <f>CONCATENATE(GroupMember[[#This Row],[11. Nom*]],       ,GroupMember[[#This Row],[10. Prénom*]])</f>
        <v>LEONIEZIDA</v>
      </c>
    </row>
    <row r="763" spans="1:29" s="126" customFormat="1" ht="13.5" hidden="1" x14ac:dyDescent="0.25">
      <c r="A763" s="90" t="s">
        <v>1860</v>
      </c>
      <c r="B763" s="90" t="s">
        <v>1860</v>
      </c>
      <c r="C763" s="90" t="s">
        <v>1637</v>
      </c>
      <c r="D763" s="90" t="s">
        <v>571</v>
      </c>
      <c r="E763" s="90" t="s">
        <v>563</v>
      </c>
      <c r="F763" s="92">
        <v>3.9999999999999996</v>
      </c>
      <c r="G763" s="90" t="s">
        <v>572</v>
      </c>
      <c r="H763" s="90">
        <v>1</v>
      </c>
      <c r="I763" s="123">
        <v>1</v>
      </c>
      <c r="J763" s="90" t="s">
        <v>1046</v>
      </c>
      <c r="K763" s="90" t="s">
        <v>1047</v>
      </c>
      <c r="L763" s="127" t="s">
        <v>1290</v>
      </c>
      <c r="M763" s="90" t="s">
        <v>1290</v>
      </c>
      <c r="N763" s="90" t="s">
        <v>1291</v>
      </c>
      <c r="O763" s="123">
        <v>1991</v>
      </c>
      <c r="P763" s="90"/>
      <c r="Q763" s="90"/>
      <c r="R763" s="90"/>
      <c r="S763" s="90"/>
      <c r="T763" s="90"/>
      <c r="U763" s="123">
        <v>0</v>
      </c>
      <c r="V763" s="123">
        <v>0</v>
      </c>
      <c r="W763" s="124" t="s">
        <v>1638</v>
      </c>
      <c r="X763" s="125">
        <v>2022</v>
      </c>
      <c r="Y763" s="125">
        <v>8</v>
      </c>
      <c r="Z763" s="125">
        <v>3</v>
      </c>
      <c r="AA7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3" s="126" t="str">
        <f>CONCATENATE(GroupMember[[#This Row],[11. Nom*]],       ,GroupMember[[#This Row],[10. Prénom*]])</f>
        <v>CLAUDEBOULOU</v>
      </c>
    </row>
    <row r="764" spans="1:29" s="126" customFormat="1" ht="13.5" x14ac:dyDescent="0.25">
      <c r="A764" s="90" t="s">
        <v>1861</v>
      </c>
      <c r="B764" s="90" t="s">
        <v>1861</v>
      </c>
      <c r="C764" s="90" t="s">
        <v>1637</v>
      </c>
      <c r="D764" s="90" t="s">
        <v>571</v>
      </c>
      <c r="E764" s="90" t="s">
        <v>563</v>
      </c>
      <c r="F764" s="92">
        <v>6.1899999999999995</v>
      </c>
      <c r="G764" s="90" t="s">
        <v>572</v>
      </c>
      <c r="H764" s="90">
        <v>2</v>
      </c>
      <c r="I764" s="123">
        <v>2</v>
      </c>
      <c r="J764" s="90" t="s">
        <v>924</v>
      </c>
      <c r="K764" s="90" t="s">
        <v>708</v>
      </c>
      <c r="L764" s="127" t="s">
        <v>1290</v>
      </c>
      <c r="M764" s="90" t="s">
        <v>2031</v>
      </c>
      <c r="N764" s="90" t="s">
        <v>1291</v>
      </c>
      <c r="O764" s="123">
        <v>1982</v>
      </c>
      <c r="P764" s="90"/>
      <c r="Q764" s="90"/>
      <c r="R764" s="90"/>
      <c r="S764" s="90"/>
      <c r="T764" s="90"/>
      <c r="U764" s="123">
        <v>1</v>
      </c>
      <c r="V764" s="123">
        <v>2</v>
      </c>
      <c r="W764" s="124" t="s">
        <v>1638</v>
      </c>
      <c r="X764" s="125">
        <v>2022</v>
      </c>
      <c r="Y764" s="125">
        <v>8</v>
      </c>
      <c r="Z764" s="125">
        <v>3</v>
      </c>
      <c r="AA7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4" s="126" t="str">
        <f>CONCATENATE(GroupMember[[#This Row],[11. Nom*]],       ,GroupMember[[#This Row],[10. Prénom*]])</f>
        <v>RASMANEZAGRE</v>
      </c>
    </row>
    <row r="765" spans="1:29" s="126" customFormat="1" ht="13.5" x14ac:dyDescent="0.25">
      <c r="A765" s="90" t="s">
        <v>1862</v>
      </c>
      <c r="B765" s="90" t="s">
        <v>1862</v>
      </c>
      <c r="C765" s="90" t="s">
        <v>1637</v>
      </c>
      <c r="D765" s="90" t="s">
        <v>571</v>
      </c>
      <c r="E765" s="90" t="s">
        <v>563</v>
      </c>
      <c r="F765" s="92">
        <v>8.19</v>
      </c>
      <c r="G765" s="90" t="s">
        <v>572</v>
      </c>
      <c r="H765" s="90">
        <v>1</v>
      </c>
      <c r="I765" s="123">
        <v>1</v>
      </c>
      <c r="J765" s="90" t="s">
        <v>968</v>
      </c>
      <c r="K765" s="90" t="s">
        <v>750</v>
      </c>
      <c r="L765" s="127" t="s">
        <v>1290</v>
      </c>
      <c r="M765" s="90" t="s">
        <v>1619</v>
      </c>
      <c r="N765" s="90" t="s">
        <v>1291</v>
      </c>
      <c r="O765" s="123">
        <v>1968</v>
      </c>
      <c r="P765" s="90"/>
      <c r="Q765" s="90"/>
      <c r="R765" s="90"/>
      <c r="S765" s="90"/>
      <c r="T765" s="90"/>
      <c r="U765" s="123">
        <v>0</v>
      </c>
      <c r="V765" s="123">
        <v>0</v>
      </c>
      <c r="W765" s="124" t="s">
        <v>1638</v>
      </c>
      <c r="X765" s="125">
        <v>2022</v>
      </c>
      <c r="Y765" s="125">
        <v>8</v>
      </c>
      <c r="Z765" s="125">
        <v>3</v>
      </c>
      <c r="AA7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5" s="126" t="str">
        <f>CONCATENATE(GroupMember[[#This Row],[11. Nom*]],       ,GroupMember[[#This Row],[10. Prénom*]])</f>
        <v>RICHARDTIENTEGA</v>
      </c>
    </row>
    <row r="766" spans="1:29" s="126" customFormat="1" ht="13.5" x14ac:dyDescent="0.25">
      <c r="A766" s="90" t="s">
        <v>1863</v>
      </c>
      <c r="B766" s="90" t="s">
        <v>1863</v>
      </c>
      <c r="C766" s="90" t="s">
        <v>1637</v>
      </c>
      <c r="D766" s="90" t="s">
        <v>571</v>
      </c>
      <c r="E766" s="90" t="s">
        <v>563</v>
      </c>
      <c r="F766" s="92">
        <v>7.16</v>
      </c>
      <c r="G766" s="90" t="s">
        <v>572</v>
      </c>
      <c r="H766" s="90">
        <v>1</v>
      </c>
      <c r="I766" s="123">
        <v>1</v>
      </c>
      <c r="J766" s="90" t="s">
        <v>1048</v>
      </c>
      <c r="K766" s="90" t="s">
        <v>1049</v>
      </c>
      <c r="L766" s="127" t="s">
        <v>1290</v>
      </c>
      <c r="M766" s="90" t="s">
        <v>1620</v>
      </c>
      <c r="N766" s="90" t="s">
        <v>1291</v>
      </c>
      <c r="O766" s="123">
        <v>1982</v>
      </c>
      <c r="P766" s="90"/>
      <c r="Q766" s="90"/>
      <c r="R766" s="90"/>
      <c r="S766" s="90"/>
      <c r="T766" s="90"/>
      <c r="U766" s="123">
        <v>0</v>
      </c>
      <c r="V766" s="123">
        <v>0</v>
      </c>
      <c r="W766" s="124" t="s">
        <v>1638</v>
      </c>
      <c r="X766" s="125">
        <v>2022</v>
      </c>
      <c r="Y766" s="125">
        <v>8</v>
      </c>
      <c r="Z766" s="125">
        <v>4</v>
      </c>
      <c r="AA7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6" s="126" t="str">
        <f>CONCATENATE(GroupMember[[#This Row],[11. Nom*]],       ,GroupMember[[#This Row],[10. Prénom*]])</f>
        <v>ANGELEYELLI</v>
      </c>
    </row>
    <row r="767" spans="1:29" s="126" customFormat="1" ht="13.5" hidden="1" x14ac:dyDescent="0.25">
      <c r="A767" s="90" t="s">
        <v>1864</v>
      </c>
      <c r="B767" s="90" t="s">
        <v>1864</v>
      </c>
      <c r="C767" s="90" t="s">
        <v>1637</v>
      </c>
      <c r="D767" s="90" t="s">
        <v>571</v>
      </c>
      <c r="E767" s="90" t="s">
        <v>563</v>
      </c>
      <c r="F767" s="92">
        <v>7.05</v>
      </c>
      <c r="G767" s="90" t="s">
        <v>572</v>
      </c>
      <c r="H767" s="90">
        <v>1</v>
      </c>
      <c r="I767" s="123">
        <v>1</v>
      </c>
      <c r="J767" s="90" t="s">
        <v>1050</v>
      </c>
      <c r="K767" s="90" t="s">
        <v>760</v>
      </c>
      <c r="L767" s="127" t="s">
        <v>1290</v>
      </c>
      <c r="M767" s="90" t="s">
        <v>1290</v>
      </c>
      <c r="N767" s="90" t="s">
        <v>1291</v>
      </c>
      <c r="O767" s="123">
        <v>1968</v>
      </c>
      <c r="P767" s="90"/>
      <c r="Q767" s="90"/>
      <c r="R767" s="90"/>
      <c r="S767" s="90"/>
      <c r="T767" s="90"/>
      <c r="U767" s="123">
        <v>0</v>
      </c>
      <c r="V767" s="123">
        <v>0</v>
      </c>
      <c r="W767" s="124" t="s">
        <v>1638</v>
      </c>
      <c r="X767" s="125">
        <v>2022</v>
      </c>
      <c r="Y767" s="125">
        <v>8</v>
      </c>
      <c r="Z767" s="125">
        <v>4</v>
      </c>
      <c r="AA7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7" s="126" t="str">
        <f>CONCATENATE(GroupMember[[#This Row],[11. Nom*]],       ,GroupMember[[#This Row],[10. Prénom*]])</f>
        <v>JULESLAMIEN</v>
      </c>
    </row>
    <row r="768" spans="1:29" s="126" customFormat="1" ht="13.5" x14ac:dyDescent="0.25">
      <c r="A768" s="90" t="s">
        <v>1865</v>
      </c>
      <c r="B768" s="90" t="s">
        <v>1865</v>
      </c>
      <c r="C768" s="90" t="s">
        <v>1637</v>
      </c>
      <c r="D768" s="90" t="s">
        <v>571</v>
      </c>
      <c r="E768" s="90" t="s">
        <v>563</v>
      </c>
      <c r="F768" s="92">
        <v>5.714599999999999</v>
      </c>
      <c r="G768" s="90" t="s">
        <v>572</v>
      </c>
      <c r="H768" s="90">
        <v>1</v>
      </c>
      <c r="I768" s="123">
        <v>1</v>
      </c>
      <c r="J768" s="90" t="s">
        <v>574</v>
      </c>
      <c r="K768" s="90" t="s">
        <v>853</v>
      </c>
      <c r="L768" s="127" t="s">
        <v>1290</v>
      </c>
      <c r="M768" s="90" t="s">
        <v>2032</v>
      </c>
      <c r="N768" s="90" t="s">
        <v>1291</v>
      </c>
      <c r="O768" s="123">
        <v>1980</v>
      </c>
      <c r="P768" s="90"/>
      <c r="Q768" s="90"/>
      <c r="R768" s="90"/>
      <c r="S768" s="90"/>
      <c r="T768" s="90"/>
      <c r="U768" s="123">
        <v>0</v>
      </c>
      <c r="V768" s="123">
        <v>0</v>
      </c>
      <c r="W768" s="124" t="s">
        <v>1638</v>
      </c>
      <c r="X768" s="125">
        <v>2022</v>
      </c>
      <c r="Y768" s="125">
        <v>8</v>
      </c>
      <c r="Z768" s="125">
        <v>4</v>
      </c>
      <c r="AA7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8" s="126" t="str">
        <f>CONCATENATE(GroupMember[[#This Row],[11. Nom*]],       ,GroupMember[[#This Row],[10. Prénom*]])</f>
        <v>JACQUESBADOLO</v>
      </c>
    </row>
    <row r="769" spans="1:29" s="126" customFormat="1" ht="13.5" x14ac:dyDescent="0.25">
      <c r="A769" s="90" t="s">
        <v>1866</v>
      </c>
      <c r="B769" s="90" t="s">
        <v>1866</v>
      </c>
      <c r="C769" s="90" t="s">
        <v>1637</v>
      </c>
      <c r="D769" s="90" t="s">
        <v>571</v>
      </c>
      <c r="E769" s="90" t="s">
        <v>563</v>
      </c>
      <c r="F769" s="92">
        <v>3.9049999999999994</v>
      </c>
      <c r="G769" s="90" t="s">
        <v>572</v>
      </c>
      <c r="H769" s="90">
        <v>1</v>
      </c>
      <c r="I769" s="123">
        <v>1</v>
      </c>
      <c r="J769" s="90" t="s">
        <v>574</v>
      </c>
      <c r="K769" s="90" t="s">
        <v>1051</v>
      </c>
      <c r="L769" s="127" t="s">
        <v>1290</v>
      </c>
      <c r="M769" s="90" t="s">
        <v>1621</v>
      </c>
      <c r="N769" s="90" t="s">
        <v>1291</v>
      </c>
      <c r="O769" s="123">
        <v>1978</v>
      </c>
      <c r="P769" s="90"/>
      <c r="Q769" s="90"/>
      <c r="R769" s="90"/>
      <c r="S769" s="90"/>
      <c r="T769" s="90"/>
      <c r="U769" s="123">
        <v>0</v>
      </c>
      <c r="V769" s="123">
        <v>0</v>
      </c>
      <c r="W769" s="124" t="s">
        <v>1638</v>
      </c>
      <c r="X769" s="125">
        <v>2022</v>
      </c>
      <c r="Y769" s="125">
        <v>8</v>
      </c>
      <c r="Z769" s="125">
        <v>4</v>
      </c>
      <c r="AA7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69" s="126" t="str">
        <f>CONCATENATE(GroupMember[[#This Row],[11. Nom*]],       ,GroupMember[[#This Row],[10. Prénom*]])</f>
        <v>ISSOUFOUBADOLO</v>
      </c>
    </row>
    <row r="770" spans="1:29" s="126" customFormat="1" ht="13.5" hidden="1" x14ac:dyDescent="0.25">
      <c r="A770" s="90" t="s">
        <v>1867</v>
      </c>
      <c r="B770" s="90" t="s">
        <v>1867</v>
      </c>
      <c r="C770" s="90" t="s">
        <v>1637</v>
      </c>
      <c r="D770" s="90" t="s">
        <v>571</v>
      </c>
      <c r="E770" s="90" t="s">
        <v>563</v>
      </c>
      <c r="F770" s="92">
        <v>4.9800000000000004</v>
      </c>
      <c r="G770" s="90" t="s">
        <v>572</v>
      </c>
      <c r="H770" s="90">
        <v>1</v>
      </c>
      <c r="I770" s="123">
        <v>1</v>
      </c>
      <c r="J770" s="90" t="s">
        <v>1052</v>
      </c>
      <c r="K770" s="90" t="s">
        <v>686</v>
      </c>
      <c r="L770" s="127" t="s">
        <v>1290</v>
      </c>
      <c r="M770" s="90" t="s">
        <v>1290</v>
      </c>
      <c r="N770" s="90" t="s">
        <v>1291</v>
      </c>
      <c r="O770" s="123">
        <v>1964</v>
      </c>
      <c r="P770" s="90"/>
      <c r="Q770" s="90"/>
      <c r="R770" s="90"/>
      <c r="S770" s="90"/>
      <c r="T770" s="90"/>
      <c r="U770" s="123">
        <v>0</v>
      </c>
      <c r="V770" s="123">
        <v>0</v>
      </c>
      <c r="W770" s="124" t="s">
        <v>1638</v>
      </c>
      <c r="X770" s="125">
        <v>2022</v>
      </c>
      <c r="Y770" s="125">
        <v>8</v>
      </c>
      <c r="Z770" s="125">
        <v>5</v>
      </c>
      <c r="AA7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0" s="126" t="str">
        <f>CONCATENATE(GroupMember[[#This Row],[11. Nom*]],       ,GroupMember[[#This Row],[10. Prénom*]])</f>
        <v>BERNARDBASSOULA</v>
      </c>
    </row>
    <row r="771" spans="1:29" s="126" customFormat="1" ht="13.5" hidden="1" x14ac:dyDescent="0.25">
      <c r="A771" s="90" t="s">
        <v>1868</v>
      </c>
      <c r="B771" s="90" t="s">
        <v>1868</v>
      </c>
      <c r="C771" s="90" t="s">
        <v>1637</v>
      </c>
      <c r="D771" s="90" t="s">
        <v>571</v>
      </c>
      <c r="E771" s="90" t="s">
        <v>563</v>
      </c>
      <c r="F771" s="92">
        <v>6.6535999999999991</v>
      </c>
      <c r="G771" s="90" t="s">
        <v>572</v>
      </c>
      <c r="H771" s="90">
        <v>2</v>
      </c>
      <c r="I771" s="123">
        <v>2</v>
      </c>
      <c r="J771" s="90" t="s">
        <v>933</v>
      </c>
      <c r="K771" s="90" t="s">
        <v>928</v>
      </c>
      <c r="L771" s="127" t="s">
        <v>1290</v>
      </c>
      <c r="M771" s="90" t="s">
        <v>1290</v>
      </c>
      <c r="N771" s="90" t="s">
        <v>1291</v>
      </c>
      <c r="O771" s="123">
        <v>1973</v>
      </c>
      <c r="P771" s="90"/>
      <c r="Q771" s="90"/>
      <c r="R771" s="90"/>
      <c r="S771" s="90"/>
      <c r="T771" s="90"/>
      <c r="U771" s="123">
        <v>0</v>
      </c>
      <c r="V771" s="123">
        <v>0</v>
      </c>
      <c r="W771" s="124" t="s">
        <v>1638</v>
      </c>
      <c r="X771" s="125">
        <v>2022</v>
      </c>
      <c r="Y771" s="125">
        <v>8</v>
      </c>
      <c r="Z771" s="125">
        <v>5</v>
      </c>
      <c r="AA7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1" s="126" t="str">
        <f>CONCATENATE(GroupMember[[#This Row],[11. Nom*]],       ,GroupMember[[#This Row],[10. Prénom*]])</f>
        <v>GEORGESBADO</v>
      </c>
    </row>
    <row r="772" spans="1:29" s="126" customFormat="1" ht="13.5" hidden="1" x14ac:dyDescent="0.25">
      <c r="A772" s="90" t="s">
        <v>1869</v>
      </c>
      <c r="B772" s="90" t="s">
        <v>1869</v>
      </c>
      <c r="C772" s="90" t="s">
        <v>1637</v>
      </c>
      <c r="D772" s="90" t="s">
        <v>571</v>
      </c>
      <c r="E772" s="90" t="s">
        <v>563</v>
      </c>
      <c r="F772" s="92">
        <v>3.8746999999999994</v>
      </c>
      <c r="G772" s="90" t="s">
        <v>572</v>
      </c>
      <c r="H772" s="90">
        <v>2</v>
      </c>
      <c r="I772" s="123">
        <v>2</v>
      </c>
      <c r="J772" s="90" t="s">
        <v>933</v>
      </c>
      <c r="K772" s="90" t="s">
        <v>962</v>
      </c>
      <c r="L772" s="127" t="s">
        <v>1290</v>
      </c>
      <c r="M772" s="90" t="s">
        <v>1290</v>
      </c>
      <c r="N772" s="90" t="s">
        <v>1291</v>
      </c>
      <c r="O772" s="123">
        <v>1980</v>
      </c>
      <c r="P772" s="90"/>
      <c r="Q772" s="90"/>
      <c r="R772" s="90"/>
      <c r="S772" s="90"/>
      <c r="T772" s="90"/>
      <c r="U772" s="123">
        <v>1</v>
      </c>
      <c r="V772" s="123">
        <v>2</v>
      </c>
      <c r="W772" s="124" t="s">
        <v>1638</v>
      </c>
      <c r="X772" s="125">
        <v>2022</v>
      </c>
      <c r="Y772" s="125">
        <v>8</v>
      </c>
      <c r="Z772" s="125">
        <v>5</v>
      </c>
      <c r="AA7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2" s="126" t="str">
        <f>CONCATENATE(GroupMember[[#This Row],[11. Nom*]],       ,GroupMember[[#This Row],[10. Prénom*]])</f>
        <v>NEBLE JEROMEBADO</v>
      </c>
    </row>
    <row r="773" spans="1:29" s="126" customFormat="1" ht="13.5" x14ac:dyDescent="0.25">
      <c r="A773" s="90" t="s">
        <v>1870</v>
      </c>
      <c r="B773" s="90" t="s">
        <v>1870</v>
      </c>
      <c r="C773" s="90" t="s">
        <v>1637</v>
      </c>
      <c r="D773" s="90" t="s">
        <v>571</v>
      </c>
      <c r="E773" s="90" t="s">
        <v>563</v>
      </c>
      <c r="F773" s="92">
        <v>2.8853</v>
      </c>
      <c r="G773" s="90" t="s">
        <v>572</v>
      </c>
      <c r="H773" s="90">
        <v>1</v>
      </c>
      <c r="I773" s="123">
        <v>1</v>
      </c>
      <c r="J773" s="90" t="s">
        <v>931</v>
      </c>
      <c r="K773" s="90" t="s">
        <v>1053</v>
      </c>
      <c r="L773" s="127" t="s">
        <v>1290</v>
      </c>
      <c r="M773" s="90" t="s">
        <v>1622</v>
      </c>
      <c r="N773" s="90" t="s">
        <v>1291</v>
      </c>
      <c r="O773" s="123">
        <v>1969</v>
      </c>
      <c r="P773" s="90"/>
      <c r="Q773" s="90"/>
      <c r="R773" s="90"/>
      <c r="S773" s="90"/>
      <c r="T773" s="90"/>
      <c r="U773" s="123">
        <v>0</v>
      </c>
      <c r="V773" s="123">
        <v>0</v>
      </c>
      <c r="W773" s="124" t="s">
        <v>1638</v>
      </c>
      <c r="X773" s="125">
        <v>2022</v>
      </c>
      <c r="Y773" s="125">
        <v>8</v>
      </c>
      <c r="Z773" s="125">
        <v>5</v>
      </c>
      <c r="AA7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3" s="126" t="str">
        <f>CONCATENATE(GroupMember[[#This Row],[11. Nom*]],       ,GroupMember[[#This Row],[10. Prénom*]])</f>
        <v>PASCALYAMEOGO</v>
      </c>
    </row>
    <row r="774" spans="1:29" s="126" customFormat="1" ht="27" x14ac:dyDescent="0.25">
      <c r="A774" s="90" t="s">
        <v>1871</v>
      </c>
      <c r="B774" s="90" t="s">
        <v>1871</v>
      </c>
      <c r="C774" s="90" t="s">
        <v>1637</v>
      </c>
      <c r="D774" s="90" t="s">
        <v>571</v>
      </c>
      <c r="E774" s="90" t="s">
        <v>563</v>
      </c>
      <c r="F774" s="92">
        <v>2.79</v>
      </c>
      <c r="G774" s="90" t="s">
        <v>572</v>
      </c>
      <c r="H774" s="90">
        <v>1</v>
      </c>
      <c r="I774" s="123">
        <v>1</v>
      </c>
      <c r="J774" s="90" t="s">
        <v>614</v>
      </c>
      <c r="K774" s="90" t="s">
        <v>1054</v>
      </c>
      <c r="L774" s="127" t="s">
        <v>1290</v>
      </c>
      <c r="M774" s="90" t="s">
        <v>1623</v>
      </c>
      <c r="N774" s="90" t="s">
        <v>1291</v>
      </c>
      <c r="O774" s="123">
        <v>1959</v>
      </c>
      <c r="P774" s="90"/>
      <c r="Q774" s="90"/>
      <c r="R774" s="90"/>
      <c r="S774" s="90"/>
      <c r="T774" s="90"/>
      <c r="U774" s="123">
        <v>0</v>
      </c>
      <c r="V774" s="123">
        <v>0</v>
      </c>
      <c r="W774" s="124" t="s">
        <v>1638</v>
      </c>
      <c r="X774" s="125">
        <v>2022</v>
      </c>
      <c r="Y774" s="125">
        <v>8</v>
      </c>
      <c r="Z774" s="125">
        <v>5</v>
      </c>
      <c r="AA7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4" s="126" t="str">
        <f>CONCATENATE(GroupMember[[#This Row],[11. Nom*]],       ,GroupMember[[#This Row],[10. Prénom*]])</f>
        <v>SAMPAWENDE FRANCOISOUEDRAOGO</v>
      </c>
    </row>
    <row r="775" spans="1:29" s="126" customFormat="1" ht="13.5" hidden="1" x14ac:dyDescent="0.25">
      <c r="A775" s="90" t="s">
        <v>1872</v>
      </c>
      <c r="B775" s="90" t="s">
        <v>1872</v>
      </c>
      <c r="C775" s="90" t="s">
        <v>1637</v>
      </c>
      <c r="D775" s="90" t="s">
        <v>571</v>
      </c>
      <c r="E775" s="90" t="s">
        <v>563</v>
      </c>
      <c r="F775" s="92">
        <v>2.9049999999999998</v>
      </c>
      <c r="G775" s="90" t="s">
        <v>572</v>
      </c>
      <c r="H775" s="90">
        <v>2</v>
      </c>
      <c r="I775" s="123">
        <v>2</v>
      </c>
      <c r="J775" s="90" t="s">
        <v>627</v>
      </c>
      <c r="K775" s="90" t="s">
        <v>1055</v>
      </c>
      <c r="L775" s="127" t="s">
        <v>1290</v>
      </c>
      <c r="M775" s="90" t="s">
        <v>1290</v>
      </c>
      <c r="N775" s="90" t="s">
        <v>1291</v>
      </c>
      <c r="O775" s="123">
        <v>1971</v>
      </c>
      <c r="P775" s="90"/>
      <c r="Q775" s="90"/>
      <c r="R775" s="90"/>
      <c r="S775" s="90"/>
      <c r="T775" s="90"/>
      <c r="U775" s="123">
        <v>0</v>
      </c>
      <c r="V775" s="123">
        <v>0</v>
      </c>
      <c r="W775" s="124" t="s">
        <v>1638</v>
      </c>
      <c r="X775" s="125">
        <v>2022</v>
      </c>
      <c r="Y775" s="125">
        <v>8</v>
      </c>
      <c r="Z775" s="125">
        <v>6</v>
      </c>
      <c r="AA7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5" s="126" t="str">
        <f>CONCATENATE(GroupMember[[#This Row],[11. Nom*]],       ,GroupMember[[#This Row],[10. Prénom*]])</f>
        <v>TIGA ALASSANEKABORE</v>
      </c>
    </row>
    <row r="776" spans="1:29" s="126" customFormat="1" ht="13.5" hidden="1" x14ac:dyDescent="0.25">
      <c r="A776" s="90" t="s">
        <v>1873</v>
      </c>
      <c r="B776" s="90" t="s">
        <v>1873</v>
      </c>
      <c r="C776" s="90" t="s">
        <v>1637</v>
      </c>
      <c r="D776" s="90" t="s">
        <v>571</v>
      </c>
      <c r="E776" s="90" t="s">
        <v>563</v>
      </c>
      <c r="F776" s="92">
        <v>5.0539999999999994</v>
      </c>
      <c r="G776" s="90" t="s">
        <v>572</v>
      </c>
      <c r="H776" s="90">
        <v>1</v>
      </c>
      <c r="I776" s="123">
        <v>1</v>
      </c>
      <c r="J776" s="90" t="s">
        <v>621</v>
      </c>
      <c r="K776" s="90" t="s">
        <v>1056</v>
      </c>
      <c r="L776" s="127" t="s">
        <v>1290</v>
      </c>
      <c r="M776" s="90" t="s">
        <v>1290</v>
      </c>
      <c r="N776" s="90" t="s">
        <v>1291</v>
      </c>
      <c r="O776" s="123">
        <v>1961</v>
      </c>
      <c r="P776" s="90"/>
      <c r="Q776" s="90"/>
      <c r="R776" s="90"/>
      <c r="S776" s="90"/>
      <c r="T776" s="90"/>
      <c r="U776" s="123">
        <v>0</v>
      </c>
      <c r="V776" s="123">
        <v>0</v>
      </c>
      <c r="W776" s="124" t="s">
        <v>1638</v>
      </c>
      <c r="X776" s="125">
        <v>2022</v>
      </c>
      <c r="Y776" s="125">
        <v>8</v>
      </c>
      <c r="Z776" s="125">
        <v>6</v>
      </c>
      <c r="AA7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6" s="126" t="str">
        <f>CONCATENATE(GroupMember[[#This Row],[11. Nom*]],       ,GroupMember[[#This Row],[10. Prénom*]])</f>
        <v>MOUSTAPHASAWADOGO</v>
      </c>
    </row>
    <row r="777" spans="1:29" s="126" customFormat="1" ht="13.5" hidden="1" x14ac:dyDescent="0.25">
      <c r="A777" s="90" t="s">
        <v>1874</v>
      </c>
      <c r="B777" s="90" t="s">
        <v>1874</v>
      </c>
      <c r="C777" s="90" t="s">
        <v>1637</v>
      </c>
      <c r="D777" s="90" t="s">
        <v>571</v>
      </c>
      <c r="E777" s="90" t="s">
        <v>563</v>
      </c>
      <c r="F777" s="92">
        <v>4.0049999999999999</v>
      </c>
      <c r="G777" s="90" t="s">
        <v>572</v>
      </c>
      <c r="H777" s="90">
        <v>2</v>
      </c>
      <c r="I777" s="123">
        <v>2</v>
      </c>
      <c r="J777" s="90" t="s">
        <v>621</v>
      </c>
      <c r="K777" s="90" t="s">
        <v>1057</v>
      </c>
      <c r="L777" s="127" t="s">
        <v>1290</v>
      </c>
      <c r="M777" s="90" t="s">
        <v>1290</v>
      </c>
      <c r="N777" s="90" t="s">
        <v>1291</v>
      </c>
      <c r="O777" s="123">
        <v>1958</v>
      </c>
      <c r="P777" s="90"/>
      <c r="Q777" s="90"/>
      <c r="R777" s="90"/>
      <c r="S777" s="90"/>
      <c r="T777" s="90"/>
      <c r="U777" s="123">
        <v>0</v>
      </c>
      <c r="V777" s="123">
        <v>0</v>
      </c>
      <c r="W777" s="124" t="s">
        <v>1638</v>
      </c>
      <c r="X777" s="125">
        <v>2022</v>
      </c>
      <c r="Y777" s="125">
        <v>8</v>
      </c>
      <c r="Z777" s="125">
        <v>6</v>
      </c>
      <c r="AA7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7" s="126" t="str">
        <f>CONCATENATE(GroupMember[[#This Row],[11. Nom*]],       ,GroupMember[[#This Row],[10. Prénom*]])</f>
        <v>JULIEN 2SAWADOGO</v>
      </c>
    </row>
    <row r="778" spans="1:29" s="126" customFormat="1" ht="13.5" hidden="1" x14ac:dyDescent="0.25">
      <c r="A778" s="90" t="s">
        <v>1875</v>
      </c>
      <c r="B778" s="90" t="s">
        <v>1875</v>
      </c>
      <c r="C778" s="90" t="s">
        <v>1637</v>
      </c>
      <c r="D778" s="90" t="s">
        <v>571</v>
      </c>
      <c r="E778" s="90" t="s">
        <v>563</v>
      </c>
      <c r="F778" s="92">
        <v>5.8810000000000002</v>
      </c>
      <c r="G778" s="90" t="s">
        <v>572</v>
      </c>
      <c r="H778" s="90">
        <v>1</v>
      </c>
      <c r="I778" s="123">
        <v>1</v>
      </c>
      <c r="J778" s="90" t="s">
        <v>920</v>
      </c>
      <c r="K778" s="90" t="s">
        <v>1058</v>
      </c>
      <c r="L778" s="127" t="s">
        <v>1290</v>
      </c>
      <c r="M778" s="90" t="s">
        <v>1290</v>
      </c>
      <c r="N778" s="90" t="s">
        <v>1291</v>
      </c>
      <c r="O778" s="123">
        <v>1967</v>
      </c>
      <c r="P778" s="90"/>
      <c r="Q778" s="90"/>
      <c r="R778" s="90"/>
      <c r="S778" s="90"/>
      <c r="T778" s="90"/>
      <c r="U778" s="123">
        <v>0</v>
      </c>
      <c r="V778" s="123">
        <v>0</v>
      </c>
      <c r="W778" s="124" t="s">
        <v>1638</v>
      </c>
      <c r="X778" s="125">
        <v>2022</v>
      </c>
      <c r="Y778" s="125">
        <v>8</v>
      </c>
      <c r="Z778" s="125">
        <v>6</v>
      </c>
      <c r="AA7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8" s="126" t="str">
        <f>CONCATENATE(GroupMember[[#This Row],[11. Nom*]],       ,GroupMember[[#This Row],[10. Prénom*]])</f>
        <v>GUEWENDEILBOUDO</v>
      </c>
    </row>
    <row r="779" spans="1:29" s="126" customFormat="1" ht="13.5" hidden="1" x14ac:dyDescent="0.25">
      <c r="A779" s="90" t="s">
        <v>1876</v>
      </c>
      <c r="B779" s="90" t="s">
        <v>1876</v>
      </c>
      <c r="C779" s="90" t="s">
        <v>1637</v>
      </c>
      <c r="D779" s="90" t="s">
        <v>571</v>
      </c>
      <c r="E779" s="90" t="s">
        <v>563</v>
      </c>
      <c r="F779" s="92">
        <v>3.8909999999999996</v>
      </c>
      <c r="G779" s="90" t="s">
        <v>572</v>
      </c>
      <c r="H779" s="90">
        <v>1</v>
      </c>
      <c r="I779" s="123">
        <v>1</v>
      </c>
      <c r="J779" s="90" t="s">
        <v>1059</v>
      </c>
      <c r="K779" s="90" t="s">
        <v>1060</v>
      </c>
      <c r="L779" s="127" t="s">
        <v>1290</v>
      </c>
      <c r="M779" s="90" t="s">
        <v>1290</v>
      </c>
      <c r="N779" s="90" t="s">
        <v>1291</v>
      </c>
      <c r="O779" s="123">
        <v>1967</v>
      </c>
      <c r="P779" s="90"/>
      <c r="Q779" s="90"/>
      <c r="R779" s="90"/>
      <c r="S779" s="90"/>
      <c r="T779" s="90"/>
      <c r="U779" s="123">
        <v>0</v>
      </c>
      <c r="V779" s="123">
        <v>0</v>
      </c>
      <c r="W779" s="124" t="s">
        <v>1638</v>
      </c>
      <c r="X779" s="125">
        <v>2022</v>
      </c>
      <c r="Y779" s="125">
        <v>8</v>
      </c>
      <c r="Z779" s="125">
        <v>8</v>
      </c>
      <c r="AA7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79" s="126" t="str">
        <f>CONCATENATE(GroupMember[[#This Row],[11. Nom*]],       ,GroupMember[[#This Row],[10. Prénom*]])</f>
        <v>SEBGOTENGA</v>
      </c>
    </row>
    <row r="780" spans="1:29" s="126" customFormat="1" ht="13.5" hidden="1" x14ac:dyDescent="0.25">
      <c r="A780" s="90" t="s">
        <v>1877</v>
      </c>
      <c r="B780" s="90" t="s">
        <v>1877</v>
      </c>
      <c r="C780" s="90" t="s">
        <v>1637</v>
      </c>
      <c r="D780" s="90" t="s">
        <v>571</v>
      </c>
      <c r="E780" s="90" t="s">
        <v>563</v>
      </c>
      <c r="F780" s="92">
        <v>7.8440999999999992</v>
      </c>
      <c r="G780" s="90" t="s">
        <v>572</v>
      </c>
      <c r="H780" s="90">
        <v>1</v>
      </c>
      <c r="I780" s="123">
        <v>1</v>
      </c>
      <c r="J780" s="90" t="s">
        <v>920</v>
      </c>
      <c r="K780" s="90" t="s">
        <v>1061</v>
      </c>
      <c r="L780" s="127" t="s">
        <v>1290</v>
      </c>
      <c r="M780" s="90" t="s">
        <v>1290</v>
      </c>
      <c r="N780" s="90" t="s">
        <v>1291</v>
      </c>
      <c r="O780" s="123">
        <v>1965</v>
      </c>
      <c r="P780" s="90"/>
      <c r="Q780" s="90"/>
      <c r="R780" s="90"/>
      <c r="S780" s="90"/>
      <c r="T780" s="90"/>
      <c r="U780" s="123">
        <v>0</v>
      </c>
      <c r="V780" s="123">
        <v>0</v>
      </c>
      <c r="W780" s="124" t="s">
        <v>1638</v>
      </c>
      <c r="X780" s="125">
        <v>2022</v>
      </c>
      <c r="Y780" s="125">
        <v>8</v>
      </c>
      <c r="Z780" s="125">
        <v>8</v>
      </c>
      <c r="AA7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0" s="126" t="str">
        <f>CONCATENATE(GroupMember[[#This Row],[11. Nom*]],       ,GroupMember[[#This Row],[10. Prénom*]])</f>
        <v>YACKDEILBOUDO</v>
      </c>
    </row>
    <row r="781" spans="1:29" s="126" customFormat="1" ht="13.5" hidden="1" x14ac:dyDescent="0.25">
      <c r="A781" s="90" t="s">
        <v>1878</v>
      </c>
      <c r="B781" s="90" t="s">
        <v>1878</v>
      </c>
      <c r="C781" s="90" t="s">
        <v>1637</v>
      </c>
      <c r="D781" s="90" t="s">
        <v>571</v>
      </c>
      <c r="E781" s="90" t="s">
        <v>563</v>
      </c>
      <c r="F781" s="92">
        <v>3.9899999999999993</v>
      </c>
      <c r="G781" s="90" t="s">
        <v>572</v>
      </c>
      <c r="H781" s="90">
        <v>2</v>
      </c>
      <c r="I781" s="123">
        <v>2</v>
      </c>
      <c r="J781" s="90" t="s">
        <v>920</v>
      </c>
      <c r="K781" s="90" t="s">
        <v>1062</v>
      </c>
      <c r="L781" s="127" t="s">
        <v>1290</v>
      </c>
      <c r="M781" s="90" t="s">
        <v>1290</v>
      </c>
      <c r="N781" s="90" t="s">
        <v>1291</v>
      </c>
      <c r="O781" s="123">
        <v>1945</v>
      </c>
      <c r="P781" s="90"/>
      <c r="Q781" s="90"/>
      <c r="R781" s="90"/>
      <c r="S781" s="90"/>
      <c r="T781" s="90"/>
      <c r="U781" s="123">
        <v>0</v>
      </c>
      <c r="V781" s="123">
        <v>0</v>
      </c>
      <c r="W781" s="124" t="s">
        <v>1638</v>
      </c>
      <c r="X781" s="125">
        <v>2022</v>
      </c>
      <c r="Y781" s="125">
        <v>8</v>
      </c>
      <c r="Z781" s="125">
        <v>8</v>
      </c>
      <c r="AA7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1" s="126" t="str">
        <f>CONCATENATE(GroupMember[[#This Row],[11. Nom*]],       ,GroupMember[[#This Row],[10. Prénom*]])</f>
        <v>OUMAROUILBOUDO</v>
      </c>
    </row>
    <row r="782" spans="1:29" s="126" customFormat="1" ht="13.5" hidden="1" x14ac:dyDescent="0.25">
      <c r="A782" s="90" t="s">
        <v>1879</v>
      </c>
      <c r="B782" s="90" t="s">
        <v>1879</v>
      </c>
      <c r="C782" s="90" t="s">
        <v>1637</v>
      </c>
      <c r="D782" s="90" t="s">
        <v>571</v>
      </c>
      <c r="E782" s="90" t="s">
        <v>563</v>
      </c>
      <c r="F782" s="92">
        <v>3.18</v>
      </c>
      <c r="G782" s="90" t="s">
        <v>572</v>
      </c>
      <c r="H782" s="90">
        <v>1</v>
      </c>
      <c r="I782" s="123">
        <v>1</v>
      </c>
      <c r="J782" s="90" t="s">
        <v>630</v>
      </c>
      <c r="K782" s="90" t="s">
        <v>1063</v>
      </c>
      <c r="L782" s="127" t="s">
        <v>1290</v>
      </c>
      <c r="M782" s="90" t="s">
        <v>1290</v>
      </c>
      <c r="N782" s="90" t="s">
        <v>1291</v>
      </c>
      <c r="O782" s="123">
        <v>1959</v>
      </c>
      <c r="P782" s="90"/>
      <c r="Q782" s="90"/>
      <c r="R782" s="90"/>
      <c r="S782" s="90"/>
      <c r="T782" s="90"/>
      <c r="U782" s="123">
        <v>0</v>
      </c>
      <c r="V782" s="123">
        <v>0</v>
      </c>
      <c r="W782" s="124" t="s">
        <v>1638</v>
      </c>
      <c r="X782" s="125">
        <v>2022</v>
      </c>
      <c r="Y782" s="125">
        <v>8</v>
      </c>
      <c r="Z782" s="125">
        <v>8</v>
      </c>
      <c r="AA7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2" s="126" t="str">
        <f>CONCATENATE(GroupMember[[#This Row],[11. Nom*]],       ,GroupMember[[#This Row],[10. Prénom*]])</f>
        <v>LASSINARAMDE</v>
      </c>
    </row>
    <row r="783" spans="1:29" s="126" customFormat="1" ht="13.5" hidden="1" x14ac:dyDescent="0.25">
      <c r="A783" s="90" t="s">
        <v>1880</v>
      </c>
      <c r="B783" s="90" t="s">
        <v>1880</v>
      </c>
      <c r="C783" s="90" t="s">
        <v>1637</v>
      </c>
      <c r="D783" s="90" t="s">
        <v>571</v>
      </c>
      <c r="E783" s="90" t="s">
        <v>563</v>
      </c>
      <c r="F783" s="92">
        <v>6.0030000000000001</v>
      </c>
      <c r="G783" s="90" t="s">
        <v>572</v>
      </c>
      <c r="H783" s="90">
        <v>1</v>
      </c>
      <c r="I783" s="123">
        <v>1</v>
      </c>
      <c r="J783" s="90" t="s">
        <v>630</v>
      </c>
      <c r="K783" s="90" t="s">
        <v>972</v>
      </c>
      <c r="L783" s="127" t="s">
        <v>1290</v>
      </c>
      <c r="M783" s="90" t="s">
        <v>1290</v>
      </c>
      <c r="N783" s="90" t="s">
        <v>1291</v>
      </c>
      <c r="O783" s="123">
        <v>1972</v>
      </c>
      <c r="P783" s="90"/>
      <c r="Q783" s="90"/>
      <c r="R783" s="90"/>
      <c r="S783" s="90"/>
      <c r="T783" s="90"/>
      <c r="U783" s="123">
        <v>0</v>
      </c>
      <c r="V783" s="123">
        <v>0</v>
      </c>
      <c r="W783" s="124" t="s">
        <v>1638</v>
      </c>
      <c r="X783" s="125">
        <v>2022</v>
      </c>
      <c r="Y783" s="125">
        <v>8</v>
      </c>
      <c r="Z783" s="125">
        <v>9</v>
      </c>
      <c r="AA7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3" s="126" t="str">
        <f>CONCATENATE(GroupMember[[#This Row],[11. Nom*]],       ,GroupMember[[#This Row],[10. Prénom*]])</f>
        <v>SALIFOURAMDE</v>
      </c>
    </row>
    <row r="784" spans="1:29" s="126" customFormat="1" ht="13.5" x14ac:dyDescent="0.25">
      <c r="A784" s="90" t="s">
        <v>1881</v>
      </c>
      <c r="B784" s="90" t="s">
        <v>1881</v>
      </c>
      <c r="C784" s="90" t="s">
        <v>1637</v>
      </c>
      <c r="D784" s="90" t="s">
        <v>571</v>
      </c>
      <c r="E784" s="90" t="s">
        <v>563</v>
      </c>
      <c r="F784" s="92">
        <v>14.093000000000002</v>
      </c>
      <c r="G784" s="90" t="s">
        <v>572</v>
      </c>
      <c r="H784" s="90">
        <v>1</v>
      </c>
      <c r="I784" s="123">
        <v>1</v>
      </c>
      <c r="J784" s="90" t="s">
        <v>1064</v>
      </c>
      <c r="K784" s="90" t="s">
        <v>606</v>
      </c>
      <c r="L784" s="127" t="s">
        <v>1290</v>
      </c>
      <c r="M784" s="90" t="s">
        <v>1624</v>
      </c>
      <c r="N784" s="90" t="s">
        <v>1291</v>
      </c>
      <c r="O784" s="123">
        <v>1965</v>
      </c>
      <c r="P784" s="90"/>
      <c r="Q784" s="90"/>
      <c r="R784" s="90"/>
      <c r="S784" s="90"/>
      <c r="T784" s="90"/>
      <c r="U784" s="123">
        <v>0</v>
      </c>
      <c r="V784" s="123">
        <v>0</v>
      </c>
      <c r="W784" s="124" t="s">
        <v>1638</v>
      </c>
      <c r="X784" s="125">
        <v>2022</v>
      </c>
      <c r="Y784" s="125">
        <v>8</v>
      </c>
      <c r="Z784" s="125">
        <v>9</v>
      </c>
      <c r="AA7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4" s="126" t="str">
        <f>CONCATENATE(GroupMember[[#This Row],[11. Nom*]],       ,GroupMember[[#This Row],[10. Prénom*]])</f>
        <v>PAULSIDIBE</v>
      </c>
    </row>
    <row r="785" spans="1:29" s="126" customFormat="1" ht="13.5" hidden="1" x14ac:dyDescent="0.25">
      <c r="A785" s="90" t="s">
        <v>1882</v>
      </c>
      <c r="B785" s="90" t="s">
        <v>1882</v>
      </c>
      <c r="C785" s="90" t="s">
        <v>1637</v>
      </c>
      <c r="D785" s="90" t="s">
        <v>571</v>
      </c>
      <c r="E785" s="90" t="s">
        <v>563</v>
      </c>
      <c r="F785" s="92">
        <v>17.600000000000001</v>
      </c>
      <c r="G785" s="90" t="s">
        <v>572</v>
      </c>
      <c r="H785" s="90">
        <v>1</v>
      </c>
      <c r="I785" s="123">
        <v>1</v>
      </c>
      <c r="J785" s="90" t="s">
        <v>632</v>
      </c>
      <c r="K785" s="90" t="s">
        <v>1043</v>
      </c>
      <c r="L785" s="127" t="s">
        <v>1290</v>
      </c>
      <c r="M785" s="90" t="s">
        <v>1290</v>
      </c>
      <c r="N785" s="90" t="s">
        <v>1291</v>
      </c>
      <c r="O785" s="123">
        <v>1976</v>
      </c>
      <c r="P785" s="90"/>
      <c r="Q785" s="90"/>
      <c r="R785" s="90"/>
      <c r="S785" s="90"/>
      <c r="T785" s="90"/>
      <c r="U785" s="123">
        <v>0</v>
      </c>
      <c r="V785" s="123">
        <v>0</v>
      </c>
      <c r="W785" s="124" t="s">
        <v>1638</v>
      </c>
      <c r="X785" s="125">
        <v>2022</v>
      </c>
      <c r="Y785" s="125">
        <v>8</v>
      </c>
      <c r="Z785" s="125">
        <v>9</v>
      </c>
      <c r="AA7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5" s="126" t="str">
        <f>CONCATENATE(GroupMember[[#This Row],[11. Nom*]],       ,GroupMember[[#This Row],[10. Prénom*]])</f>
        <v>MARCELKABRE</v>
      </c>
    </row>
    <row r="786" spans="1:29" s="126" customFormat="1" ht="13.5" hidden="1" x14ac:dyDescent="0.25">
      <c r="A786" s="90" t="s">
        <v>1883</v>
      </c>
      <c r="B786" s="90" t="s">
        <v>1883</v>
      </c>
      <c r="C786" s="90" t="s">
        <v>1637</v>
      </c>
      <c r="D786" s="90" t="s">
        <v>571</v>
      </c>
      <c r="E786" s="90" t="s">
        <v>563</v>
      </c>
      <c r="F786" s="92">
        <v>2.8719999999999999</v>
      </c>
      <c r="G786" s="90" t="s">
        <v>572</v>
      </c>
      <c r="H786" s="90">
        <v>1</v>
      </c>
      <c r="I786" s="123">
        <v>1</v>
      </c>
      <c r="J786" s="90" t="s">
        <v>931</v>
      </c>
      <c r="K786" s="90" t="s">
        <v>1065</v>
      </c>
      <c r="L786" s="127" t="s">
        <v>1290</v>
      </c>
      <c r="M786" s="90" t="s">
        <v>1290</v>
      </c>
      <c r="N786" s="90" t="s">
        <v>1291</v>
      </c>
      <c r="O786" s="123">
        <v>1989</v>
      </c>
      <c r="P786" s="90"/>
      <c r="Q786" s="90"/>
      <c r="R786" s="90"/>
      <c r="S786" s="90"/>
      <c r="T786" s="90"/>
      <c r="U786" s="123">
        <v>0</v>
      </c>
      <c r="V786" s="123">
        <v>0</v>
      </c>
      <c r="W786" s="124" t="s">
        <v>1638</v>
      </c>
      <c r="X786" s="125">
        <v>2022</v>
      </c>
      <c r="Y786" s="125">
        <v>8</v>
      </c>
      <c r="Z786" s="125">
        <v>9</v>
      </c>
      <c r="AA7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6" s="126" t="str">
        <f>CONCATENATE(GroupMember[[#This Row],[11. Nom*]],       ,GroupMember[[#This Row],[10. Prénom*]])</f>
        <v>SIBIRI FRANCOISYAMEOGO</v>
      </c>
    </row>
    <row r="787" spans="1:29" s="126" customFormat="1" ht="13.5" hidden="1" x14ac:dyDescent="0.25">
      <c r="A787" s="90" t="s">
        <v>1884</v>
      </c>
      <c r="B787" s="90" t="s">
        <v>1884</v>
      </c>
      <c r="C787" s="90" t="s">
        <v>1637</v>
      </c>
      <c r="D787" s="90" t="s">
        <v>571</v>
      </c>
      <c r="E787" s="90" t="s">
        <v>563</v>
      </c>
      <c r="F787" s="92">
        <v>5.0549999999999997</v>
      </c>
      <c r="G787" s="90" t="s">
        <v>572</v>
      </c>
      <c r="H787" s="90">
        <v>1</v>
      </c>
      <c r="I787" s="123">
        <v>1</v>
      </c>
      <c r="J787" s="90" t="s">
        <v>630</v>
      </c>
      <c r="K787" s="90" t="s">
        <v>1066</v>
      </c>
      <c r="L787" s="127" t="s">
        <v>1290</v>
      </c>
      <c r="M787" s="90" t="s">
        <v>1290</v>
      </c>
      <c r="N787" s="90" t="s">
        <v>1291</v>
      </c>
      <c r="O787" s="123">
        <v>1986</v>
      </c>
      <c r="P787" s="90"/>
      <c r="Q787" s="90"/>
      <c r="R787" s="90"/>
      <c r="S787" s="90"/>
      <c r="T787" s="90"/>
      <c r="U787" s="123">
        <v>0</v>
      </c>
      <c r="V787" s="123">
        <v>0</v>
      </c>
      <c r="W787" s="124" t="s">
        <v>1638</v>
      </c>
      <c r="X787" s="125">
        <v>2022</v>
      </c>
      <c r="Y787" s="125">
        <v>8</v>
      </c>
      <c r="Z787" s="125">
        <v>10</v>
      </c>
      <c r="AA7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7" s="126" t="str">
        <f>CONCATENATE(GroupMember[[#This Row],[11. Nom*]],       ,GroupMember[[#This Row],[10. Prénom*]])</f>
        <v>VICTORINERAMDE</v>
      </c>
    </row>
    <row r="788" spans="1:29" s="126" customFormat="1" ht="13.5" x14ac:dyDescent="0.25">
      <c r="A788" s="90" t="s">
        <v>1885</v>
      </c>
      <c r="B788" s="90" t="s">
        <v>1885</v>
      </c>
      <c r="C788" s="90" t="s">
        <v>1637</v>
      </c>
      <c r="D788" s="90" t="s">
        <v>571</v>
      </c>
      <c r="E788" s="90" t="s">
        <v>563</v>
      </c>
      <c r="F788" s="92">
        <v>2.78</v>
      </c>
      <c r="G788" s="90" t="s">
        <v>572</v>
      </c>
      <c r="H788" s="90">
        <v>2</v>
      </c>
      <c r="I788" s="123">
        <v>2</v>
      </c>
      <c r="J788" s="90" t="s">
        <v>627</v>
      </c>
      <c r="K788" s="90" t="s">
        <v>639</v>
      </c>
      <c r="L788" s="127" t="s">
        <v>1290</v>
      </c>
      <c r="M788" s="90" t="s">
        <v>1625</v>
      </c>
      <c r="N788" s="90" t="s">
        <v>1291</v>
      </c>
      <c r="O788" s="123">
        <v>1962</v>
      </c>
      <c r="P788" s="90"/>
      <c r="Q788" s="90"/>
      <c r="R788" s="90"/>
      <c r="S788" s="90"/>
      <c r="T788" s="90"/>
      <c r="U788" s="123">
        <v>0</v>
      </c>
      <c r="V788" s="123">
        <v>0</v>
      </c>
      <c r="W788" s="124" t="s">
        <v>1638</v>
      </c>
      <c r="X788" s="125">
        <v>2022</v>
      </c>
      <c r="Y788" s="125">
        <v>8</v>
      </c>
      <c r="Z788" s="125">
        <v>10</v>
      </c>
      <c r="AA7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8" s="126" t="str">
        <f>CONCATENATE(GroupMember[[#This Row],[11. Nom*]],       ,GroupMember[[#This Row],[10. Prénom*]])</f>
        <v>MOUSSAKABORE</v>
      </c>
    </row>
    <row r="789" spans="1:29" s="126" customFormat="1" ht="13.5" hidden="1" x14ac:dyDescent="0.25">
      <c r="A789" s="90" t="s">
        <v>1886</v>
      </c>
      <c r="B789" s="90" t="s">
        <v>1886</v>
      </c>
      <c r="C789" s="90" t="s">
        <v>1637</v>
      </c>
      <c r="D789" s="90" t="s">
        <v>571</v>
      </c>
      <c r="E789" s="90" t="s">
        <v>563</v>
      </c>
      <c r="F789" s="92">
        <v>2.8940000000000001</v>
      </c>
      <c r="G789" s="90" t="s">
        <v>572</v>
      </c>
      <c r="H789" s="90">
        <v>1</v>
      </c>
      <c r="I789" s="123">
        <v>1</v>
      </c>
      <c r="J789" s="90" t="s">
        <v>1067</v>
      </c>
      <c r="K789" s="90" t="s">
        <v>1068</v>
      </c>
      <c r="L789" s="127" t="s">
        <v>1290</v>
      </c>
      <c r="M789" s="90" t="s">
        <v>1290</v>
      </c>
      <c r="N789" s="90" t="s">
        <v>1291</v>
      </c>
      <c r="O789" s="123">
        <v>1989</v>
      </c>
      <c r="P789" s="90"/>
      <c r="Q789" s="90"/>
      <c r="R789" s="90"/>
      <c r="S789" s="90"/>
      <c r="T789" s="90"/>
      <c r="U789" s="123">
        <v>0</v>
      </c>
      <c r="V789" s="123">
        <v>0</v>
      </c>
      <c r="W789" s="124" t="s">
        <v>1638</v>
      </c>
      <c r="X789" s="125">
        <v>2022</v>
      </c>
      <c r="Y789" s="125">
        <v>8</v>
      </c>
      <c r="Z789" s="125">
        <v>10</v>
      </c>
      <c r="AA7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89" s="126" t="str">
        <f>CONCATENATE(GroupMember[[#This Row],[11. Nom*]],       ,GroupMember[[#This Row],[10. Prénom*]])</f>
        <v>MILIKITESEP</v>
      </c>
    </row>
    <row r="790" spans="1:29" s="126" customFormat="1" ht="13.5" hidden="1" x14ac:dyDescent="0.25">
      <c r="A790" s="90" t="s">
        <v>1887</v>
      </c>
      <c r="B790" s="90" t="s">
        <v>1887</v>
      </c>
      <c r="C790" s="90" t="s">
        <v>1637</v>
      </c>
      <c r="D790" s="90" t="s">
        <v>571</v>
      </c>
      <c r="E790" s="90" t="s">
        <v>563</v>
      </c>
      <c r="F790" s="92">
        <v>2.875</v>
      </c>
      <c r="G790" s="90" t="s">
        <v>572</v>
      </c>
      <c r="H790" s="90">
        <v>1</v>
      </c>
      <c r="I790" s="123">
        <v>1</v>
      </c>
      <c r="J790" s="90" t="s">
        <v>1067</v>
      </c>
      <c r="K790" s="90" t="s">
        <v>1069</v>
      </c>
      <c r="L790" s="127" t="s">
        <v>1290</v>
      </c>
      <c r="M790" s="90" t="s">
        <v>1290</v>
      </c>
      <c r="N790" s="90" t="s">
        <v>1291</v>
      </c>
      <c r="O790" s="123">
        <v>1957</v>
      </c>
      <c r="P790" s="90"/>
      <c r="Q790" s="90"/>
      <c r="R790" s="90"/>
      <c r="S790" s="90"/>
      <c r="T790" s="90"/>
      <c r="U790" s="123">
        <v>0</v>
      </c>
      <c r="V790" s="123">
        <v>0</v>
      </c>
      <c r="W790" s="124" t="s">
        <v>1638</v>
      </c>
      <c r="X790" s="125">
        <v>2022</v>
      </c>
      <c r="Y790" s="125">
        <v>8</v>
      </c>
      <c r="Z790" s="125">
        <v>10</v>
      </c>
      <c r="AA7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0" s="126" t="str">
        <f>CONCATENATE(GroupMember[[#This Row],[11. Nom*]],       ,GroupMember[[#This Row],[10. Prénom*]])</f>
        <v>SEKOURI MATHIEUSEP</v>
      </c>
    </row>
    <row r="791" spans="1:29" s="126" customFormat="1" ht="13.5" hidden="1" x14ac:dyDescent="0.25">
      <c r="A791" s="90" t="s">
        <v>1888</v>
      </c>
      <c r="B791" s="90" t="s">
        <v>1888</v>
      </c>
      <c r="C791" s="90" t="s">
        <v>1637</v>
      </c>
      <c r="D791" s="90" t="s">
        <v>571</v>
      </c>
      <c r="E791" s="90" t="s">
        <v>563</v>
      </c>
      <c r="F791" s="92">
        <v>4.1609999999999996</v>
      </c>
      <c r="G791" s="90" t="s">
        <v>572</v>
      </c>
      <c r="H791" s="90">
        <v>1</v>
      </c>
      <c r="I791" s="123">
        <v>1</v>
      </c>
      <c r="J791" s="90" t="s">
        <v>997</v>
      </c>
      <c r="K791" s="90" t="s">
        <v>644</v>
      </c>
      <c r="L791" s="127" t="s">
        <v>1290</v>
      </c>
      <c r="M791" s="90" t="s">
        <v>1290</v>
      </c>
      <c r="N791" s="90" t="s">
        <v>1291</v>
      </c>
      <c r="O791" s="123">
        <v>1978</v>
      </c>
      <c r="P791" s="90"/>
      <c r="Q791" s="90"/>
      <c r="R791" s="90"/>
      <c r="S791" s="90"/>
      <c r="T791" s="90"/>
      <c r="U791" s="123">
        <v>0</v>
      </c>
      <c r="V791" s="123">
        <v>0</v>
      </c>
      <c r="W791" s="124" t="s">
        <v>1638</v>
      </c>
      <c r="X791" s="125">
        <v>2022</v>
      </c>
      <c r="Y791" s="125">
        <v>8</v>
      </c>
      <c r="Z791" s="125">
        <v>11</v>
      </c>
      <c r="AA7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1" s="126" t="str">
        <f>CONCATENATE(GroupMember[[#This Row],[11. Nom*]],       ,GroupMember[[#This Row],[10. Prénom*]])</f>
        <v>BRAHIMABISSIRI</v>
      </c>
    </row>
    <row r="792" spans="1:29" s="126" customFormat="1" ht="13.5" x14ac:dyDescent="0.25">
      <c r="A792" s="90" t="s">
        <v>1889</v>
      </c>
      <c r="B792" s="90" t="s">
        <v>1889</v>
      </c>
      <c r="C792" s="90" t="s">
        <v>1637</v>
      </c>
      <c r="D792" s="90" t="s">
        <v>571</v>
      </c>
      <c r="E792" s="90" t="s">
        <v>563</v>
      </c>
      <c r="F792" s="92">
        <v>7.1659999999999986</v>
      </c>
      <c r="G792" s="90" t="s">
        <v>572</v>
      </c>
      <c r="H792" s="90">
        <v>1</v>
      </c>
      <c r="I792" s="123">
        <v>1</v>
      </c>
      <c r="J792" s="90" t="s">
        <v>787</v>
      </c>
      <c r="K792" s="90" t="s">
        <v>834</v>
      </c>
      <c r="L792" s="127" t="s">
        <v>1290</v>
      </c>
      <c r="M792" s="90" t="s">
        <v>2033</v>
      </c>
      <c r="N792" s="90" t="s">
        <v>1291</v>
      </c>
      <c r="O792" s="123">
        <v>1970</v>
      </c>
      <c r="P792" s="90"/>
      <c r="Q792" s="90"/>
      <c r="R792" s="90"/>
      <c r="S792" s="90"/>
      <c r="T792" s="90"/>
      <c r="U792" s="123">
        <v>0</v>
      </c>
      <c r="V792" s="123">
        <v>0</v>
      </c>
      <c r="W792" s="124" t="s">
        <v>1638</v>
      </c>
      <c r="X792" s="125">
        <v>2022</v>
      </c>
      <c r="Y792" s="125">
        <v>8</v>
      </c>
      <c r="Z792" s="125">
        <v>11</v>
      </c>
      <c r="AA7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2" s="126" t="str">
        <f>CONCATENATE(GroupMember[[#This Row],[11. Nom*]],       ,GroupMember[[#This Row],[10. Prénom*]])</f>
        <v>HERMANKAMBIRE</v>
      </c>
    </row>
    <row r="793" spans="1:29" s="126" customFormat="1" ht="13.5" x14ac:dyDescent="0.25">
      <c r="A793" s="90" t="s">
        <v>1890</v>
      </c>
      <c r="B793" s="90" t="s">
        <v>1890</v>
      </c>
      <c r="C793" s="90" t="s">
        <v>1637</v>
      </c>
      <c r="D793" s="90" t="s">
        <v>571</v>
      </c>
      <c r="E793" s="90" t="s">
        <v>563</v>
      </c>
      <c r="F793" s="92">
        <v>8.1649999999999991</v>
      </c>
      <c r="G793" s="90" t="s">
        <v>572</v>
      </c>
      <c r="H793" s="90">
        <v>2</v>
      </c>
      <c r="I793" s="123">
        <v>2</v>
      </c>
      <c r="J793" s="90" t="s">
        <v>684</v>
      </c>
      <c r="K793" s="90" t="s">
        <v>645</v>
      </c>
      <c r="L793" s="127" t="s">
        <v>1290</v>
      </c>
      <c r="M793" s="90" t="s">
        <v>2034</v>
      </c>
      <c r="N793" s="90" t="s">
        <v>1291</v>
      </c>
      <c r="O793" s="123">
        <v>1969</v>
      </c>
      <c r="P793" s="90"/>
      <c r="Q793" s="90"/>
      <c r="R793" s="90"/>
      <c r="S793" s="90"/>
      <c r="T793" s="90"/>
      <c r="U793" s="123">
        <v>1</v>
      </c>
      <c r="V793" s="123">
        <v>2</v>
      </c>
      <c r="W793" s="124" t="s">
        <v>1638</v>
      </c>
      <c r="X793" s="125">
        <v>2022</v>
      </c>
      <c r="Y793" s="125">
        <v>8</v>
      </c>
      <c r="Z793" s="125">
        <v>11</v>
      </c>
      <c r="AA7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3" s="126" t="str">
        <f>CONCATENATE(GroupMember[[#This Row],[11. Nom*]],       ,GroupMember[[#This Row],[10. Prénom*]])</f>
        <v>VALENTINCOULIBALY</v>
      </c>
    </row>
    <row r="794" spans="1:29" s="126" customFormat="1" ht="13.5" x14ac:dyDescent="0.25">
      <c r="A794" s="90" t="s">
        <v>1891</v>
      </c>
      <c r="B794" s="90" t="s">
        <v>1891</v>
      </c>
      <c r="C794" s="90" t="s">
        <v>1637</v>
      </c>
      <c r="D794" s="90" t="s">
        <v>571</v>
      </c>
      <c r="E794" s="90" t="s">
        <v>563</v>
      </c>
      <c r="F794" s="92">
        <v>8.9919999999999991</v>
      </c>
      <c r="G794" s="90" t="s">
        <v>572</v>
      </c>
      <c r="H794" s="90">
        <v>1</v>
      </c>
      <c r="I794" s="123">
        <v>1</v>
      </c>
      <c r="J794" s="90" t="s">
        <v>1070</v>
      </c>
      <c r="K794" s="90" t="s">
        <v>1071</v>
      </c>
      <c r="L794" s="127" t="s">
        <v>1290</v>
      </c>
      <c r="M794" s="90" t="s">
        <v>2035</v>
      </c>
      <c r="N794" s="90" t="s">
        <v>1291</v>
      </c>
      <c r="O794" s="123">
        <v>1984</v>
      </c>
      <c r="P794" s="90"/>
      <c r="Q794" s="90"/>
      <c r="R794" s="90"/>
      <c r="S794" s="90"/>
      <c r="T794" s="90"/>
      <c r="U794" s="123">
        <v>0</v>
      </c>
      <c r="V794" s="123">
        <v>0</v>
      </c>
      <c r="W794" s="124" t="s">
        <v>1638</v>
      </c>
      <c r="X794" s="125">
        <v>2022</v>
      </c>
      <c r="Y794" s="125">
        <v>8</v>
      </c>
      <c r="Z794" s="125">
        <v>11</v>
      </c>
      <c r="AA7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4" s="126" t="str">
        <f>CONCATENATE(GroupMember[[#This Row],[11. Nom*]],       ,GroupMember[[#This Row],[10. Prénom*]])</f>
        <v>SETEPKASSANMAN</v>
      </c>
    </row>
    <row r="795" spans="1:29" s="126" customFormat="1" ht="13.5" x14ac:dyDescent="0.25">
      <c r="A795" s="90" t="s">
        <v>1892</v>
      </c>
      <c r="B795" s="90" t="s">
        <v>1892</v>
      </c>
      <c r="C795" s="90" t="s">
        <v>1637</v>
      </c>
      <c r="D795" s="90" t="s">
        <v>571</v>
      </c>
      <c r="E795" s="90" t="s">
        <v>563</v>
      </c>
      <c r="F795" s="92">
        <v>4.1609999999999996</v>
      </c>
      <c r="G795" s="90" t="s">
        <v>572</v>
      </c>
      <c r="H795" s="90">
        <v>2</v>
      </c>
      <c r="I795" s="123">
        <v>2</v>
      </c>
      <c r="J795" s="90" t="s">
        <v>627</v>
      </c>
      <c r="K795" s="90" t="s">
        <v>1020</v>
      </c>
      <c r="L795" s="127" t="s">
        <v>1290</v>
      </c>
      <c r="M795" s="90" t="s">
        <v>2036</v>
      </c>
      <c r="N795" s="90" t="s">
        <v>1291</v>
      </c>
      <c r="O795" s="123">
        <v>1974</v>
      </c>
      <c r="P795" s="90"/>
      <c r="Q795" s="90"/>
      <c r="R795" s="90"/>
      <c r="S795" s="90"/>
      <c r="T795" s="90"/>
      <c r="U795" s="123">
        <v>0</v>
      </c>
      <c r="V795" s="123">
        <v>0</v>
      </c>
      <c r="W795" s="124" t="s">
        <v>1638</v>
      </c>
      <c r="X795" s="125">
        <v>2022</v>
      </c>
      <c r="Y795" s="125">
        <v>8</v>
      </c>
      <c r="Z795" s="125">
        <v>11</v>
      </c>
      <c r="AA7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5" s="126" t="str">
        <f>CONCATENATE(GroupMember[[#This Row],[11. Nom*]],       ,GroupMember[[#This Row],[10. Prénom*]])</f>
        <v>EMMANUEL 2KABORE</v>
      </c>
    </row>
    <row r="796" spans="1:29" s="126" customFormat="1" ht="13.5" x14ac:dyDescent="0.25">
      <c r="A796" s="90" t="s">
        <v>1893</v>
      </c>
      <c r="B796" s="90" t="s">
        <v>1893</v>
      </c>
      <c r="C796" s="90" t="s">
        <v>1637</v>
      </c>
      <c r="D796" s="90" t="s">
        <v>571</v>
      </c>
      <c r="E796" s="90" t="s">
        <v>563</v>
      </c>
      <c r="F796" s="92">
        <v>7.8539999999999992</v>
      </c>
      <c r="G796" s="90" t="s">
        <v>572</v>
      </c>
      <c r="H796" s="90">
        <v>1</v>
      </c>
      <c r="I796" s="123">
        <v>1</v>
      </c>
      <c r="J796" s="90" t="s">
        <v>933</v>
      </c>
      <c r="K796" s="90" t="s">
        <v>607</v>
      </c>
      <c r="L796" s="127" t="s">
        <v>1290</v>
      </c>
      <c r="M796" s="90" t="s">
        <v>1572</v>
      </c>
      <c r="N796" s="90" t="s">
        <v>1291</v>
      </c>
      <c r="O796" s="123">
        <v>1969</v>
      </c>
      <c r="P796" s="90"/>
      <c r="Q796" s="90"/>
      <c r="R796" s="90"/>
      <c r="S796" s="90"/>
      <c r="T796" s="90"/>
      <c r="U796" s="123">
        <v>0</v>
      </c>
      <c r="V796" s="123">
        <v>0</v>
      </c>
      <c r="W796" s="124" t="s">
        <v>1638</v>
      </c>
      <c r="X796" s="125">
        <v>2022</v>
      </c>
      <c r="Y796" s="125">
        <v>8</v>
      </c>
      <c r="Z796" s="125">
        <v>12</v>
      </c>
      <c r="AA7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6" s="126" t="str">
        <f>CONCATENATE(GroupMember[[#This Row],[11. Nom*]],       ,GroupMember[[#This Row],[10. Prénom*]])</f>
        <v>ZAKARIABADO</v>
      </c>
    </row>
    <row r="797" spans="1:29" s="126" customFormat="1" ht="13.5" hidden="1" x14ac:dyDescent="0.25">
      <c r="A797" s="90" t="s">
        <v>1894</v>
      </c>
      <c r="B797" s="90" t="s">
        <v>1894</v>
      </c>
      <c r="C797" s="90" t="s">
        <v>1637</v>
      </c>
      <c r="D797" s="90" t="s">
        <v>571</v>
      </c>
      <c r="E797" s="90" t="s">
        <v>563</v>
      </c>
      <c r="F797" s="92">
        <v>10.093000000000002</v>
      </c>
      <c r="G797" s="90" t="s">
        <v>572</v>
      </c>
      <c r="H797" s="90">
        <v>1</v>
      </c>
      <c r="I797" s="123">
        <v>1</v>
      </c>
      <c r="J797" s="90" t="s">
        <v>933</v>
      </c>
      <c r="K797" s="90" t="s">
        <v>1072</v>
      </c>
      <c r="L797" s="127" t="s">
        <v>1290</v>
      </c>
      <c r="M797" s="90" t="s">
        <v>1290</v>
      </c>
      <c r="N797" s="90" t="s">
        <v>1291</v>
      </c>
      <c r="O797" s="123">
        <v>1971</v>
      </c>
      <c r="P797" s="90"/>
      <c r="Q797" s="90"/>
      <c r="R797" s="90"/>
      <c r="S797" s="90"/>
      <c r="T797" s="90"/>
      <c r="U797" s="123">
        <v>0</v>
      </c>
      <c r="V797" s="123">
        <v>0</v>
      </c>
      <c r="W797" s="124" t="s">
        <v>1638</v>
      </c>
      <c r="X797" s="125">
        <v>2022</v>
      </c>
      <c r="Y797" s="125">
        <v>8</v>
      </c>
      <c r="Z797" s="125">
        <v>12</v>
      </c>
      <c r="AA7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7" s="126" t="str">
        <f>CONCATENATE(GroupMember[[#This Row],[11. Nom*]],       ,GroupMember[[#This Row],[10. Prénom*]])</f>
        <v>FABRICEBADO</v>
      </c>
    </row>
    <row r="798" spans="1:29" s="126" customFormat="1" ht="13.5" x14ac:dyDescent="0.25">
      <c r="A798" s="90" t="s">
        <v>1895</v>
      </c>
      <c r="B798" s="90" t="s">
        <v>1895</v>
      </c>
      <c r="C798" s="90" t="s">
        <v>1637</v>
      </c>
      <c r="D798" s="90" t="s">
        <v>571</v>
      </c>
      <c r="E798" s="90" t="s">
        <v>563</v>
      </c>
      <c r="F798" s="92">
        <v>4.1909999999999998</v>
      </c>
      <c r="G798" s="90" t="s">
        <v>572</v>
      </c>
      <c r="H798" s="90">
        <v>1</v>
      </c>
      <c r="I798" s="123">
        <v>1</v>
      </c>
      <c r="J798" s="90" t="s">
        <v>601</v>
      </c>
      <c r="K798" s="90" t="s">
        <v>606</v>
      </c>
      <c r="L798" s="127" t="s">
        <v>1290</v>
      </c>
      <c r="M798" s="90" t="s">
        <v>1573</v>
      </c>
      <c r="N798" s="90" t="s">
        <v>1291</v>
      </c>
      <c r="O798" s="123">
        <v>1998</v>
      </c>
      <c r="P798" s="90"/>
      <c r="Q798" s="90"/>
      <c r="R798" s="90"/>
      <c r="S798" s="90"/>
      <c r="T798" s="90"/>
      <c r="U798" s="123">
        <v>0</v>
      </c>
      <c r="V798" s="123">
        <v>0</v>
      </c>
      <c r="W798" s="124" t="s">
        <v>1638</v>
      </c>
      <c r="X798" s="125">
        <v>2022</v>
      </c>
      <c r="Y798" s="125">
        <v>8</v>
      </c>
      <c r="Z798" s="125">
        <v>12</v>
      </c>
      <c r="AA7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8" s="126" t="str">
        <f>CONCATENATE(GroupMember[[#This Row],[11. Nom*]],       ,GroupMember[[#This Row],[10. Prénom*]])</f>
        <v>PAULBATIONO</v>
      </c>
    </row>
    <row r="799" spans="1:29" s="126" customFormat="1" ht="13.5" x14ac:dyDescent="0.25">
      <c r="A799" s="90" t="s">
        <v>1896</v>
      </c>
      <c r="B799" s="90" t="s">
        <v>1896</v>
      </c>
      <c r="C799" s="90" t="s">
        <v>1637</v>
      </c>
      <c r="D799" s="90" t="s">
        <v>571</v>
      </c>
      <c r="E799" s="90" t="s">
        <v>563</v>
      </c>
      <c r="F799" s="92">
        <v>6.16</v>
      </c>
      <c r="G799" s="90" t="s">
        <v>572</v>
      </c>
      <c r="H799" s="90">
        <v>1</v>
      </c>
      <c r="I799" s="123">
        <v>1</v>
      </c>
      <c r="J799" s="90" t="s">
        <v>787</v>
      </c>
      <c r="K799" s="90" t="s">
        <v>1073</v>
      </c>
      <c r="L799" s="127" t="s">
        <v>1290</v>
      </c>
      <c r="M799" s="90" t="s">
        <v>1574</v>
      </c>
      <c r="N799" s="90" t="s">
        <v>1291</v>
      </c>
      <c r="O799" s="123">
        <v>1972</v>
      </c>
      <c r="P799" s="90"/>
      <c r="Q799" s="90"/>
      <c r="R799" s="90"/>
      <c r="S799" s="90"/>
      <c r="T799" s="90"/>
      <c r="U799" s="123">
        <v>0</v>
      </c>
      <c r="V799" s="123">
        <v>0</v>
      </c>
      <c r="W799" s="124" t="s">
        <v>1638</v>
      </c>
      <c r="X799" s="125">
        <v>2022</v>
      </c>
      <c r="Y799" s="125">
        <v>8</v>
      </c>
      <c r="Z799" s="125">
        <v>12</v>
      </c>
      <c r="AA7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799" s="126" t="str">
        <f>CONCATENATE(GroupMember[[#This Row],[11. Nom*]],       ,GroupMember[[#This Row],[10. Prénom*]])</f>
        <v>SONHUITEKAMBIRE</v>
      </c>
    </row>
    <row r="800" spans="1:29" s="126" customFormat="1" ht="13.5" hidden="1" x14ac:dyDescent="0.25">
      <c r="A800" s="90" t="s">
        <v>1897</v>
      </c>
      <c r="B800" s="90" t="s">
        <v>1897</v>
      </c>
      <c r="C800" s="90" t="s">
        <v>1637</v>
      </c>
      <c r="D800" s="90" t="s">
        <v>571</v>
      </c>
      <c r="E800" s="90" t="s">
        <v>563</v>
      </c>
      <c r="F800" s="92">
        <v>2.8761999999999999</v>
      </c>
      <c r="G800" s="90" t="s">
        <v>572</v>
      </c>
      <c r="H800" s="90">
        <v>1</v>
      </c>
      <c r="I800" s="123">
        <v>1</v>
      </c>
      <c r="J800" s="90" t="s">
        <v>684</v>
      </c>
      <c r="K800" s="90" t="s">
        <v>1074</v>
      </c>
      <c r="L800" s="127" t="s">
        <v>1290</v>
      </c>
      <c r="M800" s="90" t="s">
        <v>1290</v>
      </c>
      <c r="N800" s="90" t="s">
        <v>1291</v>
      </c>
      <c r="O800" s="123">
        <v>1990</v>
      </c>
      <c r="P800" s="90"/>
      <c r="Q800" s="90"/>
      <c r="R800" s="90"/>
      <c r="S800" s="90"/>
      <c r="T800" s="90"/>
      <c r="U800" s="123">
        <v>0</v>
      </c>
      <c r="V800" s="123">
        <v>0</v>
      </c>
      <c r="W800" s="124" t="s">
        <v>1638</v>
      </c>
      <c r="X800" s="125">
        <v>2022</v>
      </c>
      <c r="Y800" s="125">
        <v>8</v>
      </c>
      <c r="Z800" s="125">
        <v>13</v>
      </c>
      <c r="AA8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0" s="126" t="str">
        <f>CONCATENATE(GroupMember[[#This Row],[11. Nom*]],       ,GroupMember[[#This Row],[10. Prénom*]])</f>
        <v>YOUZOUMANCOULIBALY</v>
      </c>
    </row>
    <row r="801" spans="1:29" s="126" customFormat="1" ht="13.5" x14ac:dyDescent="0.25">
      <c r="A801" s="90" t="s">
        <v>1898</v>
      </c>
      <c r="B801" s="90" t="s">
        <v>1898</v>
      </c>
      <c r="C801" s="90" t="s">
        <v>1637</v>
      </c>
      <c r="D801" s="90" t="s">
        <v>571</v>
      </c>
      <c r="E801" s="90" t="s">
        <v>563</v>
      </c>
      <c r="F801" s="92">
        <v>6.0909999999999993</v>
      </c>
      <c r="G801" s="90" t="s">
        <v>572</v>
      </c>
      <c r="H801" s="90">
        <v>1</v>
      </c>
      <c r="I801" s="123">
        <v>1</v>
      </c>
      <c r="J801" s="90" t="s">
        <v>1075</v>
      </c>
      <c r="K801" s="90" t="s">
        <v>1076</v>
      </c>
      <c r="L801" s="127" t="s">
        <v>1290</v>
      </c>
      <c r="M801" s="90" t="s">
        <v>1575</v>
      </c>
      <c r="N801" s="90" t="s">
        <v>1291</v>
      </c>
      <c r="O801" s="123">
        <v>1964</v>
      </c>
      <c r="P801" s="90"/>
      <c r="Q801" s="90"/>
      <c r="R801" s="90"/>
      <c r="S801" s="90"/>
      <c r="T801" s="90"/>
      <c r="U801" s="123">
        <v>0</v>
      </c>
      <c r="V801" s="123">
        <v>0</v>
      </c>
      <c r="W801" s="124" t="s">
        <v>1638</v>
      </c>
      <c r="X801" s="125">
        <v>2022</v>
      </c>
      <c r="Y801" s="125">
        <v>8</v>
      </c>
      <c r="Z801" s="125">
        <v>13</v>
      </c>
      <c r="AA8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1" s="126" t="str">
        <f>CONCATENATE(GroupMember[[#This Row],[11. Nom*]],       ,GroupMember[[#This Row],[10. Prénom*]])</f>
        <v>VALERIEDAKUO</v>
      </c>
    </row>
    <row r="802" spans="1:29" s="126" customFormat="1" ht="13.5" x14ac:dyDescent="0.25">
      <c r="A802" s="90" t="s">
        <v>1899</v>
      </c>
      <c r="B802" s="90" t="s">
        <v>1899</v>
      </c>
      <c r="C802" s="90" t="s">
        <v>1637</v>
      </c>
      <c r="D802" s="90" t="s">
        <v>571</v>
      </c>
      <c r="E802" s="90" t="s">
        <v>563</v>
      </c>
      <c r="F802" s="92">
        <v>8.1649999999999991</v>
      </c>
      <c r="G802" s="90" t="s">
        <v>572</v>
      </c>
      <c r="H802" s="90">
        <v>1</v>
      </c>
      <c r="I802" s="123">
        <v>1</v>
      </c>
      <c r="J802" s="90" t="s">
        <v>1077</v>
      </c>
      <c r="K802" s="90" t="s">
        <v>726</v>
      </c>
      <c r="L802" s="127" t="s">
        <v>1290</v>
      </c>
      <c r="M802" s="90" t="s">
        <v>1626</v>
      </c>
      <c r="N802" s="90" t="s">
        <v>1291</v>
      </c>
      <c r="O802" s="123">
        <v>1984</v>
      </c>
      <c r="P802" s="90"/>
      <c r="Q802" s="90"/>
      <c r="R802" s="90"/>
      <c r="S802" s="90"/>
      <c r="T802" s="90"/>
      <c r="U802" s="123">
        <v>0</v>
      </c>
      <c r="V802" s="123">
        <v>0</v>
      </c>
      <c r="W802" s="124" t="s">
        <v>1638</v>
      </c>
      <c r="X802" s="125">
        <v>2022</v>
      </c>
      <c r="Y802" s="125">
        <v>8</v>
      </c>
      <c r="Z802" s="125">
        <v>13</v>
      </c>
      <c r="AA8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2" s="126" t="str">
        <f>CONCATENATE(GroupMember[[#This Row],[11. Nom*]],       ,GroupMember[[#This Row],[10. Prénom*]])</f>
        <v>DRAMANEROAMBA</v>
      </c>
    </row>
    <row r="803" spans="1:29" s="126" customFormat="1" ht="13.5" x14ac:dyDescent="0.25">
      <c r="A803" s="90" t="s">
        <v>1900</v>
      </c>
      <c r="B803" s="90" t="s">
        <v>1900</v>
      </c>
      <c r="C803" s="90" t="s">
        <v>1637</v>
      </c>
      <c r="D803" s="90" t="s">
        <v>571</v>
      </c>
      <c r="E803" s="90" t="s">
        <v>563</v>
      </c>
      <c r="F803" s="92">
        <v>4.2050000000000001</v>
      </c>
      <c r="G803" s="90" t="s">
        <v>572</v>
      </c>
      <c r="H803" s="90">
        <v>1</v>
      </c>
      <c r="I803" s="123">
        <v>1</v>
      </c>
      <c r="J803" s="90" t="s">
        <v>1077</v>
      </c>
      <c r="K803" s="90" t="s">
        <v>951</v>
      </c>
      <c r="L803" s="127" t="s">
        <v>1290</v>
      </c>
      <c r="M803" s="90" t="s">
        <v>1576</v>
      </c>
      <c r="N803" s="90" t="s">
        <v>1291</v>
      </c>
      <c r="O803" s="123">
        <v>1970</v>
      </c>
      <c r="P803" s="90"/>
      <c r="Q803" s="90"/>
      <c r="R803" s="90"/>
      <c r="S803" s="90"/>
      <c r="T803" s="90"/>
      <c r="U803" s="123">
        <v>0</v>
      </c>
      <c r="V803" s="123">
        <v>0</v>
      </c>
      <c r="W803" s="124" t="s">
        <v>1638</v>
      </c>
      <c r="X803" s="125">
        <v>2022</v>
      </c>
      <c r="Y803" s="125">
        <v>8</v>
      </c>
      <c r="Z803" s="125">
        <v>13</v>
      </c>
      <c r="AA8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3" s="126" t="str">
        <f>CONCATENATE(GroupMember[[#This Row],[11. Nom*]],       ,GroupMember[[#This Row],[10. Prénom*]])</f>
        <v>ELIASROAMBA</v>
      </c>
    </row>
    <row r="804" spans="1:29" s="126" customFormat="1" ht="13.5" x14ac:dyDescent="0.25">
      <c r="A804" s="90" t="s">
        <v>1901</v>
      </c>
      <c r="B804" s="90" t="s">
        <v>1901</v>
      </c>
      <c r="C804" s="90" t="s">
        <v>1637</v>
      </c>
      <c r="D804" s="90" t="s">
        <v>571</v>
      </c>
      <c r="E804" s="90" t="s">
        <v>563</v>
      </c>
      <c r="F804" s="92">
        <v>12.165000000000001</v>
      </c>
      <c r="G804" s="90" t="s">
        <v>572</v>
      </c>
      <c r="H804" s="90">
        <v>1</v>
      </c>
      <c r="I804" s="123">
        <v>1</v>
      </c>
      <c r="J804" s="90" t="s">
        <v>1078</v>
      </c>
      <c r="K804" s="90" t="s">
        <v>1043</v>
      </c>
      <c r="L804" s="127" t="s">
        <v>1290</v>
      </c>
      <c r="M804" s="90" t="s">
        <v>1627</v>
      </c>
      <c r="N804" s="90" t="s">
        <v>1291</v>
      </c>
      <c r="O804" s="123">
        <v>1977</v>
      </c>
      <c r="P804" s="90"/>
      <c r="Q804" s="90"/>
      <c r="R804" s="90"/>
      <c r="S804" s="90"/>
      <c r="T804" s="90"/>
      <c r="U804" s="123">
        <v>0</v>
      </c>
      <c r="V804" s="123">
        <v>0</v>
      </c>
      <c r="W804" s="124" t="s">
        <v>1638</v>
      </c>
      <c r="X804" s="125">
        <v>2022</v>
      </c>
      <c r="Y804" s="125">
        <v>8</v>
      </c>
      <c r="Z804" s="125">
        <v>15</v>
      </c>
      <c r="AA8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4" s="126" t="str">
        <f>CONCATENATE(GroupMember[[#This Row],[11. Nom*]],       ,GroupMember[[#This Row],[10. Prénom*]])</f>
        <v>MARCELTEINGA</v>
      </c>
    </row>
    <row r="805" spans="1:29" s="126" customFormat="1" ht="13.5" x14ac:dyDescent="0.25">
      <c r="A805" s="90" t="s">
        <v>1902</v>
      </c>
      <c r="B805" s="90" t="s">
        <v>1902</v>
      </c>
      <c r="C805" s="90" t="s">
        <v>1637</v>
      </c>
      <c r="D805" s="90" t="s">
        <v>571</v>
      </c>
      <c r="E805" s="90" t="s">
        <v>563</v>
      </c>
      <c r="F805" s="92">
        <v>4.2039999999999997</v>
      </c>
      <c r="G805" s="90" t="s">
        <v>572</v>
      </c>
      <c r="H805" s="90">
        <v>1</v>
      </c>
      <c r="I805" s="123">
        <v>1</v>
      </c>
      <c r="J805" s="90" t="s">
        <v>976</v>
      </c>
      <c r="K805" s="90" t="s">
        <v>595</v>
      </c>
      <c r="L805" s="127" t="s">
        <v>1290</v>
      </c>
      <c r="M805" s="90" t="s">
        <v>1628</v>
      </c>
      <c r="N805" s="90" t="s">
        <v>1291</v>
      </c>
      <c r="O805" s="123">
        <v>1952</v>
      </c>
      <c r="P805" s="90"/>
      <c r="Q805" s="90"/>
      <c r="R805" s="90"/>
      <c r="S805" s="90"/>
      <c r="T805" s="90"/>
      <c r="U805" s="123">
        <v>0</v>
      </c>
      <c r="V805" s="123">
        <v>0</v>
      </c>
      <c r="W805" s="124" t="s">
        <v>1638</v>
      </c>
      <c r="X805" s="125">
        <v>2022</v>
      </c>
      <c r="Y805" s="125">
        <v>8</v>
      </c>
      <c r="Z805" s="125">
        <v>15</v>
      </c>
      <c r="AA8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5" s="126" t="str">
        <f>CONCATENATE(GroupMember[[#This Row],[11. Nom*]],       ,GroupMember[[#This Row],[10. Prénom*]])</f>
        <v>FRANCOISKIENTEGA</v>
      </c>
    </row>
    <row r="806" spans="1:29" s="126" customFormat="1" ht="13.5" hidden="1" x14ac:dyDescent="0.25">
      <c r="A806" s="90" t="s">
        <v>1903</v>
      </c>
      <c r="B806" s="90" t="s">
        <v>1903</v>
      </c>
      <c r="C806" s="90" t="s">
        <v>1637</v>
      </c>
      <c r="D806" s="90" t="s">
        <v>571</v>
      </c>
      <c r="E806" s="90" t="s">
        <v>563</v>
      </c>
      <c r="F806" s="92">
        <v>9.5299999999999994</v>
      </c>
      <c r="G806" s="90" t="s">
        <v>572</v>
      </c>
      <c r="H806" s="90">
        <v>1</v>
      </c>
      <c r="I806" s="123">
        <v>1</v>
      </c>
      <c r="J806" s="90" t="s">
        <v>856</v>
      </c>
      <c r="K806" s="90" t="s">
        <v>1079</v>
      </c>
      <c r="L806" s="127" t="s">
        <v>1290</v>
      </c>
      <c r="M806" s="90" t="s">
        <v>1290</v>
      </c>
      <c r="N806" s="90" t="s">
        <v>1291</v>
      </c>
      <c r="O806" s="123">
        <v>1979</v>
      </c>
      <c r="P806" s="90"/>
      <c r="Q806" s="90"/>
      <c r="R806" s="90"/>
      <c r="S806" s="90"/>
      <c r="T806" s="90"/>
      <c r="U806" s="123">
        <v>0</v>
      </c>
      <c r="V806" s="123">
        <v>0</v>
      </c>
      <c r="W806" s="124" t="s">
        <v>1638</v>
      </c>
      <c r="X806" s="125">
        <v>2022</v>
      </c>
      <c r="Y806" s="125">
        <v>8</v>
      </c>
      <c r="Z806" s="125">
        <v>15</v>
      </c>
      <c r="AA8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6" s="126" t="str">
        <f>CONCATENATE(GroupMember[[#This Row],[11. Nom*]],       ,GroupMember[[#This Row],[10. Prénom*]])</f>
        <v>PAULINENANAN</v>
      </c>
    </row>
    <row r="807" spans="1:29" s="126" customFormat="1" ht="13.5" x14ac:dyDescent="0.25">
      <c r="A807" s="90" t="s">
        <v>1904</v>
      </c>
      <c r="B807" s="90" t="s">
        <v>1904</v>
      </c>
      <c r="C807" s="90" t="s">
        <v>1637</v>
      </c>
      <c r="D807" s="90" t="s">
        <v>571</v>
      </c>
      <c r="E807" s="90" t="s">
        <v>563</v>
      </c>
      <c r="F807" s="92">
        <v>8.09</v>
      </c>
      <c r="G807" s="90" t="s">
        <v>572</v>
      </c>
      <c r="H807" s="90">
        <v>1</v>
      </c>
      <c r="I807" s="123">
        <v>1</v>
      </c>
      <c r="J807" s="90" t="s">
        <v>933</v>
      </c>
      <c r="K807" s="90" t="s">
        <v>949</v>
      </c>
      <c r="L807" s="127" t="s">
        <v>1290</v>
      </c>
      <c r="M807" s="90" t="s">
        <v>1629</v>
      </c>
      <c r="N807" s="90" t="s">
        <v>1291</v>
      </c>
      <c r="O807" s="123">
        <v>1985</v>
      </c>
      <c r="P807" s="90"/>
      <c r="Q807" s="90"/>
      <c r="R807" s="90"/>
      <c r="S807" s="90"/>
      <c r="T807" s="90"/>
      <c r="U807" s="123">
        <v>0</v>
      </c>
      <c r="V807" s="123">
        <v>0</v>
      </c>
      <c r="W807" s="124" t="s">
        <v>1638</v>
      </c>
      <c r="X807" s="125">
        <v>2022</v>
      </c>
      <c r="Y807" s="125">
        <v>8</v>
      </c>
      <c r="Z807" s="125">
        <v>15</v>
      </c>
      <c r="AA8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7" s="126" t="str">
        <f>CONCATENATE(GroupMember[[#This Row],[11. Nom*]],       ,GroupMember[[#This Row],[10. Prénom*]])</f>
        <v>ABELBADO</v>
      </c>
    </row>
    <row r="808" spans="1:29" s="126" customFormat="1" ht="13.5" x14ac:dyDescent="0.25">
      <c r="A808" s="90" t="s">
        <v>1905</v>
      </c>
      <c r="B808" s="90" t="s">
        <v>1905</v>
      </c>
      <c r="C808" s="90" t="s">
        <v>1637</v>
      </c>
      <c r="D808" s="90" t="s">
        <v>571</v>
      </c>
      <c r="E808" s="90" t="s">
        <v>563</v>
      </c>
      <c r="F808" s="92">
        <v>5.52</v>
      </c>
      <c r="G808" s="90" t="s">
        <v>572</v>
      </c>
      <c r="H808" s="90">
        <v>1</v>
      </c>
      <c r="I808" s="123">
        <v>1</v>
      </c>
      <c r="J808" s="90" t="s">
        <v>933</v>
      </c>
      <c r="K808" s="90" t="s">
        <v>1080</v>
      </c>
      <c r="L808" s="127" t="s">
        <v>1290</v>
      </c>
      <c r="M808" s="90" t="s">
        <v>1630</v>
      </c>
      <c r="N808" s="90" t="s">
        <v>1291</v>
      </c>
      <c r="O808" s="123">
        <v>1983</v>
      </c>
      <c r="P808" s="90"/>
      <c r="Q808" s="90"/>
      <c r="R808" s="90"/>
      <c r="S808" s="90"/>
      <c r="T808" s="90"/>
      <c r="U808" s="123">
        <v>0</v>
      </c>
      <c r="V808" s="123">
        <v>0</v>
      </c>
      <c r="W808" s="124" t="s">
        <v>1638</v>
      </c>
      <c r="X808" s="125">
        <v>2022</v>
      </c>
      <c r="Y808" s="125">
        <v>8</v>
      </c>
      <c r="Z808" s="125">
        <v>16</v>
      </c>
      <c r="AA8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8" s="126" t="str">
        <f>CONCATENATE(GroupMember[[#This Row],[11. Nom*]],       ,GroupMember[[#This Row],[10. Prénom*]])</f>
        <v>BAGUIMONBADO</v>
      </c>
    </row>
    <row r="809" spans="1:29" s="126" customFormat="1" ht="13.5" x14ac:dyDescent="0.25">
      <c r="A809" s="90" t="s">
        <v>1906</v>
      </c>
      <c r="B809" s="90" t="s">
        <v>1906</v>
      </c>
      <c r="C809" s="90" t="s">
        <v>1637</v>
      </c>
      <c r="D809" s="90" t="s">
        <v>571</v>
      </c>
      <c r="E809" s="90" t="s">
        <v>563</v>
      </c>
      <c r="F809" s="92">
        <v>3.4799999999999995</v>
      </c>
      <c r="G809" s="90" t="s">
        <v>572</v>
      </c>
      <c r="H809" s="90">
        <v>2</v>
      </c>
      <c r="I809" s="123">
        <v>2</v>
      </c>
      <c r="J809" s="90" t="s">
        <v>1081</v>
      </c>
      <c r="K809" s="90" t="s">
        <v>1082</v>
      </c>
      <c r="L809" s="127" t="s">
        <v>1290</v>
      </c>
      <c r="M809" s="90" t="s">
        <v>1577</v>
      </c>
      <c r="N809" s="90" t="s">
        <v>1291</v>
      </c>
      <c r="O809" s="123">
        <v>1965</v>
      </c>
      <c r="P809" s="90"/>
      <c r="Q809" s="90"/>
      <c r="R809" s="90"/>
      <c r="S809" s="90"/>
      <c r="T809" s="90"/>
      <c r="U809" s="123">
        <v>1</v>
      </c>
      <c r="V809" s="123">
        <v>2</v>
      </c>
      <c r="W809" s="124" t="s">
        <v>1638</v>
      </c>
      <c r="X809" s="125">
        <v>2022</v>
      </c>
      <c r="Y809" s="125">
        <v>8</v>
      </c>
      <c r="Z809" s="125">
        <v>16</v>
      </c>
      <c r="AA8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09" s="126" t="str">
        <f>CONCATENATE(GroupMember[[#This Row],[11. Nom*]],       ,GroupMember[[#This Row],[10. Prénom*]])</f>
        <v>SOMNEGMA NESTORKEINTEGA</v>
      </c>
    </row>
    <row r="810" spans="1:29" s="126" customFormat="1" ht="13.5" hidden="1" x14ac:dyDescent="0.25">
      <c r="A810" s="90" t="s">
        <v>1907</v>
      </c>
      <c r="B810" s="90" t="s">
        <v>1907</v>
      </c>
      <c r="C810" s="90" t="s">
        <v>1637</v>
      </c>
      <c r="D810" s="90" t="s">
        <v>571</v>
      </c>
      <c r="E810" s="90" t="s">
        <v>563</v>
      </c>
      <c r="F810" s="92">
        <v>4.5199999999999996</v>
      </c>
      <c r="G810" s="90" t="s">
        <v>572</v>
      </c>
      <c r="H810" s="90">
        <v>1</v>
      </c>
      <c r="I810" s="123">
        <v>1</v>
      </c>
      <c r="J810" s="90" t="s">
        <v>627</v>
      </c>
      <c r="K810" s="90" t="s">
        <v>1083</v>
      </c>
      <c r="L810" s="127" t="s">
        <v>1290</v>
      </c>
      <c r="M810" s="90" t="s">
        <v>1290</v>
      </c>
      <c r="N810" s="90" t="s">
        <v>1291</v>
      </c>
      <c r="O810" s="123">
        <v>1977</v>
      </c>
      <c r="P810" s="90"/>
      <c r="Q810" s="90"/>
      <c r="R810" s="90"/>
      <c r="S810" s="90"/>
      <c r="T810" s="90"/>
      <c r="U810" s="123">
        <v>0</v>
      </c>
      <c r="V810" s="123">
        <v>0</v>
      </c>
      <c r="W810" s="124" t="s">
        <v>1638</v>
      </c>
      <c r="X810" s="125">
        <v>2022</v>
      </c>
      <c r="Y810" s="125">
        <v>8</v>
      </c>
      <c r="Z810" s="125">
        <v>16</v>
      </c>
      <c r="AA8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0" s="126" t="str">
        <f>CONCATENATE(GroupMember[[#This Row],[11. Nom*]],       ,GroupMember[[#This Row],[10. Prénom*]])</f>
        <v>MADELEINEKABORE</v>
      </c>
    </row>
    <row r="811" spans="1:29" s="126" customFormat="1" ht="13.5" hidden="1" x14ac:dyDescent="0.25">
      <c r="A811" s="90" t="s">
        <v>1908</v>
      </c>
      <c r="B811" s="90" t="s">
        <v>1908</v>
      </c>
      <c r="C811" s="90" t="s">
        <v>1637</v>
      </c>
      <c r="D811" s="90" t="s">
        <v>571</v>
      </c>
      <c r="E811" s="90" t="s">
        <v>563</v>
      </c>
      <c r="F811" s="92">
        <v>6.75</v>
      </c>
      <c r="G811" s="90" t="s">
        <v>572</v>
      </c>
      <c r="H811" s="90">
        <v>1</v>
      </c>
      <c r="I811" s="123">
        <v>1</v>
      </c>
      <c r="J811" s="90" t="s">
        <v>627</v>
      </c>
      <c r="K811" s="90" t="s">
        <v>1084</v>
      </c>
      <c r="L811" s="127" t="s">
        <v>1290</v>
      </c>
      <c r="M811" s="90" t="s">
        <v>1290</v>
      </c>
      <c r="N811" s="90" t="s">
        <v>1291</v>
      </c>
      <c r="O811" s="123">
        <v>1969</v>
      </c>
      <c r="P811" s="90"/>
      <c r="Q811" s="90"/>
      <c r="R811" s="90"/>
      <c r="S811" s="90"/>
      <c r="T811" s="90"/>
      <c r="U811" s="123">
        <v>0</v>
      </c>
      <c r="V811" s="123">
        <v>0</v>
      </c>
      <c r="W811" s="124" t="s">
        <v>1638</v>
      </c>
      <c r="X811" s="125">
        <v>2022</v>
      </c>
      <c r="Y811" s="125">
        <v>8</v>
      </c>
      <c r="Z811" s="125">
        <v>16</v>
      </c>
      <c r="AA8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1" s="126" t="str">
        <f>CONCATENATE(GroupMember[[#This Row],[11. Nom*]],       ,GroupMember[[#This Row],[10. Prénom*]])</f>
        <v>NOELKABORE</v>
      </c>
    </row>
    <row r="812" spans="1:29" s="126" customFormat="1" ht="13.5" x14ac:dyDescent="0.25">
      <c r="A812" s="90" t="s">
        <v>1909</v>
      </c>
      <c r="B812" s="90" t="s">
        <v>1909</v>
      </c>
      <c r="C812" s="90" t="s">
        <v>1637</v>
      </c>
      <c r="D812" s="90" t="s">
        <v>571</v>
      </c>
      <c r="E812" s="90" t="s">
        <v>563</v>
      </c>
      <c r="F812" s="92">
        <v>7.4799999999999986</v>
      </c>
      <c r="G812" s="90" t="s">
        <v>572</v>
      </c>
      <c r="H812" s="90">
        <v>1</v>
      </c>
      <c r="I812" s="123">
        <v>1</v>
      </c>
      <c r="J812" s="90" t="s">
        <v>931</v>
      </c>
      <c r="K812" s="90" t="s">
        <v>1085</v>
      </c>
      <c r="L812" s="127" t="s">
        <v>1290</v>
      </c>
      <c r="M812" s="90" t="s">
        <v>1631</v>
      </c>
      <c r="N812" s="90" t="s">
        <v>1291</v>
      </c>
      <c r="O812" s="123">
        <v>1981</v>
      </c>
      <c r="P812" s="90"/>
      <c r="Q812" s="90"/>
      <c r="R812" s="90"/>
      <c r="S812" s="90"/>
      <c r="T812" s="90"/>
      <c r="U812" s="123">
        <v>0</v>
      </c>
      <c r="V812" s="123">
        <v>0</v>
      </c>
      <c r="W812" s="124" t="s">
        <v>1638</v>
      </c>
      <c r="X812" s="125">
        <v>2022</v>
      </c>
      <c r="Y812" s="125">
        <v>8</v>
      </c>
      <c r="Z812" s="125">
        <v>17</v>
      </c>
      <c r="AA8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2" s="126" t="str">
        <f>CONCATENATE(GroupMember[[#This Row],[11. Nom*]],       ,GroupMember[[#This Row],[10. Prénom*]])</f>
        <v>CATHERINEYAMEOGO</v>
      </c>
    </row>
    <row r="813" spans="1:29" s="126" customFormat="1" ht="13.5" x14ac:dyDescent="0.25">
      <c r="A813" s="90" t="s">
        <v>1910</v>
      </c>
      <c r="B813" s="90" t="s">
        <v>1910</v>
      </c>
      <c r="C813" s="90" t="s">
        <v>1637</v>
      </c>
      <c r="D813" s="90" t="s">
        <v>571</v>
      </c>
      <c r="E813" s="90" t="s">
        <v>563</v>
      </c>
      <c r="F813" s="92">
        <v>3.9999999999999996</v>
      </c>
      <c r="G813" s="90" t="s">
        <v>572</v>
      </c>
      <c r="H813" s="90">
        <v>1</v>
      </c>
      <c r="I813" s="123">
        <v>1</v>
      </c>
      <c r="J813" s="90" t="s">
        <v>973</v>
      </c>
      <c r="K813" s="90" t="s">
        <v>1086</v>
      </c>
      <c r="L813" s="127" t="s">
        <v>1290</v>
      </c>
      <c r="M813" s="90" t="s">
        <v>1632</v>
      </c>
      <c r="N813" s="90" t="s">
        <v>1291</v>
      </c>
      <c r="O813" s="123">
        <v>1983</v>
      </c>
      <c r="P813" s="90"/>
      <c r="Q813" s="90"/>
      <c r="R813" s="90"/>
      <c r="S813" s="90"/>
      <c r="T813" s="90"/>
      <c r="U813" s="123">
        <v>0</v>
      </c>
      <c r="V813" s="123">
        <v>0</v>
      </c>
      <c r="W813" s="124" t="s">
        <v>1638</v>
      </c>
      <c r="X813" s="125">
        <v>2022</v>
      </c>
      <c r="Y813" s="125">
        <v>8</v>
      </c>
      <c r="Z813" s="125">
        <v>17</v>
      </c>
      <c r="AA8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3" s="126" t="str">
        <f>CONCATENATE(GroupMember[[#This Row],[11. Nom*]],       ,GroupMember[[#This Row],[10. Prénom*]])</f>
        <v>SUZANNEZOMA</v>
      </c>
    </row>
    <row r="814" spans="1:29" s="126" customFormat="1" ht="13.5" hidden="1" x14ac:dyDescent="0.25">
      <c r="A814" s="90" t="s">
        <v>1911</v>
      </c>
      <c r="B814" s="90" t="s">
        <v>1911</v>
      </c>
      <c r="C814" s="90" t="s">
        <v>1637</v>
      </c>
      <c r="D814" s="90" t="s">
        <v>571</v>
      </c>
      <c r="E814" s="90" t="s">
        <v>563</v>
      </c>
      <c r="F814" s="92">
        <v>5.7999999999999989</v>
      </c>
      <c r="G814" s="90" t="s">
        <v>572</v>
      </c>
      <c r="H814" s="90">
        <v>1</v>
      </c>
      <c r="I814" s="123">
        <v>1</v>
      </c>
      <c r="J814" s="90" t="s">
        <v>632</v>
      </c>
      <c r="K814" s="90" t="s">
        <v>1087</v>
      </c>
      <c r="L814" s="127" t="s">
        <v>1290</v>
      </c>
      <c r="M814" s="90" t="s">
        <v>1290</v>
      </c>
      <c r="N814" s="90" t="s">
        <v>1291</v>
      </c>
      <c r="O814" s="123">
        <v>1959</v>
      </c>
      <c r="P814" s="90"/>
      <c r="Q814" s="90"/>
      <c r="R814" s="90"/>
      <c r="S814" s="90"/>
      <c r="T814" s="90"/>
      <c r="U814" s="123">
        <v>0</v>
      </c>
      <c r="V814" s="123">
        <v>0</v>
      </c>
      <c r="W814" s="124" t="s">
        <v>1638</v>
      </c>
      <c r="X814" s="125">
        <v>2022</v>
      </c>
      <c r="Y814" s="125">
        <v>8</v>
      </c>
      <c r="Z814" s="125">
        <v>17</v>
      </c>
      <c r="AA8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4" s="126" t="str">
        <f>CONCATENATE(GroupMember[[#This Row],[11. Nom*]],       ,GroupMember[[#This Row],[10. Prénom*]])</f>
        <v>AMBROISEKABRE</v>
      </c>
    </row>
    <row r="815" spans="1:29" s="126" customFormat="1" ht="13.5" x14ac:dyDescent="0.25">
      <c r="A815" s="90" t="s">
        <v>1912</v>
      </c>
      <c r="B815" s="90" t="s">
        <v>1912</v>
      </c>
      <c r="C815" s="90" t="s">
        <v>1637</v>
      </c>
      <c r="D815" s="90" t="s">
        <v>571</v>
      </c>
      <c r="E815" s="90" t="s">
        <v>563</v>
      </c>
      <c r="F815" s="92">
        <v>6.0089999999999986</v>
      </c>
      <c r="G815" s="90" t="s">
        <v>572</v>
      </c>
      <c r="H815" s="90">
        <v>1</v>
      </c>
      <c r="I815" s="123">
        <v>1</v>
      </c>
      <c r="J815" s="90" t="s">
        <v>762</v>
      </c>
      <c r="K815" s="90" t="s">
        <v>1036</v>
      </c>
      <c r="L815" s="127" t="s">
        <v>1290</v>
      </c>
      <c r="M815" s="90" t="s">
        <v>1578</v>
      </c>
      <c r="N815" s="90" t="s">
        <v>1291</v>
      </c>
      <c r="O815" s="123">
        <v>1974</v>
      </c>
      <c r="P815" s="90"/>
      <c r="Q815" s="90"/>
      <c r="R815" s="90"/>
      <c r="S815" s="90"/>
      <c r="T815" s="90"/>
      <c r="U815" s="123">
        <v>0</v>
      </c>
      <c r="V815" s="123">
        <v>0</v>
      </c>
      <c r="W815" s="124" t="s">
        <v>1638</v>
      </c>
      <c r="X815" s="125">
        <v>2022</v>
      </c>
      <c r="Y815" s="125">
        <v>8</v>
      </c>
      <c r="Z815" s="125">
        <v>17</v>
      </c>
      <c r="AA8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5" s="126" t="str">
        <f>CONCATENATE(GroupMember[[#This Row],[11. Nom*]],       ,GroupMember[[#This Row],[10. Prénom*]])</f>
        <v>BOUREIMA 2SANKARA</v>
      </c>
    </row>
    <row r="816" spans="1:29" s="126" customFormat="1" ht="13.5" hidden="1" x14ac:dyDescent="0.25">
      <c r="A816" s="90" t="s">
        <v>1913</v>
      </c>
      <c r="B816" s="90" t="s">
        <v>1913</v>
      </c>
      <c r="C816" s="90" t="s">
        <v>1637</v>
      </c>
      <c r="D816" s="90" t="s">
        <v>571</v>
      </c>
      <c r="E816" s="90" t="s">
        <v>563</v>
      </c>
      <c r="F816" s="92">
        <v>3.1040000000000001</v>
      </c>
      <c r="G816" s="90" t="s">
        <v>572</v>
      </c>
      <c r="H816" s="90">
        <v>1</v>
      </c>
      <c r="I816" s="123">
        <v>1</v>
      </c>
      <c r="J816" s="90" t="s">
        <v>1088</v>
      </c>
      <c r="K816" s="90" t="s">
        <v>1089</v>
      </c>
      <c r="L816" s="127" t="s">
        <v>1290</v>
      </c>
      <c r="M816" s="90" t="s">
        <v>1290</v>
      </c>
      <c r="N816" s="90" t="s">
        <v>1291</v>
      </c>
      <c r="O816" s="123">
        <v>1982</v>
      </c>
      <c r="P816" s="90"/>
      <c r="Q816" s="90"/>
      <c r="R816" s="90"/>
      <c r="S816" s="90"/>
      <c r="T816" s="90"/>
      <c r="U816" s="123">
        <v>0</v>
      </c>
      <c r="V816" s="123">
        <v>0</v>
      </c>
      <c r="W816" s="124" t="s">
        <v>1638</v>
      </c>
      <c r="X816" s="125">
        <v>2022</v>
      </c>
      <c r="Y816" s="125">
        <v>8</v>
      </c>
      <c r="Z816" s="125">
        <v>19</v>
      </c>
      <c r="AA8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6" s="126" t="str">
        <f>CONCATENATE(GroupMember[[#This Row],[11. Nom*]],       ,GroupMember[[#This Row],[10. Prénom*]])</f>
        <v>KOUASSI JEROMEKOUAKOU</v>
      </c>
    </row>
    <row r="817" spans="1:29" s="126" customFormat="1" ht="13.5" x14ac:dyDescent="0.25">
      <c r="A817" s="90" t="s">
        <v>1914</v>
      </c>
      <c r="B817" s="90" t="s">
        <v>1914</v>
      </c>
      <c r="C817" s="90" t="s">
        <v>1637</v>
      </c>
      <c r="D817" s="90" t="s">
        <v>571</v>
      </c>
      <c r="E817" s="90" t="s">
        <v>563</v>
      </c>
      <c r="F817" s="92">
        <v>4.4799999999999995</v>
      </c>
      <c r="G817" s="90" t="s">
        <v>572</v>
      </c>
      <c r="H817" s="90">
        <v>1</v>
      </c>
      <c r="I817" s="123">
        <v>1</v>
      </c>
      <c r="J817" s="90" t="s">
        <v>1090</v>
      </c>
      <c r="K817" s="90" t="s">
        <v>1091</v>
      </c>
      <c r="L817" s="127" t="s">
        <v>1290</v>
      </c>
      <c r="M817" s="90" t="s">
        <v>1633</v>
      </c>
      <c r="N817" s="90" t="s">
        <v>1291</v>
      </c>
      <c r="O817" s="123">
        <v>1974</v>
      </c>
      <c r="P817" s="90"/>
      <c r="Q817" s="90"/>
      <c r="R817" s="90"/>
      <c r="S817" s="90"/>
      <c r="T817" s="90"/>
      <c r="U817" s="123">
        <v>0</v>
      </c>
      <c r="V817" s="123">
        <v>0</v>
      </c>
      <c r="W817" s="124" t="s">
        <v>1638</v>
      </c>
      <c r="X817" s="125">
        <v>2022</v>
      </c>
      <c r="Y817" s="125">
        <v>8</v>
      </c>
      <c r="Z817" s="125">
        <v>19</v>
      </c>
      <c r="AA8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7" s="126" t="str">
        <f>CONCATENATE(GroupMember[[#This Row],[11. Nom*]],       ,GroupMember[[#This Row],[10. Prénom*]])</f>
        <v>AHOU VIVIANEKOUAME</v>
      </c>
    </row>
    <row r="818" spans="1:29" s="126" customFormat="1" ht="13.5" hidden="1" x14ac:dyDescent="0.25">
      <c r="A818" s="90" t="s">
        <v>1915</v>
      </c>
      <c r="B818" s="90" t="s">
        <v>1915</v>
      </c>
      <c r="C818" s="90" t="s">
        <v>1637</v>
      </c>
      <c r="D818" s="90" t="s">
        <v>571</v>
      </c>
      <c r="E818" s="90" t="s">
        <v>563</v>
      </c>
      <c r="F818" s="92">
        <v>5.3209999999999997</v>
      </c>
      <c r="G818" s="90" t="s">
        <v>572</v>
      </c>
      <c r="H818" s="90">
        <v>2</v>
      </c>
      <c r="I818" s="123">
        <v>2</v>
      </c>
      <c r="J818" s="90" t="s">
        <v>924</v>
      </c>
      <c r="K818" s="90" t="s">
        <v>1010</v>
      </c>
      <c r="L818" s="127" t="s">
        <v>1290</v>
      </c>
      <c r="M818" s="90" t="s">
        <v>1290</v>
      </c>
      <c r="N818" s="90" t="s">
        <v>1291</v>
      </c>
      <c r="O818" s="123">
        <v>1983</v>
      </c>
      <c r="P818" s="90"/>
      <c r="Q818" s="90"/>
      <c r="R818" s="90"/>
      <c r="S818" s="90"/>
      <c r="T818" s="90"/>
      <c r="U818" s="123">
        <v>0</v>
      </c>
      <c r="V818" s="123">
        <v>0</v>
      </c>
      <c r="W818" s="124" t="s">
        <v>1638</v>
      </c>
      <c r="X818" s="125">
        <v>2022</v>
      </c>
      <c r="Y818" s="125">
        <v>8</v>
      </c>
      <c r="Z818" s="125">
        <v>19</v>
      </c>
      <c r="AA8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8" s="126" t="str">
        <f>CONCATENATE(GroupMember[[#This Row],[11. Nom*]],       ,GroupMember[[#This Row],[10. Prénom*]])</f>
        <v>FERDINANDZAGRE</v>
      </c>
    </row>
    <row r="819" spans="1:29" s="126" customFormat="1" ht="13.5" x14ac:dyDescent="0.25">
      <c r="A819" s="90" t="s">
        <v>1916</v>
      </c>
      <c r="B819" s="90" t="s">
        <v>1916</v>
      </c>
      <c r="C819" s="90" t="s">
        <v>1637</v>
      </c>
      <c r="D819" s="90" t="s">
        <v>571</v>
      </c>
      <c r="E819" s="90" t="s">
        <v>563</v>
      </c>
      <c r="F819" s="92">
        <v>4.0999999999999996</v>
      </c>
      <c r="G819" s="90" t="s">
        <v>572</v>
      </c>
      <c r="H819" s="90">
        <v>1</v>
      </c>
      <c r="I819" s="123">
        <v>1</v>
      </c>
      <c r="J819" s="90" t="s">
        <v>1092</v>
      </c>
      <c r="K819" s="90" t="s">
        <v>969</v>
      </c>
      <c r="L819" s="127" t="s">
        <v>1290</v>
      </c>
      <c r="M819" s="90" t="s">
        <v>1579</v>
      </c>
      <c r="N819" s="90" t="s">
        <v>1291</v>
      </c>
      <c r="O819" s="123">
        <v>1981</v>
      </c>
      <c r="P819" s="90"/>
      <c r="Q819" s="90"/>
      <c r="R819" s="90"/>
      <c r="S819" s="90"/>
      <c r="T819" s="90"/>
      <c r="U819" s="123">
        <v>0</v>
      </c>
      <c r="V819" s="123">
        <v>0</v>
      </c>
      <c r="W819" s="124" t="s">
        <v>1638</v>
      </c>
      <c r="X819" s="125">
        <v>2022</v>
      </c>
      <c r="Y819" s="125">
        <v>8</v>
      </c>
      <c r="Z819" s="125">
        <v>19</v>
      </c>
      <c r="AA8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19" s="126" t="str">
        <f>CONCATENATE(GroupMember[[#This Row],[11. Nom*]],       ,GroupMember[[#This Row],[10. Prénom*]])</f>
        <v>SAYOUBARAMBE</v>
      </c>
    </row>
    <row r="820" spans="1:29" s="126" customFormat="1" ht="13.5" hidden="1" x14ac:dyDescent="0.25">
      <c r="A820" s="90" t="s">
        <v>1917</v>
      </c>
      <c r="B820" s="90" t="s">
        <v>1917</v>
      </c>
      <c r="C820" s="90" t="s">
        <v>1637</v>
      </c>
      <c r="D820" s="90" t="s">
        <v>571</v>
      </c>
      <c r="E820" s="90" t="s">
        <v>563</v>
      </c>
      <c r="F820" s="92">
        <v>5.51</v>
      </c>
      <c r="G820" s="90" t="s">
        <v>572</v>
      </c>
      <c r="H820" s="90">
        <v>2</v>
      </c>
      <c r="I820" s="123">
        <v>2</v>
      </c>
      <c r="J820" s="90" t="s">
        <v>1093</v>
      </c>
      <c r="K820" s="90" t="s">
        <v>1038</v>
      </c>
      <c r="L820" s="127" t="s">
        <v>1290</v>
      </c>
      <c r="M820" s="90" t="s">
        <v>1290</v>
      </c>
      <c r="N820" s="90" t="s">
        <v>1291</v>
      </c>
      <c r="O820" s="123">
        <v>1968</v>
      </c>
      <c r="P820" s="90"/>
      <c r="Q820" s="90"/>
      <c r="R820" s="90"/>
      <c r="S820" s="90"/>
      <c r="T820" s="90"/>
      <c r="U820" s="123">
        <v>0</v>
      </c>
      <c r="V820" s="123">
        <v>0</v>
      </c>
      <c r="W820" s="124" t="s">
        <v>1638</v>
      </c>
      <c r="X820" s="125">
        <v>2022</v>
      </c>
      <c r="Y820" s="125">
        <v>8</v>
      </c>
      <c r="Z820" s="125">
        <v>19</v>
      </c>
      <c r="AA8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0" s="126" t="str">
        <f>CONCATENATE(GroupMember[[#This Row],[11. Nom*]],       ,GroupMember[[#This Row],[10. Prénom*]])</f>
        <v>SAFISAMBA</v>
      </c>
    </row>
    <row r="821" spans="1:29" s="126" customFormat="1" ht="13.5" x14ac:dyDescent="0.25">
      <c r="A821" s="90" t="s">
        <v>1918</v>
      </c>
      <c r="B821" s="90" t="s">
        <v>1918</v>
      </c>
      <c r="C821" s="90" t="s">
        <v>1637</v>
      </c>
      <c r="D821" s="90" t="s">
        <v>571</v>
      </c>
      <c r="E821" s="90" t="s">
        <v>563</v>
      </c>
      <c r="F821" s="92">
        <v>7.7799999999999994</v>
      </c>
      <c r="G821" s="90" t="s">
        <v>572</v>
      </c>
      <c r="H821" s="90">
        <v>1</v>
      </c>
      <c r="I821" s="123">
        <v>1</v>
      </c>
      <c r="J821" s="90" t="s">
        <v>1094</v>
      </c>
      <c r="K821" s="90" t="s">
        <v>1095</v>
      </c>
      <c r="L821" s="127" t="s">
        <v>1290</v>
      </c>
      <c r="M821" s="90" t="s">
        <v>1634</v>
      </c>
      <c r="N821" s="90" t="s">
        <v>1291</v>
      </c>
      <c r="O821" s="123">
        <v>1965</v>
      </c>
      <c r="P821" s="90"/>
      <c r="Q821" s="90"/>
      <c r="R821" s="90"/>
      <c r="S821" s="90"/>
      <c r="T821" s="90"/>
      <c r="U821" s="123">
        <v>0</v>
      </c>
      <c r="V821" s="123">
        <v>0</v>
      </c>
      <c r="W821" s="124" t="s">
        <v>1638</v>
      </c>
      <c r="X821" s="125">
        <v>2022</v>
      </c>
      <c r="Y821" s="125">
        <v>8</v>
      </c>
      <c r="Z821" s="125">
        <v>18</v>
      </c>
      <c r="AA8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1" s="126" t="str">
        <f>CONCATENATE(GroupMember[[#This Row],[11. Nom*]],       ,GroupMember[[#This Row],[10. Prénom*]])</f>
        <v>ZAKARIERABOLOM</v>
      </c>
    </row>
    <row r="822" spans="1:29" s="126" customFormat="1" ht="13.5" x14ac:dyDescent="0.25">
      <c r="A822" s="90" t="s">
        <v>1919</v>
      </c>
      <c r="B822" s="90" t="s">
        <v>1919</v>
      </c>
      <c r="C822" s="90" t="s">
        <v>1637</v>
      </c>
      <c r="D822" s="90" t="s">
        <v>571</v>
      </c>
      <c r="E822" s="90" t="s">
        <v>563</v>
      </c>
      <c r="F822" s="92">
        <v>10.780000000000001</v>
      </c>
      <c r="G822" s="90" t="s">
        <v>572</v>
      </c>
      <c r="H822" s="90">
        <v>1</v>
      </c>
      <c r="I822" s="123">
        <v>1</v>
      </c>
      <c r="J822" s="90" t="s">
        <v>1031</v>
      </c>
      <c r="K822" s="90" t="s">
        <v>1096</v>
      </c>
      <c r="L822" s="127" t="s">
        <v>1290</v>
      </c>
      <c r="M822" s="90" t="s">
        <v>2037</v>
      </c>
      <c r="N822" s="90" t="s">
        <v>1291</v>
      </c>
      <c r="O822" s="123">
        <v>1959</v>
      </c>
      <c r="P822" s="90"/>
      <c r="Q822" s="90"/>
      <c r="R822" s="90"/>
      <c r="S822" s="90"/>
      <c r="T822" s="90"/>
      <c r="U822" s="123">
        <v>0</v>
      </c>
      <c r="V822" s="123">
        <v>0</v>
      </c>
      <c r="W822" s="124" t="s">
        <v>1638</v>
      </c>
      <c r="X822" s="125">
        <v>2022</v>
      </c>
      <c r="Y822" s="125">
        <v>8</v>
      </c>
      <c r="Z822" s="125">
        <v>18</v>
      </c>
      <c r="AA8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2" s="126" t="str">
        <f>CONCATENATE(GroupMember[[#This Row],[11. Nom*]],       ,GroupMember[[#This Row],[10. Prénom*]])</f>
        <v>CHRISTINESARAMBE</v>
      </c>
    </row>
    <row r="823" spans="1:29" s="126" customFormat="1" ht="13.5" x14ac:dyDescent="0.25">
      <c r="A823" s="90" t="s">
        <v>1920</v>
      </c>
      <c r="B823" s="90" t="s">
        <v>1920</v>
      </c>
      <c r="C823" s="90" t="s">
        <v>1637</v>
      </c>
      <c r="D823" s="90" t="s">
        <v>571</v>
      </c>
      <c r="E823" s="90" t="s">
        <v>563</v>
      </c>
      <c r="F823" s="92">
        <v>9.0019999999999989</v>
      </c>
      <c r="G823" s="90" t="s">
        <v>572</v>
      </c>
      <c r="H823" s="90">
        <v>1</v>
      </c>
      <c r="I823" s="123">
        <v>1</v>
      </c>
      <c r="J823" s="90" t="s">
        <v>983</v>
      </c>
      <c r="K823" s="90" t="s">
        <v>966</v>
      </c>
      <c r="L823" s="127" t="s">
        <v>1290</v>
      </c>
      <c r="M823" s="90" t="s">
        <v>2038</v>
      </c>
      <c r="N823" s="90" t="s">
        <v>1291</v>
      </c>
      <c r="O823" s="123">
        <v>1979</v>
      </c>
      <c r="P823" s="90"/>
      <c r="Q823" s="90"/>
      <c r="R823" s="90"/>
      <c r="S823" s="90"/>
      <c r="T823" s="90"/>
      <c r="U823" s="123">
        <v>0</v>
      </c>
      <c r="V823" s="123">
        <v>0</v>
      </c>
      <c r="W823" s="124" t="s">
        <v>1638</v>
      </c>
      <c r="X823" s="125">
        <v>2022</v>
      </c>
      <c r="Y823" s="125">
        <v>8</v>
      </c>
      <c r="Z823" s="125">
        <v>18</v>
      </c>
      <c r="AA8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3" s="126" t="str">
        <f>CONCATENATE(GroupMember[[#This Row],[11. Nom*]],       ,GroupMember[[#This Row],[10. Prénom*]])</f>
        <v>MARTINEDJEBRE</v>
      </c>
    </row>
    <row r="824" spans="1:29" s="126" customFormat="1" ht="13.5" hidden="1" x14ac:dyDescent="0.25">
      <c r="A824" s="90" t="s">
        <v>1921</v>
      </c>
      <c r="B824" s="90" t="s">
        <v>1921</v>
      </c>
      <c r="C824" s="90" t="s">
        <v>1637</v>
      </c>
      <c r="D824" s="90" t="s">
        <v>571</v>
      </c>
      <c r="E824" s="90" t="s">
        <v>563</v>
      </c>
      <c r="F824" s="92">
        <v>3.4899999999999998</v>
      </c>
      <c r="G824" s="90" t="s">
        <v>572</v>
      </c>
      <c r="H824" s="90">
        <v>1</v>
      </c>
      <c r="I824" s="123">
        <v>1</v>
      </c>
      <c r="J824" s="90" t="s">
        <v>1094</v>
      </c>
      <c r="K824" s="90" t="s">
        <v>1097</v>
      </c>
      <c r="L824" s="127" t="s">
        <v>1290</v>
      </c>
      <c r="M824" s="90" t="s">
        <v>1290</v>
      </c>
      <c r="N824" s="90" t="s">
        <v>1291</v>
      </c>
      <c r="O824" s="123">
        <v>1989</v>
      </c>
      <c r="P824" s="90"/>
      <c r="Q824" s="90"/>
      <c r="R824" s="90"/>
      <c r="S824" s="90"/>
      <c r="T824" s="90"/>
      <c r="U824" s="123">
        <v>0</v>
      </c>
      <c r="V824" s="123">
        <v>0</v>
      </c>
      <c r="W824" s="124" t="s">
        <v>1638</v>
      </c>
      <c r="X824" s="125">
        <v>2022</v>
      </c>
      <c r="Y824" s="125">
        <v>8</v>
      </c>
      <c r="Z824" s="125">
        <v>18</v>
      </c>
      <c r="AA8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4" s="126" t="str">
        <f>CONCATENATE(GroupMember[[#This Row],[11. Nom*]],       ,GroupMember[[#This Row],[10. Prénom*]])</f>
        <v>IRENERABOLOM</v>
      </c>
    </row>
    <row r="825" spans="1:29" s="126" customFormat="1" ht="13.5" hidden="1" x14ac:dyDescent="0.25">
      <c r="A825" s="90" t="s">
        <v>1922</v>
      </c>
      <c r="B825" s="90" t="s">
        <v>1922</v>
      </c>
      <c r="C825" s="90" t="s">
        <v>1637</v>
      </c>
      <c r="D825" s="90" t="s">
        <v>571</v>
      </c>
      <c r="E825" s="90" t="s">
        <v>563</v>
      </c>
      <c r="F825" s="92">
        <v>5.51</v>
      </c>
      <c r="G825" s="90" t="s">
        <v>572</v>
      </c>
      <c r="H825" s="90">
        <v>1</v>
      </c>
      <c r="I825" s="123">
        <v>1</v>
      </c>
      <c r="J825" s="90" t="s">
        <v>751</v>
      </c>
      <c r="K825" s="90" t="s">
        <v>1098</v>
      </c>
      <c r="L825" s="127" t="s">
        <v>1290</v>
      </c>
      <c r="M825" s="90" t="s">
        <v>1290</v>
      </c>
      <c r="N825" s="90" t="s">
        <v>1291</v>
      </c>
      <c r="O825" s="123">
        <v>1995</v>
      </c>
      <c r="P825" s="90"/>
      <c r="Q825" s="90"/>
      <c r="R825" s="90"/>
      <c r="S825" s="90"/>
      <c r="T825" s="90"/>
      <c r="U825" s="123">
        <v>0</v>
      </c>
      <c r="V825" s="123">
        <v>0</v>
      </c>
      <c r="W825" s="124" t="s">
        <v>1638</v>
      </c>
      <c r="X825" s="125">
        <v>2022</v>
      </c>
      <c r="Y825" s="125">
        <v>8</v>
      </c>
      <c r="Z825" s="125">
        <v>18</v>
      </c>
      <c r="AA8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5" s="126" t="str">
        <f>CONCATENATE(GroupMember[[#This Row],[11. Nom*]],       ,GroupMember[[#This Row],[10. Prénom*]])</f>
        <v>SIGBEKONE</v>
      </c>
    </row>
    <row r="826" spans="1:29" s="126" customFormat="1" ht="13.5" hidden="1" x14ac:dyDescent="0.25">
      <c r="A826" s="90" t="s">
        <v>1923</v>
      </c>
      <c r="B826" s="90" t="s">
        <v>1923</v>
      </c>
      <c r="C826" s="90" t="s">
        <v>1637</v>
      </c>
      <c r="D826" s="90" t="s">
        <v>571</v>
      </c>
      <c r="E826" s="90" t="s">
        <v>563</v>
      </c>
      <c r="F826" s="92">
        <v>6.27</v>
      </c>
      <c r="G826" s="90" t="s">
        <v>572</v>
      </c>
      <c r="H826" s="90">
        <v>1</v>
      </c>
      <c r="I826" s="123">
        <v>1</v>
      </c>
      <c r="J826" s="90" t="s">
        <v>931</v>
      </c>
      <c r="K826" s="90" t="s">
        <v>1099</v>
      </c>
      <c r="L826" s="127" t="s">
        <v>1290</v>
      </c>
      <c r="M826" s="90" t="s">
        <v>1290</v>
      </c>
      <c r="N826" s="90" t="s">
        <v>1291</v>
      </c>
      <c r="O826" s="123">
        <v>1992</v>
      </c>
      <c r="P826" s="90"/>
      <c r="Q826" s="90"/>
      <c r="R826" s="90"/>
      <c r="S826" s="90"/>
      <c r="T826" s="90"/>
      <c r="U826" s="123">
        <v>0</v>
      </c>
      <c r="V826" s="123">
        <v>0</v>
      </c>
      <c r="W826" s="124" t="s">
        <v>1638</v>
      </c>
      <c r="X826" s="125">
        <v>2022</v>
      </c>
      <c r="Y826" s="125">
        <v>8</v>
      </c>
      <c r="Z826" s="125">
        <v>20</v>
      </c>
      <c r="AA8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6" s="126" t="str">
        <f>CONCATENATE(GroupMember[[#This Row],[11. Nom*]],       ,GroupMember[[#This Row],[10. Prénom*]])</f>
        <v>JACQUELINEYAMEOGO</v>
      </c>
    </row>
    <row r="827" spans="1:29" s="126" customFormat="1" ht="13.5" x14ac:dyDescent="0.25">
      <c r="A827" s="90" t="s">
        <v>1924</v>
      </c>
      <c r="B827" s="90" t="s">
        <v>1924</v>
      </c>
      <c r="C827" s="90" t="s">
        <v>1637</v>
      </c>
      <c r="D827" s="90" t="s">
        <v>571</v>
      </c>
      <c r="E827" s="90" t="s">
        <v>563</v>
      </c>
      <c r="F827" s="92">
        <v>4.09</v>
      </c>
      <c r="G827" s="90" t="s">
        <v>572</v>
      </c>
      <c r="H827" s="90">
        <v>1</v>
      </c>
      <c r="I827" s="123">
        <v>1</v>
      </c>
      <c r="J827" s="90" t="s">
        <v>931</v>
      </c>
      <c r="K827" s="90" t="s">
        <v>1100</v>
      </c>
      <c r="L827" s="127" t="s">
        <v>1290</v>
      </c>
      <c r="M827" s="90" t="s">
        <v>1580</v>
      </c>
      <c r="N827" s="90" t="s">
        <v>1291</v>
      </c>
      <c r="O827" s="123">
        <v>1972</v>
      </c>
      <c r="P827" s="90"/>
      <c r="Q827" s="90"/>
      <c r="R827" s="90"/>
      <c r="S827" s="90"/>
      <c r="T827" s="90"/>
      <c r="U827" s="123">
        <v>0</v>
      </c>
      <c r="V827" s="123">
        <v>0</v>
      </c>
      <c r="W827" s="124" t="s">
        <v>1638</v>
      </c>
      <c r="X827" s="125">
        <v>2022</v>
      </c>
      <c r="Y827" s="125">
        <v>8</v>
      </c>
      <c r="Z827" s="125">
        <v>20</v>
      </c>
      <c r="AA8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7" s="126" t="str">
        <f>CONCATENATE(GroupMember[[#This Row],[11. Nom*]],       ,GroupMember[[#This Row],[10. Prénom*]])</f>
        <v>JOACHIMYAMEOGO</v>
      </c>
    </row>
    <row r="828" spans="1:29" s="126" customFormat="1" ht="13.5" hidden="1" x14ac:dyDescent="0.25">
      <c r="A828" s="90" t="s">
        <v>1925</v>
      </c>
      <c r="B828" s="90" t="s">
        <v>1925</v>
      </c>
      <c r="C828" s="90" t="s">
        <v>1637</v>
      </c>
      <c r="D828" s="90" t="s">
        <v>571</v>
      </c>
      <c r="E828" s="90" t="s">
        <v>563</v>
      </c>
      <c r="F828" s="92">
        <v>5.91</v>
      </c>
      <c r="G828" s="90" t="s">
        <v>572</v>
      </c>
      <c r="H828" s="90">
        <v>1</v>
      </c>
      <c r="I828" s="123">
        <v>1</v>
      </c>
      <c r="J828" s="90" t="s">
        <v>1101</v>
      </c>
      <c r="K828" s="90" t="s">
        <v>1102</v>
      </c>
      <c r="L828" s="127" t="s">
        <v>1290</v>
      </c>
      <c r="M828" s="90" t="s">
        <v>1290</v>
      </c>
      <c r="N828" s="90" t="s">
        <v>1291</v>
      </c>
      <c r="O828" s="123">
        <v>1973</v>
      </c>
      <c r="P828" s="90"/>
      <c r="Q828" s="90"/>
      <c r="R828" s="90"/>
      <c r="S828" s="90"/>
      <c r="T828" s="90"/>
      <c r="U828" s="123">
        <v>0</v>
      </c>
      <c r="V828" s="123">
        <v>0</v>
      </c>
      <c r="W828" s="124" t="s">
        <v>1638</v>
      </c>
      <c r="X828" s="125">
        <v>2022</v>
      </c>
      <c r="Y828" s="125">
        <v>8</v>
      </c>
      <c r="Z828" s="125">
        <v>20</v>
      </c>
      <c r="AA8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8" s="126" t="str">
        <f>CONCATENATE(GroupMember[[#This Row],[11. Nom*]],       ,GroupMember[[#This Row],[10. Prénom*]])</f>
        <v>DOMINIQUEBAJONGO</v>
      </c>
    </row>
    <row r="829" spans="1:29" s="126" customFormat="1" ht="13.5" hidden="1" x14ac:dyDescent="0.25">
      <c r="A829" s="90" t="s">
        <v>1926</v>
      </c>
      <c r="B829" s="90" t="s">
        <v>1926</v>
      </c>
      <c r="C829" s="90" t="s">
        <v>1637</v>
      </c>
      <c r="D829" s="90" t="s">
        <v>571</v>
      </c>
      <c r="E829" s="90" t="s">
        <v>563</v>
      </c>
      <c r="F829" s="92">
        <v>6.51</v>
      </c>
      <c r="G829" s="90" t="s">
        <v>572</v>
      </c>
      <c r="H829" s="90">
        <v>2</v>
      </c>
      <c r="I829" s="123">
        <v>2</v>
      </c>
      <c r="J829" s="90" t="s">
        <v>1103</v>
      </c>
      <c r="K829" s="90" t="s">
        <v>1104</v>
      </c>
      <c r="L829" s="127" t="s">
        <v>1290</v>
      </c>
      <c r="M829" s="90" t="s">
        <v>1290</v>
      </c>
      <c r="N829" s="90" t="s">
        <v>1291</v>
      </c>
      <c r="O829" s="123">
        <v>1951</v>
      </c>
      <c r="P829" s="90"/>
      <c r="Q829" s="90"/>
      <c r="R829" s="90"/>
      <c r="S829" s="90"/>
      <c r="T829" s="90"/>
      <c r="U829" s="123">
        <v>0</v>
      </c>
      <c r="V829" s="123">
        <v>0</v>
      </c>
      <c r="W829" s="124" t="s">
        <v>1638</v>
      </c>
      <c r="X829" s="125">
        <v>2022</v>
      </c>
      <c r="Y829" s="125">
        <v>8</v>
      </c>
      <c r="Z829" s="125">
        <v>20</v>
      </c>
      <c r="AA8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29" s="126" t="str">
        <f>CONCATENATE(GroupMember[[#This Row],[11. Nom*]],       ,GroupMember[[#This Row],[10. Prénom*]])</f>
        <v>NOELLIEKONKOBO</v>
      </c>
    </row>
    <row r="830" spans="1:29" s="126" customFormat="1" ht="13.5" x14ac:dyDescent="0.25">
      <c r="A830" s="90" t="s">
        <v>1927</v>
      </c>
      <c r="B830" s="90" t="s">
        <v>1927</v>
      </c>
      <c r="C830" s="90" t="s">
        <v>1637</v>
      </c>
      <c r="D830" s="90" t="s">
        <v>571</v>
      </c>
      <c r="E830" s="90" t="s">
        <v>563</v>
      </c>
      <c r="F830" s="92">
        <v>3.3099999999999996</v>
      </c>
      <c r="G830" s="90" t="s">
        <v>572</v>
      </c>
      <c r="H830" s="90">
        <v>2</v>
      </c>
      <c r="I830" s="123">
        <v>2</v>
      </c>
      <c r="J830" s="90" t="s">
        <v>931</v>
      </c>
      <c r="K830" s="90" t="s">
        <v>1105</v>
      </c>
      <c r="L830" s="127" t="s">
        <v>1290</v>
      </c>
      <c r="M830" s="90" t="s">
        <v>1581</v>
      </c>
      <c r="N830" s="90" t="s">
        <v>1291</v>
      </c>
      <c r="O830" s="123">
        <v>1979</v>
      </c>
      <c r="P830" s="90"/>
      <c r="Q830" s="90"/>
      <c r="R830" s="90"/>
      <c r="S830" s="90"/>
      <c r="T830" s="90"/>
      <c r="U830" s="123">
        <v>0</v>
      </c>
      <c r="V830" s="123">
        <v>0</v>
      </c>
      <c r="W830" s="124" t="s">
        <v>1638</v>
      </c>
      <c r="X830" s="125">
        <v>2022</v>
      </c>
      <c r="Y830" s="125">
        <v>8</v>
      </c>
      <c r="Z830" s="125">
        <v>20</v>
      </c>
      <c r="AA8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0" s="126" t="str">
        <f>CONCATENATE(GroupMember[[#This Row],[11. Nom*]],       ,GroupMember[[#This Row],[10. Prénom*]])</f>
        <v>GEORGETTEYAMEOGO</v>
      </c>
    </row>
    <row r="831" spans="1:29" s="126" customFormat="1" ht="13.5" hidden="1" x14ac:dyDescent="0.25">
      <c r="A831" s="90" t="s">
        <v>1928</v>
      </c>
      <c r="B831" s="90" t="s">
        <v>1928</v>
      </c>
      <c r="C831" s="90" t="s">
        <v>1637</v>
      </c>
      <c r="D831" s="90" t="s">
        <v>571</v>
      </c>
      <c r="E831" s="90" t="s">
        <v>563</v>
      </c>
      <c r="F831" s="92">
        <v>4.01</v>
      </c>
      <c r="G831" s="90" t="s">
        <v>572</v>
      </c>
      <c r="H831" s="90">
        <v>1</v>
      </c>
      <c r="I831" s="123">
        <v>1</v>
      </c>
      <c r="J831" s="90" t="s">
        <v>1106</v>
      </c>
      <c r="K831" s="90" t="s">
        <v>1107</v>
      </c>
      <c r="L831" s="127" t="s">
        <v>1290</v>
      </c>
      <c r="M831" s="90" t="s">
        <v>1290</v>
      </c>
      <c r="N831" s="90" t="s">
        <v>1291</v>
      </c>
      <c r="O831" s="123">
        <v>1950</v>
      </c>
      <c r="P831" s="90"/>
      <c r="Q831" s="90"/>
      <c r="R831" s="90"/>
      <c r="S831" s="90"/>
      <c r="T831" s="90"/>
      <c r="U831" s="123">
        <v>0</v>
      </c>
      <c r="V831" s="123">
        <v>0</v>
      </c>
      <c r="W831" s="124" t="s">
        <v>1638</v>
      </c>
      <c r="X831" s="125">
        <v>2022</v>
      </c>
      <c r="Y831" s="125">
        <v>8</v>
      </c>
      <c r="Z831" s="125">
        <v>23</v>
      </c>
      <c r="AA8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1" s="126" t="str">
        <f>CONCATENATE(GroupMember[[#This Row],[11. Nom*]],       ,GroupMember[[#This Row],[10. Prénom*]])</f>
        <v>LUCIEN LAKWENDERELWENDE</v>
      </c>
    </row>
    <row r="832" spans="1:29" s="126" customFormat="1" ht="13.5" x14ac:dyDescent="0.25">
      <c r="A832" s="90" t="s">
        <v>1929</v>
      </c>
      <c r="B832" s="90" t="s">
        <v>1929</v>
      </c>
      <c r="C832" s="90" t="s">
        <v>1637</v>
      </c>
      <c r="D832" s="90" t="s">
        <v>571</v>
      </c>
      <c r="E832" s="90" t="s">
        <v>563</v>
      </c>
      <c r="F832" s="92">
        <v>3.71</v>
      </c>
      <c r="G832" s="90" t="s">
        <v>572</v>
      </c>
      <c r="H832" s="90">
        <v>1</v>
      </c>
      <c r="I832" s="123">
        <v>1</v>
      </c>
      <c r="J832" s="90" t="s">
        <v>1108</v>
      </c>
      <c r="K832" s="90" t="s">
        <v>1109</v>
      </c>
      <c r="L832" s="127" t="s">
        <v>1290</v>
      </c>
      <c r="M832" s="90" t="s">
        <v>2039</v>
      </c>
      <c r="N832" s="90" t="s">
        <v>1291</v>
      </c>
      <c r="O832" s="123">
        <v>1978</v>
      </c>
      <c r="P832" s="90"/>
      <c r="Q832" s="90"/>
      <c r="R832" s="90"/>
      <c r="S832" s="90"/>
      <c r="T832" s="90"/>
      <c r="U832" s="123">
        <v>0</v>
      </c>
      <c r="V832" s="123">
        <v>0</v>
      </c>
      <c r="W832" s="124" t="s">
        <v>1638</v>
      </c>
      <c r="X832" s="125">
        <v>2022</v>
      </c>
      <c r="Y832" s="125">
        <v>8</v>
      </c>
      <c r="Z832" s="125">
        <v>23</v>
      </c>
      <c r="AA8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2" s="126" t="str">
        <f>CONCATENATE(GroupMember[[#This Row],[11. Nom*]],       ,GroupMember[[#This Row],[10. Prénom*]])</f>
        <v>FLORENCEZIGUAMBA</v>
      </c>
    </row>
    <row r="833" spans="1:29" s="126" customFormat="1" ht="13.5" hidden="1" x14ac:dyDescent="0.25">
      <c r="A833" s="90" t="s">
        <v>1930</v>
      </c>
      <c r="B833" s="90" t="s">
        <v>1930</v>
      </c>
      <c r="C833" s="90" t="s">
        <v>1637</v>
      </c>
      <c r="D833" s="90" t="s">
        <v>571</v>
      </c>
      <c r="E833" s="90" t="s">
        <v>563</v>
      </c>
      <c r="F833" s="92">
        <v>4.43</v>
      </c>
      <c r="G833" s="90" t="s">
        <v>572</v>
      </c>
      <c r="H833" s="90">
        <v>1</v>
      </c>
      <c r="I833" s="123">
        <v>1</v>
      </c>
      <c r="J833" s="90" t="s">
        <v>1110</v>
      </c>
      <c r="K833" s="90" t="s">
        <v>1111</v>
      </c>
      <c r="L833" s="127" t="s">
        <v>1290</v>
      </c>
      <c r="M833" s="90" t="s">
        <v>1290</v>
      </c>
      <c r="N833" s="90" t="s">
        <v>1291</v>
      </c>
      <c r="O833" s="123">
        <v>1976</v>
      </c>
      <c r="P833" s="90"/>
      <c r="Q833" s="90"/>
      <c r="R833" s="90"/>
      <c r="S833" s="90"/>
      <c r="T833" s="90"/>
      <c r="U833" s="123">
        <v>0</v>
      </c>
      <c r="V833" s="123">
        <v>0</v>
      </c>
      <c r="W833" s="124" t="s">
        <v>1638</v>
      </c>
      <c r="X833" s="125">
        <v>2022</v>
      </c>
      <c r="Y833" s="125">
        <v>8</v>
      </c>
      <c r="Z833" s="125">
        <v>23</v>
      </c>
      <c r="AA8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3" s="126" t="str">
        <f>CONCATENATE(GroupMember[[#This Row],[11. Nom*]],       ,GroupMember[[#This Row],[10. Prénom*]])</f>
        <v>CLAVERLAKWENDE</v>
      </c>
    </row>
    <row r="834" spans="1:29" s="126" customFormat="1" ht="13.5" x14ac:dyDescent="0.25">
      <c r="A834" s="90" t="s">
        <v>1931</v>
      </c>
      <c r="B834" s="90" t="s">
        <v>1931</v>
      </c>
      <c r="C834" s="90" t="s">
        <v>1637</v>
      </c>
      <c r="D834" s="90" t="s">
        <v>571</v>
      </c>
      <c r="E834" s="90" t="s">
        <v>563</v>
      </c>
      <c r="F834" s="92">
        <v>4.96</v>
      </c>
      <c r="G834" s="90" t="s">
        <v>572</v>
      </c>
      <c r="H834" s="90">
        <v>1</v>
      </c>
      <c r="I834" s="123">
        <v>1</v>
      </c>
      <c r="J834" s="90" t="s">
        <v>1112</v>
      </c>
      <c r="K834" s="90" t="s">
        <v>705</v>
      </c>
      <c r="L834" s="127" t="s">
        <v>1290</v>
      </c>
      <c r="M834" s="90" t="s">
        <v>2040</v>
      </c>
      <c r="N834" s="90" t="s">
        <v>1291</v>
      </c>
      <c r="O834" s="123">
        <v>1970</v>
      </c>
      <c r="P834" s="90"/>
      <c r="Q834" s="90"/>
      <c r="R834" s="90"/>
      <c r="S834" s="90"/>
      <c r="T834" s="90"/>
      <c r="U834" s="123">
        <v>0</v>
      </c>
      <c r="V834" s="123">
        <v>0</v>
      </c>
      <c r="W834" s="124" t="s">
        <v>1638</v>
      </c>
      <c r="X834" s="125">
        <v>2022</v>
      </c>
      <c r="Y834" s="125">
        <v>8</v>
      </c>
      <c r="Z834" s="125">
        <v>23</v>
      </c>
      <c r="AA8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4" s="126" t="str">
        <f>CONCATENATE(GroupMember[[#This Row],[11. Nom*]],       ,GroupMember[[#This Row],[10. Prénom*]])</f>
        <v>JEANNENAMONIN</v>
      </c>
    </row>
    <row r="835" spans="1:29" s="126" customFormat="1" ht="13.5" x14ac:dyDescent="0.25">
      <c r="A835" s="90" t="s">
        <v>1932</v>
      </c>
      <c r="B835" s="90" t="s">
        <v>1932</v>
      </c>
      <c r="C835" s="90" t="s">
        <v>1637</v>
      </c>
      <c r="D835" s="90" t="s">
        <v>571</v>
      </c>
      <c r="E835" s="90" t="s">
        <v>563</v>
      </c>
      <c r="F835" s="92">
        <v>3.55</v>
      </c>
      <c r="G835" s="90" t="s">
        <v>572</v>
      </c>
      <c r="H835" s="90">
        <v>1</v>
      </c>
      <c r="I835" s="123">
        <v>1</v>
      </c>
      <c r="J835" s="90" t="s">
        <v>608</v>
      </c>
      <c r="K835" s="90" t="s">
        <v>1113</v>
      </c>
      <c r="L835" s="127" t="s">
        <v>1290</v>
      </c>
      <c r="M835" s="90" t="s">
        <v>2041</v>
      </c>
      <c r="N835" s="90" t="s">
        <v>1291</v>
      </c>
      <c r="O835" s="123">
        <v>1958</v>
      </c>
      <c r="P835" s="90"/>
      <c r="Q835" s="90"/>
      <c r="R835" s="90"/>
      <c r="S835" s="90"/>
      <c r="T835" s="90"/>
      <c r="U835" s="123">
        <v>0</v>
      </c>
      <c r="V835" s="123">
        <v>0</v>
      </c>
      <c r="W835" s="124" t="s">
        <v>1638</v>
      </c>
      <c r="X835" s="125">
        <v>2022</v>
      </c>
      <c r="Y835" s="125">
        <v>8</v>
      </c>
      <c r="Z835" s="125">
        <v>22</v>
      </c>
      <c r="AA8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5" s="126" t="str">
        <f>CONCATENATE(GroupMember[[#This Row],[11. Nom*]],       ,GroupMember[[#This Row],[10. Prénom*]])</f>
        <v>HONORINEZONGO</v>
      </c>
    </row>
    <row r="836" spans="1:29" s="126" customFormat="1" ht="13.5" x14ac:dyDescent="0.25">
      <c r="A836" s="90" t="s">
        <v>1933</v>
      </c>
      <c r="B836" s="90" t="s">
        <v>1933</v>
      </c>
      <c r="C836" s="90" t="s">
        <v>1637</v>
      </c>
      <c r="D836" s="90" t="s">
        <v>571</v>
      </c>
      <c r="E836" s="90" t="s">
        <v>563</v>
      </c>
      <c r="F836" s="92">
        <v>4.59</v>
      </c>
      <c r="G836" s="90" t="s">
        <v>572</v>
      </c>
      <c r="H836" s="90">
        <v>2</v>
      </c>
      <c r="I836" s="123">
        <v>2</v>
      </c>
      <c r="J836" s="90" t="s">
        <v>608</v>
      </c>
      <c r="K836" s="90" t="s">
        <v>1114</v>
      </c>
      <c r="L836" s="127" t="s">
        <v>1290</v>
      </c>
      <c r="M836" s="90" t="s">
        <v>1582</v>
      </c>
      <c r="N836" s="90" t="s">
        <v>1291</v>
      </c>
      <c r="O836" s="123">
        <v>1991</v>
      </c>
      <c r="P836" s="90"/>
      <c r="Q836" s="90"/>
      <c r="R836" s="90"/>
      <c r="S836" s="90"/>
      <c r="T836" s="90"/>
      <c r="U836" s="123">
        <v>0</v>
      </c>
      <c r="V836" s="123">
        <v>0</v>
      </c>
      <c r="W836" s="124" t="s">
        <v>1638</v>
      </c>
      <c r="X836" s="125">
        <v>2022</v>
      </c>
      <c r="Y836" s="125">
        <v>8</v>
      </c>
      <c r="Z836" s="125">
        <v>22</v>
      </c>
      <c r="AA8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6" s="126" t="str">
        <f>CONCATENATE(GroupMember[[#This Row],[11. Nom*]],       ,GroupMember[[#This Row],[10. Prénom*]])</f>
        <v>TEKBA ERICZONGO</v>
      </c>
    </row>
    <row r="837" spans="1:29" s="126" customFormat="1" ht="13.5" hidden="1" x14ac:dyDescent="0.25">
      <c r="A837" s="90" t="s">
        <v>1934</v>
      </c>
      <c r="B837" s="90" t="s">
        <v>1934</v>
      </c>
      <c r="C837" s="90" t="s">
        <v>1637</v>
      </c>
      <c r="D837" s="90" t="s">
        <v>571</v>
      </c>
      <c r="E837" s="90" t="s">
        <v>563</v>
      </c>
      <c r="F837" s="92">
        <v>6.4399999999999995</v>
      </c>
      <c r="G837" s="90" t="s">
        <v>572</v>
      </c>
      <c r="H837" s="90">
        <v>1</v>
      </c>
      <c r="I837" s="123">
        <v>1</v>
      </c>
      <c r="J837" s="90" t="s">
        <v>924</v>
      </c>
      <c r="K837" s="90" t="s">
        <v>1115</v>
      </c>
      <c r="L837" s="127" t="s">
        <v>1290</v>
      </c>
      <c r="M837" s="90" t="s">
        <v>1290</v>
      </c>
      <c r="N837" s="90" t="s">
        <v>1291</v>
      </c>
      <c r="O837" s="123">
        <v>1991</v>
      </c>
      <c r="P837" s="90"/>
      <c r="Q837" s="90"/>
      <c r="R837" s="90"/>
      <c r="S837" s="90"/>
      <c r="T837" s="90"/>
      <c r="U837" s="123">
        <v>0</v>
      </c>
      <c r="V837" s="123">
        <v>0</v>
      </c>
      <c r="W837" s="124" t="s">
        <v>1638</v>
      </c>
      <c r="X837" s="125">
        <v>2022</v>
      </c>
      <c r="Y837" s="125">
        <v>8</v>
      </c>
      <c r="Z837" s="125">
        <v>22</v>
      </c>
      <c r="AA8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7" s="126" t="str">
        <f>CONCATENATE(GroupMember[[#This Row],[11. Nom*]],       ,GroupMember[[#This Row],[10. Prénom*]])</f>
        <v>INNOCENTZAGRE</v>
      </c>
    </row>
    <row r="838" spans="1:29" s="126" customFormat="1" ht="13.5" x14ac:dyDescent="0.25">
      <c r="A838" s="90" t="s">
        <v>1935</v>
      </c>
      <c r="B838" s="90" t="s">
        <v>1935</v>
      </c>
      <c r="C838" s="90" t="s">
        <v>1637</v>
      </c>
      <c r="D838" s="90" t="s">
        <v>571</v>
      </c>
      <c r="E838" s="90" t="s">
        <v>563</v>
      </c>
      <c r="F838" s="92">
        <v>4.38</v>
      </c>
      <c r="G838" s="90" t="s">
        <v>572</v>
      </c>
      <c r="H838" s="90">
        <v>2</v>
      </c>
      <c r="I838" s="123">
        <v>2</v>
      </c>
      <c r="J838" s="90" t="s">
        <v>582</v>
      </c>
      <c r="K838" s="90" t="s">
        <v>1116</v>
      </c>
      <c r="L838" s="127" t="s">
        <v>1290</v>
      </c>
      <c r="M838" s="90" t="s">
        <v>1583</v>
      </c>
      <c r="N838" s="90" t="s">
        <v>1291</v>
      </c>
      <c r="O838" s="123">
        <v>1953</v>
      </c>
      <c r="P838" s="90"/>
      <c r="Q838" s="90"/>
      <c r="R838" s="90"/>
      <c r="S838" s="90"/>
      <c r="T838" s="90"/>
      <c r="U838" s="123">
        <v>0</v>
      </c>
      <c r="V838" s="123">
        <v>0</v>
      </c>
      <c r="W838" s="124" t="s">
        <v>1638</v>
      </c>
      <c r="X838" s="125">
        <v>2022</v>
      </c>
      <c r="Y838" s="125">
        <v>8</v>
      </c>
      <c r="Z838" s="125">
        <v>22</v>
      </c>
      <c r="AA8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8" s="126" t="str">
        <f>CONCATENATE(GroupMember[[#This Row],[11. Nom*]],       ,GroupMember[[#This Row],[10. Prénom*]])</f>
        <v>CLARISSENEBIE</v>
      </c>
    </row>
    <row r="839" spans="1:29" s="126" customFormat="1" ht="13.5" x14ac:dyDescent="0.25">
      <c r="A839" s="90" t="s">
        <v>1936</v>
      </c>
      <c r="B839" s="90" t="s">
        <v>1936</v>
      </c>
      <c r="C839" s="90" t="s">
        <v>1637</v>
      </c>
      <c r="D839" s="90" t="s">
        <v>571</v>
      </c>
      <c r="E839" s="90" t="s">
        <v>563</v>
      </c>
      <c r="F839" s="92">
        <v>2.9</v>
      </c>
      <c r="G839" s="90" t="s">
        <v>572</v>
      </c>
      <c r="H839" s="90">
        <v>2</v>
      </c>
      <c r="I839" s="123">
        <v>2</v>
      </c>
      <c r="J839" s="90" t="s">
        <v>627</v>
      </c>
      <c r="K839" s="90" t="s">
        <v>1117</v>
      </c>
      <c r="L839" s="127" t="s">
        <v>1290</v>
      </c>
      <c r="M839" s="90" t="s">
        <v>1635</v>
      </c>
      <c r="N839" s="90" t="s">
        <v>1291</v>
      </c>
      <c r="O839" s="123">
        <v>1973</v>
      </c>
      <c r="P839" s="90"/>
      <c r="Q839" s="90"/>
      <c r="R839" s="90"/>
      <c r="S839" s="90"/>
      <c r="T839" s="90"/>
      <c r="U839" s="123">
        <v>0</v>
      </c>
      <c r="V839" s="123">
        <v>0</v>
      </c>
      <c r="W839" s="124" t="s">
        <v>1638</v>
      </c>
      <c r="X839" s="125">
        <v>2022</v>
      </c>
      <c r="Y839" s="125">
        <v>8</v>
      </c>
      <c r="Z839" s="125">
        <v>25</v>
      </c>
      <c r="AA8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39" s="126" t="str">
        <f>CONCATENATE(GroupMember[[#This Row],[11. Nom*]],       ,GroupMember[[#This Row],[10. Prénom*]])</f>
        <v>BERNADETTEKABORE</v>
      </c>
    </row>
    <row r="840" spans="1:29" s="126" customFormat="1" ht="13.5" x14ac:dyDescent="0.25">
      <c r="A840" s="90" t="s">
        <v>1937</v>
      </c>
      <c r="B840" s="90" t="s">
        <v>1937</v>
      </c>
      <c r="C840" s="90" t="s">
        <v>1637</v>
      </c>
      <c r="D840" s="90" t="s">
        <v>571</v>
      </c>
      <c r="E840" s="90" t="s">
        <v>563</v>
      </c>
      <c r="F840" s="92">
        <v>4.29</v>
      </c>
      <c r="G840" s="90" t="s">
        <v>572</v>
      </c>
      <c r="H840" s="90">
        <v>1</v>
      </c>
      <c r="I840" s="123">
        <v>1</v>
      </c>
      <c r="J840" s="90" t="s">
        <v>582</v>
      </c>
      <c r="K840" s="90" t="s">
        <v>1102</v>
      </c>
      <c r="L840" s="127" t="s">
        <v>1290</v>
      </c>
      <c r="M840" s="90" t="s">
        <v>1584</v>
      </c>
      <c r="N840" s="90" t="s">
        <v>1291</v>
      </c>
      <c r="O840" s="123">
        <v>1967</v>
      </c>
      <c r="P840" s="90"/>
      <c r="Q840" s="90"/>
      <c r="R840" s="90"/>
      <c r="S840" s="90"/>
      <c r="T840" s="90"/>
      <c r="U840" s="123">
        <v>0</v>
      </c>
      <c r="V840" s="123">
        <v>0</v>
      </c>
      <c r="W840" s="124" t="s">
        <v>1638</v>
      </c>
      <c r="X840" s="125">
        <v>2022</v>
      </c>
      <c r="Y840" s="125">
        <v>8</v>
      </c>
      <c r="Z840" s="125">
        <v>25</v>
      </c>
      <c r="AA8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0" s="126" t="str">
        <f>CONCATENATE(GroupMember[[#This Row],[11. Nom*]],       ,GroupMember[[#This Row],[10. Prénom*]])</f>
        <v>DOMINIQUENEBIE</v>
      </c>
    </row>
    <row r="841" spans="1:29" s="126" customFormat="1" ht="13.5" hidden="1" x14ac:dyDescent="0.25">
      <c r="A841" s="90" t="s">
        <v>1938</v>
      </c>
      <c r="B841" s="90" t="s">
        <v>1938</v>
      </c>
      <c r="C841" s="90" t="s">
        <v>1637</v>
      </c>
      <c r="D841" s="90" t="s">
        <v>571</v>
      </c>
      <c r="E841" s="90" t="s">
        <v>563</v>
      </c>
      <c r="F841" s="92">
        <v>2.85</v>
      </c>
      <c r="G841" s="90" t="s">
        <v>572</v>
      </c>
      <c r="H841" s="90">
        <v>1</v>
      </c>
      <c r="I841" s="123">
        <v>1</v>
      </c>
      <c r="J841" s="90" t="s">
        <v>627</v>
      </c>
      <c r="K841" s="90" t="s">
        <v>1118</v>
      </c>
      <c r="L841" s="127" t="s">
        <v>1290</v>
      </c>
      <c r="M841" s="90" t="s">
        <v>1290</v>
      </c>
      <c r="N841" s="90" t="s">
        <v>1291</v>
      </c>
      <c r="O841" s="123">
        <v>1969</v>
      </c>
      <c r="P841" s="90"/>
      <c r="Q841" s="90"/>
      <c r="R841" s="90"/>
      <c r="S841" s="90"/>
      <c r="T841" s="90"/>
      <c r="U841" s="123">
        <v>0</v>
      </c>
      <c r="V841" s="123">
        <v>0</v>
      </c>
      <c r="W841" s="124" t="s">
        <v>1638</v>
      </c>
      <c r="X841" s="125">
        <v>2022</v>
      </c>
      <c r="Y841" s="125">
        <v>8</v>
      </c>
      <c r="Z841" s="125">
        <v>25</v>
      </c>
      <c r="AA8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1" s="126" t="str">
        <f>CONCATENATE(GroupMember[[#This Row],[11. Nom*]],       ,GroupMember[[#This Row],[10. Prénom*]])</f>
        <v>OUSMANE 3KABORE</v>
      </c>
    </row>
    <row r="842" spans="1:29" s="126" customFormat="1" ht="13.5" hidden="1" x14ac:dyDescent="0.25">
      <c r="A842" s="90" t="s">
        <v>1939</v>
      </c>
      <c r="B842" s="90" t="s">
        <v>1939</v>
      </c>
      <c r="C842" s="90" t="s">
        <v>1637</v>
      </c>
      <c r="D842" s="90" t="s">
        <v>571</v>
      </c>
      <c r="E842" s="90" t="s">
        <v>563</v>
      </c>
      <c r="F842" s="92">
        <v>6.6899999999999995</v>
      </c>
      <c r="G842" s="90" t="s">
        <v>572</v>
      </c>
      <c r="H842" s="90">
        <v>1</v>
      </c>
      <c r="I842" s="123">
        <v>1</v>
      </c>
      <c r="J842" s="90" t="s">
        <v>1119</v>
      </c>
      <c r="K842" s="90" t="s">
        <v>1120</v>
      </c>
      <c r="L842" s="127" t="s">
        <v>1290</v>
      </c>
      <c r="M842" s="90" t="s">
        <v>1290</v>
      </c>
      <c r="N842" s="90" t="s">
        <v>1291</v>
      </c>
      <c r="O842" s="123">
        <v>1977</v>
      </c>
      <c r="P842" s="90"/>
      <c r="Q842" s="90"/>
      <c r="R842" s="90"/>
      <c r="S842" s="90"/>
      <c r="T842" s="90"/>
      <c r="U842" s="123">
        <v>0</v>
      </c>
      <c r="V842" s="123">
        <v>0</v>
      </c>
      <c r="W842" s="124" t="s">
        <v>1638</v>
      </c>
      <c r="X842" s="125">
        <v>2022</v>
      </c>
      <c r="Y842" s="125">
        <v>8</v>
      </c>
      <c r="Z842" s="125">
        <v>25</v>
      </c>
      <c r="AA8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2" s="126" t="str">
        <f>CONCATENATE(GroupMember[[#This Row],[11. Nom*]],       ,GroupMember[[#This Row],[10. Prénom*]])</f>
        <v>NADEGEBONKOUGOU</v>
      </c>
    </row>
    <row r="843" spans="1:29" s="126" customFormat="1" ht="13.5" hidden="1" x14ac:dyDescent="0.25">
      <c r="A843" s="90" t="s">
        <v>1940</v>
      </c>
      <c r="B843" s="90" t="s">
        <v>1940</v>
      </c>
      <c r="C843" s="90" t="s">
        <v>1637</v>
      </c>
      <c r="D843" s="90" t="s">
        <v>571</v>
      </c>
      <c r="E843" s="90" t="s">
        <v>563</v>
      </c>
      <c r="F843" s="92">
        <v>4.0199999999999996</v>
      </c>
      <c r="G843" s="90" t="s">
        <v>572</v>
      </c>
      <c r="H843" s="90">
        <v>1</v>
      </c>
      <c r="I843" s="123">
        <v>1</v>
      </c>
      <c r="J843" s="90" t="s">
        <v>630</v>
      </c>
      <c r="K843" s="90" t="s">
        <v>612</v>
      </c>
      <c r="L843" s="127" t="s">
        <v>1290</v>
      </c>
      <c r="M843" s="90" t="s">
        <v>1290</v>
      </c>
      <c r="N843" s="90" t="s">
        <v>1291</v>
      </c>
      <c r="O843" s="123">
        <v>1983</v>
      </c>
      <c r="P843" s="90"/>
      <c r="Q843" s="90"/>
      <c r="R843" s="90"/>
      <c r="S843" s="90"/>
      <c r="T843" s="90"/>
      <c r="U843" s="123">
        <v>0</v>
      </c>
      <c r="V843" s="123">
        <v>0</v>
      </c>
      <c r="W843" s="124" t="s">
        <v>1638</v>
      </c>
      <c r="X843" s="125">
        <v>2022</v>
      </c>
      <c r="Y843" s="125">
        <v>8</v>
      </c>
      <c r="Z843" s="125">
        <v>24</v>
      </c>
      <c r="AA8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3" s="126" t="str">
        <f>CONCATENATE(GroupMember[[#This Row],[11. Nom*]],       ,GroupMember[[#This Row],[10. Prénom*]])</f>
        <v>ISSOUFRAMDE</v>
      </c>
    </row>
    <row r="844" spans="1:29" s="126" customFormat="1" ht="13.5" hidden="1" x14ac:dyDescent="0.25">
      <c r="A844" s="90" t="s">
        <v>1941</v>
      </c>
      <c r="B844" s="90" t="s">
        <v>1941</v>
      </c>
      <c r="C844" s="90" t="s">
        <v>1637</v>
      </c>
      <c r="D844" s="90" t="s">
        <v>571</v>
      </c>
      <c r="E844" s="90" t="s">
        <v>563</v>
      </c>
      <c r="F844" s="92">
        <v>4.3099999999999996</v>
      </c>
      <c r="G844" s="90" t="s">
        <v>572</v>
      </c>
      <c r="H844" s="90">
        <v>1</v>
      </c>
      <c r="I844" s="123">
        <v>1</v>
      </c>
      <c r="J844" s="90" t="s">
        <v>630</v>
      </c>
      <c r="K844" s="90" t="s">
        <v>1023</v>
      </c>
      <c r="L844" s="127" t="s">
        <v>1290</v>
      </c>
      <c r="M844" s="90" t="s">
        <v>1290</v>
      </c>
      <c r="N844" s="90" t="s">
        <v>1291</v>
      </c>
      <c r="O844" s="123">
        <v>1955</v>
      </c>
      <c r="P844" s="90"/>
      <c r="Q844" s="90"/>
      <c r="R844" s="90"/>
      <c r="S844" s="90"/>
      <c r="T844" s="90"/>
      <c r="U844" s="123">
        <v>0</v>
      </c>
      <c r="V844" s="123">
        <v>0</v>
      </c>
      <c r="W844" s="124" t="s">
        <v>1638</v>
      </c>
      <c r="X844" s="125">
        <v>2022</v>
      </c>
      <c r="Y844" s="125">
        <v>8</v>
      </c>
      <c r="Z844" s="125">
        <v>24</v>
      </c>
      <c r="AA8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4" s="126" t="str">
        <f>CONCATENATE(GroupMember[[#This Row],[11. Nom*]],       ,GroupMember[[#This Row],[10. Prénom*]])</f>
        <v>NOUFFOURAMDE</v>
      </c>
    </row>
    <row r="845" spans="1:29" s="126" customFormat="1" ht="13.5" hidden="1" x14ac:dyDescent="0.25">
      <c r="A845" s="90" t="s">
        <v>1942</v>
      </c>
      <c r="B845" s="90" t="s">
        <v>1942</v>
      </c>
      <c r="C845" s="90" t="s">
        <v>1637</v>
      </c>
      <c r="D845" s="90" t="s">
        <v>571</v>
      </c>
      <c r="E845" s="90" t="s">
        <v>563</v>
      </c>
      <c r="F845" s="92">
        <v>4.97</v>
      </c>
      <c r="G845" s="90" t="s">
        <v>572</v>
      </c>
      <c r="H845" s="90">
        <v>2</v>
      </c>
      <c r="I845" s="123">
        <v>2</v>
      </c>
      <c r="J845" s="90" t="s">
        <v>751</v>
      </c>
      <c r="K845" s="90" t="s">
        <v>1121</v>
      </c>
      <c r="L845" s="127" t="s">
        <v>1290</v>
      </c>
      <c r="M845" s="90" t="s">
        <v>1290</v>
      </c>
      <c r="N845" s="90" t="s">
        <v>1291</v>
      </c>
      <c r="O845" s="123">
        <v>1978</v>
      </c>
      <c r="P845" s="90"/>
      <c r="Q845" s="90"/>
      <c r="R845" s="90"/>
      <c r="S845" s="90"/>
      <c r="T845" s="90"/>
      <c r="U845" s="123">
        <v>0</v>
      </c>
      <c r="V845" s="123">
        <v>0</v>
      </c>
      <c r="W845" s="124" t="s">
        <v>1638</v>
      </c>
      <c r="X845" s="125">
        <v>2022</v>
      </c>
      <c r="Y845" s="125">
        <v>8</v>
      </c>
      <c r="Z845" s="125">
        <v>24</v>
      </c>
      <c r="AA8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5" s="126" t="str">
        <f>CONCATENATE(GroupMember[[#This Row],[11. Nom*]],       ,GroupMember[[#This Row],[10. Prénom*]])</f>
        <v>SOTTIKONE</v>
      </c>
    </row>
    <row r="846" spans="1:29" s="126" customFormat="1" ht="13.5" hidden="1" x14ac:dyDescent="0.25">
      <c r="A846" s="90" t="s">
        <v>1943</v>
      </c>
      <c r="B846" s="90" t="s">
        <v>1943</v>
      </c>
      <c r="C846" s="90" t="s">
        <v>1637</v>
      </c>
      <c r="D846" s="90" t="s">
        <v>571</v>
      </c>
      <c r="E846" s="90" t="s">
        <v>563</v>
      </c>
      <c r="F846" s="92">
        <v>3.09</v>
      </c>
      <c r="G846" s="90" t="s">
        <v>572</v>
      </c>
      <c r="H846" s="90">
        <v>1</v>
      </c>
      <c r="I846" s="123">
        <v>1</v>
      </c>
      <c r="J846" s="90" t="s">
        <v>1122</v>
      </c>
      <c r="K846" s="90" t="s">
        <v>1123</v>
      </c>
      <c r="L846" s="127" t="s">
        <v>1290</v>
      </c>
      <c r="M846" s="90" t="s">
        <v>1290</v>
      </c>
      <c r="N846" s="90" t="s">
        <v>1291</v>
      </c>
      <c r="O846" s="123">
        <v>1960</v>
      </c>
      <c r="P846" s="90"/>
      <c r="Q846" s="90"/>
      <c r="R846" s="90"/>
      <c r="S846" s="90"/>
      <c r="T846" s="90"/>
      <c r="U846" s="123">
        <v>0</v>
      </c>
      <c r="V846" s="123">
        <v>0</v>
      </c>
      <c r="W846" s="124" t="s">
        <v>1638</v>
      </c>
      <c r="X846" s="125">
        <v>2022</v>
      </c>
      <c r="Y846" s="125">
        <v>8</v>
      </c>
      <c r="Z846" s="125">
        <v>24</v>
      </c>
      <c r="AA8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6" s="126" t="str">
        <f>CONCATENATE(GroupMember[[#This Row],[11. Nom*]],       ,GroupMember[[#This Row],[10. Prénom*]])</f>
        <v>MARIAMKANSOLE</v>
      </c>
    </row>
    <row r="847" spans="1:29" s="126" customFormat="1" ht="13.5" hidden="1" x14ac:dyDescent="0.25">
      <c r="A847" s="90" t="s">
        <v>1944</v>
      </c>
      <c r="B847" s="90" t="s">
        <v>1944</v>
      </c>
      <c r="C847" s="90" t="s">
        <v>1637</v>
      </c>
      <c r="D847" s="90" t="s">
        <v>571</v>
      </c>
      <c r="E847" s="90" t="s">
        <v>563</v>
      </c>
      <c r="F847" s="92">
        <v>5.12</v>
      </c>
      <c r="G847" s="90" t="s">
        <v>572</v>
      </c>
      <c r="H847" s="90">
        <v>2</v>
      </c>
      <c r="I847" s="123">
        <v>2</v>
      </c>
      <c r="J847" s="90" t="s">
        <v>933</v>
      </c>
      <c r="K847" s="90" t="s">
        <v>758</v>
      </c>
      <c r="L847" s="127" t="s">
        <v>1290</v>
      </c>
      <c r="M847" s="90" t="s">
        <v>1290</v>
      </c>
      <c r="N847" s="90" t="s">
        <v>1291</v>
      </c>
      <c r="O847" s="123">
        <v>1946</v>
      </c>
      <c r="P847" s="90"/>
      <c r="Q847" s="90"/>
      <c r="R847" s="90"/>
      <c r="S847" s="90"/>
      <c r="T847" s="90"/>
      <c r="U847" s="123">
        <v>0</v>
      </c>
      <c r="V847" s="123">
        <v>0</v>
      </c>
      <c r="W847" s="124" t="s">
        <v>1638</v>
      </c>
      <c r="X847" s="125">
        <v>2022</v>
      </c>
      <c r="Y847" s="125">
        <v>8</v>
      </c>
      <c r="Z847" s="125">
        <v>24</v>
      </c>
      <c r="AA8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7" s="126" t="str">
        <f>CONCATENATE(GroupMember[[#This Row],[11. Nom*]],       ,GroupMember[[#This Row],[10. Prénom*]])</f>
        <v>PATRICEBADO</v>
      </c>
    </row>
    <row r="848" spans="1:29" s="126" customFormat="1" ht="13.5" hidden="1" x14ac:dyDescent="0.25">
      <c r="A848" s="90" t="s">
        <v>1945</v>
      </c>
      <c r="B848" s="90" t="s">
        <v>1945</v>
      </c>
      <c r="C848" s="90" t="s">
        <v>1637</v>
      </c>
      <c r="D848" s="90" t="s">
        <v>571</v>
      </c>
      <c r="E848" s="90" t="s">
        <v>563</v>
      </c>
      <c r="F848" s="92">
        <v>3.13</v>
      </c>
      <c r="G848" s="90" t="s">
        <v>572</v>
      </c>
      <c r="H848" s="90">
        <v>1</v>
      </c>
      <c r="I848" s="123">
        <v>1</v>
      </c>
      <c r="J848" s="90" t="s">
        <v>608</v>
      </c>
      <c r="K848" s="90" t="s">
        <v>901</v>
      </c>
      <c r="L848" s="127" t="s">
        <v>1290</v>
      </c>
      <c r="M848" s="90" t="s">
        <v>1290</v>
      </c>
      <c r="N848" s="90" t="s">
        <v>1291</v>
      </c>
      <c r="O848" s="123">
        <v>1987</v>
      </c>
      <c r="P848" s="90"/>
      <c r="Q848" s="90"/>
      <c r="R848" s="90"/>
      <c r="S848" s="90"/>
      <c r="T848" s="90"/>
      <c r="U848" s="123">
        <v>0</v>
      </c>
      <c r="V848" s="123">
        <v>0</v>
      </c>
      <c r="W848" s="124" t="s">
        <v>1638</v>
      </c>
      <c r="X848" s="125">
        <v>2022</v>
      </c>
      <c r="Y848" s="125">
        <v>8</v>
      </c>
      <c r="Z848" s="125">
        <v>26</v>
      </c>
      <c r="AA8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8" s="126" t="str">
        <f>CONCATENATE(GroupMember[[#This Row],[11. Nom*]],       ,GroupMember[[#This Row],[10. Prénom*]])</f>
        <v>MAHAMADIZONGO</v>
      </c>
    </row>
    <row r="849" spans="1:29" s="126" customFormat="1" ht="13.5" hidden="1" x14ac:dyDescent="0.25">
      <c r="A849" s="90" t="s">
        <v>1946</v>
      </c>
      <c r="B849" s="90" t="s">
        <v>1946</v>
      </c>
      <c r="C849" s="90" t="s">
        <v>1637</v>
      </c>
      <c r="D849" s="90" t="s">
        <v>571</v>
      </c>
      <c r="E849" s="90" t="s">
        <v>563</v>
      </c>
      <c r="F849" s="92">
        <v>4.5599999999999996</v>
      </c>
      <c r="G849" s="90" t="s">
        <v>572</v>
      </c>
      <c r="H849" s="90">
        <v>1</v>
      </c>
      <c r="I849" s="123">
        <v>1</v>
      </c>
      <c r="J849" s="90" t="s">
        <v>1124</v>
      </c>
      <c r="K849" s="90" t="s">
        <v>604</v>
      </c>
      <c r="L849" s="127" t="s">
        <v>1290</v>
      </c>
      <c r="M849" s="90" t="s">
        <v>1290</v>
      </c>
      <c r="N849" s="90" t="s">
        <v>1291</v>
      </c>
      <c r="O849" s="123">
        <v>1979</v>
      </c>
      <c r="P849" s="90"/>
      <c r="Q849" s="90"/>
      <c r="R849" s="90"/>
      <c r="S849" s="90"/>
      <c r="T849" s="90"/>
      <c r="U849" s="123">
        <v>0</v>
      </c>
      <c r="V849" s="123">
        <v>0</v>
      </c>
      <c r="W849" s="124" t="s">
        <v>1638</v>
      </c>
      <c r="X849" s="125">
        <v>2022</v>
      </c>
      <c r="Y849" s="125">
        <v>8</v>
      </c>
      <c r="Z849" s="125">
        <v>26</v>
      </c>
      <c r="AA8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49" s="126" t="str">
        <f>CONCATENATE(GroupMember[[#This Row],[11. Nom*]],       ,GroupMember[[#This Row],[10. Prénom*]])</f>
        <v>ADAMAPAKBELEMA</v>
      </c>
    </row>
    <row r="850" spans="1:29" s="126" customFormat="1" ht="13.5" hidden="1" x14ac:dyDescent="0.25">
      <c r="A850" s="90" t="s">
        <v>1947</v>
      </c>
      <c r="B850" s="90" t="s">
        <v>1947</v>
      </c>
      <c r="C850" s="90" t="s">
        <v>1637</v>
      </c>
      <c r="D850" s="90" t="s">
        <v>571</v>
      </c>
      <c r="E850" s="90" t="s">
        <v>563</v>
      </c>
      <c r="F850" s="92">
        <v>2.87</v>
      </c>
      <c r="G850" s="90" t="s">
        <v>572</v>
      </c>
      <c r="H850" s="90">
        <v>1</v>
      </c>
      <c r="I850" s="123">
        <v>1</v>
      </c>
      <c r="J850" s="90" t="s">
        <v>1125</v>
      </c>
      <c r="K850" s="90" t="s">
        <v>1126</v>
      </c>
      <c r="L850" s="127" t="s">
        <v>1290</v>
      </c>
      <c r="M850" s="90" t="s">
        <v>1290</v>
      </c>
      <c r="N850" s="90" t="s">
        <v>1291</v>
      </c>
      <c r="O850" s="123">
        <v>1969</v>
      </c>
      <c r="P850" s="90"/>
      <c r="Q850" s="90"/>
      <c r="R850" s="90"/>
      <c r="S850" s="90"/>
      <c r="T850" s="90"/>
      <c r="U850" s="123">
        <v>0</v>
      </c>
      <c r="V850" s="123">
        <v>0</v>
      </c>
      <c r="W850" s="124" t="s">
        <v>1638</v>
      </c>
      <c r="X850" s="125">
        <v>2022</v>
      </c>
      <c r="Y850" s="125">
        <v>8</v>
      </c>
      <c r="Z850" s="125">
        <v>26</v>
      </c>
      <c r="AA8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0" s="126" t="str">
        <f>CONCATENATE(GroupMember[[#This Row],[11. Nom*]],       ,GroupMember[[#This Row],[10. Prénom*]])</f>
        <v>BIBATAKOUGHUINDI</v>
      </c>
    </row>
    <row r="851" spans="1:29" s="126" customFormat="1" ht="13.5" hidden="1" x14ac:dyDescent="0.25">
      <c r="A851" s="90" t="s">
        <v>1948</v>
      </c>
      <c r="B851" s="90" t="s">
        <v>1948</v>
      </c>
      <c r="C851" s="90" t="s">
        <v>1637</v>
      </c>
      <c r="D851" s="90" t="s">
        <v>571</v>
      </c>
      <c r="E851" s="90" t="s">
        <v>563</v>
      </c>
      <c r="F851" s="92">
        <v>4.3199999999999994</v>
      </c>
      <c r="G851" s="90" t="s">
        <v>572</v>
      </c>
      <c r="H851" s="90">
        <v>1</v>
      </c>
      <c r="I851" s="123">
        <v>1</v>
      </c>
      <c r="J851" s="90" t="s">
        <v>1127</v>
      </c>
      <c r="K851" s="90" t="s">
        <v>1128</v>
      </c>
      <c r="L851" s="127" t="s">
        <v>1290</v>
      </c>
      <c r="M851" s="90" t="s">
        <v>1290</v>
      </c>
      <c r="N851" s="90" t="s">
        <v>1291</v>
      </c>
      <c r="O851" s="123">
        <v>1976</v>
      </c>
      <c r="P851" s="90"/>
      <c r="Q851" s="90"/>
      <c r="R851" s="90"/>
      <c r="S851" s="90"/>
      <c r="T851" s="90"/>
      <c r="U851" s="123">
        <v>0</v>
      </c>
      <c r="V851" s="123">
        <v>0</v>
      </c>
      <c r="W851" s="124" t="s">
        <v>1638</v>
      </c>
      <c r="X851" s="125">
        <v>2022</v>
      </c>
      <c r="Y851" s="125">
        <v>8</v>
      </c>
      <c r="Z851" s="125">
        <v>26</v>
      </c>
      <c r="AA8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1" s="126" t="str">
        <f>CONCATENATE(GroupMember[[#This Row],[11. Nom*]],       ,GroupMember[[#This Row],[10. Prénom*]])</f>
        <v>LIZETASANGALA</v>
      </c>
    </row>
    <row r="852" spans="1:29" s="126" customFormat="1" ht="13.5" x14ac:dyDescent="0.25">
      <c r="A852" s="90" t="s">
        <v>1949</v>
      </c>
      <c r="B852" s="90" t="s">
        <v>1949</v>
      </c>
      <c r="C852" s="90" t="s">
        <v>1637</v>
      </c>
      <c r="D852" s="90" t="s">
        <v>571</v>
      </c>
      <c r="E852" s="90" t="s">
        <v>563</v>
      </c>
      <c r="F852" s="92">
        <v>3.1999999999999997</v>
      </c>
      <c r="G852" s="90" t="s">
        <v>572</v>
      </c>
      <c r="H852" s="90">
        <v>1</v>
      </c>
      <c r="I852" s="123">
        <v>1</v>
      </c>
      <c r="J852" s="90" t="s">
        <v>1127</v>
      </c>
      <c r="K852" s="90" t="s">
        <v>602</v>
      </c>
      <c r="L852" s="127" t="s">
        <v>1290</v>
      </c>
      <c r="M852" s="90" t="s">
        <v>2042</v>
      </c>
      <c r="N852" s="90" t="s">
        <v>1291</v>
      </c>
      <c r="O852" s="123">
        <v>1964</v>
      </c>
      <c r="P852" s="90"/>
      <c r="Q852" s="90"/>
      <c r="R852" s="90"/>
      <c r="S852" s="90"/>
      <c r="T852" s="90"/>
      <c r="U852" s="123">
        <v>0</v>
      </c>
      <c r="V852" s="123">
        <v>0</v>
      </c>
      <c r="W852" s="124" t="s">
        <v>1638</v>
      </c>
      <c r="X852" s="125">
        <v>2022</v>
      </c>
      <c r="Y852" s="125">
        <v>8</v>
      </c>
      <c r="Z852" s="125">
        <v>26</v>
      </c>
      <c r="AA8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2" s="126" t="str">
        <f>CONCATENATE(GroupMember[[#This Row],[11. Nom*]],       ,GroupMember[[#This Row],[10. Prénom*]])</f>
        <v>OUSMANESANGALA</v>
      </c>
    </row>
    <row r="853" spans="1:29" s="126" customFormat="1" ht="13.5" x14ac:dyDescent="0.25">
      <c r="A853" s="90" t="s">
        <v>1950</v>
      </c>
      <c r="B853" s="90" t="s">
        <v>1950</v>
      </c>
      <c r="C853" s="90" t="s">
        <v>1637</v>
      </c>
      <c r="D853" s="90" t="s">
        <v>571</v>
      </c>
      <c r="E853" s="141" t="s">
        <v>563</v>
      </c>
      <c r="F853" s="92">
        <v>4.24</v>
      </c>
      <c r="G853" s="90" t="s">
        <v>572</v>
      </c>
      <c r="H853" s="90">
        <v>1</v>
      </c>
      <c r="I853" s="123">
        <v>1</v>
      </c>
      <c r="J853" s="90" t="s">
        <v>1129</v>
      </c>
      <c r="K853" s="90" t="s">
        <v>1130</v>
      </c>
      <c r="L853" s="127" t="s">
        <v>1290</v>
      </c>
      <c r="M853" s="90" t="s">
        <v>2043</v>
      </c>
      <c r="N853" s="90" t="s">
        <v>1292</v>
      </c>
      <c r="O853" s="123">
        <v>1991</v>
      </c>
      <c r="P853" s="90"/>
      <c r="Q853" s="90"/>
      <c r="R853" s="90"/>
      <c r="S853" s="90"/>
      <c r="T853" s="90"/>
      <c r="U853" s="123">
        <v>0</v>
      </c>
      <c r="V853" s="123">
        <v>0</v>
      </c>
      <c r="W853" s="124" t="s">
        <v>1638</v>
      </c>
      <c r="X853" s="125">
        <v>2022</v>
      </c>
      <c r="Y853" s="125">
        <v>8</v>
      </c>
      <c r="Z853" s="125">
        <v>27</v>
      </c>
      <c r="AA8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3" s="126" t="str">
        <f>CONCATENATE(GroupMember[[#This Row],[11. Nom*]],       ,GroupMember[[#This Row],[10. Prénom*]])</f>
        <v>ADJARADAUPHINE</v>
      </c>
    </row>
    <row r="854" spans="1:29" s="126" customFormat="1" ht="13.5" x14ac:dyDescent="0.25">
      <c r="A854" s="90" t="s">
        <v>1951</v>
      </c>
      <c r="B854" s="90" t="s">
        <v>1951</v>
      </c>
      <c r="C854" s="90" t="s">
        <v>1637</v>
      </c>
      <c r="D854" s="90" t="s">
        <v>571</v>
      </c>
      <c r="E854" s="90" t="s">
        <v>563</v>
      </c>
      <c r="F854" s="92">
        <v>3.04</v>
      </c>
      <c r="G854" s="90" t="s">
        <v>572</v>
      </c>
      <c r="H854" s="90">
        <v>1</v>
      </c>
      <c r="I854" s="123">
        <v>1</v>
      </c>
      <c r="J854" s="90" t="s">
        <v>1124</v>
      </c>
      <c r="K854" s="90" t="s">
        <v>1131</v>
      </c>
      <c r="L854" s="127" t="s">
        <v>1290</v>
      </c>
      <c r="M854" s="90" t="s">
        <v>2044</v>
      </c>
      <c r="N854" s="90" t="s">
        <v>1291</v>
      </c>
      <c r="O854" s="123">
        <v>1984</v>
      </c>
      <c r="P854" s="90"/>
      <c r="Q854" s="90"/>
      <c r="R854" s="90"/>
      <c r="S854" s="90"/>
      <c r="T854" s="90"/>
      <c r="U854" s="123">
        <v>0</v>
      </c>
      <c r="V854" s="123">
        <v>0</v>
      </c>
      <c r="W854" s="124" t="s">
        <v>1638</v>
      </c>
      <c r="X854" s="125">
        <v>2022</v>
      </c>
      <c r="Y854" s="125">
        <v>8</v>
      </c>
      <c r="Z854" s="125">
        <v>27</v>
      </c>
      <c r="AA8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4" s="126" t="str">
        <f>CONCATENATE(GroupMember[[#This Row],[11. Nom*]],       ,GroupMember[[#This Row],[10. Prénom*]])</f>
        <v>SALIMATAPAKBELEMA</v>
      </c>
    </row>
    <row r="855" spans="1:29" s="126" customFormat="1" ht="13.5" hidden="1" x14ac:dyDescent="0.25">
      <c r="A855" s="90" t="s">
        <v>1952</v>
      </c>
      <c r="B855" s="90" t="s">
        <v>1952</v>
      </c>
      <c r="C855" s="90" t="s">
        <v>1637</v>
      </c>
      <c r="D855" s="90" t="s">
        <v>571</v>
      </c>
      <c r="E855" s="90" t="s">
        <v>563</v>
      </c>
      <c r="F855" s="92">
        <v>3.7399999999999998</v>
      </c>
      <c r="G855" s="90" t="s">
        <v>572</v>
      </c>
      <c r="H855" s="90">
        <v>1</v>
      </c>
      <c r="I855" s="123">
        <v>1</v>
      </c>
      <c r="J855" s="90" t="s">
        <v>608</v>
      </c>
      <c r="K855" s="90" t="s">
        <v>1123</v>
      </c>
      <c r="L855" s="127" t="s">
        <v>1290</v>
      </c>
      <c r="M855" s="90" t="s">
        <v>1290</v>
      </c>
      <c r="N855" s="90" t="s">
        <v>1291</v>
      </c>
      <c r="O855" s="123">
        <v>1987</v>
      </c>
      <c r="P855" s="90"/>
      <c r="Q855" s="90"/>
      <c r="R855" s="90"/>
      <c r="S855" s="90"/>
      <c r="T855" s="90"/>
      <c r="U855" s="123">
        <v>0</v>
      </c>
      <c r="V855" s="123">
        <v>0</v>
      </c>
      <c r="W855" s="124" t="s">
        <v>1638</v>
      </c>
      <c r="X855" s="125">
        <v>2022</v>
      </c>
      <c r="Y855" s="125">
        <v>8</v>
      </c>
      <c r="Z855" s="125">
        <v>27</v>
      </c>
      <c r="AA8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5" s="126" t="str">
        <f>CONCATENATE(GroupMember[[#This Row],[11. Nom*]],       ,GroupMember[[#This Row],[10. Prénom*]])</f>
        <v>MARIAMZONGO</v>
      </c>
    </row>
    <row r="856" spans="1:29" s="126" customFormat="1" ht="13.5" x14ac:dyDescent="0.25">
      <c r="A856" s="90" t="s">
        <v>1953</v>
      </c>
      <c r="B856" s="90" t="s">
        <v>1953</v>
      </c>
      <c r="C856" s="90" t="s">
        <v>1637</v>
      </c>
      <c r="D856" s="90" t="s">
        <v>571</v>
      </c>
      <c r="E856" s="90" t="s">
        <v>563</v>
      </c>
      <c r="F856" s="92">
        <v>5.62</v>
      </c>
      <c r="G856" s="90" t="s">
        <v>572</v>
      </c>
      <c r="H856" s="90">
        <v>1</v>
      </c>
      <c r="I856" s="123">
        <v>1</v>
      </c>
      <c r="J856" s="90" t="s">
        <v>621</v>
      </c>
      <c r="K856" s="90" t="s">
        <v>1132</v>
      </c>
      <c r="L856" s="127" t="s">
        <v>1290</v>
      </c>
      <c r="M856" s="90" t="s">
        <v>2045</v>
      </c>
      <c r="N856" s="90" t="s">
        <v>1291</v>
      </c>
      <c r="O856" s="123">
        <v>1969</v>
      </c>
      <c r="P856" s="90"/>
      <c r="Q856" s="90"/>
      <c r="R856" s="90"/>
      <c r="S856" s="90"/>
      <c r="T856" s="90"/>
      <c r="U856" s="123">
        <v>0</v>
      </c>
      <c r="V856" s="123">
        <v>0</v>
      </c>
      <c r="W856" s="124" t="s">
        <v>1638</v>
      </c>
      <c r="X856" s="125">
        <v>2022</v>
      </c>
      <c r="Y856" s="125">
        <v>8</v>
      </c>
      <c r="Z856" s="125">
        <v>27</v>
      </c>
      <c r="AA8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6"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6" s="126" t="str">
        <f>CONCATENATE(GroupMember[[#This Row],[11. Nom*]],       ,GroupMember[[#This Row],[10. Prénom*]])</f>
        <v>SENI 3SAWADOGO</v>
      </c>
    </row>
    <row r="857" spans="1:29" s="126" customFormat="1" ht="13.5" x14ac:dyDescent="0.25">
      <c r="A857" s="90" t="s">
        <v>1954</v>
      </c>
      <c r="B857" s="90" t="s">
        <v>1954</v>
      </c>
      <c r="C857" s="90" t="s">
        <v>1637</v>
      </c>
      <c r="D857" s="90" t="s">
        <v>571</v>
      </c>
      <c r="E857" s="90" t="s">
        <v>563</v>
      </c>
      <c r="F857" s="92">
        <v>4.66</v>
      </c>
      <c r="G857" s="90" t="s">
        <v>572</v>
      </c>
      <c r="H857" s="90">
        <v>1</v>
      </c>
      <c r="I857" s="123">
        <v>1</v>
      </c>
      <c r="J857" s="90" t="s">
        <v>931</v>
      </c>
      <c r="K857" s="90" t="s">
        <v>606</v>
      </c>
      <c r="L857" s="127" t="s">
        <v>1290</v>
      </c>
      <c r="M857" s="90" t="s">
        <v>2046</v>
      </c>
      <c r="N857" s="90" t="s">
        <v>1291</v>
      </c>
      <c r="O857" s="123">
        <v>1976</v>
      </c>
      <c r="P857" s="90"/>
      <c r="Q857" s="90"/>
      <c r="R857" s="90"/>
      <c r="S857" s="90"/>
      <c r="T857" s="90"/>
      <c r="U857" s="123">
        <v>0</v>
      </c>
      <c r="V857" s="123">
        <v>0</v>
      </c>
      <c r="W857" s="124" t="s">
        <v>1638</v>
      </c>
      <c r="X857" s="125">
        <v>2022</v>
      </c>
      <c r="Y857" s="125">
        <v>8</v>
      </c>
      <c r="Z857" s="125">
        <v>27</v>
      </c>
      <c r="AA8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7"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7" s="126" t="str">
        <f>CONCATENATE(GroupMember[[#This Row],[11. Nom*]],       ,GroupMember[[#This Row],[10. Prénom*]])</f>
        <v>PAULYAMEOGO</v>
      </c>
    </row>
    <row r="858" spans="1:29" s="126" customFormat="1" ht="13.5" x14ac:dyDescent="0.25">
      <c r="A858" s="90" t="s">
        <v>1955</v>
      </c>
      <c r="B858" s="90" t="s">
        <v>1955</v>
      </c>
      <c r="C858" s="90" t="s">
        <v>1637</v>
      </c>
      <c r="D858" s="90" t="s">
        <v>571</v>
      </c>
      <c r="E858" s="90" t="s">
        <v>563</v>
      </c>
      <c r="F858" s="92">
        <v>3.1999999999999997</v>
      </c>
      <c r="G858" s="90" t="s">
        <v>572</v>
      </c>
      <c r="H858" s="90">
        <v>1</v>
      </c>
      <c r="I858" s="123">
        <v>1</v>
      </c>
      <c r="J858" s="90" t="s">
        <v>1133</v>
      </c>
      <c r="K858" s="90" t="s">
        <v>1086</v>
      </c>
      <c r="L858" s="127" t="s">
        <v>1290</v>
      </c>
      <c r="M858" s="90" t="s">
        <v>2047</v>
      </c>
      <c r="N858" s="90" t="s">
        <v>1291</v>
      </c>
      <c r="O858" s="123">
        <v>1978</v>
      </c>
      <c r="P858" s="90"/>
      <c r="Q858" s="90"/>
      <c r="R858" s="90"/>
      <c r="S858" s="90"/>
      <c r="T858" s="90"/>
      <c r="U858" s="123">
        <v>0</v>
      </c>
      <c r="V858" s="123">
        <v>0</v>
      </c>
      <c r="W858" s="124" t="s">
        <v>1638</v>
      </c>
      <c r="X858" s="125">
        <v>2022</v>
      </c>
      <c r="Y858" s="125">
        <v>8</v>
      </c>
      <c r="Z858" s="125">
        <v>29</v>
      </c>
      <c r="AA8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8"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8" s="126" t="str">
        <f>CONCATENATE(GroupMember[[#This Row],[11. Nom*]],       ,GroupMember[[#This Row],[10. Prénom*]])</f>
        <v>SUZANNENABIE</v>
      </c>
    </row>
    <row r="859" spans="1:29" s="126" customFormat="1" ht="13.5" x14ac:dyDescent="0.25">
      <c r="A859" s="90" t="s">
        <v>1956</v>
      </c>
      <c r="B859" s="90" t="s">
        <v>1956</v>
      </c>
      <c r="C859" s="90" t="s">
        <v>1637</v>
      </c>
      <c r="D859" s="90" t="s">
        <v>571</v>
      </c>
      <c r="E859" s="90" t="s">
        <v>563</v>
      </c>
      <c r="F859" s="92">
        <v>3.2299999999999995</v>
      </c>
      <c r="G859" s="90" t="s">
        <v>572</v>
      </c>
      <c r="H859" s="90">
        <v>2</v>
      </c>
      <c r="I859" s="123">
        <v>2</v>
      </c>
      <c r="J859" s="90" t="s">
        <v>1134</v>
      </c>
      <c r="K859" s="90" t="s">
        <v>1135</v>
      </c>
      <c r="L859" s="127" t="s">
        <v>1290</v>
      </c>
      <c r="M859" s="90" t="s">
        <v>2048</v>
      </c>
      <c r="N859" s="90" t="s">
        <v>1291</v>
      </c>
      <c r="O859" s="123">
        <v>1982</v>
      </c>
      <c r="P859" s="90"/>
      <c r="Q859" s="90"/>
      <c r="R859" s="90"/>
      <c r="S859" s="90"/>
      <c r="T859" s="90"/>
      <c r="U859" s="123">
        <v>0</v>
      </c>
      <c r="V859" s="123">
        <v>0</v>
      </c>
      <c r="W859" s="124" t="s">
        <v>1638</v>
      </c>
      <c r="X859" s="125">
        <v>2022</v>
      </c>
      <c r="Y859" s="125">
        <v>8</v>
      </c>
      <c r="Z859" s="125">
        <v>29</v>
      </c>
      <c r="AA8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9"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59" s="126" t="str">
        <f>CONCATENATE(GroupMember[[#This Row],[11. Nom*]],       ,GroupMember[[#This Row],[10. Prénom*]])</f>
        <v>TATO MICHELSOGBE</v>
      </c>
    </row>
    <row r="860" spans="1:29" s="126" customFormat="1" ht="13.5" x14ac:dyDescent="0.25">
      <c r="A860" s="90" t="s">
        <v>1957</v>
      </c>
      <c r="B860" s="90" t="s">
        <v>1957</v>
      </c>
      <c r="C860" s="90" t="s">
        <v>1637</v>
      </c>
      <c r="D860" s="90" t="s">
        <v>571</v>
      </c>
      <c r="E860" s="90" t="s">
        <v>563</v>
      </c>
      <c r="F860" s="92">
        <v>3.69</v>
      </c>
      <c r="G860" s="90" t="s">
        <v>572</v>
      </c>
      <c r="H860" s="90">
        <v>1</v>
      </c>
      <c r="I860" s="123">
        <v>1</v>
      </c>
      <c r="J860" s="90" t="s">
        <v>1136</v>
      </c>
      <c r="K860" s="90" t="s">
        <v>1137</v>
      </c>
      <c r="L860" s="127" t="s">
        <v>1290</v>
      </c>
      <c r="M860" s="90" t="s">
        <v>2049</v>
      </c>
      <c r="N860" s="90" t="s">
        <v>1291</v>
      </c>
      <c r="O860" s="123">
        <v>1981</v>
      </c>
      <c r="P860" s="90"/>
      <c r="Q860" s="90"/>
      <c r="R860" s="90"/>
      <c r="S860" s="90"/>
      <c r="T860" s="90"/>
      <c r="U860" s="123">
        <v>0</v>
      </c>
      <c r="V860" s="123">
        <v>0</v>
      </c>
      <c r="W860" s="124" t="s">
        <v>1638</v>
      </c>
      <c r="X860" s="125">
        <v>2022</v>
      </c>
      <c r="Y860" s="125">
        <v>8</v>
      </c>
      <c r="Z860" s="125">
        <v>29</v>
      </c>
      <c r="AA8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60"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60" s="126" t="str">
        <f>CONCATENATE(GroupMember[[#This Row],[11. Nom*]],       ,GroupMember[[#This Row],[10. Prénom*]])</f>
        <v>YOLE LUCIEKARAMOKE</v>
      </c>
    </row>
    <row r="861" spans="1:29" s="126" customFormat="1" ht="13.5" x14ac:dyDescent="0.25">
      <c r="A861" s="90" t="s">
        <v>1958</v>
      </c>
      <c r="B861" s="90" t="s">
        <v>1958</v>
      </c>
      <c r="C861" s="90" t="s">
        <v>1637</v>
      </c>
      <c r="D861" s="90" t="s">
        <v>571</v>
      </c>
      <c r="E861" s="90" t="s">
        <v>563</v>
      </c>
      <c r="F861" s="92">
        <v>3.38</v>
      </c>
      <c r="G861" s="90" t="s">
        <v>572</v>
      </c>
      <c r="H861" s="90">
        <v>2</v>
      </c>
      <c r="I861" s="123">
        <v>2</v>
      </c>
      <c r="J861" s="90" t="s">
        <v>1138</v>
      </c>
      <c r="K861" s="90" t="s">
        <v>1120</v>
      </c>
      <c r="L861" s="127" t="s">
        <v>1290</v>
      </c>
      <c r="M861" s="90" t="s">
        <v>2050</v>
      </c>
      <c r="N861" s="90" t="s">
        <v>1291</v>
      </c>
      <c r="O861" s="123">
        <v>1976</v>
      </c>
      <c r="P861" s="90"/>
      <c r="Q861" s="90"/>
      <c r="R861" s="90"/>
      <c r="S861" s="90"/>
      <c r="T861" s="90"/>
      <c r="U861" s="123">
        <v>0</v>
      </c>
      <c r="V861" s="123">
        <v>0</v>
      </c>
      <c r="W861" s="124" t="s">
        <v>1638</v>
      </c>
      <c r="X861" s="125">
        <v>2022</v>
      </c>
      <c r="Y861" s="125">
        <v>8</v>
      </c>
      <c r="Z861" s="125">
        <v>29</v>
      </c>
      <c r="AA8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61"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61" s="126" t="str">
        <f>CONCATENATE(GroupMember[[#This Row],[11. Nom*]],       ,GroupMember[[#This Row],[10. Prénom*]])</f>
        <v>NADEGESONE</v>
      </c>
    </row>
    <row r="862" spans="1:29" s="126" customFormat="1" ht="13.5" x14ac:dyDescent="0.25">
      <c r="A862" s="90" t="s">
        <v>1959</v>
      </c>
      <c r="B862" s="90" t="s">
        <v>1959</v>
      </c>
      <c r="C862" s="90" t="s">
        <v>1637</v>
      </c>
      <c r="D862" s="90" t="s">
        <v>571</v>
      </c>
      <c r="E862" s="90" t="s">
        <v>563</v>
      </c>
      <c r="F862" s="92">
        <v>3.02</v>
      </c>
      <c r="G862" s="90" t="s">
        <v>572</v>
      </c>
      <c r="H862" s="90">
        <v>1</v>
      </c>
      <c r="I862" s="123">
        <v>1</v>
      </c>
      <c r="J862" s="90" t="s">
        <v>1134</v>
      </c>
      <c r="K862" s="90" t="s">
        <v>1139</v>
      </c>
      <c r="L862" s="127" t="s">
        <v>1290</v>
      </c>
      <c r="M862" s="90" t="s">
        <v>2051</v>
      </c>
      <c r="N862" s="90" t="s">
        <v>1291</v>
      </c>
      <c r="O862" s="123">
        <v>1974</v>
      </c>
      <c r="P862" s="90"/>
      <c r="Q862" s="90"/>
      <c r="R862" s="90"/>
      <c r="S862" s="90"/>
      <c r="T862" s="90"/>
      <c r="U862" s="123">
        <v>0</v>
      </c>
      <c r="V862" s="123">
        <v>0</v>
      </c>
      <c r="W862" s="124" t="s">
        <v>1638</v>
      </c>
      <c r="X862" s="125">
        <v>2022</v>
      </c>
      <c r="Y862" s="125">
        <v>8</v>
      </c>
      <c r="Z862" s="125">
        <v>29</v>
      </c>
      <c r="AA8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62"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62" s="126" t="str">
        <f>CONCATENATE(GroupMember[[#This Row],[11. Nom*]],       ,GroupMember[[#This Row],[10. Prénom*]])</f>
        <v>FULBERTSOGBE</v>
      </c>
    </row>
    <row r="863" spans="1:29" s="126" customFormat="1" ht="13.5" x14ac:dyDescent="0.25">
      <c r="A863" s="90" t="s">
        <v>1960</v>
      </c>
      <c r="B863" s="90" t="s">
        <v>1960</v>
      </c>
      <c r="C863" s="90" t="s">
        <v>1637</v>
      </c>
      <c r="D863" s="90" t="s">
        <v>571</v>
      </c>
      <c r="E863" s="90" t="s">
        <v>563</v>
      </c>
      <c r="F863" s="92">
        <v>3.06</v>
      </c>
      <c r="G863" s="90" t="s">
        <v>572</v>
      </c>
      <c r="H863" s="90">
        <v>1</v>
      </c>
      <c r="I863" s="123">
        <v>1</v>
      </c>
      <c r="J863" s="90" t="s">
        <v>782</v>
      </c>
      <c r="K863" s="90" t="s">
        <v>602</v>
      </c>
      <c r="L863" s="127" t="s">
        <v>1290</v>
      </c>
      <c r="M863" s="90" t="s">
        <v>2052</v>
      </c>
      <c r="N863" s="90" t="s">
        <v>1291</v>
      </c>
      <c r="O863" s="123">
        <v>1987</v>
      </c>
      <c r="P863" s="90"/>
      <c r="Q863" s="90"/>
      <c r="R863" s="90"/>
      <c r="S863" s="90"/>
      <c r="T863" s="90"/>
      <c r="U863" s="123">
        <v>0</v>
      </c>
      <c r="V863" s="123">
        <v>0</v>
      </c>
      <c r="W863" s="124" t="s">
        <v>1638</v>
      </c>
      <c r="X863" s="125">
        <v>2022</v>
      </c>
      <c r="Y863" s="125">
        <v>8</v>
      </c>
      <c r="Z863" s="125">
        <v>30</v>
      </c>
      <c r="AA8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63"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63" s="126" t="str">
        <f>CONCATENATE(GroupMember[[#This Row],[11. Nom*]],       ,GroupMember[[#This Row],[10. Prénom*]])</f>
        <v>OUSMANEBALMA</v>
      </c>
    </row>
    <row r="864" spans="1:29" s="126" customFormat="1" ht="13.5" x14ac:dyDescent="0.25">
      <c r="A864" s="90" t="s">
        <v>1961</v>
      </c>
      <c r="B864" s="90" t="s">
        <v>1961</v>
      </c>
      <c r="C864" s="90" t="s">
        <v>1637</v>
      </c>
      <c r="D864" s="90" t="s">
        <v>571</v>
      </c>
      <c r="E864" s="90" t="s">
        <v>563</v>
      </c>
      <c r="F864" s="92">
        <v>3.01</v>
      </c>
      <c r="G864" s="90" t="s">
        <v>572</v>
      </c>
      <c r="H864" s="90">
        <v>2</v>
      </c>
      <c r="I864" s="123">
        <v>2</v>
      </c>
      <c r="J864" s="90" t="s">
        <v>976</v>
      </c>
      <c r="K864" s="90" t="s">
        <v>1140</v>
      </c>
      <c r="L864" s="127" t="s">
        <v>1290</v>
      </c>
      <c r="M864" s="90" t="s">
        <v>2053</v>
      </c>
      <c r="N864" s="90" t="s">
        <v>1291</v>
      </c>
      <c r="O864" s="123">
        <v>1978</v>
      </c>
      <c r="P864" s="90"/>
      <c r="Q864" s="90"/>
      <c r="R864" s="90"/>
      <c r="S864" s="90"/>
      <c r="T864" s="90"/>
      <c r="U864" s="123">
        <v>0</v>
      </c>
      <c r="V864" s="123">
        <v>0</v>
      </c>
      <c r="W864" s="124" t="s">
        <v>1638</v>
      </c>
      <c r="X864" s="125">
        <v>2022</v>
      </c>
      <c r="Y864" s="125">
        <v>8</v>
      </c>
      <c r="Z864" s="125">
        <v>30</v>
      </c>
      <c r="AA8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64"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64" s="126" t="str">
        <f>CONCATENATE(GroupMember[[#This Row],[11. Nom*]],       ,GroupMember[[#This Row],[10. Prénom*]])</f>
        <v>KOUDOUGOU ALBERTKIENTEGA</v>
      </c>
    </row>
    <row r="865" spans="1:29" s="126" customFormat="1" ht="13.5" x14ac:dyDescent="0.25">
      <c r="A865" s="90" t="s">
        <v>1962</v>
      </c>
      <c r="B865" s="90" t="s">
        <v>1962</v>
      </c>
      <c r="C865" s="90" t="s">
        <v>1637</v>
      </c>
      <c r="D865" s="90" t="s">
        <v>571</v>
      </c>
      <c r="E865" s="90" t="s">
        <v>563</v>
      </c>
      <c r="F865" s="92">
        <v>3.69</v>
      </c>
      <c r="G865" s="90" t="s">
        <v>572</v>
      </c>
      <c r="H865" s="90">
        <v>1</v>
      </c>
      <c r="I865" s="123">
        <v>1</v>
      </c>
      <c r="J865" s="90" t="s">
        <v>1033</v>
      </c>
      <c r="K865" s="90" t="s">
        <v>1141</v>
      </c>
      <c r="L865" s="127" t="s">
        <v>1290</v>
      </c>
      <c r="M865" s="90" t="s">
        <v>2054</v>
      </c>
      <c r="N865" s="90" t="s">
        <v>1291</v>
      </c>
      <c r="O865" s="123">
        <v>1979</v>
      </c>
      <c r="P865" s="90"/>
      <c r="Q865" s="90"/>
      <c r="R865" s="90"/>
      <c r="S865" s="90"/>
      <c r="T865" s="90"/>
      <c r="U865" s="123">
        <v>0</v>
      </c>
      <c r="V865" s="123">
        <v>0</v>
      </c>
      <c r="W865" s="124" t="s">
        <v>1638</v>
      </c>
      <c r="X865" s="125">
        <v>2022</v>
      </c>
      <c r="Y865" s="125">
        <v>8</v>
      </c>
      <c r="Z865" s="125">
        <v>30</v>
      </c>
      <c r="AA8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65" s="11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C865" s="126" t="str">
        <f>CONCATENATE(GroupMember[[#This Row],[11. Nom*]],       ,GroupMember[[#This Row],[10. Prénom*]])</f>
        <v>EUGENEBONGORO</v>
      </c>
    </row>
  </sheetData>
  <sheetProtection insertRows="0" deleteRows="0"/>
  <mergeCells count="6">
    <mergeCell ref="AA1:AB1"/>
    <mergeCell ref="B1:I1"/>
    <mergeCell ref="U1:V1"/>
    <mergeCell ref="P1:T1"/>
    <mergeCell ref="J1:O1"/>
    <mergeCell ref="W1:Z1"/>
  </mergeCells>
  <conditionalFormatting sqref="AA3:AB865">
    <cfRule type="containsText" dxfId="91" priority="3" operator="containsText" text="FALSE">
      <formula>NOT(ISERROR(SEARCH("FALSE",AA3)))</formula>
    </cfRule>
  </conditionalFormatting>
  <conditionalFormatting sqref="A3:A865">
    <cfRule type="duplicateValues" dxfId="90" priority="735"/>
  </conditionalFormatting>
  <dataValidations xWindow="1076" yWindow="497" count="22">
    <dataValidation allowBlank="1" showInputMessage="1" showErrorMessage="1" promptTitle="Information obligatoire" prompt="Ceci doit être unique pour chaque membre du groupe._x000a__x000a_Les ID répétés peuvent générer des erreurs lors de la soumission._x000a_ça doit être le même ID  que vous utilisez dans vos documents internes &amp; système de gestion. Il pourrait être le même que l'ID national" sqref="A2"/>
    <dataValidation allowBlank="1" showInputMessage="1" showErrorMessage="1" promptTitle="Information obligatoire" prompt="Si la plantation a un identifiant national, présentez cette information comme une exigence obligatoire._x000a__x000a_Obligatoire pour chaque membre du groupe au Brésil et en Turquie comme véritable exemple._x000a__x000a__x000a_" sqref="B2"/>
    <dataValidation allowBlank="1" showInputMessage="1" showErrorMessage="1" promptTitle="Définition dans le glossaire" prompt="Indiquer si la plantation est _x000a_- Grande plantation ou _x000a_- Petite plantation_x000a__x000a_Pour la définition de petite plantation, veuillez vérifier l'Annexe 1. Glossaire" sqref="G2"/>
    <dataValidation allowBlank="1" showInputMessage="1" showErrorMessage="1" promptTitle="Certification RA 2020" prompt="Veuillez ajouter l'année à laquelle ce membre du groupe a rejoint le groupe pour le programme de certification RA 2020 (au plus tôt 2021)._x000a_" sqref="I2"/>
    <dataValidation allowBlank="1" showInputMessage="1" showErrorMessage="1" promptTitle="Obligatoire si disponible" prompt="Si un ID national (dans ce cas, l'ID de l'exploitant agricole) est disponible, veuillez le présenter ici._x000a__x000a_Il ne doit pas dépasser 50 caractères (espaces compris)._x000a__x000a_" sqref="M2"/>
    <dataValidation allowBlank="1" showInputMessage="1" showErrorMessage="1" promptTitle="Numéro ID national" prompt="Si un ID national (dans ce cas, l'ID du propriétaire de la plantation) est disponible, veuillez le présenter ici._x000a__x000a_Il ne doit pas dépasser 50 caractères (espaces compris)._x000a_" sqref="S2"/>
    <dataValidation allowBlank="1" showInputMessage="1" showErrorMessage="1" promptTitle="Travailleurs permanents" prompt="S'assurer de ne présenter que des nombre entiers. Utiliser le format de cellule &quot;Nombre&quot;._x000a__x000a_Ne pas présenter de décimaux (exemple: 0,5)." sqref="U2"/>
    <dataValidation allowBlank="1" showInputMessage="1" showErrorMessage="1" promptTitle="Travailleurs temporaires" prompt="S'assurer de ne présenter que des nombre entiers. Utiliser le format de cellule &quot;Nombre&quot;._x000a__x000a_Ne pas présenter de décimaux (exemple: 0,5)." sqref="V2"/>
    <dataValidation allowBlank="1" showInputMessage="1" showErrorMessage="1" promptTitle="Nom complet" prompt="Veuillez vous assurer de présenter le nom complet de l'inspecteur interne et de l'écrire de la même manière à chaque fois." sqref="W2"/>
    <dataValidation allowBlank="1" showInputMessage="1" showErrorMessage="1" promptTitle="Mois" prompt="Veuillez mettre un nombre entre 1 et 12" sqref="Y2"/>
    <dataValidation allowBlank="1" showInputMessage="1" showErrorMessage="1" promptTitle="Jour" prompt="Veuillez mettre un nombre entre 1 et 31" sqref="Z2"/>
    <dataValidation allowBlank="1" showInputMessage="1" showErrorMessage="1" promptTitle="Superficie totale de plantation" prompt="Toute la plantation, y compris les pâturages, les zones protégées et les cultures non certifiées" sqref="F2"/>
    <dataValidation allowBlank="1" showInputMessage="1" showErrorMessage="1" promptTitle="Information obligatoire" prompt="Le nombre d'unités agricoles doit inclure toutes les unités agricoles, y compris les pâturages, les zones protégées et les unités agricoles avec des cultures non certifiées._x000a__x000a_" sqref="H2"/>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J1:O1"/>
    <dataValidation allowBlank="1" showInputMessage="1" showErrorMessage="1" promptTitle="Who is the Farm Owner" prompt="It is the person that owns the land and is the legal responsible for the farm. _x000a_Please only fill in if different from the farm operator/group member._x000a_If the same, you can leave it blank._x000a_" sqref="P1:T1"/>
    <dataValidation allowBlank="1" showInputMessage="1" showErrorMessage="1" promptTitle="Ville la plus proche" prompt="Veuillez indiquer la ville la plus proche de la plantation." sqref="C2"/>
    <dataValidation allowBlank="1" showInputMessage="1" showErrorMessage="1" promptTitle="Champ obligatoire" prompt="Veuillez indiquer la région/le district/l'état/la province du pays dans lequel se trouve la plantation. Veuillez vous assurer de la même orthographe à chaque fois." sqref="D2"/>
    <dataValidation allowBlank="1" showInputMessage="1" showErrorMessage="1" prompt="Si votre groupe a défini des régions ou sous-groupes d'inspection interne, veuillez indiquer quel membre du groupe appartient à quelle région/sous-groupe." sqref="E2"/>
    <dataValidation allowBlank="1" showInputMessage="1" showErrorMessage="1" promptTitle="Obligatoire si disponible" prompt="Si le membre du groupe a un numéro de téléphone, vous devez l'indiquer._x000a__x000a_Vous devez ajouter les informations de l'exploitant de la plantation si ce n'est pas le membre qui gère la plantation." sqref="L2"/>
    <dataValidation allowBlank="1" showInputMessage="1" showErrorMessage="1" promptTitle="Valeur obligatoire" prompt="e.g. 1984" sqref="O2"/>
    <dataValidation allowBlank="1" showInputMessage="1" showErrorMessage="1" promptTitle="Valeur obligatoire" prompt="e.g. male_x000a_e.g. female" sqref="T2"/>
    <dataValidation allowBlank="1" showInputMessage="1" showErrorMessage="1" promptTitle="Valeur obligatoire" prompt="ex: homme_x000a_ex: femme" sqref="N2"/>
  </dataValidations>
  <pageMargins left="0.7" right="0.7" top="0.75" bottom="0.75" header="0.3" footer="0.3"/>
  <pageSetup paperSize="9" scale="10"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4BA29"/>
  </sheetPr>
  <dimension ref="A1:L865"/>
  <sheetViews>
    <sheetView zoomScale="90" zoomScaleNormal="90" workbookViewId="0">
      <selection activeCell="A3" sqref="A3:A865"/>
    </sheetView>
  </sheetViews>
  <sheetFormatPr baseColWidth="10" defaultColWidth="8.85546875" defaultRowHeight="13.5" x14ac:dyDescent="0.25"/>
  <cols>
    <col min="1" max="1" width="17.7109375" style="4" customWidth="1"/>
    <col min="2" max="2" width="16.5703125" style="4" customWidth="1"/>
    <col min="3" max="3" width="18.42578125" style="4" customWidth="1"/>
    <col min="4" max="4" width="16.85546875" style="5" customWidth="1"/>
    <col min="5" max="5" width="25.42578125" style="5" customWidth="1"/>
    <col min="6" max="6" width="21" style="5" customWidth="1"/>
    <col min="7" max="7" width="23.42578125" style="5" customWidth="1"/>
    <col min="8" max="8" width="19.5703125" style="3" customWidth="1"/>
    <col min="9" max="9" width="21.140625" style="3" customWidth="1"/>
    <col min="10" max="10" width="20.28515625" style="3" customWidth="1"/>
    <col min="11" max="11" width="16.140625" style="3" customWidth="1"/>
    <col min="12" max="12" width="16.5703125" style="3" customWidth="1"/>
    <col min="13" max="16384" width="8.85546875" style="3"/>
  </cols>
  <sheetData>
    <row r="1" spans="1:12" s="46" customFormat="1" ht="21.6" customHeight="1" x14ac:dyDescent="0.3">
      <c r="A1" s="170" t="s">
        <v>70</v>
      </c>
      <c r="B1" s="170"/>
      <c r="C1" s="170"/>
      <c r="D1" s="170"/>
      <c r="E1" s="170"/>
      <c r="F1" s="170"/>
      <c r="G1" s="170"/>
      <c r="H1" s="171" t="s">
        <v>71</v>
      </c>
      <c r="I1" s="172"/>
      <c r="J1" s="172"/>
      <c r="K1" s="172"/>
      <c r="L1" s="173"/>
    </row>
    <row r="2" spans="1:12" s="46" customFormat="1" ht="140.25" customHeight="1" x14ac:dyDescent="0.3">
      <c r="A2" s="38" t="s">
        <v>203</v>
      </c>
      <c r="B2" s="47" t="s">
        <v>72</v>
      </c>
      <c r="C2" s="47" t="s">
        <v>73</v>
      </c>
      <c r="D2" s="48" t="s">
        <v>74</v>
      </c>
      <c r="E2" s="87" t="s">
        <v>75</v>
      </c>
      <c r="F2" s="87" t="s">
        <v>76</v>
      </c>
      <c r="G2" s="87" t="s">
        <v>77</v>
      </c>
      <c r="H2" s="73" t="s">
        <v>71</v>
      </c>
      <c r="I2" s="44" t="s">
        <v>79</v>
      </c>
      <c r="J2" s="44" t="s">
        <v>80</v>
      </c>
      <c r="K2" s="44" t="s">
        <v>81</v>
      </c>
      <c r="L2" s="44" t="s">
        <v>82</v>
      </c>
    </row>
    <row r="3" spans="1:12" s="116" customFormat="1" x14ac:dyDescent="0.25">
      <c r="A3" s="90" t="s">
        <v>211</v>
      </c>
      <c r="B3" s="110" t="s">
        <v>2023</v>
      </c>
      <c r="C3" s="110" t="s">
        <v>1293</v>
      </c>
      <c r="D3" s="111">
        <v>5.0199999999999996</v>
      </c>
      <c r="E3" s="92">
        <v>2938</v>
      </c>
      <c r="F3" s="92">
        <v>3042</v>
      </c>
      <c r="G3" s="111">
        <v>0</v>
      </c>
      <c r="H3" s="112"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 s="113" t="str">
        <f t="shared" ref="I3:I66" si="0">IF((F3-G3)&lt;0,"!","")</f>
        <v/>
      </c>
      <c r="J3" s="114" t="str">
        <f t="shared" ref="J3:J66" si="1">IFERROR(IF((F3-G3)/G3&gt;25%,"!",IF((F3-G3)/G3&lt;-25%,"!","")),"")</f>
        <v/>
      </c>
      <c r="K3" s="115">
        <f t="shared" ref="K3:K66" si="2">IFERROR(E3/D3,"")</f>
        <v>585.2589641434264</v>
      </c>
      <c r="L3" s="115">
        <f t="shared" ref="L3:L66" si="3">IFERROR(F3/D3,"")</f>
        <v>605.97609561752995</v>
      </c>
    </row>
    <row r="4" spans="1:12" s="116" customFormat="1" x14ac:dyDescent="0.25">
      <c r="A4" s="90" t="s">
        <v>212</v>
      </c>
      <c r="B4" s="110" t="s">
        <v>2023</v>
      </c>
      <c r="C4" s="110" t="s">
        <v>1293</v>
      </c>
      <c r="D4" s="111">
        <v>2.76</v>
      </c>
      <c r="E4" s="92">
        <v>1706</v>
      </c>
      <c r="F4" s="92">
        <v>1586</v>
      </c>
      <c r="G4" s="111">
        <v>0</v>
      </c>
      <c r="H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 s="113" t="str">
        <f t="shared" si="0"/>
        <v/>
      </c>
      <c r="J4" s="114" t="str">
        <f t="shared" si="1"/>
        <v/>
      </c>
      <c r="K4" s="115">
        <f t="shared" si="2"/>
        <v>618.1159420289855</v>
      </c>
      <c r="L4" s="115">
        <f t="shared" si="3"/>
        <v>574.63768115942037</v>
      </c>
    </row>
    <row r="5" spans="1:12" s="116" customFormat="1" x14ac:dyDescent="0.25">
      <c r="A5" s="90" t="s">
        <v>213</v>
      </c>
      <c r="B5" s="110" t="s">
        <v>2023</v>
      </c>
      <c r="C5" s="110" t="s">
        <v>1293</v>
      </c>
      <c r="D5" s="111">
        <v>3.9899999999999998</v>
      </c>
      <c r="E5" s="92">
        <v>2536</v>
      </c>
      <c r="F5" s="92">
        <v>2409</v>
      </c>
      <c r="G5" s="111">
        <v>0</v>
      </c>
      <c r="H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 s="113" t="str">
        <f t="shared" si="0"/>
        <v/>
      </c>
      <c r="J5" s="114" t="str">
        <f t="shared" si="1"/>
        <v/>
      </c>
      <c r="K5" s="115">
        <f t="shared" si="2"/>
        <v>635.58897243107776</v>
      </c>
      <c r="L5" s="115">
        <f t="shared" si="3"/>
        <v>603.75939849624069</v>
      </c>
    </row>
    <row r="6" spans="1:12" s="116" customFormat="1" x14ac:dyDescent="0.25">
      <c r="A6" s="90" t="s">
        <v>214</v>
      </c>
      <c r="B6" s="110" t="s">
        <v>2023</v>
      </c>
      <c r="C6" s="110" t="s">
        <v>1293</v>
      </c>
      <c r="D6" s="111">
        <v>7.95</v>
      </c>
      <c r="E6" s="92">
        <v>5047</v>
      </c>
      <c r="F6" s="92">
        <v>4724</v>
      </c>
      <c r="G6" s="111">
        <v>0</v>
      </c>
      <c r="H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 s="113" t="str">
        <f t="shared" si="0"/>
        <v/>
      </c>
      <c r="J6" s="114" t="str">
        <f t="shared" si="1"/>
        <v/>
      </c>
      <c r="K6" s="115">
        <f t="shared" si="2"/>
        <v>634.84276729559747</v>
      </c>
      <c r="L6" s="115">
        <f t="shared" si="3"/>
        <v>594.21383647798746</v>
      </c>
    </row>
    <row r="7" spans="1:12" s="116" customFormat="1" x14ac:dyDescent="0.25">
      <c r="A7" s="90" t="s">
        <v>215</v>
      </c>
      <c r="B7" s="110" t="s">
        <v>2023</v>
      </c>
      <c r="C7" s="110" t="s">
        <v>1293</v>
      </c>
      <c r="D7" s="111">
        <v>2.76</v>
      </c>
      <c r="E7" s="92">
        <v>1750</v>
      </c>
      <c r="F7" s="92">
        <v>1623</v>
      </c>
      <c r="G7" s="111">
        <v>0</v>
      </c>
      <c r="H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 s="113" t="str">
        <f t="shared" si="0"/>
        <v/>
      </c>
      <c r="J7" s="114" t="str">
        <f t="shared" si="1"/>
        <v/>
      </c>
      <c r="K7" s="115">
        <f t="shared" si="2"/>
        <v>634.05797101449275</v>
      </c>
      <c r="L7" s="115">
        <f t="shared" si="3"/>
        <v>588.04347826086962</v>
      </c>
    </row>
    <row r="8" spans="1:12" s="116" customFormat="1" x14ac:dyDescent="0.25">
      <c r="A8" s="90" t="s">
        <v>216</v>
      </c>
      <c r="B8" s="110" t="s">
        <v>2023</v>
      </c>
      <c r="C8" s="110" t="s">
        <v>1293</v>
      </c>
      <c r="D8" s="111">
        <v>6.1</v>
      </c>
      <c r="E8" s="92">
        <v>3622</v>
      </c>
      <c r="F8" s="92">
        <v>3426</v>
      </c>
      <c r="G8" s="111">
        <v>0</v>
      </c>
      <c r="H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 s="113" t="str">
        <f t="shared" si="0"/>
        <v/>
      </c>
      <c r="J8" s="114" t="str">
        <f t="shared" si="1"/>
        <v/>
      </c>
      <c r="K8" s="115">
        <f t="shared" si="2"/>
        <v>593.77049180327867</v>
      </c>
      <c r="L8" s="115">
        <f t="shared" si="3"/>
        <v>561.63934426229514</v>
      </c>
    </row>
    <row r="9" spans="1:12" s="116" customFormat="1" x14ac:dyDescent="0.25">
      <c r="A9" s="90" t="s">
        <v>217</v>
      </c>
      <c r="B9" s="110" t="s">
        <v>2023</v>
      </c>
      <c r="C9" s="110" t="s">
        <v>1293</v>
      </c>
      <c r="D9" s="111">
        <v>5.6899999999999995</v>
      </c>
      <c r="E9" s="92">
        <v>3441</v>
      </c>
      <c r="F9" s="92">
        <v>3245</v>
      </c>
      <c r="G9" s="111">
        <v>0</v>
      </c>
      <c r="H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 s="113" t="str">
        <f t="shared" si="0"/>
        <v/>
      </c>
      <c r="J9" s="114" t="str">
        <f t="shared" si="1"/>
        <v/>
      </c>
      <c r="K9" s="115">
        <f t="shared" si="2"/>
        <v>604.74516695957823</v>
      </c>
      <c r="L9" s="115">
        <f t="shared" si="3"/>
        <v>570.29876977152901</v>
      </c>
    </row>
    <row r="10" spans="1:12" s="116" customFormat="1" x14ac:dyDescent="0.25">
      <c r="A10" s="90" t="s">
        <v>218</v>
      </c>
      <c r="B10" s="110" t="s">
        <v>2023</v>
      </c>
      <c r="C10" s="110" t="s">
        <v>1293</v>
      </c>
      <c r="D10" s="111">
        <v>4.12</v>
      </c>
      <c r="E10" s="92">
        <v>2451</v>
      </c>
      <c r="F10" s="92">
        <v>2455</v>
      </c>
      <c r="G10" s="111">
        <v>0</v>
      </c>
      <c r="H1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 s="113" t="str">
        <f t="shared" si="0"/>
        <v/>
      </c>
      <c r="J10" s="114" t="str">
        <f t="shared" si="1"/>
        <v/>
      </c>
      <c r="K10" s="115">
        <f t="shared" si="2"/>
        <v>594.90291262135918</v>
      </c>
      <c r="L10" s="115">
        <f t="shared" si="3"/>
        <v>595.87378640776694</v>
      </c>
    </row>
    <row r="11" spans="1:12" s="116" customFormat="1" x14ac:dyDescent="0.25">
      <c r="A11" s="90" t="s">
        <v>219</v>
      </c>
      <c r="B11" s="110" t="s">
        <v>2023</v>
      </c>
      <c r="C11" s="110" t="s">
        <v>1293</v>
      </c>
      <c r="D11" s="111">
        <v>3.05</v>
      </c>
      <c r="E11" s="92">
        <v>1772</v>
      </c>
      <c r="F11" s="92">
        <v>1823</v>
      </c>
      <c r="G11" s="111">
        <v>0</v>
      </c>
      <c r="H1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 s="113" t="str">
        <f t="shared" si="0"/>
        <v/>
      </c>
      <c r="J11" s="114" t="str">
        <f t="shared" si="1"/>
        <v/>
      </c>
      <c r="K11" s="115">
        <f t="shared" si="2"/>
        <v>580.98360655737713</v>
      </c>
      <c r="L11" s="115">
        <f t="shared" si="3"/>
        <v>597.70491803278696</v>
      </c>
    </row>
    <row r="12" spans="1:12" s="116" customFormat="1" x14ac:dyDescent="0.25">
      <c r="A12" s="90" t="s">
        <v>220</v>
      </c>
      <c r="B12" s="110" t="s">
        <v>2023</v>
      </c>
      <c r="C12" s="110" t="s">
        <v>1293</v>
      </c>
      <c r="D12" s="111">
        <v>3.61</v>
      </c>
      <c r="E12" s="92">
        <v>2301</v>
      </c>
      <c r="F12" s="92">
        <v>2121</v>
      </c>
      <c r="G12" s="111">
        <v>0</v>
      </c>
      <c r="H1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 s="113" t="str">
        <f t="shared" si="0"/>
        <v/>
      </c>
      <c r="J12" s="114" t="str">
        <f t="shared" si="1"/>
        <v/>
      </c>
      <c r="K12" s="115">
        <f t="shared" si="2"/>
        <v>637.39612188365652</v>
      </c>
      <c r="L12" s="115">
        <f t="shared" si="3"/>
        <v>587.5346260387812</v>
      </c>
    </row>
    <row r="13" spans="1:12" s="116" customFormat="1" x14ac:dyDescent="0.25">
      <c r="A13" s="90" t="s">
        <v>221</v>
      </c>
      <c r="B13" s="110" t="s">
        <v>2023</v>
      </c>
      <c r="C13" s="110" t="s">
        <v>1293</v>
      </c>
      <c r="D13" s="111">
        <v>3.66</v>
      </c>
      <c r="E13" s="92">
        <v>2349</v>
      </c>
      <c r="F13" s="92">
        <v>2300</v>
      </c>
      <c r="G13" s="111">
        <v>0</v>
      </c>
      <c r="H1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 s="113" t="str">
        <f t="shared" si="0"/>
        <v/>
      </c>
      <c r="J13" s="114" t="str">
        <f t="shared" si="1"/>
        <v/>
      </c>
      <c r="K13" s="115">
        <f t="shared" si="2"/>
        <v>641.80327868852453</v>
      </c>
      <c r="L13" s="115">
        <f t="shared" si="3"/>
        <v>628.41530054644807</v>
      </c>
    </row>
    <row r="14" spans="1:12" s="116" customFormat="1" x14ac:dyDescent="0.25">
      <c r="A14" s="90" t="s">
        <v>222</v>
      </c>
      <c r="B14" s="110" t="s">
        <v>2023</v>
      </c>
      <c r="C14" s="110" t="s">
        <v>1293</v>
      </c>
      <c r="D14" s="111">
        <v>3.8099999999999996</v>
      </c>
      <c r="E14" s="92">
        <v>2472</v>
      </c>
      <c r="F14" s="92">
        <v>2291</v>
      </c>
      <c r="G14" s="111">
        <v>0</v>
      </c>
      <c r="H1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 s="113" t="str">
        <f t="shared" si="0"/>
        <v/>
      </c>
      <c r="J14" s="114" t="str">
        <f t="shared" si="1"/>
        <v/>
      </c>
      <c r="K14" s="115">
        <f t="shared" si="2"/>
        <v>648.81889763779532</v>
      </c>
      <c r="L14" s="115">
        <f t="shared" si="3"/>
        <v>601.31233595800529</v>
      </c>
    </row>
    <row r="15" spans="1:12" s="116" customFormat="1" x14ac:dyDescent="0.25">
      <c r="A15" s="90" t="s">
        <v>223</v>
      </c>
      <c r="B15" s="110" t="s">
        <v>2023</v>
      </c>
      <c r="C15" s="110" t="s">
        <v>1293</v>
      </c>
      <c r="D15" s="111">
        <v>3.34</v>
      </c>
      <c r="E15" s="92">
        <v>2056</v>
      </c>
      <c r="F15" s="92">
        <v>1989</v>
      </c>
      <c r="G15" s="111">
        <v>0</v>
      </c>
      <c r="H1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 s="113" t="str">
        <f t="shared" si="0"/>
        <v/>
      </c>
      <c r="J15" s="114" t="str">
        <f t="shared" si="1"/>
        <v/>
      </c>
      <c r="K15" s="115">
        <f t="shared" si="2"/>
        <v>615.56886227544908</v>
      </c>
      <c r="L15" s="115">
        <f t="shared" si="3"/>
        <v>595.50898203592817</v>
      </c>
    </row>
    <row r="16" spans="1:12" s="116" customFormat="1" x14ac:dyDescent="0.25">
      <c r="A16" s="90" t="s">
        <v>224</v>
      </c>
      <c r="B16" s="110" t="s">
        <v>2023</v>
      </c>
      <c r="C16" s="110" t="s">
        <v>1293</v>
      </c>
      <c r="D16" s="111">
        <v>4.67</v>
      </c>
      <c r="E16" s="92">
        <v>3021</v>
      </c>
      <c r="F16" s="92">
        <v>2839</v>
      </c>
      <c r="G16" s="111">
        <v>0</v>
      </c>
      <c r="H1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 s="113" t="str">
        <f t="shared" si="0"/>
        <v/>
      </c>
      <c r="J16" s="114" t="str">
        <f t="shared" si="1"/>
        <v/>
      </c>
      <c r="K16" s="115">
        <f t="shared" si="2"/>
        <v>646.89507494646682</v>
      </c>
      <c r="L16" s="115">
        <f t="shared" si="3"/>
        <v>607.92291220556751</v>
      </c>
    </row>
    <row r="17" spans="1:12" s="116" customFormat="1" x14ac:dyDescent="0.25">
      <c r="A17" s="90" t="s">
        <v>225</v>
      </c>
      <c r="B17" s="110" t="s">
        <v>2023</v>
      </c>
      <c r="C17" s="110" t="s">
        <v>1293</v>
      </c>
      <c r="D17" s="111">
        <v>3.04</v>
      </c>
      <c r="E17" s="92">
        <v>1958</v>
      </c>
      <c r="F17" s="92">
        <v>1902</v>
      </c>
      <c r="G17" s="111">
        <v>0</v>
      </c>
      <c r="H1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 s="113" t="str">
        <f t="shared" si="0"/>
        <v/>
      </c>
      <c r="J17" s="114" t="str">
        <f t="shared" si="1"/>
        <v/>
      </c>
      <c r="K17" s="115">
        <f t="shared" si="2"/>
        <v>644.07894736842104</v>
      </c>
      <c r="L17" s="115">
        <f t="shared" si="3"/>
        <v>625.65789473684208</v>
      </c>
    </row>
    <row r="18" spans="1:12" s="116" customFormat="1" x14ac:dyDescent="0.25">
      <c r="A18" s="90" t="s">
        <v>226</v>
      </c>
      <c r="B18" s="110" t="s">
        <v>2023</v>
      </c>
      <c r="C18" s="110" t="s">
        <v>1293</v>
      </c>
      <c r="D18" s="111">
        <v>2.85</v>
      </c>
      <c r="E18" s="92">
        <v>1824</v>
      </c>
      <c r="F18" s="92">
        <v>1746</v>
      </c>
      <c r="G18" s="111">
        <v>0</v>
      </c>
      <c r="H1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 s="113" t="str">
        <f t="shared" si="0"/>
        <v/>
      </c>
      <c r="J18" s="114" t="str">
        <f t="shared" si="1"/>
        <v/>
      </c>
      <c r="K18" s="115">
        <f t="shared" si="2"/>
        <v>640</v>
      </c>
      <c r="L18" s="115">
        <f t="shared" si="3"/>
        <v>612.63157894736844</v>
      </c>
    </row>
    <row r="19" spans="1:12" s="116" customFormat="1" x14ac:dyDescent="0.25">
      <c r="A19" s="90" t="s">
        <v>227</v>
      </c>
      <c r="B19" s="110" t="s">
        <v>2023</v>
      </c>
      <c r="C19" s="110" t="s">
        <v>1293</v>
      </c>
      <c r="D19" s="111">
        <v>2.88</v>
      </c>
      <c r="E19" s="92">
        <v>1743</v>
      </c>
      <c r="F19" s="92">
        <v>1758</v>
      </c>
      <c r="G19" s="111">
        <v>0</v>
      </c>
      <c r="H1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 s="113" t="str">
        <f t="shared" si="0"/>
        <v/>
      </c>
      <c r="J19" s="114" t="str">
        <f t="shared" si="1"/>
        <v/>
      </c>
      <c r="K19" s="115">
        <f t="shared" si="2"/>
        <v>605.20833333333337</v>
      </c>
      <c r="L19" s="115">
        <f t="shared" si="3"/>
        <v>610.41666666666674</v>
      </c>
    </row>
    <row r="20" spans="1:12" s="116" customFormat="1" x14ac:dyDescent="0.25">
      <c r="A20" s="90" t="s">
        <v>228</v>
      </c>
      <c r="B20" s="110" t="s">
        <v>2023</v>
      </c>
      <c r="C20" s="110" t="s">
        <v>1293</v>
      </c>
      <c r="D20" s="111">
        <v>3.59</v>
      </c>
      <c r="E20" s="92">
        <v>2305</v>
      </c>
      <c r="F20" s="92">
        <v>2216</v>
      </c>
      <c r="G20" s="111">
        <v>0</v>
      </c>
      <c r="H2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 s="113" t="str">
        <f t="shared" si="0"/>
        <v/>
      </c>
      <c r="J20" s="114" t="str">
        <f t="shared" si="1"/>
        <v/>
      </c>
      <c r="K20" s="115">
        <f t="shared" si="2"/>
        <v>642.06128133704738</v>
      </c>
      <c r="L20" s="115">
        <f t="shared" si="3"/>
        <v>617.2701949860724</v>
      </c>
    </row>
    <row r="21" spans="1:12" s="116" customFormat="1" x14ac:dyDescent="0.25">
      <c r="A21" s="90" t="s">
        <v>229</v>
      </c>
      <c r="B21" s="110" t="s">
        <v>2023</v>
      </c>
      <c r="C21" s="110" t="s">
        <v>1293</v>
      </c>
      <c r="D21" s="111">
        <v>7.34</v>
      </c>
      <c r="E21" s="92">
        <v>4534</v>
      </c>
      <c r="F21" s="92">
        <v>4338</v>
      </c>
      <c r="G21" s="111">
        <v>0</v>
      </c>
      <c r="H2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 s="113" t="str">
        <f t="shared" si="0"/>
        <v/>
      </c>
      <c r="J21" s="114" t="str">
        <f t="shared" si="1"/>
        <v/>
      </c>
      <c r="K21" s="115">
        <f t="shared" si="2"/>
        <v>617.71117166212537</v>
      </c>
      <c r="L21" s="115">
        <f t="shared" si="3"/>
        <v>591.00817438692104</v>
      </c>
    </row>
    <row r="22" spans="1:12" s="116" customFormat="1" x14ac:dyDescent="0.25">
      <c r="A22" s="90" t="s">
        <v>230</v>
      </c>
      <c r="B22" s="110" t="s">
        <v>2023</v>
      </c>
      <c r="C22" s="110" t="s">
        <v>1293</v>
      </c>
      <c r="D22" s="111">
        <v>4.0199999999999996</v>
      </c>
      <c r="E22" s="92">
        <v>2564</v>
      </c>
      <c r="F22" s="92">
        <v>2368</v>
      </c>
      <c r="G22" s="111">
        <v>0</v>
      </c>
      <c r="H2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 s="113" t="str">
        <f t="shared" si="0"/>
        <v/>
      </c>
      <c r="J22" s="114" t="str">
        <f t="shared" si="1"/>
        <v/>
      </c>
      <c r="K22" s="115">
        <f t="shared" si="2"/>
        <v>637.81094527363189</v>
      </c>
      <c r="L22" s="115">
        <f t="shared" si="3"/>
        <v>589.05472636815932</v>
      </c>
    </row>
    <row r="23" spans="1:12" s="116" customFormat="1" x14ac:dyDescent="0.25">
      <c r="A23" s="90" t="s">
        <v>231</v>
      </c>
      <c r="B23" s="110" t="s">
        <v>2023</v>
      </c>
      <c r="C23" s="110" t="s">
        <v>1293</v>
      </c>
      <c r="D23" s="111">
        <v>3.28</v>
      </c>
      <c r="E23" s="92">
        <v>1920</v>
      </c>
      <c r="F23" s="92">
        <v>2056</v>
      </c>
      <c r="G23" s="111">
        <v>0</v>
      </c>
      <c r="H2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 s="113" t="str">
        <f t="shared" si="0"/>
        <v/>
      </c>
      <c r="J23" s="114" t="str">
        <f t="shared" si="1"/>
        <v/>
      </c>
      <c r="K23" s="115">
        <f t="shared" si="2"/>
        <v>585.36585365853659</v>
      </c>
      <c r="L23" s="115">
        <f t="shared" si="3"/>
        <v>626.82926829268297</v>
      </c>
    </row>
    <row r="24" spans="1:12" s="116" customFormat="1" x14ac:dyDescent="0.25">
      <c r="A24" s="90" t="s">
        <v>232</v>
      </c>
      <c r="B24" s="110" t="s">
        <v>2023</v>
      </c>
      <c r="C24" s="110" t="s">
        <v>1293</v>
      </c>
      <c r="D24" s="111">
        <v>3.58</v>
      </c>
      <c r="E24" s="92">
        <v>2205</v>
      </c>
      <c r="F24" s="92">
        <v>2216</v>
      </c>
      <c r="G24" s="111">
        <v>0</v>
      </c>
      <c r="H2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 s="113" t="str">
        <f t="shared" si="0"/>
        <v/>
      </c>
      <c r="J24" s="114" t="str">
        <f t="shared" si="1"/>
        <v/>
      </c>
      <c r="K24" s="115">
        <f t="shared" si="2"/>
        <v>615.92178770949715</v>
      </c>
      <c r="L24" s="115">
        <f t="shared" si="3"/>
        <v>618.99441340782118</v>
      </c>
    </row>
    <row r="25" spans="1:12" s="116" customFormat="1" x14ac:dyDescent="0.25">
      <c r="A25" s="90" t="s">
        <v>1706</v>
      </c>
      <c r="B25" s="110" t="s">
        <v>2023</v>
      </c>
      <c r="C25" s="110" t="s">
        <v>1293</v>
      </c>
      <c r="D25" s="92">
        <v>14.940000000000001</v>
      </c>
      <c r="E25" s="92">
        <v>7442</v>
      </c>
      <c r="F25" s="92">
        <v>7546</v>
      </c>
      <c r="G25" s="111">
        <v>0</v>
      </c>
      <c r="H2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 s="113" t="str">
        <f t="shared" si="0"/>
        <v/>
      </c>
      <c r="J25" s="114" t="str">
        <f t="shared" si="1"/>
        <v/>
      </c>
      <c r="K25" s="115">
        <f t="shared" si="2"/>
        <v>498.12583668005351</v>
      </c>
      <c r="L25" s="115">
        <f t="shared" si="3"/>
        <v>505.08701472556891</v>
      </c>
    </row>
    <row r="26" spans="1:12" s="116" customFormat="1" x14ac:dyDescent="0.25">
      <c r="A26" s="90" t="s">
        <v>1707</v>
      </c>
      <c r="B26" s="110" t="s">
        <v>2023</v>
      </c>
      <c r="C26" s="110" t="s">
        <v>1293</v>
      </c>
      <c r="D26" s="92">
        <v>4.0999999999999996</v>
      </c>
      <c r="E26" s="92">
        <v>2417</v>
      </c>
      <c r="F26" s="92">
        <v>2421</v>
      </c>
      <c r="G26" s="111">
        <v>0</v>
      </c>
      <c r="H2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 s="113" t="str">
        <f t="shared" si="0"/>
        <v/>
      </c>
      <c r="J26" s="114" t="str">
        <f t="shared" si="1"/>
        <v/>
      </c>
      <c r="K26" s="115">
        <f t="shared" si="2"/>
        <v>589.51219512195132</v>
      </c>
      <c r="L26" s="115">
        <f t="shared" si="3"/>
        <v>590.48780487804879</v>
      </c>
    </row>
    <row r="27" spans="1:12" s="116" customFormat="1" x14ac:dyDescent="0.25">
      <c r="A27" s="90" t="s">
        <v>1708</v>
      </c>
      <c r="B27" s="110" t="s">
        <v>2023</v>
      </c>
      <c r="C27" s="110" t="s">
        <v>1293</v>
      </c>
      <c r="D27" s="92">
        <v>6.49</v>
      </c>
      <c r="E27" s="92">
        <v>4171</v>
      </c>
      <c r="F27" s="92">
        <v>3975</v>
      </c>
      <c r="G27" s="111">
        <v>0</v>
      </c>
      <c r="H2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 s="113" t="str">
        <f t="shared" si="0"/>
        <v/>
      </c>
      <c r="J27" s="114" t="str">
        <f t="shared" si="1"/>
        <v/>
      </c>
      <c r="K27" s="115">
        <f t="shared" si="2"/>
        <v>642.68104776579355</v>
      </c>
      <c r="L27" s="115">
        <f t="shared" si="3"/>
        <v>612.4807395993837</v>
      </c>
    </row>
    <row r="28" spans="1:12" s="116" customFormat="1" x14ac:dyDescent="0.25">
      <c r="A28" s="90" t="s">
        <v>1709</v>
      </c>
      <c r="B28" s="110" t="s">
        <v>2023</v>
      </c>
      <c r="C28" s="110" t="s">
        <v>1293</v>
      </c>
      <c r="D28" s="92">
        <v>9.5399999999999991</v>
      </c>
      <c r="E28" s="92">
        <v>5947</v>
      </c>
      <c r="F28" s="92">
        <v>5751</v>
      </c>
      <c r="G28" s="111">
        <v>0</v>
      </c>
      <c r="H2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 s="113" t="str">
        <f t="shared" si="0"/>
        <v/>
      </c>
      <c r="J28" s="114" t="str">
        <f t="shared" si="1"/>
        <v/>
      </c>
      <c r="K28" s="115">
        <f t="shared" si="2"/>
        <v>623.3752620545074</v>
      </c>
      <c r="L28" s="115">
        <f t="shared" si="3"/>
        <v>602.83018867924534</v>
      </c>
    </row>
    <row r="29" spans="1:12" s="116" customFormat="1" x14ac:dyDescent="0.25">
      <c r="A29" s="90" t="s">
        <v>1710</v>
      </c>
      <c r="B29" s="110" t="s">
        <v>2023</v>
      </c>
      <c r="C29" s="110" t="s">
        <v>1293</v>
      </c>
      <c r="D29" s="92">
        <v>7.7799999999999994</v>
      </c>
      <c r="E29" s="92">
        <v>4982</v>
      </c>
      <c r="F29" s="92">
        <v>4786</v>
      </c>
      <c r="G29" s="111">
        <v>0</v>
      </c>
      <c r="H2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 s="113" t="str">
        <f t="shared" si="0"/>
        <v/>
      </c>
      <c r="J29" s="114" t="str">
        <f t="shared" si="1"/>
        <v/>
      </c>
      <c r="K29" s="115">
        <f t="shared" si="2"/>
        <v>640.35989717223651</v>
      </c>
      <c r="L29" s="115">
        <f t="shared" si="3"/>
        <v>615.16709511568126</v>
      </c>
    </row>
    <row r="30" spans="1:12" s="116" customFormat="1" x14ac:dyDescent="0.25">
      <c r="A30" s="90" t="s">
        <v>1711</v>
      </c>
      <c r="B30" s="110" t="s">
        <v>2023</v>
      </c>
      <c r="C30" s="110" t="s">
        <v>1293</v>
      </c>
      <c r="D30" s="92">
        <v>6.879999999999999</v>
      </c>
      <c r="E30" s="92">
        <v>4379</v>
      </c>
      <c r="F30" s="92">
        <v>4183</v>
      </c>
      <c r="G30" s="111">
        <v>0</v>
      </c>
      <c r="H3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 s="113" t="str">
        <f t="shared" si="0"/>
        <v/>
      </c>
      <c r="J30" s="114" t="str">
        <f t="shared" si="1"/>
        <v/>
      </c>
      <c r="K30" s="115">
        <f t="shared" si="2"/>
        <v>636.48255813953494</v>
      </c>
      <c r="L30" s="115">
        <f t="shared" si="3"/>
        <v>607.99418604651169</v>
      </c>
    </row>
    <row r="31" spans="1:12" s="116" customFormat="1" x14ac:dyDescent="0.25">
      <c r="A31" s="90" t="s">
        <v>1712</v>
      </c>
      <c r="B31" s="110" t="s">
        <v>2023</v>
      </c>
      <c r="C31" s="110" t="s">
        <v>1293</v>
      </c>
      <c r="D31" s="92">
        <v>5.7399999999999993</v>
      </c>
      <c r="E31" s="92">
        <v>3502</v>
      </c>
      <c r="F31" s="92">
        <v>3526</v>
      </c>
      <c r="G31" s="111">
        <v>0</v>
      </c>
      <c r="H3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 s="113" t="str">
        <f t="shared" si="0"/>
        <v/>
      </c>
      <c r="J31" s="114" t="str">
        <f t="shared" si="1"/>
        <v/>
      </c>
      <c r="K31" s="115">
        <f t="shared" si="2"/>
        <v>610.10452961672479</v>
      </c>
      <c r="L31" s="115">
        <f t="shared" si="3"/>
        <v>614.28571428571433</v>
      </c>
    </row>
    <row r="32" spans="1:12" s="116" customFormat="1" x14ac:dyDescent="0.25">
      <c r="A32" s="90" t="s">
        <v>1713</v>
      </c>
      <c r="B32" s="110" t="s">
        <v>2023</v>
      </c>
      <c r="C32" s="110" t="s">
        <v>1293</v>
      </c>
      <c r="D32" s="92">
        <v>5.77</v>
      </c>
      <c r="E32" s="92">
        <v>3738</v>
      </c>
      <c r="F32" s="92">
        <v>3542</v>
      </c>
      <c r="G32" s="111">
        <v>0</v>
      </c>
      <c r="H3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 s="113" t="str">
        <f t="shared" si="0"/>
        <v/>
      </c>
      <c r="J32" s="114" t="str">
        <f t="shared" si="1"/>
        <v/>
      </c>
      <c r="K32" s="115">
        <f t="shared" si="2"/>
        <v>647.83362218370894</v>
      </c>
      <c r="L32" s="115">
        <f t="shared" si="3"/>
        <v>613.86481802426351</v>
      </c>
    </row>
    <row r="33" spans="1:12" s="116" customFormat="1" x14ac:dyDescent="0.25">
      <c r="A33" s="90" t="s">
        <v>1714</v>
      </c>
      <c r="B33" s="110" t="s">
        <v>2023</v>
      </c>
      <c r="C33" s="110" t="s">
        <v>1293</v>
      </c>
      <c r="D33" s="92">
        <v>10.080000000000002</v>
      </c>
      <c r="E33" s="92">
        <v>4235</v>
      </c>
      <c r="F33" s="92">
        <v>4239</v>
      </c>
      <c r="G33" s="111">
        <v>0</v>
      </c>
      <c r="H3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 s="113" t="str">
        <f t="shared" si="0"/>
        <v/>
      </c>
      <c r="J33" s="114" t="str">
        <f t="shared" si="1"/>
        <v/>
      </c>
      <c r="K33" s="115">
        <f t="shared" si="2"/>
        <v>420.1388888888888</v>
      </c>
      <c r="L33" s="115">
        <f t="shared" si="3"/>
        <v>420.53571428571422</v>
      </c>
    </row>
    <row r="34" spans="1:12" s="116" customFormat="1" x14ac:dyDescent="0.25">
      <c r="A34" s="90" t="s">
        <v>1715</v>
      </c>
      <c r="B34" s="110" t="s">
        <v>2023</v>
      </c>
      <c r="C34" s="110" t="s">
        <v>1293</v>
      </c>
      <c r="D34" s="92">
        <v>6.4599999999999991</v>
      </c>
      <c r="E34" s="92">
        <v>4155</v>
      </c>
      <c r="F34" s="92">
        <v>3959</v>
      </c>
      <c r="G34" s="111">
        <v>0</v>
      </c>
      <c r="H3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 s="113" t="str">
        <f t="shared" si="0"/>
        <v/>
      </c>
      <c r="J34" s="114" t="str">
        <f t="shared" si="1"/>
        <v/>
      </c>
      <c r="K34" s="115">
        <f t="shared" si="2"/>
        <v>643.18885448916421</v>
      </c>
      <c r="L34" s="115">
        <f t="shared" si="3"/>
        <v>612.84829721362235</v>
      </c>
    </row>
    <row r="35" spans="1:12" s="116" customFormat="1" x14ac:dyDescent="0.25">
      <c r="A35" s="90" t="s">
        <v>1716</v>
      </c>
      <c r="B35" s="110" t="s">
        <v>2023</v>
      </c>
      <c r="C35" s="110" t="s">
        <v>1293</v>
      </c>
      <c r="D35" s="92">
        <v>7.1999999999999993</v>
      </c>
      <c r="E35" s="92">
        <v>4550</v>
      </c>
      <c r="F35" s="92">
        <v>4354</v>
      </c>
      <c r="G35" s="111">
        <v>0</v>
      </c>
      <c r="H3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 s="113" t="str">
        <f t="shared" si="0"/>
        <v/>
      </c>
      <c r="J35" s="114" t="str">
        <f t="shared" si="1"/>
        <v/>
      </c>
      <c r="K35" s="115">
        <f t="shared" si="2"/>
        <v>631.94444444444446</v>
      </c>
      <c r="L35" s="115">
        <f t="shared" si="3"/>
        <v>604.72222222222229</v>
      </c>
    </row>
    <row r="36" spans="1:12" s="116" customFormat="1" x14ac:dyDescent="0.25">
      <c r="A36" s="90" t="s">
        <v>1717</v>
      </c>
      <c r="B36" s="110" t="s">
        <v>2023</v>
      </c>
      <c r="C36" s="110" t="s">
        <v>1293</v>
      </c>
      <c r="D36" s="92">
        <v>5.23</v>
      </c>
      <c r="E36" s="92">
        <v>3174</v>
      </c>
      <c r="F36" s="92">
        <v>3178</v>
      </c>
      <c r="G36" s="111">
        <v>0</v>
      </c>
      <c r="H3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 s="113" t="str">
        <f t="shared" si="0"/>
        <v/>
      </c>
      <c r="J36" s="114" t="str">
        <f t="shared" si="1"/>
        <v/>
      </c>
      <c r="K36" s="115">
        <f t="shared" si="2"/>
        <v>606.88336520076473</v>
      </c>
      <c r="L36" s="115">
        <f t="shared" si="3"/>
        <v>607.64818355640534</v>
      </c>
    </row>
    <row r="37" spans="1:12" s="116" customFormat="1" x14ac:dyDescent="0.25">
      <c r="A37" s="90" t="s">
        <v>1718</v>
      </c>
      <c r="B37" s="110" t="s">
        <v>2023</v>
      </c>
      <c r="C37" s="110" t="s">
        <v>1293</v>
      </c>
      <c r="D37" s="92">
        <v>7.27</v>
      </c>
      <c r="E37" s="92">
        <v>4597</v>
      </c>
      <c r="F37" s="92">
        <v>4401</v>
      </c>
      <c r="G37" s="111">
        <v>0</v>
      </c>
      <c r="H3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 s="113" t="str">
        <f t="shared" si="0"/>
        <v/>
      </c>
      <c r="J37" s="114" t="str">
        <f t="shared" si="1"/>
        <v/>
      </c>
      <c r="K37" s="115">
        <f t="shared" si="2"/>
        <v>632.32462173315002</v>
      </c>
      <c r="L37" s="115">
        <f t="shared" si="3"/>
        <v>605.36451169188445</v>
      </c>
    </row>
    <row r="38" spans="1:12" s="116" customFormat="1" x14ac:dyDescent="0.25">
      <c r="A38" s="90" t="s">
        <v>1719</v>
      </c>
      <c r="B38" s="110" t="s">
        <v>2023</v>
      </c>
      <c r="C38" s="110" t="s">
        <v>1293</v>
      </c>
      <c r="D38" s="92">
        <v>4.71</v>
      </c>
      <c r="E38" s="92">
        <v>3058</v>
      </c>
      <c r="F38" s="92">
        <v>2862</v>
      </c>
      <c r="G38" s="111">
        <v>0</v>
      </c>
      <c r="H3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 s="113" t="str">
        <f t="shared" si="0"/>
        <v/>
      </c>
      <c r="J38" s="114" t="str">
        <f t="shared" si="1"/>
        <v/>
      </c>
      <c r="K38" s="115">
        <f t="shared" si="2"/>
        <v>649.25690021231424</v>
      </c>
      <c r="L38" s="115">
        <f t="shared" si="3"/>
        <v>607.64331210191085</v>
      </c>
    </row>
    <row r="39" spans="1:12" s="116" customFormat="1" x14ac:dyDescent="0.25">
      <c r="A39" s="90" t="s">
        <v>1720</v>
      </c>
      <c r="B39" s="110" t="s">
        <v>2023</v>
      </c>
      <c r="C39" s="110" t="s">
        <v>1293</v>
      </c>
      <c r="D39" s="92">
        <v>3.7299999999999995</v>
      </c>
      <c r="E39" s="92">
        <v>2290</v>
      </c>
      <c r="F39" s="92">
        <v>2244</v>
      </c>
      <c r="G39" s="111">
        <v>0</v>
      </c>
      <c r="H3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 s="113" t="str">
        <f t="shared" si="0"/>
        <v/>
      </c>
      <c r="J39" s="114" t="str">
        <f t="shared" si="1"/>
        <v/>
      </c>
      <c r="K39" s="115">
        <f t="shared" si="2"/>
        <v>613.94101876675609</v>
      </c>
      <c r="L39" s="115">
        <f t="shared" si="3"/>
        <v>601.60857908847197</v>
      </c>
    </row>
    <row r="40" spans="1:12" s="116" customFormat="1" x14ac:dyDescent="0.25">
      <c r="A40" s="90" t="s">
        <v>1721</v>
      </c>
      <c r="B40" s="110" t="s">
        <v>2023</v>
      </c>
      <c r="C40" s="110" t="s">
        <v>1293</v>
      </c>
      <c r="D40" s="92">
        <v>7.879999999999999</v>
      </c>
      <c r="E40" s="92">
        <v>4865</v>
      </c>
      <c r="F40" s="92">
        <v>4669</v>
      </c>
      <c r="G40" s="111">
        <v>0</v>
      </c>
      <c r="H4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 s="113" t="str">
        <f t="shared" si="0"/>
        <v/>
      </c>
      <c r="J40" s="114" t="str">
        <f t="shared" si="1"/>
        <v/>
      </c>
      <c r="K40" s="115">
        <f t="shared" si="2"/>
        <v>617.38578680203057</v>
      </c>
      <c r="L40" s="115">
        <f t="shared" si="3"/>
        <v>592.51269035533005</v>
      </c>
    </row>
    <row r="41" spans="1:12" s="116" customFormat="1" x14ac:dyDescent="0.25">
      <c r="A41" s="90" t="s">
        <v>1722</v>
      </c>
      <c r="B41" s="110" t="s">
        <v>2023</v>
      </c>
      <c r="C41" s="110" t="s">
        <v>1293</v>
      </c>
      <c r="D41" s="92">
        <v>3.9699999999999993</v>
      </c>
      <c r="E41" s="92">
        <v>2517</v>
      </c>
      <c r="F41" s="92">
        <v>2321</v>
      </c>
      <c r="G41" s="111">
        <v>0</v>
      </c>
      <c r="H4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 s="113" t="str">
        <f t="shared" si="0"/>
        <v/>
      </c>
      <c r="J41" s="114" t="str">
        <f t="shared" si="1"/>
        <v/>
      </c>
      <c r="K41" s="115">
        <f t="shared" si="2"/>
        <v>634.00503778337543</v>
      </c>
      <c r="L41" s="115">
        <f t="shared" si="3"/>
        <v>584.63476070528975</v>
      </c>
    </row>
    <row r="42" spans="1:12" s="116" customFormat="1" x14ac:dyDescent="0.25">
      <c r="A42" s="90" t="s">
        <v>1723</v>
      </c>
      <c r="B42" s="110" t="s">
        <v>2023</v>
      </c>
      <c r="C42" s="110" t="s">
        <v>1293</v>
      </c>
      <c r="D42" s="92">
        <v>4.8599999999999994</v>
      </c>
      <c r="E42" s="92">
        <v>2988</v>
      </c>
      <c r="F42" s="92">
        <v>2942</v>
      </c>
      <c r="G42" s="111">
        <v>0</v>
      </c>
      <c r="H4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 s="113" t="str">
        <f t="shared" si="0"/>
        <v/>
      </c>
      <c r="J42" s="114" t="str">
        <f t="shared" si="1"/>
        <v/>
      </c>
      <c r="K42" s="115">
        <f t="shared" si="2"/>
        <v>614.81481481481489</v>
      </c>
      <c r="L42" s="115">
        <f t="shared" si="3"/>
        <v>605.34979423868322</v>
      </c>
    </row>
    <row r="43" spans="1:12" s="116" customFormat="1" x14ac:dyDescent="0.25">
      <c r="A43" s="90" t="s">
        <v>1724</v>
      </c>
      <c r="B43" s="110" t="s">
        <v>2023</v>
      </c>
      <c r="C43" s="110" t="s">
        <v>1293</v>
      </c>
      <c r="D43" s="92">
        <v>4.21</v>
      </c>
      <c r="E43" s="92">
        <v>2606</v>
      </c>
      <c r="F43" s="92">
        <v>2510</v>
      </c>
      <c r="G43" s="111">
        <v>0</v>
      </c>
      <c r="H4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 s="113" t="str">
        <f t="shared" si="0"/>
        <v/>
      </c>
      <c r="J43" s="114" t="str">
        <f t="shared" si="1"/>
        <v/>
      </c>
      <c r="K43" s="115">
        <f t="shared" si="2"/>
        <v>619.00237529691208</v>
      </c>
      <c r="L43" s="115">
        <f t="shared" si="3"/>
        <v>596.19952494061761</v>
      </c>
    </row>
    <row r="44" spans="1:12" s="116" customFormat="1" x14ac:dyDescent="0.25">
      <c r="A44" s="90" t="s">
        <v>1725</v>
      </c>
      <c r="B44" s="110" t="s">
        <v>2023</v>
      </c>
      <c r="C44" s="110" t="s">
        <v>1293</v>
      </c>
      <c r="D44" s="92">
        <v>6.5299999999999994</v>
      </c>
      <c r="E44" s="92">
        <v>3993</v>
      </c>
      <c r="F44" s="92">
        <v>3997</v>
      </c>
      <c r="G44" s="111">
        <v>0</v>
      </c>
      <c r="H4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 s="113" t="str">
        <f t="shared" si="0"/>
        <v/>
      </c>
      <c r="J44" s="114" t="str">
        <f t="shared" si="1"/>
        <v/>
      </c>
      <c r="K44" s="115">
        <f t="shared" si="2"/>
        <v>611.48545176110269</v>
      </c>
      <c r="L44" s="115">
        <f t="shared" si="3"/>
        <v>612.09800918836152</v>
      </c>
    </row>
    <row r="45" spans="1:12" s="116" customFormat="1" x14ac:dyDescent="0.25">
      <c r="A45" s="90" t="s">
        <v>1726</v>
      </c>
      <c r="B45" s="110" t="s">
        <v>2023</v>
      </c>
      <c r="C45" s="110" t="s">
        <v>1293</v>
      </c>
      <c r="D45" s="92">
        <v>3.59</v>
      </c>
      <c r="E45" s="92">
        <v>2116</v>
      </c>
      <c r="F45" s="92">
        <v>2170</v>
      </c>
      <c r="G45" s="111">
        <v>0</v>
      </c>
      <c r="H4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 s="113" t="str">
        <f t="shared" si="0"/>
        <v/>
      </c>
      <c r="J45" s="114" t="str">
        <f t="shared" si="1"/>
        <v/>
      </c>
      <c r="K45" s="115">
        <f t="shared" si="2"/>
        <v>589.41504178272987</v>
      </c>
      <c r="L45" s="115">
        <f t="shared" si="3"/>
        <v>604.45682451253481</v>
      </c>
    </row>
    <row r="46" spans="1:12" s="116" customFormat="1" x14ac:dyDescent="0.25">
      <c r="A46" s="90" t="s">
        <v>1727</v>
      </c>
      <c r="B46" s="110" t="s">
        <v>2023</v>
      </c>
      <c r="C46" s="110" t="s">
        <v>1293</v>
      </c>
      <c r="D46" s="92">
        <v>3.66</v>
      </c>
      <c r="E46" s="92">
        <v>2253</v>
      </c>
      <c r="F46" s="92">
        <v>2207</v>
      </c>
      <c r="G46" s="111">
        <v>0</v>
      </c>
      <c r="H4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 s="113" t="str">
        <f t="shared" si="0"/>
        <v/>
      </c>
      <c r="J46" s="114" t="str">
        <f t="shared" si="1"/>
        <v/>
      </c>
      <c r="K46" s="115">
        <f t="shared" si="2"/>
        <v>615.5737704918032</v>
      </c>
      <c r="L46" s="115">
        <f t="shared" si="3"/>
        <v>603.00546448087425</v>
      </c>
    </row>
    <row r="47" spans="1:12" s="116" customFormat="1" x14ac:dyDescent="0.25">
      <c r="A47" s="90" t="s">
        <v>1728</v>
      </c>
      <c r="B47" s="110" t="s">
        <v>2023</v>
      </c>
      <c r="C47" s="110" t="s">
        <v>1293</v>
      </c>
      <c r="D47" s="92">
        <v>3.19</v>
      </c>
      <c r="E47" s="92">
        <v>2040</v>
      </c>
      <c r="F47" s="92">
        <v>1894</v>
      </c>
      <c r="G47" s="111">
        <v>0</v>
      </c>
      <c r="H4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 s="113" t="str">
        <f t="shared" si="0"/>
        <v/>
      </c>
      <c r="J47" s="114" t="str">
        <f t="shared" si="1"/>
        <v/>
      </c>
      <c r="K47" s="115">
        <f t="shared" si="2"/>
        <v>639.49843260188084</v>
      </c>
      <c r="L47" s="115">
        <f t="shared" si="3"/>
        <v>593.73040752351096</v>
      </c>
    </row>
    <row r="48" spans="1:12" s="116" customFormat="1" x14ac:dyDescent="0.25">
      <c r="A48" s="90" t="s">
        <v>1729</v>
      </c>
      <c r="B48" s="110" t="s">
        <v>2023</v>
      </c>
      <c r="C48" s="110" t="s">
        <v>1293</v>
      </c>
      <c r="D48" s="92">
        <v>3.9199999999999995</v>
      </c>
      <c r="E48" s="92">
        <v>2304</v>
      </c>
      <c r="F48" s="92">
        <v>2308</v>
      </c>
      <c r="G48" s="111">
        <v>0</v>
      </c>
      <c r="H4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 s="113" t="str">
        <f t="shared" si="0"/>
        <v/>
      </c>
      <c r="J48" s="114" t="str">
        <f t="shared" si="1"/>
        <v/>
      </c>
      <c r="K48" s="115">
        <f t="shared" si="2"/>
        <v>587.75510204081638</v>
      </c>
      <c r="L48" s="115">
        <f t="shared" si="3"/>
        <v>588.77551020408168</v>
      </c>
    </row>
    <row r="49" spans="1:12" s="116" customFormat="1" x14ac:dyDescent="0.25">
      <c r="A49" s="90" t="s">
        <v>1730</v>
      </c>
      <c r="B49" s="110" t="s">
        <v>2023</v>
      </c>
      <c r="C49" s="110" t="s">
        <v>1293</v>
      </c>
      <c r="D49" s="92">
        <v>4.33</v>
      </c>
      <c r="E49" s="92">
        <v>2738</v>
      </c>
      <c r="F49" s="92">
        <v>2542</v>
      </c>
      <c r="G49" s="111">
        <v>0</v>
      </c>
      <c r="H4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 s="113" t="str">
        <f t="shared" si="0"/>
        <v/>
      </c>
      <c r="J49" s="114" t="str">
        <f t="shared" si="1"/>
        <v/>
      </c>
      <c r="K49" s="115">
        <f t="shared" si="2"/>
        <v>632.33256351039256</v>
      </c>
      <c r="L49" s="115">
        <f t="shared" si="3"/>
        <v>587.06697459584291</v>
      </c>
    </row>
    <row r="50" spans="1:12" s="116" customFormat="1" x14ac:dyDescent="0.25">
      <c r="A50" s="90" t="s">
        <v>1731</v>
      </c>
      <c r="B50" s="110" t="s">
        <v>2023</v>
      </c>
      <c r="C50" s="110" t="s">
        <v>1293</v>
      </c>
      <c r="D50" s="92">
        <v>2.86</v>
      </c>
      <c r="E50" s="92">
        <v>1734</v>
      </c>
      <c r="F50" s="92">
        <v>1738</v>
      </c>
      <c r="G50" s="111">
        <v>0</v>
      </c>
      <c r="H50" s="118"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 s="119" t="str">
        <f t="shared" si="0"/>
        <v/>
      </c>
      <c r="J50" s="114" t="str">
        <f t="shared" si="1"/>
        <v/>
      </c>
      <c r="K50" s="120">
        <f t="shared" si="2"/>
        <v>606.29370629370635</v>
      </c>
      <c r="L50" s="120">
        <f t="shared" si="3"/>
        <v>607.69230769230774</v>
      </c>
    </row>
    <row r="51" spans="1:12" s="116" customFormat="1" x14ac:dyDescent="0.25">
      <c r="A51" s="90" t="s">
        <v>1732</v>
      </c>
      <c r="B51" s="110" t="s">
        <v>2023</v>
      </c>
      <c r="C51" s="110" t="s">
        <v>1293</v>
      </c>
      <c r="D51" s="92">
        <v>3.66</v>
      </c>
      <c r="E51" s="92">
        <v>2153</v>
      </c>
      <c r="F51" s="92">
        <v>2207</v>
      </c>
      <c r="G51" s="111">
        <v>0</v>
      </c>
      <c r="H5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 s="113" t="str">
        <f t="shared" si="0"/>
        <v/>
      </c>
      <c r="J51" s="114" t="str">
        <f t="shared" si="1"/>
        <v/>
      </c>
      <c r="K51" s="115">
        <f t="shared" si="2"/>
        <v>588.25136612021856</v>
      </c>
      <c r="L51" s="115">
        <f t="shared" si="3"/>
        <v>603.00546448087425</v>
      </c>
    </row>
    <row r="52" spans="1:12" s="116" customFormat="1" x14ac:dyDescent="0.25">
      <c r="A52" s="90" t="s">
        <v>1733</v>
      </c>
      <c r="B52" s="110" t="s">
        <v>2023</v>
      </c>
      <c r="C52" s="110" t="s">
        <v>1293</v>
      </c>
      <c r="D52" s="92">
        <v>4.84</v>
      </c>
      <c r="E52" s="92">
        <v>3027</v>
      </c>
      <c r="F52" s="92">
        <v>2931</v>
      </c>
      <c r="G52" s="111">
        <v>0</v>
      </c>
      <c r="H5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 s="113" t="str">
        <f t="shared" si="0"/>
        <v/>
      </c>
      <c r="J52" s="114" t="str">
        <f t="shared" si="1"/>
        <v/>
      </c>
      <c r="K52" s="115">
        <f t="shared" si="2"/>
        <v>625.41322314049592</v>
      </c>
      <c r="L52" s="115">
        <f t="shared" si="3"/>
        <v>605.57851239669424</v>
      </c>
    </row>
    <row r="53" spans="1:12" s="116" customFormat="1" x14ac:dyDescent="0.25">
      <c r="A53" s="90" t="s">
        <v>1734</v>
      </c>
      <c r="B53" s="110" t="s">
        <v>2023</v>
      </c>
      <c r="C53" s="110" t="s">
        <v>1293</v>
      </c>
      <c r="D53" s="92">
        <v>5.68</v>
      </c>
      <c r="E53" s="92">
        <v>3608</v>
      </c>
      <c r="F53" s="92">
        <v>3472</v>
      </c>
      <c r="G53" s="111">
        <v>0</v>
      </c>
      <c r="H5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 s="113" t="str">
        <f t="shared" si="0"/>
        <v/>
      </c>
      <c r="J53" s="114" t="str">
        <f t="shared" si="1"/>
        <v/>
      </c>
      <c r="K53" s="115">
        <f t="shared" si="2"/>
        <v>635.21126760563379</v>
      </c>
      <c r="L53" s="115">
        <f t="shared" si="3"/>
        <v>611.26760563380287</v>
      </c>
    </row>
    <row r="54" spans="1:12" s="116" customFormat="1" x14ac:dyDescent="0.25">
      <c r="A54" s="90" t="s">
        <v>1735</v>
      </c>
      <c r="B54" s="110" t="s">
        <v>2023</v>
      </c>
      <c r="C54" s="110" t="s">
        <v>1293</v>
      </c>
      <c r="D54" s="92">
        <v>4.9399999999999995</v>
      </c>
      <c r="E54" s="92">
        <v>2980</v>
      </c>
      <c r="F54" s="92">
        <v>2984</v>
      </c>
      <c r="G54" s="111">
        <v>0</v>
      </c>
      <c r="H5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 s="113" t="str">
        <f t="shared" si="0"/>
        <v/>
      </c>
      <c r="J54" s="114" t="str">
        <f t="shared" si="1"/>
        <v/>
      </c>
      <c r="K54" s="115">
        <f t="shared" si="2"/>
        <v>603.23886639676118</v>
      </c>
      <c r="L54" s="115">
        <f t="shared" si="3"/>
        <v>604.04858299595151</v>
      </c>
    </row>
    <row r="55" spans="1:12" s="116" customFormat="1" x14ac:dyDescent="0.25">
      <c r="A55" s="90" t="s">
        <v>1736</v>
      </c>
      <c r="B55" s="110" t="s">
        <v>2023</v>
      </c>
      <c r="C55" s="110" t="s">
        <v>1293</v>
      </c>
      <c r="D55" s="92">
        <v>6.27</v>
      </c>
      <c r="E55" s="92">
        <v>4054</v>
      </c>
      <c r="F55" s="92">
        <v>3858</v>
      </c>
      <c r="G55" s="111">
        <v>0</v>
      </c>
      <c r="H5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 s="113" t="str">
        <f t="shared" si="0"/>
        <v/>
      </c>
      <c r="J55" s="114" t="str">
        <f t="shared" si="1"/>
        <v/>
      </c>
      <c r="K55" s="115">
        <f t="shared" si="2"/>
        <v>646.57097288676243</v>
      </c>
      <c r="L55" s="115">
        <f t="shared" si="3"/>
        <v>615.31100478468909</v>
      </c>
    </row>
    <row r="56" spans="1:12" s="116" customFormat="1" x14ac:dyDescent="0.25">
      <c r="A56" s="90" t="s">
        <v>1737</v>
      </c>
      <c r="B56" s="110" t="s">
        <v>2023</v>
      </c>
      <c r="C56" s="110" t="s">
        <v>1293</v>
      </c>
      <c r="D56" s="92">
        <v>7.35</v>
      </c>
      <c r="E56" s="92">
        <v>4627</v>
      </c>
      <c r="F56" s="92">
        <v>4431</v>
      </c>
      <c r="G56" s="111">
        <v>0</v>
      </c>
      <c r="H5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 s="113" t="str">
        <f t="shared" si="0"/>
        <v/>
      </c>
      <c r="J56" s="114" t="str">
        <f t="shared" si="1"/>
        <v/>
      </c>
      <c r="K56" s="115">
        <f t="shared" si="2"/>
        <v>629.52380952380952</v>
      </c>
      <c r="L56" s="115">
        <f t="shared" si="3"/>
        <v>602.85714285714289</v>
      </c>
    </row>
    <row r="57" spans="1:12" s="116" customFormat="1" x14ac:dyDescent="0.25">
      <c r="A57" s="90" t="s">
        <v>1738</v>
      </c>
      <c r="B57" s="110" t="s">
        <v>2023</v>
      </c>
      <c r="C57" s="110" t="s">
        <v>1293</v>
      </c>
      <c r="D57" s="92">
        <v>9.02</v>
      </c>
      <c r="E57" s="92">
        <v>4670</v>
      </c>
      <c r="F57" s="92">
        <v>4674</v>
      </c>
      <c r="G57" s="111">
        <v>0</v>
      </c>
      <c r="H5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 s="113" t="str">
        <f t="shared" si="0"/>
        <v/>
      </c>
      <c r="J57" s="114" t="str">
        <f t="shared" si="1"/>
        <v/>
      </c>
      <c r="K57" s="115">
        <f t="shared" si="2"/>
        <v>517.73835920177385</v>
      </c>
      <c r="L57" s="115">
        <f t="shared" si="3"/>
        <v>518.18181818181824</v>
      </c>
    </row>
    <row r="58" spans="1:12" s="116" customFormat="1" x14ac:dyDescent="0.25">
      <c r="A58" s="90" t="s">
        <v>1739</v>
      </c>
      <c r="B58" s="110" t="s">
        <v>2023</v>
      </c>
      <c r="C58" s="110" t="s">
        <v>1293</v>
      </c>
      <c r="D58" s="92">
        <v>4.4099999999999993</v>
      </c>
      <c r="E58" s="92">
        <v>2765</v>
      </c>
      <c r="F58" s="92">
        <v>2569</v>
      </c>
      <c r="G58" s="111">
        <v>0</v>
      </c>
      <c r="H5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 s="113" t="str">
        <f t="shared" si="0"/>
        <v/>
      </c>
      <c r="J58" s="114" t="str">
        <f t="shared" si="1"/>
        <v/>
      </c>
      <c r="K58" s="115">
        <f t="shared" si="2"/>
        <v>626.9841269841271</v>
      </c>
      <c r="L58" s="115">
        <f t="shared" si="3"/>
        <v>582.53968253968264</v>
      </c>
    </row>
    <row r="59" spans="1:12" s="116" customFormat="1" x14ac:dyDescent="0.25">
      <c r="A59" s="90" t="s">
        <v>1740</v>
      </c>
      <c r="B59" s="110" t="s">
        <v>2023</v>
      </c>
      <c r="C59" s="110" t="s">
        <v>1293</v>
      </c>
      <c r="D59" s="92">
        <v>5.31</v>
      </c>
      <c r="E59" s="92">
        <v>3313</v>
      </c>
      <c r="F59" s="92">
        <v>3237</v>
      </c>
      <c r="G59" s="111">
        <v>0</v>
      </c>
      <c r="H5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 s="113" t="str">
        <f t="shared" si="0"/>
        <v/>
      </c>
      <c r="J59" s="114" t="str">
        <f t="shared" si="1"/>
        <v/>
      </c>
      <c r="K59" s="115">
        <f t="shared" si="2"/>
        <v>623.91713747645952</v>
      </c>
      <c r="L59" s="115">
        <f t="shared" si="3"/>
        <v>609.60451977401135</v>
      </c>
    </row>
    <row r="60" spans="1:12" s="116" customFormat="1" x14ac:dyDescent="0.25">
      <c r="A60" s="90" t="s">
        <v>1741</v>
      </c>
      <c r="B60" s="110" t="s">
        <v>2023</v>
      </c>
      <c r="C60" s="110" t="s">
        <v>1293</v>
      </c>
      <c r="D60" s="92">
        <v>4.25</v>
      </c>
      <c r="E60" s="92">
        <v>2528</v>
      </c>
      <c r="F60" s="92">
        <v>2532</v>
      </c>
      <c r="G60" s="111">
        <v>0</v>
      </c>
      <c r="H6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 s="113" t="str">
        <f t="shared" si="0"/>
        <v/>
      </c>
      <c r="J60" s="114" t="str">
        <f t="shared" si="1"/>
        <v/>
      </c>
      <c r="K60" s="115">
        <f t="shared" si="2"/>
        <v>594.82352941176475</v>
      </c>
      <c r="L60" s="115">
        <f t="shared" si="3"/>
        <v>595.76470588235293</v>
      </c>
    </row>
    <row r="61" spans="1:12" s="116" customFormat="1" x14ac:dyDescent="0.25">
      <c r="A61" s="90" t="s">
        <v>1742</v>
      </c>
      <c r="B61" s="110" t="s">
        <v>2023</v>
      </c>
      <c r="C61" s="110" t="s">
        <v>1293</v>
      </c>
      <c r="D61" s="92">
        <v>5.91</v>
      </c>
      <c r="E61" s="92">
        <v>3612</v>
      </c>
      <c r="F61" s="92">
        <v>3616</v>
      </c>
      <c r="G61" s="111">
        <v>0</v>
      </c>
      <c r="H6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 s="113" t="str">
        <f t="shared" si="0"/>
        <v/>
      </c>
      <c r="J61" s="114" t="str">
        <f t="shared" si="1"/>
        <v/>
      </c>
      <c r="K61" s="115">
        <f t="shared" si="2"/>
        <v>611.16751269035535</v>
      </c>
      <c r="L61" s="115">
        <f t="shared" si="3"/>
        <v>611.84433164128598</v>
      </c>
    </row>
    <row r="62" spans="1:12" s="116" customFormat="1" x14ac:dyDescent="0.25">
      <c r="A62" s="90" t="s">
        <v>1743</v>
      </c>
      <c r="B62" s="110" t="s">
        <v>2023</v>
      </c>
      <c r="C62" s="110" t="s">
        <v>1293</v>
      </c>
      <c r="D62" s="92">
        <v>4.1899999999999995</v>
      </c>
      <c r="E62" s="92">
        <v>2649</v>
      </c>
      <c r="F62" s="92">
        <v>2453</v>
      </c>
      <c r="G62" s="111">
        <v>0</v>
      </c>
      <c r="H6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 s="113" t="str">
        <f t="shared" si="0"/>
        <v/>
      </c>
      <c r="J62" s="114" t="str">
        <f t="shared" si="1"/>
        <v/>
      </c>
      <c r="K62" s="115">
        <f t="shared" si="2"/>
        <v>632.21957040572795</v>
      </c>
      <c r="L62" s="115">
        <f t="shared" si="3"/>
        <v>585.44152744630082</v>
      </c>
    </row>
    <row r="63" spans="1:12" s="116" customFormat="1" x14ac:dyDescent="0.25">
      <c r="A63" s="90" t="s">
        <v>1744</v>
      </c>
      <c r="B63" s="110" t="s">
        <v>2023</v>
      </c>
      <c r="C63" s="110" t="s">
        <v>1293</v>
      </c>
      <c r="D63" s="92">
        <v>10.240000000000002</v>
      </c>
      <c r="E63" s="92">
        <v>4320</v>
      </c>
      <c r="F63" s="92">
        <v>4324</v>
      </c>
      <c r="G63" s="111">
        <v>0</v>
      </c>
      <c r="H6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 s="113" t="str">
        <f t="shared" si="0"/>
        <v/>
      </c>
      <c r="J63" s="114" t="str">
        <f t="shared" si="1"/>
        <v/>
      </c>
      <c r="K63" s="115">
        <f t="shared" si="2"/>
        <v>421.87499999999994</v>
      </c>
      <c r="L63" s="115">
        <f t="shared" si="3"/>
        <v>422.26562499999994</v>
      </c>
    </row>
    <row r="64" spans="1:12" s="116" customFormat="1" x14ac:dyDescent="0.25">
      <c r="A64" s="90" t="s">
        <v>1745</v>
      </c>
      <c r="B64" s="110" t="s">
        <v>2023</v>
      </c>
      <c r="C64" s="110" t="s">
        <v>1293</v>
      </c>
      <c r="D64" s="92">
        <v>5.2299999999999995</v>
      </c>
      <c r="E64" s="92">
        <v>3090</v>
      </c>
      <c r="F64" s="92">
        <v>3194</v>
      </c>
      <c r="G64" s="111">
        <v>0</v>
      </c>
      <c r="H6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 s="113" t="str">
        <f t="shared" si="0"/>
        <v/>
      </c>
      <c r="J64" s="114" t="str">
        <f t="shared" si="1"/>
        <v/>
      </c>
      <c r="K64" s="115">
        <f t="shared" si="2"/>
        <v>590.82217973231366</v>
      </c>
      <c r="L64" s="115">
        <f t="shared" si="3"/>
        <v>610.70745697896757</v>
      </c>
    </row>
    <row r="65" spans="1:12" s="116" customFormat="1" x14ac:dyDescent="0.25">
      <c r="A65" s="90" t="s">
        <v>1746</v>
      </c>
      <c r="B65" s="110" t="s">
        <v>2023</v>
      </c>
      <c r="C65" s="110" t="s">
        <v>1293</v>
      </c>
      <c r="D65" s="92">
        <v>4.8899999999999997</v>
      </c>
      <c r="E65" s="92">
        <v>3134</v>
      </c>
      <c r="F65" s="92">
        <v>2958</v>
      </c>
      <c r="G65" s="111">
        <v>0</v>
      </c>
      <c r="H6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 s="113" t="str">
        <f t="shared" si="0"/>
        <v/>
      </c>
      <c r="J65" s="114" t="str">
        <f t="shared" si="1"/>
        <v/>
      </c>
      <c r="K65" s="115">
        <f t="shared" si="2"/>
        <v>640.89979550102248</v>
      </c>
      <c r="L65" s="115">
        <f t="shared" si="3"/>
        <v>604.90797546012277</v>
      </c>
    </row>
    <row r="66" spans="1:12" s="116" customFormat="1" x14ac:dyDescent="0.25">
      <c r="A66" s="90" t="s">
        <v>1747</v>
      </c>
      <c r="B66" s="110" t="s">
        <v>2023</v>
      </c>
      <c r="C66" s="110" t="s">
        <v>1293</v>
      </c>
      <c r="D66" s="92">
        <v>3.78</v>
      </c>
      <c r="E66" s="92">
        <v>2417</v>
      </c>
      <c r="F66" s="92">
        <v>2271</v>
      </c>
      <c r="G66" s="111">
        <v>0</v>
      </c>
      <c r="H6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 s="113" t="str">
        <f t="shared" si="0"/>
        <v/>
      </c>
      <c r="J66" s="114" t="str">
        <f t="shared" si="1"/>
        <v/>
      </c>
      <c r="K66" s="115">
        <f t="shared" si="2"/>
        <v>639.41798941798947</v>
      </c>
      <c r="L66" s="115">
        <f t="shared" si="3"/>
        <v>600.79365079365084</v>
      </c>
    </row>
    <row r="67" spans="1:12" s="116" customFormat="1" x14ac:dyDescent="0.25">
      <c r="A67" s="90" t="s">
        <v>1748</v>
      </c>
      <c r="B67" s="110" t="s">
        <v>2023</v>
      </c>
      <c r="C67" s="110" t="s">
        <v>1293</v>
      </c>
      <c r="D67" s="92">
        <v>5.6199999999999992</v>
      </c>
      <c r="E67" s="92">
        <v>3624</v>
      </c>
      <c r="F67" s="92">
        <v>3462</v>
      </c>
      <c r="G67" s="111">
        <v>0</v>
      </c>
      <c r="H6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 s="113" t="str">
        <f t="shared" ref="I67:I130" si="4">IF((F67-G67)&lt;0,"!","")</f>
        <v/>
      </c>
      <c r="J67" s="114" t="str">
        <f t="shared" ref="J67:J130" si="5">IFERROR(IF((F67-G67)/G67&gt;25%,"!",IF((F67-G67)/G67&lt;-25%,"!","")),"")</f>
        <v/>
      </c>
      <c r="K67" s="115">
        <f t="shared" ref="K67:K130" si="6">IFERROR(E67/D67,"")</f>
        <v>644.83985765124567</v>
      </c>
      <c r="L67" s="115">
        <f t="shared" ref="L67:L130" si="7">IFERROR(F67/D67,"")</f>
        <v>616.01423487544491</v>
      </c>
    </row>
    <row r="68" spans="1:12" s="116" customFormat="1" x14ac:dyDescent="0.25">
      <c r="A68" s="90" t="s">
        <v>1749</v>
      </c>
      <c r="B68" s="110" t="s">
        <v>2023</v>
      </c>
      <c r="C68" s="110" t="s">
        <v>1293</v>
      </c>
      <c r="D68" s="92">
        <v>5.43</v>
      </c>
      <c r="E68" s="92">
        <v>3296</v>
      </c>
      <c r="F68" s="92">
        <v>3300</v>
      </c>
      <c r="G68" s="111">
        <v>0</v>
      </c>
      <c r="H6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 s="113" t="str">
        <f t="shared" si="4"/>
        <v/>
      </c>
      <c r="J68" s="114" t="str">
        <f t="shared" si="5"/>
        <v/>
      </c>
      <c r="K68" s="115">
        <f t="shared" si="6"/>
        <v>606.99815837937388</v>
      </c>
      <c r="L68" s="115">
        <f t="shared" si="7"/>
        <v>607.73480662983434</v>
      </c>
    </row>
    <row r="69" spans="1:12" s="116" customFormat="1" x14ac:dyDescent="0.25">
      <c r="A69" s="90" t="s">
        <v>1750</v>
      </c>
      <c r="B69" s="110" t="s">
        <v>2023</v>
      </c>
      <c r="C69" s="110" t="s">
        <v>1293</v>
      </c>
      <c r="D69" s="92">
        <v>5.2</v>
      </c>
      <c r="E69" s="92">
        <v>3251</v>
      </c>
      <c r="F69" s="92">
        <v>3067</v>
      </c>
      <c r="G69" s="111">
        <v>0</v>
      </c>
      <c r="H6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 s="113" t="str">
        <f t="shared" si="4"/>
        <v/>
      </c>
      <c r="J69" s="114" t="str">
        <f t="shared" si="5"/>
        <v/>
      </c>
      <c r="K69" s="115">
        <f t="shared" si="6"/>
        <v>625.19230769230762</v>
      </c>
      <c r="L69" s="115">
        <f t="shared" si="7"/>
        <v>589.80769230769226</v>
      </c>
    </row>
    <row r="70" spans="1:12" s="116" customFormat="1" x14ac:dyDescent="0.25">
      <c r="A70" s="90" t="s">
        <v>1751</v>
      </c>
      <c r="B70" s="110" t="s">
        <v>2023</v>
      </c>
      <c r="C70" s="110" t="s">
        <v>1293</v>
      </c>
      <c r="D70" s="92">
        <v>6.24</v>
      </c>
      <c r="E70" s="92">
        <v>3938</v>
      </c>
      <c r="F70" s="92">
        <v>3842</v>
      </c>
      <c r="G70" s="111">
        <v>0</v>
      </c>
      <c r="H7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 s="113" t="str">
        <f t="shared" si="4"/>
        <v/>
      </c>
      <c r="J70" s="114" t="str">
        <f t="shared" si="5"/>
        <v/>
      </c>
      <c r="K70" s="115">
        <f t="shared" si="6"/>
        <v>631.08974358974353</v>
      </c>
      <c r="L70" s="115">
        <f t="shared" si="7"/>
        <v>615.70512820512818</v>
      </c>
    </row>
    <row r="71" spans="1:12" s="116" customFormat="1" x14ac:dyDescent="0.25">
      <c r="A71" s="90" t="s">
        <v>1752</v>
      </c>
      <c r="B71" s="110" t="s">
        <v>2023</v>
      </c>
      <c r="C71" s="110" t="s">
        <v>1293</v>
      </c>
      <c r="D71" s="92">
        <v>5.3999999999999995</v>
      </c>
      <c r="E71" s="92">
        <v>3280</v>
      </c>
      <c r="F71" s="92">
        <v>3284</v>
      </c>
      <c r="G71" s="111">
        <v>0</v>
      </c>
      <c r="H7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 s="113" t="str">
        <f t="shared" si="4"/>
        <v/>
      </c>
      <c r="J71" s="114" t="str">
        <f t="shared" si="5"/>
        <v/>
      </c>
      <c r="K71" s="115">
        <f t="shared" si="6"/>
        <v>607.4074074074075</v>
      </c>
      <c r="L71" s="115">
        <f t="shared" si="7"/>
        <v>608.14814814814815</v>
      </c>
    </row>
    <row r="72" spans="1:12" s="116" customFormat="1" x14ac:dyDescent="0.25">
      <c r="A72" s="90" t="s">
        <v>1753</v>
      </c>
      <c r="B72" s="110" t="s">
        <v>2023</v>
      </c>
      <c r="C72" s="110" t="s">
        <v>1293</v>
      </c>
      <c r="D72" s="92">
        <v>4.01</v>
      </c>
      <c r="E72" s="92">
        <v>2550</v>
      </c>
      <c r="F72" s="92">
        <v>2354</v>
      </c>
      <c r="G72" s="111">
        <v>0</v>
      </c>
      <c r="H7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 s="113" t="str">
        <f t="shared" si="4"/>
        <v/>
      </c>
      <c r="J72" s="114" t="str">
        <f t="shared" si="5"/>
        <v/>
      </c>
      <c r="K72" s="115">
        <f t="shared" si="6"/>
        <v>635.91022443890279</v>
      </c>
      <c r="L72" s="115">
        <f t="shared" si="7"/>
        <v>587.03241895261851</v>
      </c>
    </row>
    <row r="73" spans="1:12" s="116" customFormat="1" x14ac:dyDescent="0.25">
      <c r="A73" s="90" t="s">
        <v>1754</v>
      </c>
      <c r="B73" s="110" t="s">
        <v>2023</v>
      </c>
      <c r="C73" s="110" t="s">
        <v>1293</v>
      </c>
      <c r="D73" s="92">
        <v>3.07</v>
      </c>
      <c r="E73" s="92">
        <v>1661</v>
      </c>
      <c r="F73" s="92">
        <v>1815</v>
      </c>
      <c r="G73" s="111">
        <v>0</v>
      </c>
      <c r="H7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 s="113" t="str">
        <f t="shared" si="4"/>
        <v/>
      </c>
      <c r="J73" s="114" t="str">
        <f t="shared" si="5"/>
        <v/>
      </c>
      <c r="K73" s="115">
        <f t="shared" si="6"/>
        <v>541.04234527687299</v>
      </c>
      <c r="L73" s="115">
        <f t="shared" si="7"/>
        <v>591.20521172638439</v>
      </c>
    </row>
    <row r="74" spans="1:12" s="116" customFormat="1" x14ac:dyDescent="0.25">
      <c r="A74" s="90" t="s">
        <v>1755</v>
      </c>
      <c r="B74" s="110" t="s">
        <v>2023</v>
      </c>
      <c r="C74" s="110" t="s">
        <v>1293</v>
      </c>
      <c r="D74" s="92">
        <v>7.32</v>
      </c>
      <c r="E74" s="92">
        <v>4627</v>
      </c>
      <c r="F74" s="92">
        <v>4431</v>
      </c>
      <c r="G74" s="111">
        <v>0</v>
      </c>
      <c r="H7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 s="113" t="str">
        <f t="shared" si="4"/>
        <v/>
      </c>
      <c r="J74" s="114" t="str">
        <f t="shared" si="5"/>
        <v/>
      </c>
      <c r="K74" s="115">
        <f t="shared" si="6"/>
        <v>632.10382513661204</v>
      </c>
      <c r="L74" s="115">
        <f t="shared" si="7"/>
        <v>605.32786885245901</v>
      </c>
    </row>
    <row r="75" spans="1:12" s="116" customFormat="1" x14ac:dyDescent="0.25">
      <c r="A75" s="90" t="s">
        <v>1756</v>
      </c>
      <c r="B75" s="110" t="s">
        <v>2023</v>
      </c>
      <c r="C75" s="110" t="s">
        <v>1293</v>
      </c>
      <c r="D75" s="92">
        <v>7.18</v>
      </c>
      <c r="E75" s="92">
        <v>4539</v>
      </c>
      <c r="F75" s="92">
        <v>4343</v>
      </c>
      <c r="G75" s="111">
        <v>0</v>
      </c>
      <c r="H7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 s="113" t="str">
        <f t="shared" si="4"/>
        <v/>
      </c>
      <c r="J75" s="114" t="str">
        <f t="shared" si="5"/>
        <v/>
      </c>
      <c r="K75" s="115">
        <f t="shared" si="6"/>
        <v>632.17270194986077</v>
      </c>
      <c r="L75" s="115">
        <f t="shared" si="7"/>
        <v>604.87465181058496</v>
      </c>
    </row>
    <row r="76" spans="1:12" s="116" customFormat="1" x14ac:dyDescent="0.25">
      <c r="A76" s="90" t="s">
        <v>1757</v>
      </c>
      <c r="B76" s="110" t="s">
        <v>2023</v>
      </c>
      <c r="C76" s="110" t="s">
        <v>1293</v>
      </c>
      <c r="D76" s="92">
        <v>3.34</v>
      </c>
      <c r="E76" s="92">
        <v>1952</v>
      </c>
      <c r="F76" s="92">
        <v>1987</v>
      </c>
      <c r="G76" s="111">
        <v>0</v>
      </c>
      <c r="H7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 s="113" t="str">
        <f t="shared" si="4"/>
        <v/>
      </c>
      <c r="J76" s="114" t="str">
        <f t="shared" si="5"/>
        <v/>
      </c>
      <c r="K76" s="115">
        <f t="shared" si="6"/>
        <v>584.43113772455092</v>
      </c>
      <c r="L76" s="115">
        <f t="shared" si="7"/>
        <v>594.91017964071864</v>
      </c>
    </row>
    <row r="77" spans="1:12" s="116" customFormat="1" x14ac:dyDescent="0.25">
      <c r="A77" s="90" t="s">
        <v>1758</v>
      </c>
      <c r="B77" s="110" t="s">
        <v>2023</v>
      </c>
      <c r="C77" s="110" t="s">
        <v>1293</v>
      </c>
      <c r="D77" s="92">
        <v>12.530000000000001</v>
      </c>
      <c r="E77" s="92">
        <v>5333</v>
      </c>
      <c r="F77" s="92">
        <v>5137</v>
      </c>
      <c r="G77" s="111">
        <v>0</v>
      </c>
      <c r="H7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 s="113" t="str">
        <f t="shared" si="4"/>
        <v/>
      </c>
      <c r="J77" s="114" t="str">
        <f t="shared" si="5"/>
        <v/>
      </c>
      <c r="K77" s="115">
        <f t="shared" si="6"/>
        <v>425.61851556264958</v>
      </c>
      <c r="L77" s="115">
        <f t="shared" si="7"/>
        <v>409.97605746209092</v>
      </c>
    </row>
    <row r="78" spans="1:12" s="116" customFormat="1" x14ac:dyDescent="0.25">
      <c r="A78" s="90" t="s">
        <v>1759</v>
      </c>
      <c r="B78" s="110" t="s">
        <v>2023</v>
      </c>
      <c r="C78" s="110" t="s">
        <v>1293</v>
      </c>
      <c r="D78" s="92">
        <v>4.9399999999999995</v>
      </c>
      <c r="E78" s="92">
        <v>2980</v>
      </c>
      <c r="F78" s="92">
        <v>2984</v>
      </c>
      <c r="G78" s="111">
        <v>0</v>
      </c>
      <c r="H7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 s="113" t="str">
        <f t="shared" si="4"/>
        <v/>
      </c>
      <c r="J78" s="114" t="str">
        <f t="shared" si="5"/>
        <v/>
      </c>
      <c r="K78" s="115">
        <f t="shared" si="6"/>
        <v>603.23886639676118</v>
      </c>
      <c r="L78" s="115">
        <f t="shared" si="7"/>
        <v>604.04858299595151</v>
      </c>
    </row>
    <row r="79" spans="1:12" s="116" customFormat="1" x14ac:dyDescent="0.25">
      <c r="A79" s="90" t="s">
        <v>1760</v>
      </c>
      <c r="B79" s="110" t="s">
        <v>2023</v>
      </c>
      <c r="C79" s="110" t="s">
        <v>1293</v>
      </c>
      <c r="D79" s="92">
        <v>4.6399999999999997</v>
      </c>
      <c r="E79" s="92">
        <v>2925</v>
      </c>
      <c r="F79" s="92">
        <v>2729</v>
      </c>
      <c r="G79" s="111">
        <v>0</v>
      </c>
      <c r="H7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 s="113" t="str">
        <f t="shared" si="4"/>
        <v/>
      </c>
      <c r="J79" s="114" t="str">
        <f t="shared" si="5"/>
        <v/>
      </c>
      <c r="K79" s="115">
        <f t="shared" si="6"/>
        <v>630.38793103448279</v>
      </c>
      <c r="L79" s="115">
        <f t="shared" si="7"/>
        <v>588.14655172413802</v>
      </c>
    </row>
    <row r="80" spans="1:12" s="116" customFormat="1" x14ac:dyDescent="0.25">
      <c r="A80" s="90" t="s">
        <v>1761</v>
      </c>
      <c r="B80" s="110" t="s">
        <v>2023</v>
      </c>
      <c r="C80" s="110" t="s">
        <v>1293</v>
      </c>
      <c r="D80" s="92">
        <v>4.2699999999999996</v>
      </c>
      <c r="E80" s="92">
        <v>2717</v>
      </c>
      <c r="F80" s="92">
        <v>2521</v>
      </c>
      <c r="G80" s="111">
        <v>0</v>
      </c>
      <c r="H8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 s="113" t="str">
        <f t="shared" si="4"/>
        <v/>
      </c>
      <c r="J80" s="114" t="str">
        <f t="shared" si="5"/>
        <v/>
      </c>
      <c r="K80" s="115">
        <f t="shared" si="6"/>
        <v>636.29976580796256</v>
      </c>
      <c r="L80" s="115">
        <f t="shared" si="7"/>
        <v>590.39812646370024</v>
      </c>
    </row>
    <row r="81" spans="1:12" s="116" customFormat="1" x14ac:dyDescent="0.25">
      <c r="A81" s="90" t="s">
        <v>1762</v>
      </c>
      <c r="B81" s="110" t="s">
        <v>2023</v>
      </c>
      <c r="C81" s="110" t="s">
        <v>1293</v>
      </c>
      <c r="D81" s="92">
        <v>10.700000000000001</v>
      </c>
      <c r="E81" s="92">
        <v>5565</v>
      </c>
      <c r="F81" s="92">
        <v>5369</v>
      </c>
      <c r="G81" s="111">
        <v>0</v>
      </c>
      <c r="H8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 s="113" t="str">
        <f t="shared" si="4"/>
        <v/>
      </c>
      <c r="J81" s="114" t="str">
        <f t="shared" si="5"/>
        <v/>
      </c>
      <c r="K81" s="115">
        <f t="shared" si="6"/>
        <v>520.09345794392516</v>
      </c>
      <c r="L81" s="115">
        <f t="shared" si="7"/>
        <v>501.77570093457939</v>
      </c>
    </row>
    <row r="82" spans="1:12" s="116" customFormat="1" x14ac:dyDescent="0.25">
      <c r="A82" s="90" t="s">
        <v>1763</v>
      </c>
      <c r="B82" s="110" t="s">
        <v>2023</v>
      </c>
      <c r="C82" s="110" t="s">
        <v>1293</v>
      </c>
      <c r="D82" s="92">
        <v>10.670000000000002</v>
      </c>
      <c r="E82" s="92">
        <v>5549</v>
      </c>
      <c r="F82" s="92">
        <v>5353</v>
      </c>
      <c r="G82" s="111">
        <v>0</v>
      </c>
      <c r="H8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 s="113" t="str">
        <f t="shared" si="4"/>
        <v/>
      </c>
      <c r="J82" s="114" t="str">
        <f t="shared" si="5"/>
        <v/>
      </c>
      <c r="K82" s="115">
        <f t="shared" si="6"/>
        <v>520.05623242736635</v>
      </c>
      <c r="L82" s="115">
        <f t="shared" si="7"/>
        <v>501.68697282099333</v>
      </c>
    </row>
    <row r="83" spans="1:12" s="116" customFormat="1" x14ac:dyDescent="0.25">
      <c r="A83" s="90" t="s">
        <v>1764</v>
      </c>
      <c r="B83" s="110" t="s">
        <v>2023</v>
      </c>
      <c r="C83" s="110" t="s">
        <v>1293</v>
      </c>
      <c r="D83" s="92">
        <v>10.130000000000001</v>
      </c>
      <c r="E83" s="92">
        <v>5262</v>
      </c>
      <c r="F83" s="92">
        <v>5066</v>
      </c>
      <c r="G83" s="111">
        <v>0</v>
      </c>
      <c r="H8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 s="113" t="str">
        <f t="shared" si="4"/>
        <v/>
      </c>
      <c r="J83" s="114" t="str">
        <f t="shared" si="5"/>
        <v/>
      </c>
      <c r="K83" s="115">
        <f t="shared" si="6"/>
        <v>519.44718657453109</v>
      </c>
      <c r="L83" s="115">
        <f t="shared" si="7"/>
        <v>500.09871668311939</v>
      </c>
    </row>
    <row r="84" spans="1:12" s="116" customFormat="1" x14ac:dyDescent="0.25">
      <c r="A84" s="90" t="s">
        <v>1765</v>
      </c>
      <c r="B84" s="110" t="s">
        <v>2023</v>
      </c>
      <c r="C84" s="110" t="s">
        <v>1293</v>
      </c>
      <c r="D84" s="92">
        <v>3.9599999999999995</v>
      </c>
      <c r="E84" s="92">
        <v>2307</v>
      </c>
      <c r="F84" s="92">
        <v>2311</v>
      </c>
      <c r="G84" s="111">
        <v>0</v>
      </c>
      <c r="H8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 s="113" t="str">
        <f t="shared" si="4"/>
        <v/>
      </c>
      <c r="J84" s="114" t="str">
        <f t="shared" si="5"/>
        <v/>
      </c>
      <c r="K84" s="115">
        <f t="shared" si="6"/>
        <v>582.57575757575762</v>
      </c>
      <c r="L84" s="115">
        <f t="shared" si="7"/>
        <v>583.58585858585866</v>
      </c>
    </row>
    <row r="85" spans="1:12" s="116" customFormat="1" x14ac:dyDescent="0.25">
      <c r="A85" s="90" t="s">
        <v>1766</v>
      </c>
      <c r="B85" s="110" t="s">
        <v>2023</v>
      </c>
      <c r="C85" s="110" t="s">
        <v>1293</v>
      </c>
      <c r="D85" s="92">
        <v>6.16</v>
      </c>
      <c r="E85" s="92">
        <v>3896</v>
      </c>
      <c r="F85" s="92">
        <v>3800</v>
      </c>
      <c r="G85" s="111">
        <v>0</v>
      </c>
      <c r="H8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 s="113" t="str">
        <f t="shared" si="4"/>
        <v/>
      </c>
      <c r="J85" s="114" t="str">
        <f t="shared" si="5"/>
        <v/>
      </c>
      <c r="K85" s="115">
        <f t="shared" si="6"/>
        <v>632.46753246753246</v>
      </c>
      <c r="L85" s="115">
        <f t="shared" si="7"/>
        <v>616.88311688311683</v>
      </c>
    </row>
    <row r="86" spans="1:12" s="116" customFormat="1" x14ac:dyDescent="0.25">
      <c r="A86" s="90" t="s">
        <v>1767</v>
      </c>
      <c r="B86" s="110" t="s">
        <v>2023</v>
      </c>
      <c r="C86" s="110" t="s">
        <v>1293</v>
      </c>
      <c r="D86" s="92">
        <v>2.87</v>
      </c>
      <c r="E86" s="92">
        <v>1840</v>
      </c>
      <c r="F86" s="92">
        <v>1734</v>
      </c>
      <c r="G86" s="111">
        <v>0</v>
      </c>
      <c r="H8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6" s="113" t="str">
        <f t="shared" si="4"/>
        <v/>
      </c>
      <c r="J86" s="114" t="str">
        <f t="shared" si="5"/>
        <v/>
      </c>
      <c r="K86" s="115">
        <f t="shared" si="6"/>
        <v>641.11498257839719</v>
      </c>
      <c r="L86" s="115">
        <f t="shared" si="7"/>
        <v>604.18118466898954</v>
      </c>
    </row>
    <row r="87" spans="1:12" s="116" customFormat="1" x14ac:dyDescent="0.25">
      <c r="A87" s="90" t="s">
        <v>1768</v>
      </c>
      <c r="B87" s="110" t="s">
        <v>2023</v>
      </c>
      <c r="C87" s="110" t="s">
        <v>1293</v>
      </c>
      <c r="D87" s="92">
        <v>3.4</v>
      </c>
      <c r="E87" s="92">
        <v>2203</v>
      </c>
      <c r="F87" s="92">
        <v>2068</v>
      </c>
      <c r="G87" s="111">
        <v>0</v>
      </c>
      <c r="H8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7" s="113" t="str">
        <f t="shared" si="4"/>
        <v/>
      </c>
      <c r="J87" s="114" t="str">
        <f t="shared" si="5"/>
        <v/>
      </c>
      <c r="K87" s="115">
        <f t="shared" si="6"/>
        <v>647.94117647058829</v>
      </c>
      <c r="L87" s="115">
        <f t="shared" si="7"/>
        <v>608.23529411764707</v>
      </c>
    </row>
    <row r="88" spans="1:12" s="116" customFormat="1" x14ac:dyDescent="0.25">
      <c r="A88" s="90" t="s">
        <v>1769</v>
      </c>
      <c r="B88" s="110" t="s">
        <v>2023</v>
      </c>
      <c r="C88" s="110" t="s">
        <v>1293</v>
      </c>
      <c r="D88" s="92">
        <v>3.5</v>
      </c>
      <c r="E88" s="92">
        <v>2036</v>
      </c>
      <c r="F88" s="92">
        <v>2090</v>
      </c>
      <c r="G88" s="111">
        <v>0</v>
      </c>
      <c r="H8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8" s="113" t="str">
        <f t="shared" si="4"/>
        <v/>
      </c>
      <c r="J88" s="114" t="str">
        <f t="shared" si="5"/>
        <v/>
      </c>
      <c r="K88" s="115">
        <f t="shared" si="6"/>
        <v>581.71428571428567</v>
      </c>
      <c r="L88" s="115">
        <f t="shared" si="7"/>
        <v>597.14285714285711</v>
      </c>
    </row>
    <row r="89" spans="1:12" s="116" customFormat="1" x14ac:dyDescent="0.25">
      <c r="A89" s="90" t="s">
        <v>1770</v>
      </c>
      <c r="B89" s="110" t="s">
        <v>2023</v>
      </c>
      <c r="C89" s="110" t="s">
        <v>1293</v>
      </c>
      <c r="D89" s="92">
        <v>4.97</v>
      </c>
      <c r="E89" s="92">
        <v>3096</v>
      </c>
      <c r="F89" s="92">
        <v>3000</v>
      </c>
      <c r="G89" s="111">
        <v>0</v>
      </c>
      <c r="H8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9" s="113" t="str">
        <f t="shared" si="4"/>
        <v/>
      </c>
      <c r="J89" s="114" t="str">
        <f t="shared" si="5"/>
        <v/>
      </c>
      <c r="K89" s="115">
        <f t="shared" si="6"/>
        <v>622.93762575452718</v>
      </c>
      <c r="L89" s="115">
        <f t="shared" si="7"/>
        <v>603.62173038229378</v>
      </c>
    </row>
    <row r="90" spans="1:12" s="116" customFormat="1" x14ac:dyDescent="0.25">
      <c r="A90" s="90" t="s">
        <v>1771</v>
      </c>
      <c r="B90" s="110" t="s">
        <v>2023</v>
      </c>
      <c r="C90" s="110" t="s">
        <v>1293</v>
      </c>
      <c r="D90" s="92">
        <v>5.69</v>
      </c>
      <c r="E90" s="92">
        <v>3625</v>
      </c>
      <c r="F90" s="92">
        <v>3440</v>
      </c>
      <c r="G90" s="111">
        <v>0</v>
      </c>
      <c r="H9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0" s="113" t="str">
        <f t="shared" si="4"/>
        <v/>
      </c>
      <c r="J90" s="114" t="str">
        <f t="shared" si="5"/>
        <v/>
      </c>
      <c r="K90" s="115">
        <f t="shared" si="6"/>
        <v>637.08260105448153</v>
      </c>
      <c r="L90" s="115">
        <f t="shared" si="7"/>
        <v>604.56942003514939</v>
      </c>
    </row>
    <row r="91" spans="1:12" s="116" customFormat="1" x14ac:dyDescent="0.25">
      <c r="A91" s="90" t="s">
        <v>1772</v>
      </c>
      <c r="B91" s="110" t="s">
        <v>2023</v>
      </c>
      <c r="C91" s="110" t="s">
        <v>1293</v>
      </c>
      <c r="D91" s="92">
        <v>4.3699999999999992</v>
      </c>
      <c r="E91" s="92">
        <v>2747</v>
      </c>
      <c r="F91" s="92">
        <v>2551</v>
      </c>
      <c r="G91" s="111">
        <v>0</v>
      </c>
      <c r="H9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1" s="113" t="str">
        <f t="shared" si="4"/>
        <v/>
      </c>
      <c r="J91" s="114" t="str">
        <f t="shared" si="5"/>
        <v/>
      </c>
      <c r="K91" s="115">
        <f t="shared" si="6"/>
        <v>628.6041189931351</v>
      </c>
      <c r="L91" s="115">
        <f t="shared" si="7"/>
        <v>583.75286041189941</v>
      </c>
    </row>
    <row r="92" spans="1:12" s="116" customFormat="1" x14ac:dyDescent="0.25">
      <c r="A92" s="90" t="s">
        <v>1773</v>
      </c>
      <c r="B92" s="110" t="s">
        <v>2023</v>
      </c>
      <c r="C92" s="110" t="s">
        <v>1293</v>
      </c>
      <c r="D92" s="92">
        <v>6.4399999999999995</v>
      </c>
      <c r="E92" s="92">
        <v>4145</v>
      </c>
      <c r="F92" s="92">
        <v>3949</v>
      </c>
      <c r="G92" s="111">
        <v>0</v>
      </c>
      <c r="H9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2" s="113" t="str">
        <f t="shared" si="4"/>
        <v/>
      </c>
      <c r="J92" s="114" t="str">
        <f t="shared" si="5"/>
        <v/>
      </c>
      <c r="K92" s="115">
        <f t="shared" si="6"/>
        <v>643.63354037267084</v>
      </c>
      <c r="L92" s="115">
        <f t="shared" si="7"/>
        <v>613.19875776397521</v>
      </c>
    </row>
    <row r="93" spans="1:12" s="116" customFormat="1" x14ac:dyDescent="0.25">
      <c r="A93" s="90" t="s">
        <v>1774</v>
      </c>
      <c r="B93" s="110" t="s">
        <v>2023</v>
      </c>
      <c r="C93" s="110" t="s">
        <v>1293</v>
      </c>
      <c r="D93" s="92">
        <v>5.0699999999999994</v>
      </c>
      <c r="E93" s="92">
        <v>3174</v>
      </c>
      <c r="F93" s="92">
        <v>3109</v>
      </c>
      <c r="G93" s="111">
        <v>0</v>
      </c>
      <c r="H9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3" s="113" t="str">
        <f t="shared" si="4"/>
        <v/>
      </c>
      <c r="J93" s="114" t="str">
        <f t="shared" si="5"/>
        <v/>
      </c>
      <c r="K93" s="115">
        <f t="shared" si="6"/>
        <v>626.03550295857997</v>
      </c>
      <c r="L93" s="115">
        <f t="shared" si="7"/>
        <v>613.21499013806715</v>
      </c>
    </row>
    <row r="94" spans="1:12" s="116" customFormat="1" x14ac:dyDescent="0.25">
      <c r="A94" s="90" t="s">
        <v>1775</v>
      </c>
      <c r="B94" s="110" t="s">
        <v>2023</v>
      </c>
      <c r="C94" s="110" t="s">
        <v>1293</v>
      </c>
      <c r="D94" s="92">
        <v>6.24</v>
      </c>
      <c r="E94" s="92">
        <v>3880</v>
      </c>
      <c r="F94" s="92">
        <v>3784</v>
      </c>
      <c r="G94" s="111">
        <v>0</v>
      </c>
      <c r="H9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4" s="113" t="str">
        <f t="shared" si="4"/>
        <v/>
      </c>
      <c r="J94" s="114" t="str">
        <f t="shared" si="5"/>
        <v/>
      </c>
      <c r="K94" s="115">
        <f t="shared" si="6"/>
        <v>621.79487179487182</v>
      </c>
      <c r="L94" s="115">
        <f t="shared" si="7"/>
        <v>606.41025641025635</v>
      </c>
    </row>
    <row r="95" spans="1:12" s="116" customFormat="1" x14ac:dyDescent="0.25">
      <c r="A95" s="90" t="s">
        <v>1776</v>
      </c>
      <c r="B95" s="110" t="s">
        <v>2023</v>
      </c>
      <c r="C95" s="110" t="s">
        <v>1293</v>
      </c>
      <c r="D95" s="92">
        <v>5.26</v>
      </c>
      <c r="E95" s="92">
        <v>3406</v>
      </c>
      <c r="F95" s="92">
        <v>3210</v>
      </c>
      <c r="G95" s="111">
        <v>0</v>
      </c>
      <c r="H9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5" s="113" t="str">
        <f t="shared" si="4"/>
        <v/>
      </c>
      <c r="J95" s="114" t="str">
        <f t="shared" si="5"/>
        <v/>
      </c>
      <c r="K95" s="115">
        <f t="shared" si="6"/>
        <v>647.52851711026619</v>
      </c>
      <c r="L95" s="115">
        <f t="shared" si="7"/>
        <v>610.26615969581746</v>
      </c>
    </row>
    <row r="96" spans="1:12" s="116" customFormat="1" x14ac:dyDescent="0.25">
      <c r="A96" s="90" t="s">
        <v>1777</v>
      </c>
      <c r="B96" s="110" t="s">
        <v>2023</v>
      </c>
      <c r="C96" s="110" t="s">
        <v>1293</v>
      </c>
      <c r="D96" s="92">
        <v>5.22</v>
      </c>
      <c r="E96" s="92">
        <v>3353</v>
      </c>
      <c r="F96" s="92">
        <v>3157</v>
      </c>
      <c r="G96" s="111">
        <v>0</v>
      </c>
      <c r="H9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6" s="113" t="str">
        <f t="shared" si="4"/>
        <v/>
      </c>
      <c r="J96" s="114" t="str">
        <f t="shared" si="5"/>
        <v/>
      </c>
      <c r="K96" s="115">
        <f t="shared" si="6"/>
        <v>642.33716475095787</v>
      </c>
      <c r="L96" s="115">
        <f t="shared" si="7"/>
        <v>604.78927203065132</v>
      </c>
    </row>
    <row r="97" spans="1:12" s="116" customFormat="1" x14ac:dyDescent="0.25">
      <c r="A97" s="90" t="s">
        <v>1778</v>
      </c>
      <c r="B97" s="110" t="s">
        <v>2023</v>
      </c>
      <c r="C97" s="110" t="s">
        <v>1293</v>
      </c>
      <c r="D97" s="92">
        <v>5.0299999999999994</v>
      </c>
      <c r="E97" s="92">
        <v>3009</v>
      </c>
      <c r="F97" s="92">
        <v>3087</v>
      </c>
      <c r="G97" s="111">
        <v>0</v>
      </c>
      <c r="H9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7" s="113" t="str">
        <f t="shared" si="4"/>
        <v/>
      </c>
      <c r="J97" s="114" t="str">
        <f t="shared" si="5"/>
        <v/>
      </c>
      <c r="K97" s="115">
        <f t="shared" si="6"/>
        <v>598.21073558648118</v>
      </c>
      <c r="L97" s="115">
        <f t="shared" si="7"/>
        <v>613.71769383697824</v>
      </c>
    </row>
    <row r="98" spans="1:12" s="116" customFormat="1" x14ac:dyDescent="0.25">
      <c r="A98" s="90" t="s">
        <v>1779</v>
      </c>
      <c r="B98" s="110" t="s">
        <v>2023</v>
      </c>
      <c r="C98" s="110" t="s">
        <v>1293</v>
      </c>
      <c r="D98" s="92">
        <v>5.1099999999999994</v>
      </c>
      <c r="E98" s="92">
        <v>3315</v>
      </c>
      <c r="F98" s="92">
        <v>3130</v>
      </c>
      <c r="G98" s="111">
        <v>0</v>
      </c>
      <c r="H9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8" s="113" t="str">
        <f t="shared" si="4"/>
        <v/>
      </c>
      <c r="J98" s="114" t="str">
        <f t="shared" si="5"/>
        <v/>
      </c>
      <c r="K98" s="115">
        <f t="shared" si="6"/>
        <v>648.72798434442279</v>
      </c>
      <c r="L98" s="115">
        <f t="shared" si="7"/>
        <v>612.52446183953043</v>
      </c>
    </row>
    <row r="99" spans="1:12" s="116" customFormat="1" x14ac:dyDescent="0.25">
      <c r="A99" s="90" t="s">
        <v>1780</v>
      </c>
      <c r="B99" s="110" t="s">
        <v>2023</v>
      </c>
      <c r="C99" s="110" t="s">
        <v>1293</v>
      </c>
      <c r="D99" s="92">
        <v>5.19</v>
      </c>
      <c r="E99" s="92">
        <v>3158</v>
      </c>
      <c r="F99" s="92">
        <v>3162</v>
      </c>
      <c r="G99" s="111">
        <v>0</v>
      </c>
      <c r="H9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9" s="113" t="str">
        <f t="shared" si="4"/>
        <v/>
      </c>
      <c r="J99" s="114" t="str">
        <f t="shared" si="5"/>
        <v/>
      </c>
      <c r="K99" s="115">
        <f t="shared" si="6"/>
        <v>608.47784200385354</v>
      </c>
      <c r="L99" s="115">
        <f t="shared" si="7"/>
        <v>609.2485549132947</v>
      </c>
    </row>
    <row r="100" spans="1:12" s="116" customFormat="1" x14ac:dyDescent="0.25">
      <c r="A100" s="90" t="s">
        <v>1781</v>
      </c>
      <c r="B100" s="110" t="s">
        <v>2023</v>
      </c>
      <c r="C100" s="110" t="s">
        <v>1293</v>
      </c>
      <c r="D100" s="92">
        <v>5.3599999999999994</v>
      </c>
      <c r="E100" s="92">
        <v>3159</v>
      </c>
      <c r="F100" s="92">
        <v>3263</v>
      </c>
      <c r="G100" s="111">
        <v>0</v>
      </c>
      <c r="H10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0" s="113" t="str">
        <f t="shared" si="4"/>
        <v/>
      </c>
      <c r="J100" s="114" t="str">
        <f t="shared" si="5"/>
        <v/>
      </c>
      <c r="K100" s="115">
        <f t="shared" si="6"/>
        <v>589.3656716417911</v>
      </c>
      <c r="L100" s="115">
        <f t="shared" si="7"/>
        <v>608.76865671641792</v>
      </c>
    </row>
    <row r="101" spans="1:12" s="116" customFormat="1" x14ac:dyDescent="0.25">
      <c r="A101" s="90" t="s">
        <v>1782</v>
      </c>
      <c r="B101" s="110" t="s">
        <v>2023</v>
      </c>
      <c r="C101" s="110" t="s">
        <v>1293</v>
      </c>
      <c r="D101" s="92">
        <v>8.42</v>
      </c>
      <c r="E101" s="92">
        <v>4350</v>
      </c>
      <c r="F101" s="92">
        <v>4154</v>
      </c>
      <c r="G101" s="111">
        <v>0</v>
      </c>
      <c r="H10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1" s="113" t="str">
        <f t="shared" si="4"/>
        <v/>
      </c>
      <c r="J101" s="114" t="str">
        <f t="shared" si="5"/>
        <v/>
      </c>
      <c r="K101" s="115">
        <f t="shared" si="6"/>
        <v>516.6270783847981</v>
      </c>
      <c r="L101" s="115">
        <f t="shared" si="7"/>
        <v>493.34916864608078</v>
      </c>
    </row>
    <row r="102" spans="1:12" s="116" customFormat="1" x14ac:dyDescent="0.25">
      <c r="A102" s="90" t="s">
        <v>1783</v>
      </c>
      <c r="B102" s="110" t="s">
        <v>2023</v>
      </c>
      <c r="C102" s="110" t="s">
        <v>1293</v>
      </c>
      <c r="D102" s="92">
        <v>5.3199999999999994</v>
      </c>
      <c r="E102" s="92">
        <v>3328</v>
      </c>
      <c r="F102" s="92">
        <v>3242</v>
      </c>
      <c r="G102" s="111">
        <v>0</v>
      </c>
      <c r="H10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2" s="113" t="str">
        <f t="shared" si="4"/>
        <v/>
      </c>
      <c r="J102" s="114" t="str">
        <f t="shared" si="5"/>
        <v/>
      </c>
      <c r="K102" s="115">
        <f t="shared" si="6"/>
        <v>625.56390977443618</v>
      </c>
      <c r="L102" s="115">
        <f t="shared" si="7"/>
        <v>609.39849624060162</v>
      </c>
    </row>
    <row r="103" spans="1:12" s="116" customFormat="1" x14ac:dyDescent="0.25">
      <c r="A103" s="90" t="s">
        <v>1784</v>
      </c>
      <c r="B103" s="110" t="s">
        <v>2023</v>
      </c>
      <c r="C103" s="110" t="s">
        <v>1293</v>
      </c>
      <c r="D103" s="92">
        <v>6.6399999999999988</v>
      </c>
      <c r="E103" s="92">
        <v>4251</v>
      </c>
      <c r="F103" s="92">
        <v>4055</v>
      </c>
      <c r="G103" s="111">
        <v>0</v>
      </c>
      <c r="H10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3" s="113" t="str">
        <f t="shared" si="4"/>
        <v/>
      </c>
      <c r="J103" s="114" t="str">
        <f t="shared" si="5"/>
        <v/>
      </c>
      <c r="K103" s="115">
        <f t="shared" si="6"/>
        <v>640.21084337349407</v>
      </c>
      <c r="L103" s="115">
        <f t="shared" si="7"/>
        <v>610.69277108433744</v>
      </c>
    </row>
    <row r="104" spans="1:12" s="116" customFormat="1" x14ac:dyDescent="0.25">
      <c r="A104" s="90" t="s">
        <v>1785</v>
      </c>
      <c r="B104" s="110" t="s">
        <v>2023</v>
      </c>
      <c r="C104" s="110" t="s">
        <v>1293</v>
      </c>
      <c r="D104" s="92">
        <v>6.7899999999999991</v>
      </c>
      <c r="E104" s="92">
        <v>4231</v>
      </c>
      <c r="F104" s="92">
        <v>4135</v>
      </c>
      <c r="G104" s="111">
        <v>0</v>
      </c>
      <c r="H10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4" s="113" t="str">
        <f t="shared" si="4"/>
        <v/>
      </c>
      <c r="J104" s="114" t="str">
        <f t="shared" si="5"/>
        <v/>
      </c>
      <c r="K104" s="115">
        <f t="shared" si="6"/>
        <v>623.12223858615619</v>
      </c>
      <c r="L104" s="115">
        <f t="shared" si="7"/>
        <v>608.98379970544931</v>
      </c>
    </row>
    <row r="105" spans="1:12" s="116" customFormat="1" x14ac:dyDescent="0.25">
      <c r="A105" s="90" t="s">
        <v>1786</v>
      </c>
      <c r="B105" s="110" t="s">
        <v>2023</v>
      </c>
      <c r="C105" s="110" t="s">
        <v>1293</v>
      </c>
      <c r="D105" s="92">
        <v>5</v>
      </c>
      <c r="E105" s="92">
        <v>3243</v>
      </c>
      <c r="F105" s="92">
        <v>3047</v>
      </c>
      <c r="G105" s="111">
        <v>0</v>
      </c>
      <c r="H10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5" s="113" t="str">
        <f t="shared" si="4"/>
        <v/>
      </c>
      <c r="J105" s="114" t="str">
        <f t="shared" si="5"/>
        <v/>
      </c>
      <c r="K105" s="115">
        <f t="shared" si="6"/>
        <v>648.6</v>
      </c>
      <c r="L105" s="115">
        <f t="shared" si="7"/>
        <v>609.4</v>
      </c>
    </row>
    <row r="106" spans="1:12" s="116" customFormat="1" x14ac:dyDescent="0.25">
      <c r="A106" s="90" t="s">
        <v>1787</v>
      </c>
      <c r="B106" s="110" t="s">
        <v>2023</v>
      </c>
      <c r="C106" s="110" t="s">
        <v>1293</v>
      </c>
      <c r="D106" s="92">
        <v>5.68</v>
      </c>
      <c r="E106" s="92">
        <v>3605</v>
      </c>
      <c r="F106" s="92">
        <v>3424</v>
      </c>
      <c r="G106" s="111">
        <v>0</v>
      </c>
      <c r="H10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6" s="113" t="str">
        <f t="shared" si="4"/>
        <v/>
      </c>
      <c r="J106" s="114" t="str">
        <f t="shared" si="5"/>
        <v/>
      </c>
      <c r="K106" s="115">
        <f t="shared" si="6"/>
        <v>634.68309859154931</v>
      </c>
      <c r="L106" s="115">
        <f t="shared" si="7"/>
        <v>602.81690140845069</v>
      </c>
    </row>
    <row r="107" spans="1:12" s="116" customFormat="1" x14ac:dyDescent="0.25">
      <c r="A107" s="90" t="s">
        <v>1788</v>
      </c>
      <c r="B107" s="110" t="s">
        <v>2023</v>
      </c>
      <c r="C107" s="110" t="s">
        <v>1293</v>
      </c>
      <c r="D107" s="92">
        <v>10.050000000000001</v>
      </c>
      <c r="E107" s="92">
        <v>4513</v>
      </c>
      <c r="F107" s="92">
        <v>4421</v>
      </c>
      <c r="G107" s="111">
        <v>0</v>
      </c>
      <c r="H10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7" s="113" t="str">
        <f t="shared" si="4"/>
        <v/>
      </c>
      <c r="J107" s="114" t="str">
        <f t="shared" si="5"/>
        <v/>
      </c>
      <c r="K107" s="115">
        <f t="shared" si="6"/>
        <v>449.05472636815915</v>
      </c>
      <c r="L107" s="115">
        <f t="shared" si="7"/>
        <v>439.90049751243777</v>
      </c>
    </row>
    <row r="108" spans="1:12" s="116" customFormat="1" x14ac:dyDescent="0.25">
      <c r="A108" s="90" t="s">
        <v>1789</v>
      </c>
      <c r="B108" s="110" t="s">
        <v>2023</v>
      </c>
      <c r="C108" s="110" t="s">
        <v>1293</v>
      </c>
      <c r="D108" s="92">
        <v>5.6199999999999992</v>
      </c>
      <c r="E108" s="92">
        <v>3622</v>
      </c>
      <c r="F108" s="92">
        <v>3462</v>
      </c>
      <c r="G108" s="111">
        <v>0</v>
      </c>
      <c r="H10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8" s="113" t="str">
        <f t="shared" si="4"/>
        <v/>
      </c>
      <c r="J108" s="114" t="str">
        <f t="shared" si="5"/>
        <v/>
      </c>
      <c r="K108" s="115">
        <f t="shared" si="6"/>
        <v>644.48398576512466</v>
      </c>
      <c r="L108" s="115">
        <f t="shared" si="7"/>
        <v>616.01423487544491</v>
      </c>
    </row>
    <row r="109" spans="1:12" s="116" customFormat="1" x14ac:dyDescent="0.25">
      <c r="A109" s="90" t="s">
        <v>1790</v>
      </c>
      <c r="B109" s="110" t="s">
        <v>2023</v>
      </c>
      <c r="C109" s="110" t="s">
        <v>1293</v>
      </c>
      <c r="D109" s="92">
        <v>4.17</v>
      </c>
      <c r="E109" s="92">
        <v>2626</v>
      </c>
      <c r="F109" s="92">
        <v>2430</v>
      </c>
      <c r="G109" s="111">
        <v>0</v>
      </c>
      <c r="H10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9" s="113" t="str">
        <f t="shared" si="4"/>
        <v/>
      </c>
      <c r="J109" s="114" t="str">
        <f t="shared" si="5"/>
        <v/>
      </c>
      <c r="K109" s="115">
        <f t="shared" si="6"/>
        <v>629.73621103117512</v>
      </c>
      <c r="L109" s="115">
        <f t="shared" si="7"/>
        <v>582.73381294964031</v>
      </c>
    </row>
    <row r="110" spans="1:12" s="116" customFormat="1" x14ac:dyDescent="0.25">
      <c r="A110" s="90" t="s">
        <v>1791</v>
      </c>
      <c r="B110" s="110" t="s">
        <v>2023</v>
      </c>
      <c r="C110" s="110" t="s">
        <v>1293</v>
      </c>
      <c r="D110" s="92">
        <v>3.58</v>
      </c>
      <c r="E110" s="92">
        <v>2310</v>
      </c>
      <c r="F110" s="92">
        <v>2164</v>
      </c>
      <c r="G110" s="111">
        <v>0</v>
      </c>
      <c r="H11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0" s="113" t="str">
        <f t="shared" si="4"/>
        <v/>
      </c>
      <c r="J110" s="114" t="str">
        <f t="shared" si="5"/>
        <v/>
      </c>
      <c r="K110" s="115">
        <f t="shared" si="6"/>
        <v>645.25139664804465</v>
      </c>
      <c r="L110" s="115">
        <f t="shared" si="7"/>
        <v>604.46927374301674</v>
      </c>
    </row>
    <row r="111" spans="1:12" s="116" customFormat="1" x14ac:dyDescent="0.25">
      <c r="A111" s="90" t="s">
        <v>1792</v>
      </c>
      <c r="B111" s="110" t="s">
        <v>2023</v>
      </c>
      <c r="C111" s="110" t="s">
        <v>1293</v>
      </c>
      <c r="D111" s="92">
        <v>4.05</v>
      </c>
      <c r="E111" s="92">
        <v>2540</v>
      </c>
      <c r="F111" s="92">
        <v>2344</v>
      </c>
      <c r="G111" s="111">
        <v>0</v>
      </c>
      <c r="H11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1" s="113" t="str">
        <f t="shared" si="4"/>
        <v/>
      </c>
      <c r="J111" s="114" t="str">
        <f t="shared" si="5"/>
        <v/>
      </c>
      <c r="K111" s="115">
        <f t="shared" si="6"/>
        <v>627.16049382716051</v>
      </c>
      <c r="L111" s="115">
        <f t="shared" si="7"/>
        <v>578.76543209876547</v>
      </c>
    </row>
    <row r="112" spans="1:12" s="116" customFormat="1" x14ac:dyDescent="0.25">
      <c r="A112" s="90" t="s">
        <v>1793</v>
      </c>
      <c r="B112" s="110" t="s">
        <v>2023</v>
      </c>
      <c r="C112" s="110" t="s">
        <v>1293</v>
      </c>
      <c r="D112" s="92">
        <v>3.17</v>
      </c>
      <c r="E112" s="92">
        <v>1996</v>
      </c>
      <c r="F112" s="92">
        <v>1850</v>
      </c>
      <c r="G112" s="111">
        <v>0</v>
      </c>
      <c r="H11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2" s="113" t="str">
        <f t="shared" si="4"/>
        <v/>
      </c>
      <c r="J112" s="114" t="str">
        <f t="shared" si="5"/>
        <v/>
      </c>
      <c r="K112" s="115">
        <f t="shared" si="6"/>
        <v>629.65299684542583</v>
      </c>
      <c r="L112" s="115">
        <f t="shared" si="7"/>
        <v>583.59621451104101</v>
      </c>
    </row>
    <row r="113" spans="1:12" s="116" customFormat="1" x14ac:dyDescent="0.25">
      <c r="A113" s="90" t="s">
        <v>1794</v>
      </c>
      <c r="B113" s="110" t="s">
        <v>2023</v>
      </c>
      <c r="C113" s="110" t="s">
        <v>1293</v>
      </c>
      <c r="D113" s="92">
        <v>3.7399999999999998</v>
      </c>
      <c r="E113" s="92">
        <v>2226</v>
      </c>
      <c r="F113" s="92">
        <v>2250</v>
      </c>
      <c r="G113" s="111">
        <v>0</v>
      </c>
      <c r="H11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3" s="113" t="str">
        <f t="shared" si="4"/>
        <v/>
      </c>
      <c r="J113" s="114" t="str">
        <f t="shared" si="5"/>
        <v/>
      </c>
      <c r="K113" s="115">
        <f t="shared" si="6"/>
        <v>595.18716577540113</v>
      </c>
      <c r="L113" s="115">
        <f t="shared" si="7"/>
        <v>601.60427807486633</v>
      </c>
    </row>
    <row r="114" spans="1:12" s="116" customFormat="1" x14ac:dyDescent="0.25">
      <c r="A114" s="90" t="s">
        <v>1795</v>
      </c>
      <c r="B114" s="110" t="s">
        <v>2023</v>
      </c>
      <c r="C114" s="110" t="s">
        <v>1293</v>
      </c>
      <c r="D114" s="92">
        <v>5.83</v>
      </c>
      <c r="E114" s="92">
        <v>3770</v>
      </c>
      <c r="F114" s="92">
        <v>3574</v>
      </c>
      <c r="G114" s="111">
        <v>0</v>
      </c>
      <c r="H11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4" s="113" t="str">
        <f t="shared" si="4"/>
        <v/>
      </c>
      <c r="J114" s="114" t="str">
        <f t="shared" si="5"/>
        <v/>
      </c>
      <c r="K114" s="115">
        <f t="shared" si="6"/>
        <v>646.65523156089193</v>
      </c>
      <c r="L114" s="115">
        <f t="shared" si="7"/>
        <v>613.03602058319041</v>
      </c>
    </row>
    <row r="115" spans="1:12" s="116" customFormat="1" x14ac:dyDescent="0.25">
      <c r="A115" s="90" t="s">
        <v>1796</v>
      </c>
      <c r="B115" s="110" t="s">
        <v>2023</v>
      </c>
      <c r="C115" s="110" t="s">
        <v>1293</v>
      </c>
      <c r="D115" s="92">
        <v>4.13</v>
      </c>
      <c r="E115" s="92">
        <v>2604</v>
      </c>
      <c r="F115" s="92">
        <v>2408</v>
      </c>
      <c r="G115" s="111">
        <v>0</v>
      </c>
      <c r="H11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5" s="113" t="str">
        <f t="shared" si="4"/>
        <v/>
      </c>
      <c r="J115" s="114" t="str">
        <f t="shared" si="5"/>
        <v/>
      </c>
      <c r="K115" s="115">
        <f t="shared" si="6"/>
        <v>630.50847457627117</v>
      </c>
      <c r="L115" s="115">
        <f t="shared" si="7"/>
        <v>583.05084745762713</v>
      </c>
    </row>
    <row r="116" spans="1:12" s="116" customFormat="1" x14ac:dyDescent="0.25">
      <c r="A116" s="90" t="s">
        <v>1797</v>
      </c>
      <c r="B116" s="110" t="s">
        <v>2023</v>
      </c>
      <c r="C116" s="110" t="s">
        <v>1293</v>
      </c>
      <c r="D116" s="92">
        <v>4.79</v>
      </c>
      <c r="E116" s="92">
        <v>3006</v>
      </c>
      <c r="F116" s="92">
        <v>2904</v>
      </c>
      <c r="G116" s="111">
        <v>0</v>
      </c>
      <c r="H11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6" s="113" t="str">
        <f t="shared" si="4"/>
        <v/>
      </c>
      <c r="J116" s="114" t="str">
        <f t="shared" si="5"/>
        <v/>
      </c>
      <c r="K116" s="115">
        <f t="shared" si="6"/>
        <v>627.55741127348642</v>
      </c>
      <c r="L116" s="115">
        <f t="shared" si="7"/>
        <v>606.26304801670142</v>
      </c>
    </row>
    <row r="117" spans="1:12" s="116" customFormat="1" x14ac:dyDescent="0.25">
      <c r="A117" s="90" t="s">
        <v>1798</v>
      </c>
      <c r="B117" s="110" t="s">
        <v>2023</v>
      </c>
      <c r="C117" s="110" t="s">
        <v>1293</v>
      </c>
      <c r="D117" s="92">
        <v>4.8199999999999994</v>
      </c>
      <c r="E117" s="92">
        <v>3106</v>
      </c>
      <c r="F117" s="92">
        <v>2920</v>
      </c>
      <c r="G117" s="111">
        <v>0</v>
      </c>
      <c r="H11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7" s="113" t="str">
        <f t="shared" si="4"/>
        <v/>
      </c>
      <c r="J117" s="114" t="str">
        <f t="shared" si="5"/>
        <v/>
      </c>
      <c r="K117" s="115">
        <f t="shared" si="6"/>
        <v>644.39834024896277</v>
      </c>
      <c r="L117" s="115">
        <f t="shared" si="7"/>
        <v>605.80912863070546</v>
      </c>
    </row>
    <row r="118" spans="1:12" s="116" customFormat="1" x14ac:dyDescent="0.25">
      <c r="A118" s="90" t="s">
        <v>1799</v>
      </c>
      <c r="B118" s="110" t="s">
        <v>2023</v>
      </c>
      <c r="C118" s="110" t="s">
        <v>1293</v>
      </c>
      <c r="D118" s="92">
        <v>5.4099999999999993</v>
      </c>
      <c r="E118" s="92">
        <v>3186</v>
      </c>
      <c r="F118" s="92">
        <v>3290</v>
      </c>
      <c r="G118" s="111">
        <v>0</v>
      </c>
      <c r="H11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8" s="113" t="str">
        <f t="shared" si="4"/>
        <v/>
      </c>
      <c r="J118" s="114" t="str">
        <f t="shared" si="5"/>
        <v/>
      </c>
      <c r="K118" s="115">
        <f t="shared" si="6"/>
        <v>588.90942698706112</v>
      </c>
      <c r="L118" s="115">
        <f t="shared" si="7"/>
        <v>608.1330868761554</v>
      </c>
    </row>
    <row r="119" spans="1:12" s="116" customFormat="1" x14ac:dyDescent="0.25">
      <c r="A119" s="90" t="s">
        <v>1800</v>
      </c>
      <c r="B119" s="110" t="s">
        <v>2023</v>
      </c>
      <c r="C119" s="110" t="s">
        <v>1293</v>
      </c>
      <c r="D119" s="92">
        <v>3.03</v>
      </c>
      <c r="E119" s="92">
        <v>1933</v>
      </c>
      <c r="F119" s="92">
        <v>1829</v>
      </c>
      <c r="G119" s="111">
        <v>0</v>
      </c>
      <c r="H11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9" s="113" t="str">
        <f t="shared" si="4"/>
        <v/>
      </c>
      <c r="J119" s="114" t="str">
        <f t="shared" si="5"/>
        <v/>
      </c>
      <c r="K119" s="115">
        <f t="shared" si="6"/>
        <v>637.95379537953795</v>
      </c>
      <c r="L119" s="115">
        <f t="shared" si="7"/>
        <v>603.63036303630372</v>
      </c>
    </row>
    <row r="120" spans="1:12" s="116" customFormat="1" x14ac:dyDescent="0.25">
      <c r="A120" s="90" t="s">
        <v>1801</v>
      </c>
      <c r="B120" s="110" t="s">
        <v>2023</v>
      </c>
      <c r="C120" s="110" t="s">
        <v>1293</v>
      </c>
      <c r="D120" s="92">
        <v>4.2399999999999993</v>
      </c>
      <c r="E120" s="92">
        <v>2722</v>
      </c>
      <c r="F120" s="92">
        <v>2526</v>
      </c>
      <c r="G120" s="111">
        <v>0</v>
      </c>
      <c r="H12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0" s="113" t="str">
        <f t="shared" si="4"/>
        <v/>
      </c>
      <c r="J120" s="114" t="str">
        <f t="shared" si="5"/>
        <v/>
      </c>
      <c r="K120" s="115">
        <f t="shared" si="6"/>
        <v>641.98113207547181</v>
      </c>
      <c r="L120" s="115">
        <f t="shared" si="7"/>
        <v>595.75471698113222</v>
      </c>
    </row>
    <row r="121" spans="1:12" s="116" customFormat="1" x14ac:dyDescent="0.25">
      <c r="A121" s="90" t="s">
        <v>1802</v>
      </c>
      <c r="B121" s="110" t="s">
        <v>2023</v>
      </c>
      <c r="C121" s="110" t="s">
        <v>1293</v>
      </c>
      <c r="D121" s="92">
        <v>4.3</v>
      </c>
      <c r="E121" s="92">
        <v>2735</v>
      </c>
      <c r="F121" s="92">
        <v>2539</v>
      </c>
      <c r="G121" s="111">
        <v>0</v>
      </c>
      <c r="H12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1" s="113" t="str">
        <f t="shared" si="4"/>
        <v/>
      </c>
      <c r="J121" s="114" t="str">
        <f t="shared" si="5"/>
        <v/>
      </c>
      <c r="K121" s="115">
        <f t="shared" si="6"/>
        <v>636.04651162790697</v>
      </c>
      <c r="L121" s="115">
        <f t="shared" si="7"/>
        <v>590.46511627906978</v>
      </c>
    </row>
    <row r="122" spans="1:12" s="116" customFormat="1" x14ac:dyDescent="0.25">
      <c r="A122" s="90" t="s">
        <v>1803</v>
      </c>
      <c r="B122" s="110" t="s">
        <v>2023</v>
      </c>
      <c r="C122" s="110" t="s">
        <v>1293</v>
      </c>
      <c r="D122" s="92">
        <v>3.54</v>
      </c>
      <c r="E122" s="92">
        <v>2241</v>
      </c>
      <c r="F122" s="92">
        <v>2095</v>
      </c>
      <c r="G122" s="111">
        <v>0</v>
      </c>
      <c r="H12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2" s="113" t="str">
        <f t="shared" si="4"/>
        <v/>
      </c>
      <c r="J122" s="114" t="str">
        <f t="shared" si="5"/>
        <v/>
      </c>
      <c r="K122" s="115">
        <f t="shared" si="6"/>
        <v>633.05084745762713</v>
      </c>
      <c r="L122" s="115">
        <f t="shared" si="7"/>
        <v>591.80790960451975</v>
      </c>
    </row>
    <row r="123" spans="1:12" s="116" customFormat="1" x14ac:dyDescent="0.25">
      <c r="A123" s="90" t="s">
        <v>1804</v>
      </c>
      <c r="B123" s="110" t="s">
        <v>2023</v>
      </c>
      <c r="C123" s="110" t="s">
        <v>1293</v>
      </c>
      <c r="D123" s="92">
        <v>4.3699999999999992</v>
      </c>
      <c r="E123" s="92">
        <v>2764</v>
      </c>
      <c r="F123" s="92">
        <v>2568</v>
      </c>
      <c r="G123" s="111">
        <v>0</v>
      </c>
      <c r="H12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3" s="113" t="str">
        <f t="shared" si="4"/>
        <v/>
      </c>
      <c r="J123" s="114" t="str">
        <f t="shared" si="5"/>
        <v/>
      </c>
      <c r="K123" s="115">
        <f t="shared" si="6"/>
        <v>632.49427917620153</v>
      </c>
      <c r="L123" s="115">
        <f t="shared" si="7"/>
        <v>587.64302059496583</v>
      </c>
    </row>
    <row r="124" spans="1:12" s="116" customFormat="1" x14ac:dyDescent="0.25">
      <c r="A124" s="90" t="s">
        <v>1805</v>
      </c>
      <c r="B124" s="110" t="s">
        <v>2023</v>
      </c>
      <c r="C124" s="110" t="s">
        <v>1293</v>
      </c>
      <c r="D124" s="92">
        <v>4.25</v>
      </c>
      <c r="E124" s="92">
        <v>2728</v>
      </c>
      <c r="F124" s="92">
        <v>2532</v>
      </c>
      <c r="G124" s="111">
        <v>0</v>
      </c>
      <c r="H12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4" s="113" t="str">
        <f t="shared" si="4"/>
        <v/>
      </c>
      <c r="J124" s="114" t="str">
        <f t="shared" si="5"/>
        <v/>
      </c>
      <c r="K124" s="115">
        <f t="shared" si="6"/>
        <v>641.88235294117646</v>
      </c>
      <c r="L124" s="115">
        <f t="shared" si="7"/>
        <v>595.76470588235293</v>
      </c>
    </row>
    <row r="125" spans="1:12" s="116" customFormat="1" x14ac:dyDescent="0.25">
      <c r="A125" s="90" t="s">
        <v>1806</v>
      </c>
      <c r="B125" s="110" t="s">
        <v>2023</v>
      </c>
      <c r="C125" s="110" t="s">
        <v>1293</v>
      </c>
      <c r="D125" s="92">
        <v>3.9499999999999993</v>
      </c>
      <c r="E125" s="92">
        <v>2327</v>
      </c>
      <c r="F125" s="92">
        <v>2331</v>
      </c>
      <c r="G125" s="111">
        <v>0</v>
      </c>
      <c r="H12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5" s="113" t="str">
        <f t="shared" si="4"/>
        <v/>
      </c>
      <c r="J125" s="114" t="str">
        <f t="shared" si="5"/>
        <v/>
      </c>
      <c r="K125" s="115">
        <f t="shared" si="6"/>
        <v>589.11392405063305</v>
      </c>
      <c r="L125" s="115">
        <f t="shared" si="7"/>
        <v>590.12658227848112</v>
      </c>
    </row>
    <row r="126" spans="1:12" s="116" customFormat="1" x14ac:dyDescent="0.25">
      <c r="A126" s="90" t="s">
        <v>1807</v>
      </c>
      <c r="B126" s="110" t="s">
        <v>2023</v>
      </c>
      <c r="C126" s="110" t="s">
        <v>1293</v>
      </c>
      <c r="D126" s="92">
        <v>4.67</v>
      </c>
      <c r="E126" s="92">
        <v>3036</v>
      </c>
      <c r="F126" s="92">
        <v>2840</v>
      </c>
      <c r="G126" s="111">
        <v>0</v>
      </c>
      <c r="H12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6" s="113" t="str">
        <f t="shared" si="4"/>
        <v/>
      </c>
      <c r="J126" s="114" t="str">
        <f t="shared" si="5"/>
        <v/>
      </c>
      <c r="K126" s="115">
        <f t="shared" si="6"/>
        <v>650.1070663811563</v>
      </c>
      <c r="L126" s="115">
        <f t="shared" si="7"/>
        <v>608.13704496788012</v>
      </c>
    </row>
    <row r="127" spans="1:12" s="116" customFormat="1" x14ac:dyDescent="0.25">
      <c r="A127" s="90" t="s">
        <v>1808</v>
      </c>
      <c r="B127" s="110" t="s">
        <v>2023</v>
      </c>
      <c r="C127" s="110" t="s">
        <v>1293</v>
      </c>
      <c r="D127" s="92">
        <v>3.61</v>
      </c>
      <c r="E127" s="92">
        <v>2226</v>
      </c>
      <c r="F127" s="92">
        <v>2180</v>
      </c>
      <c r="G127" s="111">
        <v>0</v>
      </c>
      <c r="H12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7" s="113" t="str">
        <f t="shared" si="4"/>
        <v/>
      </c>
      <c r="J127" s="114" t="str">
        <f t="shared" si="5"/>
        <v/>
      </c>
      <c r="K127" s="115">
        <f t="shared" si="6"/>
        <v>616.62049861495848</v>
      </c>
      <c r="L127" s="115">
        <f t="shared" si="7"/>
        <v>603.87811634349032</v>
      </c>
    </row>
    <row r="128" spans="1:12" s="116" customFormat="1" x14ac:dyDescent="0.25">
      <c r="A128" s="90" t="s">
        <v>1809</v>
      </c>
      <c r="B128" s="110" t="s">
        <v>2023</v>
      </c>
      <c r="C128" s="110" t="s">
        <v>1293</v>
      </c>
      <c r="D128" s="92">
        <v>6.6</v>
      </c>
      <c r="E128" s="92">
        <v>4230</v>
      </c>
      <c r="F128" s="92">
        <v>4034</v>
      </c>
      <c r="G128" s="111">
        <v>0</v>
      </c>
      <c r="H12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8" s="113" t="str">
        <f t="shared" si="4"/>
        <v/>
      </c>
      <c r="J128" s="114" t="str">
        <f t="shared" si="5"/>
        <v/>
      </c>
      <c r="K128" s="115">
        <f t="shared" si="6"/>
        <v>640.90909090909099</v>
      </c>
      <c r="L128" s="115">
        <f t="shared" si="7"/>
        <v>611.21212121212125</v>
      </c>
    </row>
    <row r="129" spans="1:12" s="116" customFormat="1" x14ac:dyDescent="0.25">
      <c r="A129" s="90" t="s">
        <v>1810</v>
      </c>
      <c r="B129" s="110" t="s">
        <v>2023</v>
      </c>
      <c r="C129" s="110" t="s">
        <v>1293</v>
      </c>
      <c r="D129" s="92">
        <v>3.9799999999999995</v>
      </c>
      <c r="E129" s="92">
        <v>2537</v>
      </c>
      <c r="F129" s="92">
        <v>2341</v>
      </c>
      <c r="G129" s="111">
        <v>0</v>
      </c>
      <c r="H12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9" s="113" t="str">
        <f t="shared" si="4"/>
        <v/>
      </c>
      <c r="J129" s="114" t="str">
        <f t="shared" si="5"/>
        <v/>
      </c>
      <c r="K129" s="115">
        <f t="shared" si="6"/>
        <v>637.43718592964831</v>
      </c>
      <c r="L129" s="115">
        <f t="shared" si="7"/>
        <v>588.19095477386941</v>
      </c>
    </row>
    <row r="130" spans="1:12" s="116" customFormat="1" x14ac:dyDescent="0.25">
      <c r="A130" s="90" t="s">
        <v>1811</v>
      </c>
      <c r="B130" s="110" t="s">
        <v>2023</v>
      </c>
      <c r="C130" s="110" t="s">
        <v>1293</v>
      </c>
      <c r="D130" s="92">
        <v>4.13</v>
      </c>
      <c r="E130" s="92">
        <v>2605</v>
      </c>
      <c r="F130" s="92">
        <v>2409</v>
      </c>
      <c r="G130" s="111">
        <v>0</v>
      </c>
      <c r="H13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0" s="113" t="str">
        <f t="shared" si="4"/>
        <v/>
      </c>
      <c r="J130" s="114" t="str">
        <f t="shared" si="5"/>
        <v/>
      </c>
      <c r="K130" s="115">
        <f t="shared" si="6"/>
        <v>630.75060532687655</v>
      </c>
      <c r="L130" s="115">
        <f t="shared" si="7"/>
        <v>583.29297820823251</v>
      </c>
    </row>
    <row r="131" spans="1:12" s="116" customFormat="1" x14ac:dyDescent="0.25">
      <c r="A131" s="90" t="s">
        <v>1812</v>
      </c>
      <c r="B131" s="110" t="s">
        <v>2023</v>
      </c>
      <c r="C131" s="110" t="s">
        <v>1293</v>
      </c>
      <c r="D131" s="92">
        <v>4.25</v>
      </c>
      <c r="E131" s="92">
        <v>2728</v>
      </c>
      <c r="F131" s="92">
        <v>2532</v>
      </c>
      <c r="G131" s="111">
        <v>0</v>
      </c>
      <c r="H13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1" s="113" t="str">
        <f t="shared" ref="I131:I194" si="8">IF((F131-G131)&lt;0,"!","")</f>
        <v/>
      </c>
      <c r="J131" s="114" t="str">
        <f t="shared" ref="J131:J194" si="9">IFERROR(IF((F131-G131)/G131&gt;25%,"!",IF((F131-G131)/G131&lt;-25%,"!","")),"")</f>
        <v/>
      </c>
      <c r="K131" s="115">
        <f t="shared" ref="K131:K194" si="10">IFERROR(E131/D131,"")</f>
        <v>641.88235294117646</v>
      </c>
      <c r="L131" s="115">
        <f t="shared" ref="L131:L194" si="11">IFERROR(F131/D131,"")</f>
        <v>595.76470588235293</v>
      </c>
    </row>
    <row r="132" spans="1:12" s="116" customFormat="1" x14ac:dyDescent="0.25">
      <c r="A132" s="90" t="s">
        <v>1813</v>
      </c>
      <c r="B132" s="110" t="s">
        <v>2023</v>
      </c>
      <c r="C132" s="110" t="s">
        <v>1293</v>
      </c>
      <c r="D132" s="92">
        <v>3.1799999999999997</v>
      </c>
      <c r="E132" s="92">
        <v>2004</v>
      </c>
      <c r="F132" s="92">
        <v>1935</v>
      </c>
      <c r="G132" s="111">
        <v>0</v>
      </c>
      <c r="H13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2" s="113" t="str">
        <f t="shared" si="8"/>
        <v/>
      </c>
      <c r="J132" s="114" t="str">
        <f t="shared" si="9"/>
        <v/>
      </c>
      <c r="K132" s="115">
        <f t="shared" si="10"/>
        <v>630.18867924528308</v>
      </c>
      <c r="L132" s="115">
        <f t="shared" si="11"/>
        <v>608.4905660377359</v>
      </c>
    </row>
    <row r="133" spans="1:12" s="116" customFormat="1" x14ac:dyDescent="0.25">
      <c r="A133" s="90" t="s">
        <v>1814</v>
      </c>
      <c r="B133" s="110" t="s">
        <v>2023</v>
      </c>
      <c r="C133" s="110" t="s">
        <v>1293</v>
      </c>
      <c r="D133" s="92">
        <v>8.8899999999999988</v>
      </c>
      <c r="E133" s="92">
        <v>4601</v>
      </c>
      <c r="F133" s="92">
        <v>4405</v>
      </c>
      <c r="G133" s="111">
        <v>0</v>
      </c>
      <c r="H13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3" s="113" t="str">
        <f t="shared" si="8"/>
        <v/>
      </c>
      <c r="J133" s="114" t="str">
        <f t="shared" si="9"/>
        <v/>
      </c>
      <c r="K133" s="115">
        <f t="shared" si="10"/>
        <v>517.54780652418458</v>
      </c>
      <c r="L133" s="115">
        <f t="shared" si="11"/>
        <v>495.50056242969634</v>
      </c>
    </row>
    <row r="134" spans="1:12" s="116" customFormat="1" x14ac:dyDescent="0.25">
      <c r="A134" s="90" t="s">
        <v>1815</v>
      </c>
      <c r="B134" s="110" t="s">
        <v>2023</v>
      </c>
      <c r="C134" s="110" t="s">
        <v>1293</v>
      </c>
      <c r="D134" s="92">
        <v>9.379999999999999</v>
      </c>
      <c r="E134" s="92">
        <v>4862</v>
      </c>
      <c r="F134" s="92">
        <v>4666</v>
      </c>
      <c r="G134" s="111">
        <v>0</v>
      </c>
      <c r="H13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4" s="113" t="str">
        <f t="shared" si="8"/>
        <v/>
      </c>
      <c r="J134" s="114" t="str">
        <f t="shared" si="9"/>
        <v/>
      </c>
      <c r="K134" s="115">
        <f t="shared" si="10"/>
        <v>518.33688699360346</v>
      </c>
      <c r="L134" s="115">
        <f t="shared" si="11"/>
        <v>497.44136460554375</v>
      </c>
    </row>
    <row r="135" spans="1:12" s="116" customFormat="1" x14ac:dyDescent="0.25">
      <c r="A135" s="90" t="s">
        <v>1816</v>
      </c>
      <c r="B135" s="110" t="s">
        <v>2023</v>
      </c>
      <c r="C135" s="110" t="s">
        <v>1293</v>
      </c>
      <c r="D135" s="92">
        <v>6.99</v>
      </c>
      <c r="E135" s="92">
        <v>4438</v>
      </c>
      <c r="F135" s="92">
        <v>4242</v>
      </c>
      <c r="G135" s="111">
        <v>0</v>
      </c>
      <c r="H13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5" s="113" t="str">
        <f t="shared" si="8"/>
        <v/>
      </c>
      <c r="J135" s="114" t="str">
        <f t="shared" si="9"/>
        <v/>
      </c>
      <c r="K135" s="115">
        <f t="shared" si="10"/>
        <v>634.90701001430614</v>
      </c>
      <c r="L135" s="115">
        <f t="shared" si="11"/>
        <v>606.86695278969955</v>
      </c>
    </row>
    <row r="136" spans="1:12" s="116" customFormat="1" x14ac:dyDescent="0.25">
      <c r="A136" s="90" t="s">
        <v>1817</v>
      </c>
      <c r="B136" s="110" t="s">
        <v>2023</v>
      </c>
      <c r="C136" s="110" t="s">
        <v>1293</v>
      </c>
      <c r="D136" s="92">
        <v>4.59</v>
      </c>
      <c r="E136" s="92">
        <v>2858</v>
      </c>
      <c r="F136" s="92">
        <v>2798</v>
      </c>
      <c r="G136" s="111">
        <v>0</v>
      </c>
      <c r="H13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6" s="113" t="str">
        <f t="shared" si="8"/>
        <v/>
      </c>
      <c r="J136" s="114" t="str">
        <f t="shared" si="9"/>
        <v/>
      </c>
      <c r="K136" s="115">
        <f t="shared" si="10"/>
        <v>622.65795206971677</v>
      </c>
      <c r="L136" s="115">
        <f t="shared" si="11"/>
        <v>609.58605664488016</v>
      </c>
    </row>
    <row r="137" spans="1:12" s="116" customFormat="1" x14ac:dyDescent="0.25">
      <c r="A137" s="90" t="s">
        <v>1818</v>
      </c>
      <c r="B137" s="110" t="s">
        <v>2023</v>
      </c>
      <c r="C137" s="110" t="s">
        <v>1293</v>
      </c>
      <c r="D137" s="92">
        <v>3.8799999999999994</v>
      </c>
      <c r="E137" s="92">
        <v>2487</v>
      </c>
      <c r="F137" s="92">
        <v>2341</v>
      </c>
      <c r="G137" s="111">
        <v>0</v>
      </c>
      <c r="H13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7" s="113" t="str">
        <f t="shared" si="8"/>
        <v/>
      </c>
      <c r="J137" s="114" t="str">
        <f t="shared" si="9"/>
        <v/>
      </c>
      <c r="K137" s="115">
        <f t="shared" si="10"/>
        <v>640.97938144329908</v>
      </c>
      <c r="L137" s="115">
        <f t="shared" si="11"/>
        <v>603.35051546391765</v>
      </c>
    </row>
    <row r="138" spans="1:12" s="116" customFormat="1" x14ac:dyDescent="0.25">
      <c r="A138" s="90" t="s">
        <v>1819</v>
      </c>
      <c r="B138" s="110" t="s">
        <v>2023</v>
      </c>
      <c r="C138" s="110" t="s">
        <v>1293</v>
      </c>
      <c r="D138" s="92">
        <v>3.42</v>
      </c>
      <c r="E138" s="92">
        <v>2105</v>
      </c>
      <c r="F138" s="92">
        <v>2079</v>
      </c>
      <c r="G138" s="111">
        <v>0</v>
      </c>
      <c r="H13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8" s="113" t="str">
        <f t="shared" si="8"/>
        <v/>
      </c>
      <c r="J138" s="114" t="str">
        <f t="shared" si="9"/>
        <v/>
      </c>
      <c r="K138" s="115">
        <f t="shared" si="10"/>
        <v>615.49707602339186</v>
      </c>
      <c r="L138" s="115">
        <f t="shared" si="11"/>
        <v>607.89473684210532</v>
      </c>
    </row>
    <row r="139" spans="1:12" s="116" customFormat="1" x14ac:dyDescent="0.25">
      <c r="A139" s="90" t="s">
        <v>1820</v>
      </c>
      <c r="B139" s="110" t="s">
        <v>2023</v>
      </c>
      <c r="C139" s="110" t="s">
        <v>1293</v>
      </c>
      <c r="D139" s="92">
        <v>5.8100000000000005</v>
      </c>
      <c r="E139" s="92">
        <v>3582</v>
      </c>
      <c r="F139" s="92">
        <v>3386</v>
      </c>
      <c r="G139" s="111">
        <v>0</v>
      </c>
      <c r="H13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9" s="113" t="str">
        <f t="shared" si="8"/>
        <v/>
      </c>
      <c r="J139" s="114" t="str">
        <f t="shared" si="9"/>
        <v/>
      </c>
      <c r="K139" s="115">
        <f t="shared" si="10"/>
        <v>616.5232358003442</v>
      </c>
      <c r="L139" s="115">
        <f t="shared" si="11"/>
        <v>582.78829604130806</v>
      </c>
    </row>
    <row r="140" spans="1:12" s="116" customFormat="1" x14ac:dyDescent="0.25">
      <c r="A140" s="90" t="s">
        <v>1821</v>
      </c>
      <c r="B140" s="110" t="s">
        <v>2023</v>
      </c>
      <c r="C140" s="110" t="s">
        <v>1293</v>
      </c>
      <c r="D140" s="92">
        <v>4.76</v>
      </c>
      <c r="E140" s="92">
        <v>2945</v>
      </c>
      <c r="F140" s="92">
        <v>2749</v>
      </c>
      <c r="G140" s="111">
        <v>0</v>
      </c>
      <c r="H14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0" s="113" t="str">
        <f t="shared" si="8"/>
        <v/>
      </c>
      <c r="J140" s="114" t="str">
        <f t="shared" si="9"/>
        <v/>
      </c>
      <c r="K140" s="115">
        <f t="shared" si="10"/>
        <v>618.69747899159665</v>
      </c>
      <c r="L140" s="115">
        <f t="shared" si="11"/>
        <v>577.52100840336141</v>
      </c>
    </row>
    <row r="141" spans="1:12" s="116" customFormat="1" x14ac:dyDescent="0.25">
      <c r="A141" s="90" t="s">
        <v>1822</v>
      </c>
      <c r="B141" s="110" t="s">
        <v>2023</v>
      </c>
      <c r="C141" s="110" t="s">
        <v>1293</v>
      </c>
      <c r="D141" s="92">
        <v>3.45</v>
      </c>
      <c r="E141" s="92">
        <v>2176</v>
      </c>
      <c r="F141" s="92">
        <v>2042</v>
      </c>
      <c r="G141" s="111">
        <v>0</v>
      </c>
      <c r="H14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1" s="113" t="str">
        <f t="shared" si="8"/>
        <v/>
      </c>
      <c r="J141" s="114" t="str">
        <f t="shared" si="9"/>
        <v/>
      </c>
      <c r="K141" s="115">
        <f t="shared" si="10"/>
        <v>630.72463768115938</v>
      </c>
      <c r="L141" s="115">
        <f t="shared" si="11"/>
        <v>591.8840579710145</v>
      </c>
    </row>
    <row r="142" spans="1:12" s="116" customFormat="1" x14ac:dyDescent="0.25">
      <c r="A142" s="90" t="s">
        <v>1823</v>
      </c>
      <c r="B142" s="110" t="s">
        <v>2023</v>
      </c>
      <c r="C142" s="110" t="s">
        <v>1293</v>
      </c>
      <c r="D142" s="92">
        <v>6.3099999999999987</v>
      </c>
      <c r="E142" s="92">
        <v>4076</v>
      </c>
      <c r="F142" s="92">
        <v>3880</v>
      </c>
      <c r="G142" s="111">
        <v>0</v>
      </c>
      <c r="H14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2" s="113" t="str">
        <f t="shared" si="8"/>
        <v/>
      </c>
      <c r="J142" s="114" t="str">
        <f t="shared" si="9"/>
        <v/>
      </c>
      <c r="K142" s="115">
        <f t="shared" si="10"/>
        <v>645.95879556259922</v>
      </c>
      <c r="L142" s="115">
        <f t="shared" si="11"/>
        <v>614.89698890649777</v>
      </c>
    </row>
    <row r="143" spans="1:12" s="116" customFormat="1" x14ac:dyDescent="0.25">
      <c r="A143" s="90" t="s">
        <v>1824</v>
      </c>
      <c r="B143" s="110" t="s">
        <v>2023</v>
      </c>
      <c r="C143" s="110" t="s">
        <v>1293</v>
      </c>
      <c r="D143" s="92">
        <v>7.34</v>
      </c>
      <c r="E143" s="92">
        <v>4627</v>
      </c>
      <c r="F143" s="92">
        <v>4431</v>
      </c>
      <c r="G143" s="111">
        <v>0</v>
      </c>
      <c r="H14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3" s="113" t="str">
        <f t="shared" si="8"/>
        <v/>
      </c>
      <c r="J143" s="114" t="str">
        <f t="shared" si="9"/>
        <v/>
      </c>
      <c r="K143" s="115">
        <f t="shared" si="10"/>
        <v>630.38147138964575</v>
      </c>
      <c r="L143" s="115">
        <f t="shared" si="11"/>
        <v>603.67847411444143</v>
      </c>
    </row>
    <row r="144" spans="1:12" s="116" customFormat="1" x14ac:dyDescent="0.25">
      <c r="A144" s="90" t="s">
        <v>1825</v>
      </c>
      <c r="B144" s="110" t="s">
        <v>2023</v>
      </c>
      <c r="C144" s="110" t="s">
        <v>1293</v>
      </c>
      <c r="D144" s="92">
        <v>9.51</v>
      </c>
      <c r="E144" s="92">
        <v>5931</v>
      </c>
      <c r="F144" s="92">
        <v>5735</v>
      </c>
      <c r="G144" s="111">
        <v>0</v>
      </c>
      <c r="H14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4" s="113" t="str">
        <f t="shared" si="8"/>
        <v/>
      </c>
      <c r="J144" s="114" t="str">
        <f t="shared" si="9"/>
        <v/>
      </c>
      <c r="K144" s="115">
        <f t="shared" si="10"/>
        <v>623.65930599369085</v>
      </c>
      <c r="L144" s="115">
        <f t="shared" si="11"/>
        <v>603.04942166140904</v>
      </c>
    </row>
    <row r="145" spans="1:12" s="116" customFormat="1" x14ac:dyDescent="0.25">
      <c r="A145" s="90" t="s">
        <v>1826</v>
      </c>
      <c r="B145" s="110" t="s">
        <v>2023</v>
      </c>
      <c r="C145" s="110" t="s">
        <v>1293</v>
      </c>
      <c r="D145" s="92">
        <v>12.98</v>
      </c>
      <c r="E145" s="92">
        <v>6400</v>
      </c>
      <c r="F145" s="92">
        <v>6261</v>
      </c>
      <c r="G145" s="111">
        <v>0</v>
      </c>
      <c r="H14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5" s="113" t="str">
        <f t="shared" si="8"/>
        <v/>
      </c>
      <c r="J145" s="114" t="str">
        <f t="shared" si="9"/>
        <v/>
      </c>
      <c r="K145" s="115">
        <f t="shared" si="10"/>
        <v>493.06625577812019</v>
      </c>
      <c r="L145" s="115">
        <f t="shared" si="11"/>
        <v>482.35747303543911</v>
      </c>
    </row>
    <row r="146" spans="1:12" s="116" customFormat="1" x14ac:dyDescent="0.25">
      <c r="A146" s="90" t="s">
        <v>1827</v>
      </c>
      <c r="B146" s="110" t="s">
        <v>2023</v>
      </c>
      <c r="C146" s="110" t="s">
        <v>1293</v>
      </c>
      <c r="D146" s="92">
        <v>2.87</v>
      </c>
      <c r="E146" s="92">
        <v>1836</v>
      </c>
      <c r="F146" s="92">
        <v>1740</v>
      </c>
      <c r="G146" s="111">
        <v>0</v>
      </c>
      <c r="H14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6" s="113" t="str">
        <f t="shared" si="8"/>
        <v/>
      </c>
      <c r="J146" s="114" t="str">
        <f t="shared" si="9"/>
        <v/>
      </c>
      <c r="K146" s="115">
        <f t="shared" si="10"/>
        <v>639.72125435540067</v>
      </c>
      <c r="L146" s="115">
        <f t="shared" si="11"/>
        <v>606.27177700348432</v>
      </c>
    </row>
    <row r="147" spans="1:12" s="116" customFormat="1" x14ac:dyDescent="0.25">
      <c r="A147" s="90" t="s">
        <v>1828</v>
      </c>
      <c r="B147" s="110" t="s">
        <v>2023</v>
      </c>
      <c r="C147" s="110" t="s">
        <v>1293</v>
      </c>
      <c r="D147" s="92">
        <v>10.77</v>
      </c>
      <c r="E147" s="92">
        <v>4374</v>
      </c>
      <c r="F147" s="92">
        <v>4178</v>
      </c>
      <c r="G147" s="111">
        <v>0</v>
      </c>
      <c r="H14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7" s="113" t="str">
        <f t="shared" si="8"/>
        <v/>
      </c>
      <c r="J147" s="114" t="str">
        <f t="shared" si="9"/>
        <v/>
      </c>
      <c r="K147" s="115">
        <f t="shared" si="10"/>
        <v>406.12813370473538</v>
      </c>
      <c r="L147" s="115">
        <f t="shared" si="11"/>
        <v>387.92943361188486</v>
      </c>
    </row>
    <row r="148" spans="1:12" s="116" customFormat="1" x14ac:dyDescent="0.25">
      <c r="A148" s="90" t="s">
        <v>1829</v>
      </c>
      <c r="B148" s="110" t="s">
        <v>2023</v>
      </c>
      <c r="C148" s="110" t="s">
        <v>1293</v>
      </c>
      <c r="D148" s="92">
        <v>6.2199999999999989</v>
      </c>
      <c r="E148" s="92">
        <v>3918</v>
      </c>
      <c r="F148" s="92">
        <v>3832</v>
      </c>
      <c r="G148" s="111">
        <v>0</v>
      </c>
      <c r="H14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8" s="113" t="str">
        <f t="shared" si="8"/>
        <v/>
      </c>
      <c r="J148" s="114" t="str">
        <f t="shared" si="9"/>
        <v/>
      </c>
      <c r="K148" s="115">
        <f t="shared" si="10"/>
        <v>629.90353697749208</v>
      </c>
      <c r="L148" s="115">
        <f t="shared" si="11"/>
        <v>616.07717041800652</v>
      </c>
    </row>
    <row r="149" spans="1:12" s="116" customFormat="1" x14ac:dyDescent="0.25">
      <c r="A149" s="90" t="s">
        <v>1830</v>
      </c>
      <c r="B149" s="110" t="s">
        <v>2023</v>
      </c>
      <c r="C149" s="110" t="s">
        <v>1293</v>
      </c>
      <c r="D149" s="92">
        <v>9.0500000000000007</v>
      </c>
      <c r="E149" s="92">
        <v>5745</v>
      </c>
      <c r="F149" s="92">
        <v>5649</v>
      </c>
      <c r="G149" s="111">
        <v>0</v>
      </c>
      <c r="H14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9" s="113" t="str">
        <f t="shared" si="8"/>
        <v/>
      </c>
      <c r="J149" s="114" t="str">
        <f t="shared" si="9"/>
        <v/>
      </c>
      <c r="K149" s="115">
        <f t="shared" si="10"/>
        <v>634.80662983425407</v>
      </c>
      <c r="L149" s="115">
        <f t="shared" si="11"/>
        <v>624.1988950276243</v>
      </c>
    </row>
    <row r="150" spans="1:12" s="116" customFormat="1" x14ac:dyDescent="0.25">
      <c r="A150" s="90" t="s">
        <v>1831</v>
      </c>
      <c r="B150" s="110" t="s">
        <v>2023</v>
      </c>
      <c r="C150" s="110" t="s">
        <v>1293</v>
      </c>
      <c r="D150" s="92">
        <v>5</v>
      </c>
      <c r="E150" s="92">
        <v>3215</v>
      </c>
      <c r="F150" s="92">
        <v>3019</v>
      </c>
      <c r="G150" s="111">
        <v>0</v>
      </c>
      <c r="H15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0" s="113" t="str">
        <f t="shared" si="8"/>
        <v/>
      </c>
      <c r="J150" s="114" t="str">
        <f t="shared" si="9"/>
        <v/>
      </c>
      <c r="K150" s="115">
        <f t="shared" si="10"/>
        <v>643</v>
      </c>
      <c r="L150" s="115">
        <f t="shared" si="11"/>
        <v>603.79999999999995</v>
      </c>
    </row>
    <row r="151" spans="1:12" s="116" customFormat="1" x14ac:dyDescent="0.25">
      <c r="A151" s="90" t="s">
        <v>1832</v>
      </c>
      <c r="B151" s="110" t="s">
        <v>2023</v>
      </c>
      <c r="C151" s="110" t="s">
        <v>1293</v>
      </c>
      <c r="D151" s="92">
        <v>3.7899999999999996</v>
      </c>
      <c r="E151" s="92">
        <v>2222</v>
      </c>
      <c r="F151" s="92">
        <v>2276</v>
      </c>
      <c r="G151" s="111">
        <v>0</v>
      </c>
      <c r="H15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1" s="113" t="str">
        <f t="shared" si="8"/>
        <v/>
      </c>
      <c r="J151" s="114" t="str">
        <f t="shared" si="9"/>
        <v/>
      </c>
      <c r="K151" s="115">
        <f t="shared" si="10"/>
        <v>586.27968337730874</v>
      </c>
      <c r="L151" s="115">
        <f t="shared" si="11"/>
        <v>600.52770448548824</v>
      </c>
    </row>
    <row r="152" spans="1:12" s="116" customFormat="1" x14ac:dyDescent="0.25">
      <c r="A152" s="90" t="s">
        <v>1833</v>
      </c>
      <c r="B152" s="110" t="s">
        <v>2023</v>
      </c>
      <c r="C152" s="110" t="s">
        <v>1293</v>
      </c>
      <c r="D152" s="92">
        <v>3.46</v>
      </c>
      <c r="E152" s="92">
        <v>2246</v>
      </c>
      <c r="F152" s="92">
        <v>2100</v>
      </c>
      <c r="G152" s="111">
        <v>0</v>
      </c>
      <c r="H15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2" s="113" t="str">
        <f t="shared" si="8"/>
        <v/>
      </c>
      <c r="J152" s="114" t="str">
        <f t="shared" si="9"/>
        <v/>
      </c>
      <c r="K152" s="115">
        <f t="shared" si="10"/>
        <v>649.13294797687865</v>
      </c>
      <c r="L152" s="115">
        <f t="shared" si="11"/>
        <v>606.93641618497111</v>
      </c>
    </row>
    <row r="153" spans="1:12" s="116" customFormat="1" x14ac:dyDescent="0.25">
      <c r="A153" s="90" t="s">
        <v>1834</v>
      </c>
      <c r="B153" s="110" t="s">
        <v>2023</v>
      </c>
      <c r="C153" s="110" t="s">
        <v>1293</v>
      </c>
      <c r="D153" s="92">
        <v>5.6</v>
      </c>
      <c r="E153" s="92">
        <v>3435</v>
      </c>
      <c r="F153" s="92">
        <v>3239</v>
      </c>
      <c r="G153" s="111">
        <v>0</v>
      </c>
      <c r="H15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3" s="113" t="str">
        <f t="shared" si="8"/>
        <v/>
      </c>
      <c r="J153" s="114" t="str">
        <f t="shared" si="9"/>
        <v/>
      </c>
      <c r="K153" s="115">
        <f t="shared" si="10"/>
        <v>613.39285714285722</v>
      </c>
      <c r="L153" s="115">
        <f t="shared" si="11"/>
        <v>578.39285714285722</v>
      </c>
    </row>
    <row r="154" spans="1:12" s="116" customFormat="1" x14ac:dyDescent="0.25">
      <c r="A154" s="90" t="s">
        <v>1835</v>
      </c>
      <c r="B154" s="110" t="s">
        <v>2023</v>
      </c>
      <c r="C154" s="110" t="s">
        <v>1293</v>
      </c>
      <c r="D154" s="92">
        <v>7.42</v>
      </c>
      <c r="E154" s="92">
        <v>4427</v>
      </c>
      <c r="F154" s="92">
        <v>4231</v>
      </c>
      <c r="G154" s="111">
        <v>0</v>
      </c>
      <c r="H15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4" s="113" t="str">
        <f t="shared" si="8"/>
        <v/>
      </c>
      <c r="J154" s="114" t="str">
        <f t="shared" si="9"/>
        <v/>
      </c>
      <c r="K154" s="115">
        <f t="shared" si="10"/>
        <v>596.63072776280319</v>
      </c>
      <c r="L154" s="115">
        <f t="shared" si="11"/>
        <v>570.21563342318063</v>
      </c>
    </row>
    <row r="155" spans="1:12" s="116" customFormat="1" x14ac:dyDescent="0.25">
      <c r="A155" s="90" t="s">
        <v>1836</v>
      </c>
      <c r="B155" s="110" t="s">
        <v>2023</v>
      </c>
      <c r="C155" s="110" t="s">
        <v>1293</v>
      </c>
      <c r="D155" s="92">
        <v>3.54</v>
      </c>
      <c r="E155" s="92">
        <v>2241</v>
      </c>
      <c r="F155" s="92">
        <v>2095</v>
      </c>
      <c r="G155" s="111">
        <v>0</v>
      </c>
      <c r="H15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5" s="113" t="str">
        <f t="shared" si="8"/>
        <v/>
      </c>
      <c r="J155" s="114" t="str">
        <f t="shared" si="9"/>
        <v/>
      </c>
      <c r="K155" s="115">
        <f t="shared" si="10"/>
        <v>633.05084745762713</v>
      </c>
      <c r="L155" s="115">
        <f t="shared" si="11"/>
        <v>591.80790960451975</v>
      </c>
    </row>
    <row r="156" spans="1:12" s="116" customFormat="1" x14ac:dyDescent="0.25">
      <c r="A156" s="90" t="s">
        <v>1837</v>
      </c>
      <c r="B156" s="110" t="s">
        <v>2023</v>
      </c>
      <c r="C156" s="110" t="s">
        <v>1293</v>
      </c>
      <c r="D156" s="92">
        <v>4.38</v>
      </c>
      <c r="E156" s="92">
        <v>2765</v>
      </c>
      <c r="F156" s="92">
        <v>2569</v>
      </c>
      <c r="G156" s="111">
        <v>0</v>
      </c>
      <c r="H15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6" s="113" t="str">
        <f t="shared" si="8"/>
        <v/>
      </c>
      <c r="J156" s="114" t="str">
        <f t="shared" si="9"/>
        <v/>
      </c>
      <c r="K156" s="115">
        <f t="shared" si="10"/>
        <v>631.27853881278543</v>
      </c>
      <c r="L156" s="115">
        <f t="shared" si="11"/>
        <v>586.52968036529683</v>
      </c>
    </row>
    <row r="157" spans="1:12" s="116" customFormat="1" x14ac:dyDescent="0.25">
      <c r="A157" s="90" t="s">
        <v>1838</v>
      </c>
      <c r="B157" s="110" t="s">
        <v>2023</v>
      </c>
      <c r="C157" s="110" t="s">
        <v>1293</v>
      </c>
      <c r="D157" s="92">
        <v>6.6999999999999993</v>
      </c>
      <c r="E157" s="92">
        <v>4083</v>
      </c>
      <c r="F157" s="92">
        <v>4087</v>
      </c>
      <c r="G157" s="111">
        <v>0</v>
      </c>
      <c r="H15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7" s="113" t="str">
        <f t="shared" si="8"/>
        <v/>
      </c>
      <c r="J157" s="114" t="str">
        <f t="shared" si="9"/>
        <v/>
      </c>
      <c r="K157" s="115">
        <f t="shared" si="10"/>
        <v>609.40298507462694</v>
      </c>
      <c r="L157" s="115">
        <f t="shared" si="11"/>
        <v>610.00000000000011</v>
      </c>
    </row>
    <row r="158" spans="1:12" s="116" customFormat="1" x14ac:dyDescent="0.25">
      <c r="A158" s="90" t="s">
        <v>1839</v>
      </c>
      <c r="B158" s="110" t="s">
        <v>2023</v>
      </c>
      <c r="C158" s="110" t="s">
        <v>1293</v>
      </c>
      <c r="D158" s="92">
        <v>5.18</v>
      </c>
      <c r="E158" s="92">
        <v>3353</v>
      </c>
      <c r="F158" s="92">
        <v>3167</v>
      </c>
      <c r="G158" s="111">
        <v>0</v>
      </c>
      <c r="H15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8" s="113" t="str">
        <f t="shared" si="8"/>
        <v/>
      </c>
      <c r="J158" s="114" t="str">
        <f t="shared" si="9"/>
        <v/>
      </c>
      <c r="K158" s="115">
        <f t="shared" si="10"/>
        <v>647.29729729729729</v>
      </c>
      <c r="L158" s="115">
        <f t="shared" si="11"/>
        <v>611.3899613899614</v>
      </c>
    </row>
    <row r="159" spans="1:12" s="116" customFormat="1" x14ac:dyDescent="0.25">
      <c r="A159" s="90" t="s">
        <v>1840</v>
      </c>
      <c r="B159" s="110" t="s">
        <v>2023</v>
      </c>
      <c r="C159" s="110" t="s">
        <v>1293</v>
      </c>
      <c r="D159" s="92">
        <v>4.9099999999999993</v>
      </c>
      <c r="E159" s="92">
        <v>1964</v>
      </c>
      <c r="F159" s="92">
        <v>1968</v>
      </c>
      <c r="G159" s="111">
        <v>0</v>
      </c>
      <c r="H15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9" s="113" t="str">
        <f t="shared" si="8"/>
        <v/>
      </c>
      <c r="J159" s="114" t="str">
        <f t="shared" si="9"/>
        <v/>
      </c>
      <c r="K159" s="115">
        <f t="shared" si="10"/>
        <v>400.00000000000006</v>
      </c>
      <c r="L159" s="115">
        <f t="shared" si="11"/>
        <v>400.81466395112022</v>
      </c>
    </row>
    <row r="160" spans="1:12" s="116" customFormat="1" x14ac:dyDescent="0.25">
      <c r="A160" s="90" t="s">
        <v>1841</v>
      </c>
      <c r="B160" s="110" t="s">
        <v>2023</v>
      </c>
      <c r="C160" s="110" t="s">
        <v>1293</v>
      </c>
      <c r="D160" s="92">
        <v>3.28</v>
      </c>
      <c r="E160" s="92">
        <v>1996</v>
      </c>
      <c r="F160" s="92">
        <v>1950</v>
      </c>
      <c r="G160" s="111">
        <v>0</v>
      </c>
      <c r="H16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0" s="113" t="str">
        <f t="shared" si="8"/>
        <v/>
      </c>
      <c r="J160" s="114" t="str">
        <f t="shared" si="9"/>
        <v/>
      </c>
      <c r="K160" s="115">
        <f t="shared" si="10"/>
        <v>608.53658536585374</v>
      </c>
      <c r="L160" s="115">
        <f t="shared" si="11"/>
        <v>594.51219512195121</v>
      </c>
    </row>
    <row r="161" spans="1:12" s="116" customFormat="1" x14ac:dyDescent="0.25">
      <c r="A161" s="90" t="s">
        <v>1842</v>
      </c>
      <c r="B161" s="110" t="s">
        <v>2023</v>
      </c>
      <c r="C161" s="110" t="s">
        <v>1293</v>
      </c>
      <c r="D161" s="92">
        <v>3.7899999999999996</v>
      </c>
      <c r="E161" s="92">
        <v>2122</v>
      </c>
      <c r="F161" s="92">
        <v>2276</v>
      </c>
      <c r="G161" s="111">
        <v>0</v>
      </c>
      <c r="H16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1" s="113" t="str">
        <f t="shared" si="8"/>
        <v/>
      </c>
      <c r="J161" s="114" t="str">
        <f t="shared" si="9"/>
        <v/>
      </c>
      <c r="K161" s="115">
        <f t="shared" si="10"/>
        <v>559.89445910290249</v>
      </c>
      <c r="L161" s="115">
        <f t="shared" si="11"/>
        <v>600.52770448548824</v>
      </c>
    </row>
    <row r="162" spans="1:12" s="116" customFormat="1" x14ac:dyDescent="0.25">
      <c r="A162" s="90" t="s">
        <v>1843</v>
      </c>
      <c r="B162" s="110" t="s">
        <v>2023</v>
      </c>
      <c r="C162" s="110" t="s">
        <v>1293</v>
      </c>
      <c r="D162" s="92">
        <v>3.56</v>
      </c>
      <c r="E162" s="92">
        <v>2236</v>
      </c>
      <c r="F162" s="92">
        <v>2090</v>
      </c>
      <c r="G162" s="111">
        <v>0</v>
      </c>
      <c r="H16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2" s="113" t="str">
        <f t="shared" si="8"/>
        <v/>
      </c>
      <c r="J162" s="114" t="str">
        <f t="shared" si="9"/>
        <v/>
      </c>
      <c r="K162" s="115">
        <f t="shared" si="10"/>
        <v>628.08988764044943</v>
      </c>
      <c r="L162" s="115">
        <f t="shared" si="11"/>
        <v>587.0786516853932</v>
      </c>
    </row>
    <row r="163" spans="1:12" s="116" customFormat="1" x14ac:dyDescent="0.25">
      <c r="A163" s="90" t="s">
        <v>1844</v>
      </c>
      <c r="B163" s="110" t="s">
        <v>2023</v>
      </c>
      <c r="C163" s="110" t="s">
        <v>1293</v>
      </c>
      <c r="D163" s="92">
        <v>3.2199999999999998</v>
      </c>
      <c r="E163" s="92">
        <v>2078</v>
      </c>
      <c r="F163" s="92">
        <v>1962</v>
      </c>
      <c r="G163" s="111">
        <v>0</v>
      </c>
      <c r="H16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3" s="113" t="str">
        <f t="shared" si="8"/>
        <v/>
      </c>
      <c r="J163" s="114" t="str">
        <f t="shared" si="9"/>
        <v/>
      </c>
      <c r="K163" s="115">
        <f t="shared" si="10"/>
        <v>645.34161490683232</v>
      </c>
      <c r="L163" s="115">
        <f t="shared" si="11"/>
        <v>609.31677018633548</v>
      </c>
    </row>
    <row r="164" spans="1:12" s="116" customFormat="1" x14ac:dyDescent="0.25">
      <c r="A164" s="90" t="s">
        <v>1845</v>
      </c>
      <c r="B164" s="110" t="s">
        <v>2023</v>
      </c>
      <c r="C164" s="110" t="s">
        <v>1293</v>
      </c>
      <c r="D164" s="92">
        <v>4.1099999999999994</v>
      </c>
      <c r="E164" s="92">
        <v>2606</v>
      </c>
      <c r="F164" s="92">
        <v>2410</v>
      </c>
      <c r="G164" s="111">
        <v>0</v>
      </c>
      <c r="H16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4" s="113" t="str">
        <f t="shared" si="8"/>
        <v/>
      </c>
      <c r="J164" s="114" t="str">
        <f t="shared" si="9"/>
        <v/>
      </c>
      <c r="K164" s="115">
        <f t="shared" si="10"/>
        <v>634.06326034063272</v>
      </c>
      <c r="L164" s="115">
        <f t="shared" si="11"/>
        <v>586.37469586374709</v>
      </c>
    </row>
    <row r="165" spans="1:12" s="116" customFormat="1" x14ac:dyDescent="0.25">
      <c r="A165" s="90" t="s">
        <v>1846</v>
      </c>
      <c r="B165" s="110" t="s">
        <v>2023</v>
      </c>
      <c r="C165" s="110" t="s">
        <v>1293</v>
      </c>
      <c r="D165" s="92">
        <v>2.86</v>
      </c>
      <c r="E165" s="92">
        <v>1835</v>
      </c>
      <c r="F165" s="92">
        <v>1739</v>
      </c>
      <c r="G165" s="111">
        <v>0</v>
      </c>
      <c r="H16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5" s="113" t="str">
        <f t="shared" si="8"/>
        <v/>
      </c>
      <c r="J165" s="114" t="str">
        <f t="shared" si="9"/>
        <v/>
      </c>
      <c r="K165" s="115">
        <f t="shared" si="10"/>
        <v>641.60839160839168</v>
      </c>
      <c r="L165" s="115">
        <f t="shared" si="11"/>
        <v>608.04195804195808</v>
      </c>
    </row>
    <row r="166" spans="1:12" s="116" customFormat="1" x14ac:dyDescent="0.25">
      <c r="A166" s="90" t="s">
        <v>1847</v>
      </c>
      <c r="B166" s="110" t="s">
        <v>2023</v>
      </c>
      <c r="C166" s="110" t="s">
        <v>1293</v>
      </c>
      <c r="D166" s="92">
        <v>3.7299999999999995</v>
      </c>
      <c r="E166" s="92">
        <v>2390</v>
      </c>
      <c r="F166" s="92">
        <v>2244</v>
      </c>
      <c r="G166" s="111">
        <v>0</v>
      </c>
      <c r="H16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6" s="113" t="str">
        <f t="shared" si="8"/>
        <v/>
      </c>
      <c r="J166" s="114" t="str">
        <f t="shared" si="9"/>
        <v/>
      </c>
      <c r="K166" s="115">
        <f t="shared" si="10"/>
        <v>640.75067024128691</v>
      </c>
      <c r="L166" s="115">
        <f t="shared" si="11"/>
        <v>601.60857908847197</v>
      </c>
    </row>
    <row r="167" spans="1:12" s="116" customFormat="1" x14ac:dyDescent="0.25">
      <c r="A167" s="90" t="s">
        <v>1848</v>
      </c>
      <c r="B167" s="110" t="s">
        <v>2023</v>
      </c>
      <c r="C167" s="110" t="s">
        <v>1293</v>
      </c>
      <c r="D167" s="92">
        <v>3.8699999999999992</v>
      </c>
      <c r="E167" s="92">
        <v>2485</v>
      </c>
      <c r="F167" s="92">
        <v>2339</v>
      </c>
      <c r="G167" s="111">
        <v>0</v>
      </c>
      <c r="H16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7" s="113" t="str">
        <f t="shared" si="8"/>
        <v/>
      </c>
      <c r="J167" s="114" t="str">
        <f t="shared" si="9"/>
        <v/>
      </c>
      <c r="K167" s="115">
        <f t="shared" si="10"/>
        <v>642.11886304909569</v>
      </c>
      <c r="L167" s="115">
        <f t="shared" si="11"/>
        <v>604.39276485788128</v>
      </c>
    </row>
    <row r="168" spans="1:12" s="116" customFormat="1" x14ac:dyDescent="0.25">
      <c r="A168" s="90" t="s">
        <v>1849</v>
      </c>
      <c r="B168" s="110" t="s">
        <v>2023</v>
      </c>
      <c r="C168" s="110" t="s">
        <v>1293</v>
      </c>
      <c r="D168" s="92">
        <v>3.55</v>
      </c>
      <c r="E168" s="92">
        <v>2294</v>
      </c>
      <c r="F168" s="92">
        <v>2148</v>
      </c>
      <c r="G168" s="111">
        <v>0</v>
      </c>
      <c r="H16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8" s="113" t="str">
        <f t="shared" si="8"/>
        <v/>
      </c>
      <c r="J168" s="114" t="str">
        <f t="shared" si="9"/>
        <v/>
      </c>
      <c r="K168" s="115">
        <f t="shared" si="10"/>
        <v>646.19718309859161</v>
      </c>
      <c r="L168" s="115">
        <f t="shared" si="11"/>
        <v>605.07042253521126</v>
      </c>
    </row>
    <row r="169" spans="1:12" s="116" customFormat="1" x14ac:dyDescent="0.25">
      <c r="A169" s="90" t="s">
        <v>1850</v>
      </c>
      <c r="B169" s="110" t="s">
        <v>2023</v>
      </c>
      <c r="C169" s="110" t="s">
        <v>1293</v>
      </c>
      <c r="D169" s="92">
        <v>4.83</v>
      </c>
      <c r="E169" s="92">
        <v>3102</v>
      </c>
      <c r="F169" s="92">
        <v>2926</v>
      </c>
      <c r="G169" s="111">
        <v>0</v>
      </c>
      <c r="H16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9" s="113" t="str">
        <f t="shared" si="8"/>
        <v/>
      </c>
      <c r="J169" s="114" t="str">
        <f t="shared" si="9"/>
        <v/>
      </c>
      <c r="K169" s="115">
        <f t="shared" si="10"/>
        <v>642.23602484472053</v>
      </c>
      <c r="L169" s="115">
        <f t="shared" si="11"/>
        <v>605.79710144927537</v>
      </c>
    </row>
    <row r="170" spans="1:12" s="116" customFormat="1" x14ac:dyDescent="0.25">
      <c r="A170" s="90" t="s">
        <v>233</v>
      </c>
      <c r="B170" s="110" t="s">
        <v>2023</v>
      </c>
      <c r="C170" s="110" t="s">
        <v>1293</v>
      </c>
      <c r="D170" s="111">
        <v>7.23</v>
      </c>
      <c r="E170" s="92">
        <v>3527</v>
      </c>
      <c r="F170" s="92">
        <v>3531</v>
      </c>
      <c r="G170" s="111">
        <v>0</v>
      </c>
      <c r="H17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0" s="113" t="str">
        <f t="shared" si="8"/>
        <v/>
      </c>
      <c r="J170" s="114" t="str">
        <f t="shared" si="9"/>
        <v/>
      </c>
      <c r="K170" s="115">
        <f t="shared" si="10"/>
        <v>487.82849239280773</v>
      </c>
      <c r="L170" s="115">
        <f t="shared" si="11"/>
        <v>488.3817427385892</v>
      </c>
    </row>
    <row r="171" spans="1:12" s="116" customFormat="1" x14ac:dyDescent="0.25">
      <c r="A171" s="90" t="s">
        <v>234</v>
      </c>
      <c r="B171" s="110" t="s">
        <v>2023</v>
      </c>
      <c r="C171" s="110" t="s">
        <v>1293</v>
      </c>
      <c r="D171" s="111">
        <v>2.87</v>
      </c>
      <c r="E171" s="92">
        <v>1809</v>
      </c>
      <c r="F171" s="92">
        <v>1748</v>
      </c>
      <c r="G171" s="111">
        <v>0</v>
      </c>
      <c r="H17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1" s="113" t="str">
        <f t="shared" si="8"/>
        <v/>
      </c>
      <c r="J171" s="114" t="str">
        <f t="shared" si="9"/>
        <v/>
      </c>
      <c r="K171" s="115">
        <f t="shared" si="10"/>
        <v>630.31358885017414</v>
      </c>
      <c r="L171" s="115">
        <f t="shared" si="11"/>
        <v>609.05923344947735</v>
      </c>
    </row>
    <row r="172" spans="1:12" s="116" customFormat="1" x14ac:dyDescent="0.25">
      <c r="A172" s="90" t="s">
        <v>235</v>
      </c>
      <c r="B172" s="110" t="s">
        <v>2023</v>
      </c>
      <c r="C172" s="110" t="s">
        <v>1293</v>
      </c>
      <c r="D172" s="111">
        <v>8.35</v>
      </c>
      <c r="E172" s="92">
        <v>4784</v>
      </c>
      <c r="F172" s="92">
        <v>4992</v>
      </c>
      <c r="G172" s="111">
        <v>0</v>
      </c>
      <c r="H17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2" s="113" t="str">
        <f t="shared" si="8"/>
        <v/>
      </c>
      <c r="J172" s="114" t="str">
        <f t="shared" si="9"/>
        <v/>
      </c>
      <c r="K172" s="115">
        <f t="shared" si="10"/>
        <v>572.93413173652698</v>
      </c>
      <c r="L172" s="115">
        <f t="shared" si="11"/>
        <v>597.8443113772455</v>
      </c>
    </row>
    <row r="173" spans="1:12" s="116" customFormat="1" x14ac:dyDescent="0.25">
      <c r="A173" s="90" t="s">
        <v>236</v>
      </c>
      <c r="B173" s="110" t="s">
        <v>2023</v>
      </c>
      <c r="C173" s="110" t="s">
        <v>1293</v>
      </c>
      <c r="D173" s="111">
        <v>5.09</v>
      </c>
      <c r="E173" s="92">
        <v>3178</v>
      </c>
      <c r="F173" s="92">
        <v>3102</v>
      </c>
      <c r="G173" s="111">
        <v>0</v>
      </c>
      <c r="H17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3" s="113" t="str">
        <f t="shared" si="8"/>
        <v/>
      </c>
      <c r="J173" s="114" t="str">
        <f t="shared" si="9"/>
        <v/>
      </c>
      <c r="K173" s="115">
        <f t="shared" si="10"/>
        <v>624.36149312377211</v>
      </c>
      <c r="L173" s="115">
        <f t="shared" si="11"/>
        <v>609.4302554027505</v>
      </c>
    </row>
    <row r="174" spans="1:12" s="116" customFormat="1" x14ac:dyDescent="0.25">
      <c r="A174" s="90" t="s">
        <v>237</v>
      </c>
      <c r="B174" s="110" t="s">
        <v>2023</v>
      </c>
      <c r="C174" s="110" t="s">
        <v>1293</v>
      </c>
      <c r="D174" s="111">
        <v>6.99</v>
      </c>
      <c r="E174" s="92">
        <v>3977</v>
      </c>
      <c r="F174" s="92">
        <v>4281</v>
      </c>
      <c r="G174" s="111">
        <v>0</v>
      </c>
      <c r="H17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4" s="113" t="str">
        <f t="shared" si="8"/>
        <v/>
      </c>
      <c r="J174" s="114" t="str">
        <f t="shared" si="9"/>
        <v/>
      </c>
      <c r="K174" s="115">
        <f t="shared" si="10"/>
        <v>568.95565092989989</v>
      </c>
      <c r="L174" s="115">
        <f t="shared" si="11"/>
        <v>612.44635193133047</v>
      </c>
    </row>
    <row r="175" spans="1:12" s="116" customFormat="1" x14ac:dyDescent="0.25">
      <c r="A175" s="90" t="s">
        <v>238</v>
      </c>
      <c r="B175" s="110" t="s">
        <v>2023</v>
      </c>
      <c r="C175" s="110" t="s">
        <v>1293</v>
      </c>
      <c r="D175" s="111">
        <v>6.0599999999999987</v>
      </c>
      <c r="E175" s="92">
        <v>3827</v>
      </c>
      <c r="F175" s="92">
        <v>3631</v>
      </c>
      <c r="G175" s="111">
        <v>0</v>
      </c>
      <c r="H17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5" s="113" t="str">
        <f t="shared" si="8"/>
        <v/>
      </c>
      <c r="J175" s="114" t="str">
        <f t="shared" si="9"/>
        <v/>
      </c>
      <c r="K175" s="115">
        <f t="shared" si="10"/>
        <v>631.51815181518168</v>
      </c>
      <c r="L175" s="115">
        <f t="shared" si="11"/>
        <v>599.17491749174928</v>
      </c>
    </row>
    <row r="176" spans="1:12" s="116" customFormat="1" x14ac:dyDescent="0.25">
      <c r="A176" s="90" t="s">
        <v>239</v>
      </c>
      <c r="B176" s="110" t="s">
        <v>2023</v>
      </c>
      <c r="C176" s="110" t="s">
        <v>1293</v>
      </c>
      <c r="D176" s="111">
        <v>4.68</v>
      </c>
      <c r="E176" s="92">
        <v>3036</v>
      </c>
      <c r="F176" s="92">
        <v>2861</v>
      </c>
      <c r="G176" s="111">
        <v>0</v>
      </c>
      <c r="H17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6" s="113" t="str">
        <f t="shared" si="8"/>
        <v/>
      </c>
      <c r="J176" s="114" t="str">
        <f t="shared" si="9"/>
        <v/>
      </c>
      <c r="K176" s="115">
        <f t="shared" si="10"/>
        <v>648.71794871794873</v>
      </c>
      <c r="L176" s="115">
        <f t="shared" si="11"/>
        <v>611.32478632478637</v>
      </c>
    </row>
    <row r="177" spans="1:12" s="116" customFormat="1" x14ac:dyDescent="0.25">
      <c r="A177" s="90" t="s">
        <v>240</v>
      </c>
      <c r="B177" s="110" t="s">
        <v>2023</v>
      </c>
      <c r="C177" s="110" t="s">
        <v>1293</v>
      </c>
      <c r="D177" s="111">
        <v>3.8799999999999994</v>
      </c>
      <c r="E177" s="92">
        <v>2301</v>
      </c>
      <c r="F177" s="92">
        <v>2328</v>
      </c>
      <c r="G177" s="111">
        <v>0</v>
      </c>
      <c r="H17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7" s="113" t="str">
        <f t="shared" si="8"/>
        <v/>
      </c>
      <c r="J177" s="114" t="str">
        <f t="shared" si="9"/>
        <v/>
      </c>
      <c r="K177" s="115">
        <f t="shared" si="10"/>
        <v>593.04123711340219</v>
      </c>
      <c r="L177" s="115">
        <f t="shared" si="11"/>
        <v>600.00000000000011</v>
      </c>
    </row>
    <row r="178" spans="1:12" s="116" customFormat="1" x14ac:dyDescent="0.25">
      <c r="A178" s="90" t="s">
        <v>241</v>
      </c>
      <c r="B178" s="110" t="s">
        <v>2023</v>
      </c>
      <c r="C178" s="110" t="s">
        <v>1293</v>
      </c>
      <c r="D178" s="111">
        <v>6.8699999999999992</v>
      </c>
      <c r="E178" s="92">
        <v>4351</v>
      </c>
      <c r="F178" s="92">
        <v>4155</v>
      </c>
      <c r="G178" s="111">
        <v>0</v>
      </c>
      <c r="H17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8" s="113" t="str">
        <f t="shared" si="8"/>
        <v/>
      </c>
      <c r="J178" s="114" t="str">
        <f t="shared" si="9"/>
        <v/>
      </c>
      <c r="K178" s="115">
        <f t="shared" si="10"/>
        <v>633.33333333333337</v>
      </c>
      <c r="L178" s="115">
        <f t="shared" si="11"/>
        <v>604.80349344978174</v>
      </c>
    </row>
    <row r="179" spans="1:12" s="116" customFormat="1" x14ac:dyDescent="0.25">
      <c r="A179" s="90" t="s">
        <v>242</v>
      </c>
      <c r="B179" s="110" t="s">
        <v>2023</v>
      </c>
      <c r="C179" s="110" t="s">
        <v>1293</v>
      </c>
      <c r="D179" s="111">
        <v>7.0499999999999989</v>
      </c>
      <c r="E179" s="92">
        <v>3466</v>
      </c>
      <c r="F179" s="92">
        <v>3470</v>
      </c>
      <c r="G179" s="111">
        <v>0</v>
      </c>
      <c r="H17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9" s="113" t="str">
        <f t="shared" si="8"/>
        <v/>
      </c>
      <c r="J179" s="114" t="str">
        <f t="shared" si="9"/>
        <v/>
      </c>
      <c r="K179" s="115">
        <f t="shared" si="10"/>
        <v>491.63120567375893</v>
      </c>
      <c r="L179" s="115">
        <f t="shared" si="11"/>
        <v>492.19858156028374</v>
      </c>
    </row>
    <row r="180" spans="1:12" s="116" customFormat="1" x14ac:dyDescent="0.25">
      <c r="A180" s="90" t="s">
        <v>243</v>
      </c>
      <c r="B180" s="110" t="s">
        <v>2023</v>
      </c>
      <c r="C180" s="110" t="s">
        <v>1293</v>
      </c>
      <c r="D180" s="92">
        <v>7.9009999999999998</v>
      </c>
      <c r="E180" s="92">
        <v>4713</v>
      </c>
      <c r="F180" s="92">
        <v>4817</v>
      </c>
      <c r="G180" s="111">
        <v>0</v>
      </c>
      <c r="H18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0" s="113" t="str">
        <f t="shared" si="8"/>
        <v/>
      </c>
      <c r="J180" s="114" t="str">
        <f t="shared" si="9"/>
        <v/>
      </c>
      <c r="K180" s="115">
        <f t="shared" si="10"/>
        <v>596.50677129477288</v>
      </c>
      <c r="L180" s="115">
        <f t="shared" si="11"/>
        <v>609.66966206809263</v>
      </c>
    </row>
    <row r="181" spans="1:12" s="116" customFormat="1" x14ac:dyDescent="0.25">
      <c r="A181" s="90" t="s">
        <v>244</v>
      </c>
      <c r="B181" s="110" t="s">
        <v>2023</v>
      </c>
      <c r="C181" s="110" t="s">
        <v>1293</v>
      </c>
      <c r="D181" s="92">
        <v>3.55</v>
      </c>
      <c r="E181" s="92">
        <v>2004</v>
      </c>
      <c r="F181" s="92">
        <v>2120</v>
      </c>
      <c r="G181" s="111">
        <v>0</v>
      </c>
      <c r="H18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1" s="113" t="str">
        <f t="shared" si="8"/>
        <v/>
      </c>
      <c r="J181" s="114" t="str">
        <f t="shared" si="9"/>
        <v/>
      </c>
      <c r="K181" s="115">
        <f t="shared" si="10"/>
        <v>564.50704225352115</v>
      </c>
      <c r="L181" s="115">
        <f t="shared" si="11"/>
        <v>597.18309859154931</v>
      </c>
    </row>
    <row r="182" spans="1:12" s="116" customFormat="1" x14ac:dyDescent="0.25">
      <c r="A182" s="90" t="s">
        <v>245</v>
      </c>
      <c r="B182" s="110" t="s">
        <v>2023</v>
      </c>
      <c r="C182" s="110" t="s">
        <v>1293</v>
      </c>
      <c r="D182" s="92">
        <v>4.3499999999999996</v>
      </c>
      <c r="E182" s="92">
        <v>2756</v>
      </c>
      <c r="F182" s="92">
        <v>2560</v>
      </c>
      <c r="G182" s="111">
        <v>0</v>
      </c>
      <c r="H18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2" s="113" t="str">
        <f t="shared" si="8"/>
        <v/>
      </c>
      <c r="J182" s="114" t="str">
        <f t="shared" si="9"/>
        <v/>
      </c>
      <c r="K182" s="115">
        <f t="shared" si="10"/>
        <v>633.56321839080465</v>
      </c>
      <c r="L182" s="115">
        <f t="shared" si="11"/>
        <v>588.50574712643686</v>
      </c>
    </row>
    <row r="183" spans="1:12" s="116" customFormat="1" x14ac:dyDescent="0.25">
      <c r="A183" s="90" t="s">
        <v>246</v>
      </c>
      <c r="B183" s="110" t="s">
        <v>2023</v>
      </c>
      <c r="C183" s="110" t="s">
        <v>1293</v>
      </c>
      <c r="D183" s="92">
        <v>4.16</v>
      </c>
      <c r="E183" s="92">
        <v>2245</v>
      </c>
      <c r="F183" s="92">
        <v>2449</v>
      </c>
      <c r="G183" s="111">
        <v>0</v>
      </c>
      <c r="H18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3" s="113" t="str">
        <f t="shared" si="8"/>
        <v/>
      </c>
      <c r="J183" s="114" t="str">
        <f t="shared" si="9"/>
        <v/>
      </c>
      <c r="K183" s="115">
        <f t="shared" si="10"/>
        <v>539.66346153846155</v>
      </c>
      <c r="L183" s="115">
        <f t="shared" si="11"/>
        <v>588.70192307692309</v>
      </c>
    </row>
    <row r="184" spans="1:12" s="116" customFormat="1" x14ac:dyDescent="0.25">
      <c r="A184" s="90" t="s">
        <v>247</v>
      </c>
      <c r="B184" s="110" t="s">
        <v>2023</v>
      </c>
      <c r="C184" s="110" t="s">
        <v>1293</v>
      </c>
      <c r="D184" s="92">
        <v>3.97</v>
      </c>
      <c r="E184" s="92">
        <v>2508</v>
      </c>
      <c r="F184" s="92">
        <v>2328</v>
      </c>
      <c r="G184" s="111">
        <v>0</v>
      </c>
      <c r="H18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4" s="113" t="str">
        <f t="shared" si="8"/>
        <v/>
      </c>
      <c r="J184" s="114" t="str">
        <f t="shared" si="9"/>
        <v/>
      </c>
      <c r="K184" s="115">
        <f t="shared" si="10"/>
        <v>631.73803526448364</v>
      </c>
      <c r="L184" s="115">
        <f t="shared" si="11"/>
        <v>586.39798488664985</v>
      </c>
    </row>
    <row r="185" spans="1:12" s="116" customFormat="1" x14ac:dyDescent="0.25">
      <c r="A185" s="90" t="s">
        <v>248</v>
      </c>
      <c r="B185" s="110" t="s">
        <v>2023</v>
      </c>
      <c r="C185" s="110" t="s">
        <v>1293</v>
      </c>
      <c r="D185" s="92">
        <v>4.28</v>
      </c>
      <c r="E185" s="92">
        <v>2267</v>
      </c>
      <c r="F185" s="92">
        <v>2171</v>
      </c>
      <c r="G185" s="111">
        <v>0</v>
      </c>
      <c r="H18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5" s="113" t="str">
        <f t="shared" si="8"/>
        <v/>
      </c>
      <c r="J185" s="114" t="str">
        <f t="shared" si="9"/>
        <v/>
      </c>
      <c r="K185" s="115">
        <f t="shared" si="10"/>
        <v>529.6728971962616</v>
      </c>
      <c r="L185" s="115">
        <f t="shared" si="11"/>
        <v>507.24299065420558</v>
      </c>
    </row>
    <row r="186" spans="1:12" s="116" customFormat="1" x14ac:dyDescent="0.25">
      <c r="A186" s="90" t="s">
        <v>249</v>
      </c>
      <c r="B186" s="110" t="s">
        <v>2023</v>
      </c>
      <c r="C186" s="110" t="s">
        <v>1293</v>
      </c>
      <c r="D186" s="92">
        <v>3.91</v>
      </c>
      <c r="E186" s="92">
        <v>2234</v>
      </c>
      <c r="F186" s="92">
        <v>2342</v>
      </c>
      <c r="G186" s="111">
        <v>0</v>
      </c>
      <c r="H18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6" s="113" t="str">
        <f t="shared" si="8"/>
        <v/>
      </c>
      <c r="J186" s="114" t="str">
        <f t="shared" si="9"/>
        <v/>
      </c>
      <c r="K186" s="115">
        <f t="shared" si="10"/>
        <v>571.3554987212276</v>
      </c>
      <c r="L186" s="115">
        <f t="shared" si="11"/>
        <v>598.97698209718669</v>
      </c>
    </row>
    <row r="187" spans="1:12" s="116" customFormat="1" x14ac:dyDescent="0.25">
      <c r="A187" s="90" t="s">
        <v>250</v>
      </c>
      <c r="B187" s="110" t="s">
        <v>2023</v>
      </c>
      <c r="C187" s="110" t="s">
        <v>1293</v>
      </c>
      <c r="D187" s="92">
        <v>5.9749999999999996</v>
      </c>
      <c r="E187" s="92">
        <v>3647</v>
      </c>
      <c r="F187" s="92">
        <v>3651</v>
      </c>
      <c r="G187" s="111">
        <v>0</v>
      </c>
      <c r="H18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7" s="113" t="str">
        <f t="shared" si="8"/>
        <v/>
      </c>
      <c r="J187" s="114" t="str">
        <f t="shared" si="9"/>
        <v/>
      </c>
      <c r="K187" s="115">
        <f t="shared" si="10"/>
        <v>610.37656903765696</v>
      </c>
      <c r="L187" s="115">
        <f t="shared" si="11"/>
        <v>611.04602510460256</v>
      </c>
    </row>
    <row r="188" spans="1:12" s="116" customFormat="1" x14ac:dyDescent="0.25">
      <c r="A188" s="90" t="s">
        <v>251</v>
      </c>
      <c r="B188" s="110" t="s">
        <v>2023</v>
      </c>
      <c r="C188" s="110" t="s">
        <v>1293</v>
      </c>
      <c r="D188" s="92">
        <v>4.0999999999999996</v>
      </c>
      <c r="E188" s="92">
        <v>2424</v>
      </c>
      <c r="F188" s="92">
        <v>2428</v>
      </c>
      <c r="G188" s="111">
        <v>0</v>
      </c>
      <c r="H18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8" s="113" t="str">
        <f t="shared" si="8"/>
        <v/>
      </c>
      <c r="J188" s="114" t="str">
        <f t="shared" si="9"/>
        <v/>
      </c>
      <c r="K188" s="115">
        <f t="shared" si="10"/>
        <v>591.21951219512198</v>
      </c>
      <c r="L188" s="115">
        <f t="shared" si="11"/>
        <v>592.19512195121956</v>
      </c>
    </row>
    <row r="189" spans="1:12" s="116" customFormat="1" x14ac:dyDescent="0.25">
      <c r="A189" s="90" t="s">
        <v>252</v>
      </c>
      <c r="B189" s="110" t="s">
        <v>2023</v>
      </c>
      <c r="C189" s="110" t="s">
        <v>1293</v>
      </c>
      <c r="D189" s="92">
        <v>3.33</v>
      </c>
      <c r="E189" s="92">
        <v>2156</v>
      </c>
      <c r="F189" s="92">
        <v>2016</v>
      </c>
      <c r="G189" s="111">
        <v>0</v>
      </c>
      <c r="H18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9" s="113" t="str">
        <f t="shared" si="8"/>
        <v/>
      </c>
      <c r="J189" s="114" t="str">
        <f t="shared" si="9"/>
        <v/>
      </c>
      <c r="K189" s="115">
        <f t="shared" si="10"/>
        <v>647.44744744744742</v>
      </c>
      <c r="L189" s="115">
        <f t="shared" si="11"/>
        <v>605.40540540540542</v>
      </c>
    </row>
    <row r="190" spans="1:12" s="116" customFormat="1" x14ac:dyDescent="0.25">
      <c r="A190" s="90" t="s">
        <v>253</v>
      </c>
      <c r="B190" s="110" t="s">
        <v>2023</v>
      </c>
      <c r="C190" s="110" t="s">
        <v>1293</v>
      </c>
      <c r="D190" s="92">
        <v>6.2199999999999989</v>
      </c>
      <c r="E190" s="92">
        <v>3908</v>
      </c>
      <c r="F190" s="92">
        <v>3712</v>
      </c>
      <c r="G190" s="111">
        <v>0</v>
      </c>
      <c r="H19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0" s="113" t="str">
        <f t="shared" si="8"/>
        <v/>
      </c>
      <c r="J190" s="114" t="str">
        <f t="shared" si="9"/>
        <v/>
      </c>
      <c r="K190" s="115">
        <f t="shared" si="10"/>
        <v>628.29581993569138</v>
      </c>
      <c r="L190" s="115">
        <f t="shared" si="11"/>
        <v>596.78456591639883</v>
      </c>
    </row>
    <row r="191" spans="1:12" s="116" customFormat="1" x14ac:dyDescent="0.25">
      <c r="A191" s="90" t="s">
        <v>254</v>
      </c>
      <c r="B191" s="110" t="s">
        <v>2023</v>
      </c>
      <c r="C191" s="110" t="s">
        <v>1293</v>
      </c>
      <c r="D191" s="92">
        <v>5.31</v>
      </c>
      <c r="E191" s="92">
        <v>3040</v>
      </c>
      <c r="F191" s="92">
        <v>3244</v>
      </c>
      <c r="G191" s="111">
        <v>0</v>
      </c>
      <c r="H19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1" s="113" t="str">
        <f t="shared" si="8"/>
        <v/>
      </c>
      <c r="J191" s="114" t="str">
        <f t="shared" si="9"/>
        <v/>
      </c>
      <c r="K191" s="115">
        <f t="shared" si="10"/>
        <v>572.50470809792853</v>
      </c>
      <c r="L191" s="115">
        <f t="shared" si="11"/>
        <v>610.9227871939737</v>
      </c>
    </row>
    <row r="192" spans="1:12" s="116" customFormat="1" x14ac:dyDescent="0.25">
      <c r="A192" s="90" t="s">
        <v>255</v>
      </c>
      <c r="B192" s="110" t="s">
        <v>2023</v>
      </c>
      <c r="C192" s="110" t="s">
        <v>1293</v>
      </c>
      <c r="D192" s="92">
        <v>4.66</v>
      </c>
      <c r="E192" s="92">
        <v>3007</v>
      </c>
      <c r="F192" s="92">
        <v>2821</v>
      </c>
      <c r="G192" s="111">
        <v>0</v>
      </c>
      <c r="H19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2" s="113" t="str">
        <f t="shared" si="8"/>
        <v/>
      </c>
      <c r="J192" s="114" t="str">
        <f t="shared" si="9"/>
        <v/>
      </c>
      <c r="K192" s="115">
        <f t="shared" si="10"/>
        <v>645.27896995708147</v>
      </c>
      <c r="L192" s="115">
        <f t="shared" si="11"/>
        <v>605.36480686695279</v>
      </c>
    </row>
    <row r="193" spans="1:12" s="116" customFormat="1" x14ac:dyDescent="0.25">
      <c r="A193" s="90" t="s">
        <v>256</v>
      </c>
      <c r="B193" s="110" t="s">
        <v>2023</v>
      </c>
      <c r="C193" s="110" t="s">
        <v>1293</v>
      </c>
      <c r="D193" s="92">
        <v>3.9299999999999997</v>
      </c>
      <c r="E193" s="92">
        <v>2130</v>
      </c>
      <c r="F193" s="92">
        <v>2334</v>
      </c>
      <c r="G193" s="111">
        <v>0</v>
      </c>
      <c r="H19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3" s="113" t="str">
        <f t="shared" si="8"/>
        <v/>
      </c>
      <c r="J193" s="114" t="str">
        <f t="shared" si="9"/>
        <v/>
      </c>
      <c r="K193" s="115">
        <f t="shared" si="10"/>
        <v>541.98473282442751</v>
      </c>
      <c r="L193" s="115">
        <f t="shared" si="11"/>
        <v>593.89312977099246</v>
      </c>
    </row>
    <row r="194" spans="1:12" s="116" customFormat="1" x14ac:dyDescent="0.25">
      <c r="A194" s="90" t="s">
        <v>257</v>
      </c>
      <c r="B194" s="110" t="s">
        <v>2023</v>
      </c>
      <c r="C194" s="110" t="s">
        <v>1293</v>
      </c>
      <c r="D194" s="92">
        <v>6.1199999999999992</v>
      </c>
      <c r="E194" s="92">
        <v>3708</v>
      </c>
      <c r="F194" s="92">
        <v>3712</v>
      </c>
      <c r="G194" s="111">
        <v>0</v>
      </c>
      <c r="H19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4" s="113" t="str">
        <f t="shared" si="8"/>
        <v/>
      </c>
      <c r="J194" s="114" t="str">
        <f t="shared" si="9"/>
        <v/>
      </c>
      <c r="K194" s="115">
        <f t="shared" si="10"/>
        <v>605.88235294117658</v>
      </c>
      <c r="L194" s="115">
        <f t="shared" si="11"/>
        <v>606.53594771241842</v>
      </c>
    </row>
    <row r="195" spans="1:12" s="116" customFormat="1" x14ac:dyDescent="0.25">
      <c r="A195" s="90" t="s">
        <v>258</v>
      </c>
      <c r="B195" s="110" t="s">
        <v>2023</v>
      </c>
      <c r="C195" s="110" t="s">
        <v>1293</v>
      </c>
      <c r="D195" s="92">
        <v>6</v>
      </c>
      <c r="E195" s="92">
        <v>3138</v>
      </c>
      <c r="F195" s="92">
        <v>3242</v>
      </c>
      <c r="G195" s="111">
        <v>0</v>
      </c>
      <c r="H19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5" s="113" t="str">
        <f t="shared" ref="I195:I258" si="12">IF((F195-G195)&lt;0,"!","")</f>
        <v/>
      </c>
      <c r="J195" s="114" t="str">
        <f t="shared" ref="J195:J258" si="13">IFERROR(IF((F195-G195)/G195&gt;25%,"!",IF((F195-G195)/G195&lt;-25%,"!","")),"")</f>
        <v/>
      </c>
      <c r="K195" s="115">
        <f t="shared" ref="K195:K258" si="14">IFERROR(E195/D195,"")</f>
        <v>523</v>
      </c>
      <c r="L195" s="115">
        <f t="shared" ref="L195:L258" si="15">IFERROR(F195/D195,"")</f>
        <v>540.33333333333337</v>
      </c>
    </row>
    <row r="196" spans="1:12" s="116" customFormat="1" x14ac:dyDescent="0.25">
      <c r="A196" s="90" t="s">
        <v>259</v>
      </c>
      <c r="B196" s="110" t="s">
        <v>2023</v>
      </c>
      <c r="C196" s="110" t="s">
        <v>1293</v>
      </c>
      <c r="D196" s="92">
        <v>5.29</v>
      </c>
      <c r="E196" s="92">
        <v>3030</v>
      </c>
      <c r="F196" s="92">
        <v>3234</v>
      </c>
      <c r="G196" s="111">
        <v>0</v>
      </c>
      <c r="H19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6" s="113" t="str">
        <f t="shared" si="12"/>
        <v/>
      </c>
      <c r="J196" s="114" t="str">
        <f t="shared" si="13"/>
        <v/>
      </c>
      <c r="K196" s="115">
        <f t="shared" si="14"/>
        <v>572.7788279773157</v>
      </c>
      <c r="L196" s="115">
        <f t="shared" si="15"/>
        <v>611.34215500945174</v>
      </c>
    </row>
    <row r="197" spans="1:12" s="116" customFormat="1" x14ac:dyDescent="0.25">
      <c r="A197" s="90" t="s">
        <v>260</v>
      </c>
      <c r="B197" s="110" t="s">
        <v>2023</v>
      </c>
      <c r="C197" s="110" t="s">
        <v>1293</v>
      </c>
      <c r="D197" s="92">
        <v>3.21</v>
      </c>
      <c r="E197" s="92">
        <v>2078</v>
      </c>
      <c r="F197" s="92">
        <v>1968</v>
      </c>
      <c r="G197" s="111">
        <v>0</v>
      </c>
      <c r="H19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7" s="113" t="str">
        <f t="shared" si="12"/>
        <v/>
      </c>
      <c r="J197" s="114" t="str">
        <f t="shared" si="13"/>
        <v/>
      </c>
      <c r="K197" s="115">
        <f t="shared" si="14"/>
        <v>647.3520249221184</v>
      </c>
      <c r="L197" s="115">
        <f t="shared" si="15"/>
        <v>613.08411214953276</v>
      </c>
    </row>
    <row r="198" spans="1:12" s="116" customFormat="1" x14ac:dyDescent="0.25">
      <c r="A198" s="90" t="s">
        <v>261</v>
      </c>
      <c r="B198" s="110" t="s">
        <v>2023</v>
      </c>
      <c r="C198" s="110" t="s">
        <v>1293</v>
      </c>
      <c r="D198" s="92">
        <v>4.63</v>
      </c>
      <c r="E198" s="92">
        <v>2495</v>
      </c>
      <c r="F198" s="92">
        <v>2299</v>
      </c>
      <c r="G198" s="111">
        <v>0</v>
      </c>
      <c r="H19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8" s="113" t="str">
        <f t="shared" si="12"/>
        <v/>
      </c>
      <c r="J198" s="114" t="str">
        <f t="shared" si="13"/>
        <v/>
      </c>
      <c r="K198" s="115">
        <f t="shared" si="14"/>
        <v>538.87688984881208</v>
      </c>
      <c r="L198" s="115">
        <f t="shared" si="15"/>
        <v>496.54427645788337</v>
      </c>
    </row>
    <row r="199" spans="1:12" s="116" customFormat="1" x14ac:dyDescent="0.25">
      <c r="A199" s="90" t="s">
        <v>262</v>
      </c>
      <c r="B199" s="110" t="s">
        <v>2023</v>
      </c>
      <c r="C199" s="110" t="s">
        <v>1293</v>
      </c>
      <c r="D199" s="92">
        <v>5.41</v>
      </c>
      <c r="E199" s="92">
        <v>3292</v>
      </c>
      <c r="F199" s="92">
        <v>3296</v>
      </c>
      <c r="G199" s="111">
        <v>0</v>
      </c>
      <c r="H19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9" s="113" t="str">
        <f t="shared" si="12"/>
        <v/>
      </c>
      <c r="J199" s="114" t="str">
        <f t="shared" si="13"/>
        <v/>
      </c>
      <c r="K199" s="115">
        <f t="shared" si="14"/>
        <v>608.50277264325325</v>
      </c>
      <c r="L199" s="115">
        <f t="shared" si="15"/>
        <v>609.24214417744918</v>
      </c>
    </row>
    <row r="200" spans="1:12" s="116" customFormat="1" x14ac:dyDescent="0.25">
      <c r="A200" s="90" t="s">
        <v>263</v>
      </c>
      <c r="B200" s="110" t="s">
        <v>2023</v>
      </c>
      <c r="C200" s="110" t="s">
        <v>1293</v>
      </c>
      <c r="D200" s="92">
        <v>5.8520000000000003</v>
      </c>
      <c r="E200" s="92">
        <v>3568</v>
      </c>
      <c r="F200" s="92">
        <v>3572</v>
      </c>
      <c r="G200" s="111">
        <v>0</v>
      </c>
      <c r="H20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0" s="113" t="str">
        <f t="shared" si="12"/>
        <v/>
      </c>
      <c r="J200" s="114" t="str">
        <f t="shared" si="13"/>
        <v/>
      </c>
      <c r="K200" s="115">
        <f t="shared" si="14"/>
        <v>609.70608339029388</v>
      </c>
      <c r="L200" s="115">
        <f t="shared" si="15"/>
        <v>610.38961038961031</v>
      </c>
    </row>
    <row r="201" spans="1:12" s="116" customFormat="1" x14ac:dyDescent="0.25">
      <c r="A201" s="90" t="s">
        <v>264</v>
      </c>
      <c r="B201" s="110" t="s">
        <v>2023</v>
      </c>
      <c r="C201" s="110" t="s">
        <v>1293</v>
      </c>
      <c r="D201" s="92">
        <v>5.0199999999999996</v>
      </c>
      <c r="E201" s="92">
        <v>3254</v>
      </c>
      <c r="F201" s="92">
        <v>3075</v>
      </c>
      <c r="G201" s="111">
        <v>0</v>
      </c>
      <c r="H20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1" s="113" t="str">
        <f t="shared" si="12"/>
        <v/>
      </c>
      <c r="J201" s="114" t="str">
        <f t="shared" si="13"/>
        <v/>
      </c>
      <c r="K201" s="115">
        <f t="shared" si="14"/>
        <v>648.20717131474112</v>
      </c>
      <c r="L201" s="115">
        <f t="shared" si="15"/>
        <v>612.54980079681275</v>
      </c>
    </row>
    <row r="202" spans="1:12" s="116" customFormat="1" x14ac:dyDescent="0.25">
      <c r="A202" s="90" t="s">
        <v>265</v>
      </c>
      <c r="B202" s="110" t="s">
        <v>2023</v>
      </c>
      <c r="C202" s="110" t="s">
        <v>1293</v>
      </c>
      <c r="D202" s="92">
        <v>3.2299999999999995</v>
      </c>
      <c r="E202" s="92">
        <v>2028</v>
      </c>
      <c r="F202" s="92">
        <v>1947</v>
      </c>
      <c r="G202" s="111">
        <v>0</v>
      </c>
      <c r="H20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2" s="113" t="str">
        <f t="shared" si="12"/>
        <v/>
      </c>
      <c r="J202" s="114" t="str">
        <f t="shared" si="13"/>
        <v/>
      </c>
      <c r="K202" s="115">
        <f t="shared" si="14"/>
        <v>627.86377708978341</v>
      </c>
      <c r="L202" s="115">
        <f t="shared" si="15"/>
        <v>602.78637770897842</v>
      </c>
    </row>
    <row r="203" spans="1:12" s="116" customFormat="1" x14ac:dyDescent="0.25">
      <c r="A203" s="90" t="s">
        <v>266</v>
      </c>
      <c r="B203" s="110" t="s">
        <v>2023</v>
      </c>
      <c r="C203" s="110" t="s">
        <v>1293</v>
      </c>
      <c r="D203" s="92">
        <v>5.08</v>
      </c>
      <c r="E203" s="92">
        <v>3015</v>
      </c>
      <c r="F203" s="92">
        <v>3037</v>
      </c>
      <c r="G203" s="111">
        <v>0</v>
      </c>
      <c r="H20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3" s="113" t="str">
        <f t="shared" si="12"/>
        <v/>
      </c>
      <c r="J203" s="114" t="str">
        <f t="shared" si="13"/>
        <v/>
      </c>
      <c r="K203" s="115">
        <f t="shared" si="14"/>
        <v>593.50393700787401</v>
      </c>
      <c r="L203" s="115">
        <f t="shared" si="15"/>
        <v>597.83464566929138</v>
      </c>
    </row>
    <row r="204" spans="1:12" s="116" customFormat="1" x14ac:dyDescent="0.25">
      <c r="A204" s="90" t="s">
        <v>267</v>
      </c>
      <c r="B204" s="110" t="s">
        <v>2023</v>
      </c>
      <c r="C204" s="110" t="s">
        <v>1293</v>
      </c>
      <c r="D204" s="92">
        <v>3.5</v>
      </c>
      <c r="E204" s="92">
        <v>2059</v>
      </c>
      <c r="F204" s="92">
        <v>2088</v>
      </c>
      <c r="G204" s="111">
        <v>0</v>
      </c>
      <c r="H20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4" s="113" t="str">
        <f t="shared" si="12"/>
        <v/>
      </c>
      <c r="J204" s="114" t="str">
        <f t="shared" si="13"/>
        <v/>
      </c>
      <c r="K204" s="115">
        <f t="shared" si="14"/>
        <v>588.28571428571433</v>
      </c>
      <c r="L204" s="115">
        <f t="shared" si="15"/>
        <v>596.57142857142856</v>
      </c>
    </row>
    <row r="205" spans="1:12" s="116" customFormat="1" x14ac:dyDescent="0.25">
      <c r="A205" s="90" t="s">
        <v>268</v>
      </c>
      <c r="B205" s="110" t="s">
        <v>2023</v>
      </c>
      <c r="C205" s="110" t="s">
        <v>1293</v>
      </c>
      <c r="D205" s="92">
        <v>4.54</v>
      </c>
      <c r="E205" s="92">
        <v>2541</v>
      </c>
      <c r="F205" s="92">
        <v>2771</v>
      </c>
      <c r="G205" s="111">
        <v>0</v>
      </c>
      <c r="H20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5" s="113" t="str">
        <f t="shared" si="12"/>
        <v/>
      </c>
      <c r="J205" s="114" t="str">
        <f t="shared" si="13"/>
        <v/>
      </c>
      <c r="K205" s="115">
        <f t="shared" si="14"/>
        <v>559.69162995594718</v>
      </c>
      <c r="L205" s="115">
        <f t="shared" si="15"/>
        <v>610.35242290748897</v>
      </c>
    </row>
    <row r="206" spans="1:12" s="116" customFormat="1" x14ac:dyDescent="0.25">
      <c r="A206" s="90" t="s">
        <v>269</v>
      </c>
      <c r="B206" s="110" t="s">
        <v>2023</v>
      </c>
      <c r="C206" s="110" t="s">
        <v>1293</v>
      </c>
      <c r="D206" s="92">
        <v>8.1</v>
      </c>
      <c r="E206" s="92">
        <v>4997</v>
      </c>
      <c r="F206" s="92">
        <v>4801</v>
      </c>
      <c r="G206" s="111">
        <v>0</v>
      </c>
      <c r="H20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6" s="113" t="str">
        <f t="shared" si="12"/>
        <v/>
      </c>
      <c r="J206" s="114" t="str">
        <f t="shared" si="13"/>
        <v/>
      </c>
      <c r="K206" s="115">
        <f t="shared" si="14"/>
        <v>616.91358024691363</v>
      </c>
      <c r="L206" s="115">
        <f t="shared" si="15"/>
        <v>592.71604938271605</v>
      </c>
    </row>
    <row r="207" spans="1:12" s="116" customFormat="1" x14ac:dyDescent="0.25">
      <c r="A207" s="90" t="s">
        <v>270</v>
      </c>
      <c r="B207" s="110" t="s">
        <v>2023</v>
      </c>
      <c r="C207" s="110" t="s">
        <v>1293</v>
      </c>
      <c r="D207" s="92">
        <v>4.1099999999999994</v>
      </c>
      <c r="E207" s="92">
        <v>2633</v>
      </c>
      <c r="F207" s="92">
        <v>2437</v>
      </c>
      <c r="G207" s="111">
        <v>0</v>
      </c>
      <c r="H20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7" s="113" t="str">
        <f t="shared" si="12"/>
        <v/>
      </c>
      <c r="J207" s="114" t="str">
        <f t="shared" si="13"/>
        <v/>
      </c>
      <c r="K207" s="115">
        <f t="shared" si="14"/>
        <v>640.6326034063261</v>
      </c>
      <c r="L207" s="115">
        <f t="shared" si="15"/>
        <v>592.94403892944047</v>
      </c>
    </row>
    <row r="208" spans="1:12" s="116" customFormat="1" x14ac:dyDescent="0.25">
      <c r="A208" s="90" t="s">
        <v>271</v>
      </c>
      <c r="B208" s="110" t="s">
        <v>2023</v>
      </c>
      <c r="C208" s="110" t="s">
        <v>1293</v>
      </c>
      <c r="D208" s="92">
        <v>6.1</v>
      </c>
      <c r="E208" s="92">
        <v>3900</v>
      </c>
      <c r="F208" s="92">
        <v>3786</v>
      </c>
      <c r="G208" s="111">
        <v>0</v>
      </c>
      <c r="H20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8" s="113" t="str">
        <f t="shared" si="12"/>
        <v/>
      </c>
      <c r="J208" s="114" t="str">
        <f t="shared" si="13"/>
        <v/>
      </c>
      <c r="K208" s="115">
        <f t="shared" si="14"/>
        <v>639.34426229508199</v>
      </c>
      <c r="L208" s="115">
        <f t="shared" si="15"/>
        <v>620.65573770491812</v>
      </c>
    </row>
    <row r="209" spans="1:12" s="116" customFormat="1" x14ac:dyDescent="0.25">
      <c r="A209" s="90" t="s">
        <v>272</v>
      </c>
      <c r="B209" s="110" t="s">
        <v>2023</v>
      </c>
      <c r="C209" s="110" t="s">
        <v>1293</v>
      </c>
      <c r="D209" s="92">
        <v>5.51</v>
      </c>
      <c r="E209" s="92">
        <v>3127</v>
      </c>
      <c r="F209" s="92">
        <v>3331</v>
      </c>
      <c r="G209" s="111">
        <v>0</v>
      </c>
      <c r="H20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9" s="113" t="str">
        <f t="shared" si="12"/>
        <v/>
      </c>
      <c r="J209" s="114" t="str">
        <f t="shared" si="13"/>
        <v/>
      </c>
      <c r="K209" s="115">
        <f t="shared" si="14"/>
        <v>567.51361161524505</v>
      </c>
      <c r="L209" s="115">
        <f t="shared" si="15"/>
        <v>604.53720508166975</v>
      </c>
    </row>
    <row r="210" spans="1:12" s="116" customFormat="1" x14ac:dyDescent="0.25">
      <c r="A210" s="90" t="s">
        <v>273</v>
      </c>
      <c r="B210" s="110" t="s">
        <v>2023</v>
      </c>
      <c r="C210" s="110" t="s">
        <v>1293</v>
      </c>
      <c r="D210" s="92">
        <v>5.5399999999999991</v>
      </c>
      <c r="E210" s="92">
        <v>3095</v>
      </c>
      <c r="F210" s="92">
        <v>3299</v>
      </c>
      <c r="G210" s="111">
        <v>0</v>
      </c>
      <c r="H21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0" s="113" t="str">
        <f t="shared" si="12"/>
        <v/>
      </c>
      <c r="J210" s="114" t="str">
        <f t="shared" si="13"/>
        <v/>
      </c>
      <c r="K210" s="115">
        <f t="shared" si="14"/>
        <v>558.66425992779796</v>
      </c>
      <c r="L210" s="115">
        <f t="shared" si="15"/>
        <v>595.48736462093871</v>
      </c>
    </row>
    <row r="211" spans="1:12" s="116" customFormat="1" x14ac:dyDescent="0.25">
      <c r="A211" s="90" t="s">
        <v>274</v>
      </c>
      <c r="B211" s="110" t="s">
        <v>2023</v>
      </c>
      <c r="C211" s="110" t="s">
        <v>1293</v>
      </c>
      <c r="D211" s="92">
        <v>5.45</v>
      </c>
      <c r="E211" s="92">
        <v>2918</v>
      </c>
      <c r="F211" s="92">
        <v>2836</v>
      </c>
      <c r="G211" s="111">
        <v>0</v>
      </c>
      <c r="H21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1" s="113" t="str">
        <f t="shared" si="12"/>
        <v/>
      </c>
      <c r="J211" s="114" t="str">
        <f t="shared" si="13"/>
        <v/>
      </c>
      <c r="K211" s="115">
        <f t="shared" si="14"/>
        <v>535.41284403669727</v>
      </c>
      <c r="L211" s="115">
        <f t="shared" si="15"/>
        <v>520.36697247706422</v>
      </c>
    </row>
    <row r="212" spans="1:12" s="116" customFormat="1" x14ac:dyDescent="0.25">
      <c r="A212" s="90" t="s">
        <v>275</v>
      </c>
      <c r="B212" s="110" t="s">
        <v>2023</v>
      </c>
      <c r="C212" s="110" t="s">
        <v>1293</v>
      </c>
      <c r="D212" s="92">
        <v>5.629999999999999</v>
      </c>
      <c r="E212" s="92">
        <v>3326</v>
      </c>
      <c r="F212" s="92">
        <v>3430</v>
      </c>
      <c r="G212" s="111">
        <v>0</v>
      </c>
      <c r="H21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2" s="113" t="str">
        <f t="shared" si="12"/>
        <v/>
      </c>
      <c r="J212" s="114" t="str">
        <f t="shared" si="13"/>
        <v/>
      </c>
      <c r="K212" s="115">
        <f t="shared" si="14"/>
        <v>590.76376554174078</v>
      </c>
      <c r="L212" s="115">
        <f t="shared" si="15"/>
        <v>609.23623445825945</v>
      </c>
    </row>
    <row r="213" spans="1:12" s="116" customFormat="1" x14ac:dyDescent="0.25">
      <c r="A213" s="90" t="s">
        <v>276</v>
      </c>
      <c r="B213" s="110" t="s">
        <v>2023</v>
      </c>
      <c r="C213" s="110" t="s">
        <v>1293</v>
      </c>
      <c r="D213" s="92">
        <v>6.27</v>
      </c>
      <c r="E213" s="92">
        <v>3938</v>
      </c>
      <c r="F213" s="92">
        <v>3742</v>
      </c>
      <c r="G213" s="111">
        <v>0</v>
      </c>
      <c r="H21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3" s="113" t="str">
        <f t="shared" si="12"/>
        <v/>
      </c>
      <c r="J213" s="114" t="str">
        <f t="shared" si="13"/>
        <v/>
      </c>
      <c r="K213" s="115">
        <f t="shared" si="14"/>
        <v>628.07017543859649</v>
      </c>
      <c r="L213" s="115">
        <f t="shared" si="15"/>
        <v>596.81020733652315</v>
      </c>
    </row>
    <row r="214" spans="1:12" s="116" customFormat="1" x14ac:dyDescent="0.25">
      <c r="A214" s="90" t="s">
        <v>277</v>
      </c>
      <c r="B214" s="110" t="s">
        <v>2023</v>
      </c>
      <c r="C214" s="110" t="s">
        <v>1293</v>
      </c>
      <c r="D214" s="92">
        <v>3.8999999999999995</v>
      </c>
      <c r="E214" s="92">
        <v>2504</v>
      </c>
      <c r="F214" s="92">
        <v>2328</v>
      </c>
      <c r="G214" s="111">
        <v>0</v>
      </c>
      <c r="H21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4" s="113" t="str">
        <f t="shared" si="12"/>
        <v/>
      </c>
      <c r="J214" s="114" t="str">
        <f t="shared" si="13"/>
        <v/>
      </c>
      <c r="K214" s="115">
        <f t="shared" si="14"/>
        <v>642.0512820512821</v>
      </c>
      <c r="L214" s="115">
        <f t="shared" si="15"/>
        <v>596.92307692307702</v>
      </c>
    </row>
    <row r="215" spans="1:12" s="116" customFormat="1" x14ac:dyDescent="0.25">
      <c r="A215" s="90" t="s">
        <v>278</v>
      </c>
      <c r="B215" s="110" t="s">
        <v>2023</v>
      </c>
      <c r="C215" s="110" t="s">
        <v>1293</v>
      </c>
      <c r="D215" s="92">
        <v>7.968</v>
      </c>
      <c r="E215" s="92">
        <v>3909</v>
      </c>
      <c r="F215" s="92">
        <v>3913</v>
      </c>
      <c r="G215" s="111">
        <v>0</v>
      </c>
      <c r="H21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5" s="113" t="str">
        <f t="shared" si="12"/>
        <v/>
      </c>
      <c r="J215" s="114" t="str">
        <f t="shared" si="13"/>
        <v/>
      </c>
      <c r="K215" s="115">
        <f t="shared" si="14"/>
        <v>490.58734939759034</v>
      </c>
      <c r="L215" s="115">
        <f t="shared" si="15"/>
        <v>491.08935742971886</v>
      </c>
    </row>
    <row r="216" spans="1:12" s="116" customFormat="1" x14ac:dyDescent="0.25">
      <c r="A216" s="90" t="s">
        <v>279</v>
      </c>
      <c r="B216" s="110" t="s">
        <v>2023</v>
      </c>
      <c r="C216" s="110" t="s">
        <v>1293</v>
      </c>
      <c r="D216" s="92">
        <v>3.45</v>
      </c>
      <c r="E216" s="92">
        <v>2105</v>
      </c>
      <c r="F216" s="92">
        <v>2163</v>
      </c>
      <c r="G216" s="111">
        <v>0</v>
      </c>
      <c r="H21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6" s="113" t="str">
        <f t="shared" si="12"/>
        <v/>
      </c>
      <c r="J216" s="114" t="str">
        <f t="shared" si="13"/>
        <v/>
      </c>
      <c r="K216" s="115">
        <f t="shared" si="14"/>
        <v>610.14492753623188</v>
      </c>
      <c r="L216" s="115">
        <f t="shared" si="15"/>
        <v>626.95652173913038</v>
      </c>
    </row>
    <row r="217" spans="1:12" s="116" customFormat="1" x14ac:dyDescent="0.25">
      <c r="A217" s="90" t="s">
        <v>280</v>
      </c>
      <c r="B217" s="110" t="s">
        <v>2023</v>
      </c>
      <c r="C217" s="110" t="s">
        <v>1293</v>
      </c>
      <c r="D217" s="92">
        <v>3.38</v>
      </c>
      <c r="E217" s="92">
        <v>2093</v>
      </c>
      <c r="F217" s="92">
        <v>2063</v>
      </c>
      <c r="G217" s="111">
        <v>0</v>
      </c>
      <c r="H21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7" s="113" t="str">
        <f t="shared" si="12"/>
        <v/>
      </c>
      <c r="J217" s="114" t="str">
        <f t="shared" si="13"/>
        <v/>
      </c>
      <c r="K217" s="115">
        <f t="shared" si="14"/>
        <v>619.23076923076928</v>
      </c>
      <c r="L217" s="115">
        <f t="shared" si="15"/>
        <v>610.35502958579889</v>
      </c>
    </row>
    <row r="218" spans="1:12" s="116" customFormat="1" x14ac:dyDescent="0.25">
      <c r="A218" s="90" t="s">
        <v>281</v>
      </c>
      <c r="B218" s="110" t="s">
        <v>2023</v>
      </c>
      <c r="C218" s="110" t="s">
        <v>1293</v>
      </c>
      <c r="D218" s="92">
        <v>7.8912999999999993</v>
      </c>
      <c r="E218" s="92">
        <v>4868</v>
      </c>
      <c r="F218" s="92">
        <v>4672</v>
      </c>
      <c r="G218" s="111">
        <v>0</v>
      </c>
      <c r="H21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8" s="113" t="str">
        <f t="shared" si="12"/>
        <v/>
      </c>
      <c r="J218" s="114" t="str">
        <f t="shared" si="13"/>
        <v/>
      </c>
      <c r="K218" s="115">
        <f t="shared" si="14"/>
        <v>616.88188257954971</v>
      </c>
      <c r="L218" s="115">
        <f t="shared" si="15"/>
        <v>592.04440333024979</v>
      </c>
    </row>
    <row r="219" spans="1:12" s="116" customFormat="1" x14ac:dyDescent="0.25">
      <c r="A219" s="90" t="s">
        <v>282</v>
      </c>
      <c r="B219" s="110" t="s">
        <v>2023</v>
      </c>
      <c r="C219" s="110" t="s">
        <v>1293</v>
      </c>
      <c r="D219" s="92">
        <v>3.3099999999999996</v>
      </c>
      <c r="E219" s="92">
        <v>1906</v>
      </c>
      <c r="F219" s="92">
        <v>1955</v>
      </c>
      <c r="G219" s="111">
        <v>0</v>
      </c>
      <c r="H21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9" s="113" t="str">
        <f t="shared" si="12"/>
        <v/>
      </c>
      <c r="J219" s="114" t="str">
        <f t="shared" si="13"/>
        <v/>
      </c>
      <c r="K219" s="115">
        <f t="shared" si="14"/>
        <v>575.8308157099699</v>
      </c>
      <c r="L219" s="115">
        <f t="shared" si="15"/>
        <v>590.63444108761337</v>
      </c>
    </row>
    <row r="220" spans="1:12" s="116" customFormat="1" x14ac:dyDescent="0.25">
      <c r="A220" s="90" t="s">
        <v>283</v>
      </c>
      <c r="B220" s="110" t="s">
        <v>2023</v>
      </c>
      <c r="C220" s="110" t="s">
        <v>1293</v>
      </c>
      <c r="D220" s="92">
        <v>3.33</v>
      </c>
      <c r="E220" s="92">
        <v>1955</v>
      </c>
      <c r="F220" s="92">
        <v>2011</v>
      </c>
      <c r="G220" s="111">
        <v>0</v>
      </c>
      <c r="H22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0" s="113" t="str">
        <f t="shared" si="12"/>
        <v/>
      </c>
      <c r="J220" s="114" t="str">
        <f t="shared" si="13"/>
        <v/>
      </c>
      <c r="K220" s="115">
        <f t="shared" si="14"/>
        <v>587.08708708708707</v>
      </c>
      <c r="L220" s="115">
        <f t="shared" si="15"/>
        <v>603.90390390390394</v>
      </c>
    </row>
    <row r="221" spans="1:12" s="116" customFormat="1" x14ac:dyDescent="0.25">
      <c r="A221" s="90" t="s">
        <v>284</v>
      </c>
      <c r="B221" s="110" t="s">
        <v>2023</v>
      </c>
      <c r="C221" s="110" t="s">
        <v>1293</v>
      </c>
      <c r="D221" s="92">
        <v>5.4799999999999995</v>
      </c>
      <c r="E221" s="92">
        <v>3280</v>
      </c>
      <c r="F221" s="92">
        <v>3284</v>
      </c>
      <c r="G221" s="111">
        <v>0</v>
      </c>
      <c r="H22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1" s="113" t="str">
        <f t="shared" si="12"/>
        <v/>
      </c>
      <c r="J221" s="114" t="str">
        <f t="shared" si="13"/>
        <v/>
      </c>
      <c r="K221" s="115">
        <f t="shared" si="14"/>
        <v>598.54014598540152</v>
      </c>
      <c r="L221" s="115">
        <f t="shared" si="15"/>
        <v>599.27007299270076</v>
      </c>
    </row>
    <row r="222" spans="1:12" s="116" customFormat="1" x14ac:dyDescent="0.25">
      <c r="A222" s="90" t="s">
        <v>285</v>
      </c>
      <c r="B222" s="110" t="s">
        <v>2023</v>
      </c>
      <c r="C222" s="110" t="s">
        <v>1293</v>
      </c>
      <c r="D222" s="92">
        <v>7.0399999999999991</v>
      </c>
      <c r="E222" s="92">
        <v>4408</v>
      </c>
      <c r="F222" s="92">
        <v>4212</v>
      </c>
      <c r="G222" s="111">
        <v>0</v>
      </c>
      <c r="H22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2" s="113" t="str">
        <f t="shared" si="12"/>
        <v/>
      </c>
      <c r="J222" s="114" t="str">
        <f t="shared" si="13"/>
        <v/>
      </c>
      <c r="K222" s="115">
        <f t="shared" si="14"/>
        <v>626.13636363636374</v>
      </c>
      <c r="L222" s="115">
        <f t="shared" si="15"/>
        <v>598.29545454545462</v>
      </c>
    </row>
    <row r="223" spans="1:12" s="116" customFormat="1" x14ac:dyDescent="0.25">
      <c r="A223" s="90" t="s">
        <v>286</v>
      </c>
      <c r="B223" s="110" t="s">
        <v>2023</v>
      </c>
      <c r="C223" s="110" t="s">
        <v>1293</v>
      </c>
      <c r="D223" s="92">
        <v>7.3099999999999987</v>
      </c>
      <c r="E223" s="92">
        <v>4559</v>
      </c>
      <c r="F223" s="92">
        <v>4363</v>
      </c>
      <c r="G223" s="111">
        <v>0</v>
      </c>
      <c r="H22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3" s="113" t="str">
        <f t="shared" si="12"/>
        <v/>
      </c>
      <c r="J223" s="114" t="str">
        <f t="shared" si="13"/>
        <v/>
      </c>
      <c r="K223" s="115">
        <f t="shared" si="14"/>
        <v>623.66621067031474</v>
      </c>
      <c r="L223" s="115">
        <f t="shared" si="15"/>
        <v>596.85362517099873</v>
      </c>
    </row>
    <row r="224" spans="1:12" s="116" customFormat="1" x14ac:dyDescent="0.25">
      <c r="A224" s="90" t="s">
        <v>287</v>
      </c>
      <c r="B224" s="110" t="s">
        <v>2023</v>
      </c>
      <c r="C224" s="110" t="s">
        <v>1293</v>
      </c>
      <c r="D224" s="92">
        <v>4.21</v>
      </c>
      <c r="E224" s="92">
        <v>1624</v>
      </c>
      <c r="F224" s="92">
        <v>1628</v>
      </c>
      <c r="G224" s="111">
        <v>0</v>
      </c>
      <c r="H22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4" s="113" t="str">
        <f t="shared" si="12"/>
        <v/>
      </c>
      <c r="J224" s="114" t="str">
        <f t="shared" si="13"/>
        <v/>
      </c>
      <c r="K224" s="115">
        <f t="shared" si="14"/>
        <v>385.74821852731594</v>
      </c>
      <c r="L224" s="115">
        <f t="shared" si="15"/>
        <v>386.69833729216151</v>
      </c>
    </row>
    <row r="225" spans="1:12" s="116" customFormat="1" x14ac:dyDescent="0.25">
      <c r="A225" s="90" t="s">
        <v>288</v>
      </c>
      <c r="B225" s="110" t="s">
        <v>2023</v>
      </c>
      <c r="C225" s="110" t="s">
        <v>1293</v>
      </c>
      <c r="D225" s="92">
        <v>4.88</v>
      </c>
      <c r="E225" s="92">
        <v>2552</v>
      </c>
      <c r="F225" s="92">
        <v>2576</v>
      </c>
      <c r="G225" s="111">
        <v>0</v>
      </c>
      <c r="H22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5" s="113" t="str">
        <f t="shared" si="12"/>
        <v/>
      </c>
      <c r="J225" s="114" t="str">
        <f t="shared" si="13"/>
        <v/>
      </c>
      <c r="K225" s="115">
        <f t="shared" si="14"/>
        <v>522.95081967213116</v>
      </c>
      <c r="L225" s="115">
        <f t="shared" si="15"/>
        <v>527.86885245901635</v>
      </c>
    </row>
    <row r="226" spans="1:12" s="116" customFormat="1" x14ac:dyDescent="0.25">
      <c r="A226" s="90" t="s">
        <v>289</v>
      </c>
      <c r="B226" s="110" t="s">
        <v>2023</v>
      </c>
      <c r="C226" s="110" t="s">
        <v>1293</v>
      </c>
      <c r="D226" s="92">
        <v>4.1499999999999995</v>
      </c>
      <c r="E226" s="92">
        <v>2606</v>
      </c>
      <c r="F226" s="92">
        <v>2410</v>
      </c>
      <c r="G226" s="111">
        <v>0</v>
      </c>
      <c r="H22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6" s="113" t="str">
        <f t="shared" si="12"/>
        <v/>
      </c>
      <c r="J226" s="114" t="str">
        <f t="shared" si="13"/>
        <v/>
      </c>
      <c r="K226" s="115">
        <f t="shared" si="14"/>
        <v>627.95180722891575</v>
      </c>
      <c r="L226" s="115">
        <f t="shared" si="15"/>
        <v>580.72289156626516</v>
      </c>
    </row>
    <row r="227" spans="1:12" s="116" customFormat="1" x14ac:dyDescent="0.25">
      <c r="A227" s="90" t="s">
        <v>290</v>
      </c>
      <c r="B227" s="110" t="s">
        <v>2023</v>
      </c>
      <c r="C227" s="110" t="s">
        <v>1293</v>
      </c>
      <c r="D227" s="92">
        <v>3.8459999999999992</v>
      </c>
      <c r="E227" s="92">
        <v>2411</v>
      </c>
      <c r="F227" s="92">
        <v>2361</v>
      </c>
      <c r="G227" s="111">
        <v>0</v>
      </c>
      <c r="H22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7" s="113" t="str">
        <f t="shared" si="12"/>
        <v/>
      </c>
      <c r="J227" s="114" t="str">
        <f t="shared" si="13"/>
        <v/>
      </c>
      <c r="K227" s="115">
        <f t="shared" si="14"/>
        <v>626.88507540301623</v>
      </c>
      <c r="L227" s="115">
        <f t="shared" si="15"/>
        <v>613.88455538221547</v>
      </c>
    </row>
    <row r="228" spans="1:12" s="116" customFormat="1" x14ac:dyDescent="0.25">
      <c r="A228" s="90" t="s">
        <v>291</v>
      </c>
      <c r="B228" s="110" t="s">
        <v>2023</v>
      </c>
      <c r="C228" s="110" t="s">
        <v>1293</v>
      </c>
      <c r="D228" s="92">
        <v>5.4099999999999993</v>
      </c>
      <c r="E228" s="92">
        <v>3475</v>
      </c>
      <c r="F228" s="92">
        <v>3299</v>
      </c>
      <c r="G228" s="111">
        <v>0</v>
      </c>
      <c r="H22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8" s="113" t="str">
        <f t="shared" si="12"/>
        <v/>
      </c>
      <c r="J228" s="114" t="str">
        <f t="shared" si="13"/>
        <v/>
      </c>
      <c r="K228" s="115">
        <f t="shared" si="14"/>
        <v>642.32902033271728</v>
      </c>
      <c r="L228" s="115">
        <f t="shared" si="15"/>
        <v>609.79667282809623</v>
      </c>
    </row>
    <row r="229" spans="1:12" s="116" customFormat="1" x14ac:dyDescent="0.25">
      <c r="A229" s="90" t="s">
        <v>292</v>
      </c>
      <c r="B229" s="110" t="s">
        <v>2023</v>
      </c>
      <c r="C229" s="110" t="s">
        <v>1293</v>
      </c>
      <c r="D229" s="92">
        <v>3.2199999999999998</v>
      </c>
      <c r="E229" s="92">
        <v>1986</v>
      </c>
      <c r="F229" s="92">
        <v>1912</v>
      </c>
      <c r="G229" s="111">
        <v>0</v>
      </c>
      <c r="H22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9" s="113" t="str">
        <f t="shared" si="12"/>
        <v/>
      </c>
      <c r="J229" s="114" t="str">
        <f t="shared" si="13"/>
        <v/>
      </c>
      <c r="K229" s="115">
        <f t="shared" si="14"/>
        <v>616.77018633540376</v>
      </c>
      <c r="L229" s="115">
        <f t="shared" si="15"/>
        <v>593.78881987577643</v>
      </c>
    </row>
    <row r="230" spans="1:12" s="116" customFormat="1" x14ac:dyDescent="0.25">
      <c r="A230" s="90" t="s">
        <v>293</v>
      </c>
      <c r="B230" s="110" t="s">
        <v>2023</v>
      </c>
      <c r="C230" s="110" t="s">
        <v>1293</v>
      </c>
      <c r="D230" s="92">
        <v>3.8959999999999995</v>
      </c>
      <c r="E230" s="92">
        <v>2277</v>
      </c>
      <c r="F230" s="92">
        <v>2315</v>
      </c>
      <c r="G230" s="111">
        <v>0</v>
      </c>
      <c r="H23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0" s="113" t="str">
        <f t="shared" si="12"/>
        <v/>
      </c>
      <c r="J230" s="114" t="str">
        <f t="shared" si="13"/>
        <v/>
      </c>
      <c r="K230" s="115">
        <f t="shared" si="14"/>
        <v>584.44558521560577</v>
      </c>
      <c r="L230" s="115">
        <f t="shared" si="15"/>
        <v>594.19917864476395</v>
      </c>
    </row>
    <row r="231" spans="1:12" s="116" customFormat="1" x14ac:dyDescent="0.25">
      <c r="A231" s="90" t="s">
        <v>294</v>
      </c>
      <c r="B231" s="110" t="s">
        <v>2023</v>
      </c>
      <c r="C231" s="110" t="s">
        <v>1293</v>
      </c>
      <c r="D231" s="92">
        <v>4.84</v>
      </c>
      <c r="E231" s="92">
        <v>2527</v>
      </c>
      <c r="F231" s="92">
        <v>2561</v>
      </c>
      <c r="G231" s="111">
        <v>0</v>
      </c>
      <c r="H23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1" s="113" t="str">
        <f t="shared" si="12"/>
        <v/>
      </c>
      <c r="J231" s="114" t="str">
        <f t="shared" si="13"/>
        <v/>
      </c>
      <c r="K231" s="115">
        <f t="shared" si="14"/>
        <v>522.10743801652893</v>
      </c>
      <c r="L231" s="115">
        <f t="shared" si="15"/>
        <v>529.1322314049587</v>
      </c>
    </row>
    <row r="232" spans="1:12" s="116" customFormat="1" x14ac:dyDescent="0.25">
      <c r="A232" s="90" t="s">
        <v>295</v>
      </c>
      <c r="B232" s="110" t="s">
        <v>2023</v>
      </c>
      <c r="C232" s="110" t="s">
        <v>1293</v>
      </c>
      <c r="D232" s="92">
        <v>4.29</v>
      </c>
      <c r="E232" s="92">
        <v>2705</v>
      </c>
      <c r="F232" s="92">
        <v>2509</v>
      </c>
      <c r="G232" s="111">
        <v>0</v>
      </c>
      <c r="H23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2" s="113" t="str">
        <f t="shared" si="12"/>
        <v/>
      </c>
      <c r="J232" s="114" t="str">
        <f t="shared" si="13"/>
        <v/>
      </c>
      <c r="K232" s="115">
        <f t="shared" si="14"/>
        <v>630.53613053613049</v>
      </c>
      <c r="L232" s="115">
        <f t="shared" si="15"/>
        <v>584.84848484848487</v>
      </c>
    </row>
    <row r="233" spans="1:12" s="116" customFormat="1" x14ac:dyDescent="0.25">
      <c r="A233" s="90" t="s">
        <v>296</v>
      </c>
      <c r="B233" s="110" t="s">
        <v>2023</v>
      </c>
      <c r="C233" s="110" t="s">
        <v>1293</v>
      </c>
      <c r="D233" s="92">
        <v>6.96</v>
      </c>
      <c r="E233" s="92">
        <v>3306</v>
      </c>
      <c r="F233" s="92">
        <v>3390</v>
      </c>
      <c r="G233" s="111">
        <v>0</v>
      </c>
      <c r="H23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3" s="113" t="str">
        <f t="shared" si="12"/>
        <v/>
      </c>
      <c r="J233" s="114" t="str">
        <f t="shared" si="13"/>
        <v/>
      </c>
      <c r="K233" s="115">
        <f t="shared" si="14"/>
        <v>475</v>
      </c>
      <c r="L233" s="115">
        <f t="shared" si="15"/>
        <v>487.06896551724139</v>
      </c>
    </row>
    <row r="234" spans="1:12" s="116" customFormat="1" x14ac:dyDescent="0.25">
      <c r="A234" s="90" t="s">
        <v>297</v>
      </c>
      <c r="B234" s="110" t="s">
        <v>2023</v>
      </c>
      <c r="C234" s="110" t="s">
        <v>1293</v>
      </c>
      <c r="D234" s="92">
        <v>4.5699999999999994</v>
      </c>
      <c r="E234" s="92">
        <v>2946</v>
      </c>
      <c r="F234" s="92">
        <v>2791</v>
      </c>
      <c r="G234" s="111">
        <v>0</v>
      </c>
      <c r="H23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4" s="113" t="str">
        <f t="shared" si="12"/>
        <v/>
      </c>
      <c r="J234" s="114" t="str">
        <f t="shared" si="13"/>
        <v/>
      </c>
      <c r="K234" s="115">
        <f t="shared" si="14"/>
        <v>644.63894967177248</v>
      </c>
      <c r="L234" s="115">
        <f t="shared" si="15"/>
        <v>610.72210065645527</v>
      </c>
    </row>
    <row r="235" spans="1:12" s="116" customFormat="1" x14ac:dyDescent="0.25">
      <c r="A235" s="90" t="s">
        <v>298</v>
      </c>
      <c r="B235" s="110" t="s">
        <v>2023</v>
      </c>
      <c r="C235" s="110" t="s">
        <v>1293</v>
      </c>
      <c r="D235" s="92">
        <v>6.1399999999999988</v>
      </c>
      <c r="E235" s="92">
        <v>3886</v>
      </c>
      <c r="F235" s="92">
        <v>3690</v>
      </c>
      <c r="G235" s="111">
        <v>0</v>
      </c>
      <c r="H23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5" s="113" t="str">
        <f t="shared" si="12"/>
        <v/>
      </c>
      <c r="J235" s="114" t="str">
        <f t="shared" si="13"/>
        <v/>
      </c>
      <c r="K235" s="115">
        <f t="shared" si="14"/>
        <v>632.89902280130309</v>
      </c>
      <c r="L235" s="115">
        <f t="shared" si="15"/>
        <v>600.9771986970685</v>
      </c>
    </row>
    <row r="236" spans="1:12" s="116" customFormat="1" x14ac:dyDescent="0.25">
      <c r="A236" s="90" t="s">
        <v>299</v>
      </c>
      <c r="B236" s="110" t="s">
        <v>2023</v>
      </c>
      <c r="C236" s="110" t="s">
        <v>1293</v>
      </c>
      <c r="D236" s="92">
        <v>7.18</v>
      </c>
      <c r="E236" s="92">
        <v>4433</v>
      </c>
      <c r="F236" s="92">
        <v>4237</v>
      </c>
      <c r="G236" s="111">
        <v>0</v>
      </c>
      <c r="H23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6" s="113" t="str">
        <f t="shared" si="12"/>
        <v/>
      </c>
      <c r="J236" s="114" t="str">
        <f t="shared" si="13"/>
        <v/>
      </c>
      <c r="K236" s="115">
        <f t="shared" si="14"/>
        <v>617.40947075208919</v>
      </c>
      <c r="L236" s="115">
        <f t="shared" si="15"/>
        <v>590.11142061281339</v>
      </c>
    </row>
    <row r="237" spans="1:12" s="116" customFormat="1" x14ac:dyDescent="0.25">
      <c r="A237" s="90" t="s">
        <v>300</v>
      </c>
      <c r="B237" s="110" t="s">
        <v>2023</v>
      </c>
      <c r="C237" s="110" t="s">
        <v>1293</v>
      </c>
      <c r="D237" s="92">
        <v>3.61</v>
      </c>
      <c r="E237" s="92">
        <v>2208</v>
      </c>
      <c r="F237" s="92">
        <v>2251</v>
      </c>
      <c r="G237" s="111">
        <v>0</v>
      </c>
      <c r="H23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7" s="113" t="str">
        <f t="shared" si="12"/>
        <v/>
      </c>
      <c r="J237" s="114" t="str">
        <f t="shared" si="13"/>
        <v/>
      </c>
      <c r="K237" s="115">
        <f t="shared" si="14"/>
        <v>611.63434903047096</v>
      </c>
      <c r="L237" s="115">
        <f t="shared" si="15"/>
        <v>623.54570637119116</v>
      </c>
    </row>
    <row r="238" spans="1:12" s="116" customFormat="1" x14ac:dyDescent="0.25">
      <c r="A238" s="90" t="s">
        <v>301</v>
      </c>
      <c r="B238" s="110" t="s">
        <v>2023</v>
      </c>
      <c r="C238" s="110" t="s">
        <v>1293</v>
      </c>
      <c r="D238" s="92">
        <v>4.0029999999999992</v>
      </c>
      <c r="E238" s="92">
        <v>1941</v>
      </c>
      <c r="F238" s="92">
        <v>1945</v>
      </c>
      <c r="G238" s="111">
        <v>0</v>
      </c>
      <c r="H23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8" s="113" t="str">
        <f t="shared" si="12"/>
        <v/>
      </c>
      <c r="J238" s="114" t="str">
        <f t="shared" si="13"/>
        <v/>
      </c>
      <c r="K238" s="115">
        <f t="shared" si="14"/>
        <v>484.88633524856368</v>
      </c>
      <c r="L238" s="115">
        <f t="shared" si="15"/>
        <v>485.88558581064211</v>
      </c>
    </row>
    <row r="239" spans="1:12" s="116" customFormat="1" x14ac:dyDescent="0.25">
      <c r="A239" s="90" t="s">
        <v>302</v>
      </c>
      <c r="B239" s="110" t="s">
        <v>2023</v>
      </c>
      <c r="C239" s="110" t="s">
        <v>1293</v>
      </c>
      <c r="D239" s="92">
        <v>3.2299999999999995</v>
      </c>
      <c r="E239" s="92">
        <v>1978</v>
      </c>
      <c r="F239" s="92">
        <v>1965</v>
      </c>
      <c r="G239" s="111">
        <v>0</v>
      </c>
      <c r="H23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9" s="113" t="str">
        <f t="shared" si="12"/>
        <v/>
      </c>
      <c r="J239" s="114" t="str">
        <f t="shared" si="13"/>
        <v/>
      </c>
      <c r="K239" s="115">
        <f t="shared" si="14"/>
        <v>612.38390092879263</v>
      </c>
      <c r="L239" s="115">
        <f t="shared" si="15"/>
        <v>608.35913312693503</v>
      </c>
    </row>
    <row r="240" spans="1:12" s="116" customFormat="1" x14ac:dyDescent="0.25">
      <c r="A240" s="90" t="s">
        <v>303</v>
      </c>
      <c r="B240" s="110" t="s">
        <v>2023</v>
      </c>
      <c r="C240" s="110" t="s">
        <v>1293</v>
      </c>
      <c r="D240" s="92">
        <v>3.05</v>
      </c>
      <c r="E240" s="92">
        <v>1767</v>
      </c>
      <c r="F240" s="92">
        <v>1823</v>
      </c>
      <c r="G240" s="111">
        <v>0</v>
      </c>
      <c r="H24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0" s="113" t="str">
        <f t="shared" si="12"/>
        <v/>
      </c>
      <c r="J240" s="114" t="str">
        <f t="shared" si="13"/>
        <v/>
      </c>
      <c r="K240" s="115">
        <f t="shared" si="14"/>
        <v>579.34426229508199</v>
      </c>
      <c r="L240" s="115">
        <f t="shared" si="15"/>
        <v>597.70491803278696</v>
      </c>
    </row>
    <row r="241" spans="1:12" s="116" customFormat="1" x14ac:dyDescent="0.25">
      <c r="A241" s="90" t="s">
        <v>304</v>
      </c>
      <c r="B241" s="110" t="s">
        <v>2023</v>
      </c>
      <c r="C241" s="110" t="s">
        <v>1293</v>
      </c>
      <c r="D241" s="92">
        <v>3.46</v>
      </c>
      <c r="E241" s="92">
        <v>2134</v>
      </c>
      <c r="F241" s="92">
        <v>2104</v>
      </c>
      <c r="G241" s="111">
        <v>0</v>
      </c>
      <c r="H24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1" s="113" t="str">
        <f t="shared" si="12"/>
        <v/>
      </c>
      <c r="J241" s="114" t="str">
        <f t="shared" si="13"/>
        <v/>
      </c>
      <c r="K241" s="115">
        <f t="shared" si="14"/>
        <v>616.76300578034682</v>
      </c>
      <c r="L241" s="115">
        <f t="shared" si="15"/>
        <v>608.0924855491329</v>
      </c>
    </row>
    <row r="242" spans="1:12" s="116" customFormat="1" x14ac:dyDescent="0.25">
      <c r="A242" s="90" t="s">
        <v>305</v>
      </c>
      <c r="B242" s="110" t="s">
        <v>2023</v>
      </c>
      <c r="C242" s="110" t="s">
        <v>1293</v>
      </c>
      <c r="D242" s="92">
        <v>3.2629999999999999</v>
      </c>
      <c r="E242" s="92">
        <v>2106</v>
      </c>
      <c r="F242" s="92">
        <v>2000</v>
      </c>
      <c r="G242" s="111">
        <v>0</v>
      </c>
      <c r="H24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2" s="113" t="str">
        <f t="shared" si="12"/>
        <v/>
      </c>
      <c r="J242" s="114" t="str">
        <f t="shared" si="13"/>
        <v/>
      </c>
      <c r="K242" s="115">
        <f t="shared" si="14"/>
        <v>645.41832669322707</v>
      </c>
      <c r="L242" s="115">
        <f t="shared" si="15"/>
        <v>612.93288384921857</v>
      </c>
    </row>
    <row r="243" spans="1:12" s="116" customFormat="1" x14ac:dyDescent="0.25">
      <c r="A243" s="90" t="s">
        <v>306</v>
      </c>
      <c r="B243" s="110" t="s">
        <v>2023</v>
      </c>
      <c r="C243" s="110" t="s">
        <v>1293</v>
      </c>
      <c r="D243" s="92">
        <v>4.29</v>
      </c>
      <c r="E243" s="92">
        <v>2174</v>
      </c>
      <c r="F243" s="92">
        <v>2178</v>
      </c>
      <c r="G243" s="111">
        <v>0</v>
      </c>
      <c r="H24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3" s="113" t="str">
        <f t="shared" si="12"/>
        <v/>
      </c>
      <c r="J243" s="114" t="str">
        <f t="shared" si="13"/>
        <v/>
      </c>
      <c r="K243" s="115">
        <f t="shared" si="14"/>
        <v>506.75990675990676</v>
      </c>
      <c r="L243" s="115">
        <f t="shared" si="15"/>
        <v>507.69230769230768</v>
      </c>
    </row>
    <row r="244" spans="1:12" s="116" customFormat="1" x14ac:dyDescent="0.25">
      <c r="A244" s="90" t="s">
        <v>307</v>
      </c>
      <c r="B244" s="110" t="s">
        <v>2023</v>
      </c>
      <c r="C244" s="110" t="s">
        <v>1293</v>
      </c>
      <c r="D244" s="92">
        <v>5.59</v>
      </c>
      <c r="E244" s="92">
        <v>3413</v>
      </c>
      <c r="F244" s="92">
        <v>3417</v>
      </c>
      <c r="G244" s="111">
        <v>0</v>
      </c>
      <c r="H24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4" s="113" t="str">
        <f t="shared" si="12"/>
        <v/>
      </c>
      <c r="J244" s="114" t="str">
        <f t="shared" si="13"/>
        <v/>
      </c>
      <c r="K244" s="115">
        <f t="shared" si="14"/>
        <v>610.55456171735239</v>
      </c>
      <c r="L244" s="115">
        <f t="shared" si="15"/>
        <v>611.2701252236136</v>
      </c>
    </row>
    <row r="245" spans="1:12" s="116" customFormat="1" x14ac:dyDescent="0.25">
      <c r="A245" s="90" t="s">
        <v>308</v>
      </c>
      <c r="B245" s="110" t="s">
        <v>2023</v>
      </c>
      <c r="C245" s="110" t="s">
        <v>1293</v>
      </c>
      <c r="D245" s="92">
        <v>4.92</v>
      </c>
      <c r="E245" s="92">
        <v>2682</v>
      </c>
      <c r="F245" s="92">
        <v>2686</v>
      </c>
      <c r="G245" s="111">
        <v>0</v>
      </c>
      <c r="H24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5" s="113" t="str">
        <f t="shared" si="12"/>
        <v/>
      </c>
      <c r="J245" s="114" t="str">
        <f t="shared" si="13"/>
        <v/>
      </c>
      <c r="K245" s="115">
        <f t="shared" si="14"/>
        <v>545.1219512195122</v>
      </c>
      <c r="L245" s="115">
        <f t="shared" si="15"/>
        <v>545.93495934959356</v>
      </c>
    </row>
    <row r="246" spans="1:12" s="116" customFormat="1" x14ac:dyDescent="0.25">
      <c r="A246" s="90" t="s">
        <v>309</v>
      </c>
      <c r="B246" s="110" t="s">
        <v>2023</v>
      </c>
      <c r="C246" s="110" t="s">
        <v>1293</v>
      </c>
      <c r="D246" s="92">
        <v>3.1</v>
      </c>
      <c r="E246" s="92">
        <v>1982</v>
      </c>
      <c r="F246" s="92">
        <v>1832</v>
      </c>
      <c r="G246" s="111">
        <v>0</v>
      </c>
      <c r="H24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6" s="113" t="str">
        <f t="shared" si="12"/>
        <v/>
      </c>
      <c r="J246" s="114" t="str">
        <f t="shared" si="13"/>
        <v/>
      </c>
      <c r="K246" s="115">
        <f t="shared" si="14"/>
        <v>639.35483870967744</v>
      </c>
      <c r="L246" s="115">
        <f t="shared" si="15"/>
        <v>590.9677419354839</v>
      </c>
    </row>
    <row r="247" spans="1:12" s="116" customFormat="1" x14ac:dyDescent="0.25">
      <c r="A247" s="90" t="s">
        <v>310</v>
      </c>
      <c r="B247" s="110" t="s">
        <v>2023</v>
      </c>
      <c r="C247" s="110" t="s">
        <v>1293</v>
      </c>
      <c r="D247" s="92">
        <v>3.5199999999999996</v>
      </c>
      <c r="E247" s="92">
        <v>1874</v>
      </c>
      <c r="F247" s="92">
        <v>1844</v>
      </c>
      <c r="G247" s="111">
        <v>0</v>
      </c>
      <c r="H24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7" s="113" t="str">
        <f t="shared" si="12"/>
        <v/>
      </c>
      <c r="J247" s="114" t="str">
        <f t="shared" si="13"/>
        <v/>
      </c>
      <c r="K247" s="115">
        <f t="shared" si="14"/>
        <v>532.38636363636374</v>
      </c>
      <c r="L247" s="115">
        <f t="shared" si="15"/>
        <v>523.86363636363637</v>
      </c>
    </row>
    <row r="248" spans="1:12" s="116" customFormat="1" x14ac:dyDescent="0.25">
      <c r="A248" s="90" t="s">
        <v>311</v>
      </c>
      <c r="B248" s="110" t="s">
        <v>2023</v>
      </c>
      <c r="C248" s="110" t="s">
        <v>1293</v>
      </c>
      <c r="D248" s="92">
        <v>4.2399999999999993</v>
      </c>
      <c r="E248" s="92">
        <v>2676</v>
      </c>
      <c r="F248" s="92">
        <v>2480</v>
      </c>
      <c r="G248" s="111">
        <v>0</v>
      </c>
      <c r="H24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8" s="113" t="str">
        <f t="shared" si="12"/>
        <v/>
      </c>
      <c r="J248" s="114" t="str">
        <f t="shared" si="13"/>
        <v/>
      </c>
      <c r="K248" s="115">
        <f t="shared" si="14"/>
        <v>631.13207547169816</v>
      </c>
      <c r="L248" s="115">
        <f t="shared" si="15"/>
        <v>584.90566037735857</v>
      </c>
    </row>
    <row r="249" spans="1:12" s="116" customFormat="1" x14ac:dyDescent="0.25">
      <c r="A249" s="90" t="s">
        <v>312</v>
      </c>
      <c r="B249" s="110" t="s">
        <v>2023</v>
      </c>
      <c r="C249" s="110" t="s">
        <v>1293</v>
      </c>
      <c r="D249" s="92">
        <v>5.9919999999999991</v>
      </c>
      <c r="E249" s="92">
        <v>3782</v>
      </c>
      <c r="F249" s="92">
        <v>3586</v>
      </c>
      <c r="G249" s="111">
        <v>0</v>
      </c>
      <c r="H24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9" s="113" t="str">
        <f t="shared" si="12"/>
        <v/>
      </c>
      <c r="J249" s="114" t="str">
        <f t="shared" si="13"/>
        <v/>
      </c>
      <c r="K249" s="115">
        <f t="shared" si="14"/>
        <v>631.17489986648877</v>
      </c>
      <c r="L249" s="115">
        <f t="shared" si="15"/>
        <v>598.46461949265699</v>
      </c>
    </row>
    <row r="250" spans="1:12" s="116" customFormat="1" x14ac:dyDescent="0.25">
      <c r="A250" s="90" t="s">
        <v>313</v>
      </c>
      <c r="B250" s="110" t="s">
        <v>2023</v>
      </c>
      <c r="C250" s="110" t="s">
        <v>1293</v>
      </c>
      <c r="D250" s="92">
        <v>3.52</v>
      </c>
      <c r="E250" s="92">
        <v>2235</v>
      </c>
      <c r="F250" s="92">
        <v>2063</v>
      </c>
      <c r="G250" s="111">
        <v>0</v>
      </c>
      <c r="H25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0" s="113" t="str">
        <f t="shared" si="12"/>
        <v/>
      </c>
      <c r="J250" s="114" t="str">
        <f t="shared" si="13"/>
        <v/>
      </c>
      <c r="K250" s="115">
        <f t="shared" si="14"/>
        <v>634.94318181818187</v>
      </c>
      <c r="L250" s="115">
        <f t="shared" si="15"/>
        <v>586.0795454545455</v>
      </c>
    </row>
    <row r="251" spans="1:12" s="116" customFormat="1" x14ac:dyDescent="0.25">
      <c r="A251" s="90" t="s">
        <v>314</v>
      </c>
      <c r="B251" s="110" t="s">
        <v>2023</v>
      </c>
      <c r="C251" s="110" t="s">
        <v>1293</v>
      </c>
      <c r="D251" s="92">
        <v>5.2</v>
      </c>
      <c r="E251" s="92">
        <v>3123</v>
      </c>
      <c r="F251" s="92">
        <v>3127</v>
      </c>
      <c r="G251" s="111">
        <v>0</v>
      </c>
      <c r="H25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1" s="113" t="str">
        <f t="shared" si="12"/>
        <v/>
      </c>
      <c r="J251" s="114" t="str">
        <f t="shared" si="13"/>
        <v/>
      </c>
      <c r="K251" s="115">
        <f t="shared" si="14"/>
        <v>600.57692307692309</v>
      </c>
      <c r="L251" s="115">
        <f t="shared" si="15"/>
        <v>601.34615384615381</v>
      </c>
    </row>
    <row r="252" spans="1:12" s="116" customFormat="1" x14ac:dyDescent="0.25">
      <c r="A252" s="90" t="s">
        <v>315</v>
      </c>
      <c r="B252" s="110" t="s">
        <v>2023</v>
      </c>
      <c r="C252" s="110" t="s">
        <v>1293</v>
      </c>
      <c r="D252" s="92">
        <v>3.8852999999999995</v>
      </c>
      <c r="E252" s="92">
        <v>2302</v>
      </c>
      <c r="F252" s="92">
        <v>2306</v>
      </c>
      <c r="G252" s="111">
        <v>0</v>
      </c>
      <c r="H25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2" s="113" t="str">
        <f t="shared" si="12"/>
        <v/>
      </c>
      <c r="J252" s="114" t="str">
        <f t="shared" si="13"/>
        <v/>
      </c>
      <c r="K252" s="115">
        <f t="shared" si="14"/>
        <v>592.48964043960575</v>
      </c>
      <c r="L252" s="115">
        <f t="shared" si="15"/>
        <v>593.51916196947479</v>
      </c>
    </row>
    <row r="253" spans="1:12" s="116" customFormat="1" x14ac:dyDescent="0.25">
      <c r="A253" s="90" t="s">
        <v>316</v>
      </c>
      <c r="B253" s="110" t="s">
        <v>2023</v>
      </c>
      <c r="C253" s="110" t="s">
        <v>1293</v>
      </c>
      <c r="D253" s="92">
        <v>4.5599999999999996</v>
      </c>
      <c r="E253" s="92">
        <v>2941</v>
      </c>
      <c r="F253" s="92">
        <v>2782</v>
      </c>
      <c r="G253" s="111">
        <v>0</v>
      </c>
      <c r="H25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3" s="113" t="str">
        <f t="shared" si="12"/>
        <v/>
      </c>
      <c r="J253" s="114" t="str">
        <f t="shared" si="13"/>
        <v/>
      </c>
      <c r="K253" s="115">
        <f t="shared" si="14"/>
        <v>644.95614035087726</v>
      </c>
      <c r="L253" s="115">
        <f t="shared" si="15"/>
        <v>610.0877192982457</v>
      </c>
    </row>
    <row r="254" spans="1:12" s="116" customFormat="1" x14ac:dyDescent="0.25">
      <c r="A254" s="90" t="s">
        <v>317</v>
      </c>
      <c r="B254" s="110" t="s">
        <v>2023</v>
      </c>
      <c r="C254" s="110" t="s">
        <v>1293</v>
      </c>
      <c r="D254" s="92">
        <v>5.01</v>
      </c>
      <c r="E254" s="92">
        <v>3136</v>
      </c>
      <c r="F254" s="92">
        <v>3077</v>
      </c>
      <c r="G254" s="111">
        <v>0</v>
      </c>
      <c r="H25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4" s="113" t="str">
        <f t="shared" si="12"/>
        <v/>
      </c>
      <c r="J254" s="114" t="str">
        <f t="shared" si="13"/>
        <v/>
      </c>
      <c r="K254" s="115">
        <f t="shared" si="14"/>
        <v>625.94810379241517</v>
      </c>
      <c r="L254" s="115">
        <f t="shared" si="15"/>
        <v>614.17165668662676</v>
      </c>
    </row>
    <row r="255" spans="1:12" s="116" customFormat="1" x14ac:dyDescent="0.25">
      <c r="A255" s="90" t="s">
        <v>318</v>
      </c>
      <c r="B255" s="110" t="s">
        <v>2023</v>
      </c>
      <c r="C255" s="110" t="s">
        <v>1293</v>
      </c>
      <c r="D255" s="92">
        <v>3.9919999999999995</v>
      </c>
      <c r="E255" s="92">
        <v>2538</v>
      </c>
      <c r="F255" s="92">
        <v>2342</v>
      </c>
      <c r="G255" s="111">
        <v>0</v>
      </c>
      <c r="H25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5" s="113" t="str">
        <f t="shared" si="12"/>
        <v/>
      </c>
      <c r="J255" s="114" t="str">
        <f t="shared" si="13"/>
        <v/>
      </c>
      <c r="K255" s="115">
        <f t="shared" si="14"/>
        <v>635.77154308617241</v>
      </c>
      <c r="L255" s="115">
        <f t="shared" si="15"/>
        <v>586.67334669338686</v>
      </c>
    </row>
    <row r="256" spans="1:12" s="116" customFormat="1" x14ac:dyDescent="0.25">
      <c r="A256" s="90" t="s">
        <v>319</v>
      </c>
      <c r="B256" s="110" t="s">
        <v>2023</v>
      </c>
      <c r="C256" s="110" t="s">
        <v>1293</v>
      </c>
      <c r="D256" s="92">
        <v>2.9089999999999998</v>
      </c>
      <c r="E256" s="92">
        <v>1871</v>
      </c>
      <c r="F256" s="92">
        <v>1803</v>
      </c>
      <c r="G256" s="111">
        <v>0</v>
      </c>
      <c r="H25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6" s="113" t="str">
        <f t="shared" si="12"/>
        <v/>
      </c>
      <c r="J256" s="114" t="str">
        <f t="shared" si="13"/>
        <v/>
      </c>
      <c r="K256" s="115">
        <f t="shared" si="14"/>
        <v>643.17634926091444</v>
      </c>
      <c r="L256" s="115">
        <f t="shared" si="15"/>
        <v>619.80061876933655</v>
      </c>
    </row>
    <row r="257" spans="1:12" s="116" customFormat="1" x14ac:dyDescent="0.25">
      <c r="A257" s="90" t="s">
        <v>320</v>
      </c>
      <c r="B257" s="110" t="s">
        <v>2023</v>
      </c>
      <c r="C257" s="110" t="s">
        <v>1293</v>
      </c>
      <c r="D257" s="92">
        <v>5.13</v>
      </c>
      <c r="E257" s="92">
        <v>3271</v>
      </c>
      <c r="F257" s="92">
        <v>3089</v>
      </c>
      <c r="G257" s="111">
        <v>0</v>
      </c>
      <c r="H25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7" s="113" t="str">
        <f t="shared" si="12"/>
        <v/>
      </c>
      <c r="J257" s="114" t="str">
        <f t="shared" si="13"/>
        <v/>
      </c>
      <c r="K257" s="115">
        <f t="shared" si="14"/>
        <v>637.62183235867451</v>
      </c>
      <c r="L257" s="115">
        <f t="shared" si="15"/>
        <v>602.14424951267063</v>
      </c>
    </row>
    <row r="258" spans="1:12" s="116" customFormat="1" x14ac:dyDescent="0.25">
      <c r="A258" s="90" t="s">
        <v>321</v>
      </c>
      <c r="B258" s="110" t="s">
        <v>2023</v>
      </c>
      <c r="C258" s="110" t="s">
        <v>1293</v>
      </c>
      <c r="D258" s="92">
        <v>7.02</v>
      </c>
      <c r="E258" s="92">
        <v>4437</v>
      </c>
      <c r="F258" s="92">
        <v>4241</v>
      </c>
      <c r="G258" s="111">
        <v>0</v>
      </c>
      <c r="H25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8" s="113" t="str">
        <f t="shared" si="12"/>
        <v/>
      </c>
      <c r="J258" s="114" t="str">
        <f t="shared" si="13"/>
        <v/>
      </c>
      <c r="K258" s="115">
        <f t="shared" si="14"/>
        <v>632.0512820512821</v>
      </c>
      <c r="L258" s="115">
        <f t="shared" si="15"/>
        <v>604.13105413105416</v>
      </c>
    </row>
    <row r="259" spans="1:12" s="116" customFormat="1" x14ac:dyDescent="0.25">
      <c r="A259" s="90" t="s">
        <v>322</v>
      </c>
      <c r="B259" s="110" t="s">
        <v>2023</v>
      </c>
      <c r="C259" s="110" t="s">
        <v>1293</v>
      </c>
      <c r="D259" s="92">
        <v>3.9339999999999993</v>
      </c>
      <c r="E259" s="92">
        <v>2327</v>
      </c>
      <c r="F259" s="92">
        <v>2331</v>
      </c>
      <c r="G259" s="111">
        <v>0</v>
      </c>
      <c r="H25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9" s="113" t="str">
        <f t="shared" ref="I259:I322" si="16">IF((F259-G259)&lt;0,"!","")</f>
        <v/>
      </c>
      <c r="J259" s="114" t="str">
        <f t="shared" ref="J259:J322" si="17">IFERROR(IF((F259-G259)/G259&gt;25%,"!",IF((F259-G259)/G259&lt;-25%,"!","")),"")</f>
        <v/>
      </c>
      <c r="K259" s="115">
        <f t="shared" ref="K259:K322" si="18">IFERROR(E259/D259,"")</f>
        <v>591.50991357397061</v>
      </c>
      <c r="L259" s="115">
        <f t="shared" ref="L259:L322" si="19">IFERROR(F259/D259,"")</f>
        <v>592.52669039145917</v>
      </c>
    </row>
    <row r="260" spans="1:12" s="116" customFormat="1" x14ac:dyDescent="0.25">
      <c r="A260" s="90" t="s">
        <v>323</v>
      </c>
      <c r="B260" s="110" t="s">
        <v>2023</v>
      </c>
      <c r="C260" s="110" t="s">
        <v>1293</v>
      </c>
      <c r="D260" s="92">
        <v>9.9690000000000012</v>
      </c>
      <c r="E260" s="92">
        <v>4176</v>
      </c>
      <c r="F260" s="92">
        <v>4180</v>
      </c>
      <c r="G260" s="111">
        <v>0</v>
      </c>
      <c r="H26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0" s="113" t="str">
        <f t="shared" si="16"/>
        <v/>
      </c>
      <c r="J260" s="114" t="str">
        <f t="shared" si="17"/>
        <v/>
      </c>
      <c r="K260" s="115">
        <f t="shared" si="18"/>
        <v>418.89858561540774</v>
      </c>
      <c r="L260" s="115">
        <f t="shared" si="19"/>
        <v>419.29982947136119</v>
      </c>
    </row>
    <row r="261" spans="1:12" s="116" customFormat="1" x14ac:dyDescent="0.25">
      <c r="A261" s="90" t="s">
        <v>324</v>
      </c>
      <c r="B261" s="110" t="s">
        <v>2023</v>
      </c>
      <c r="C261" s="110" t="s">
        <v>1293</v>
      </c>
      <c r="D261" s="92">
        <v>4.42</v>
      </c>
      <c r="E261" s="92">
        <v>2750</v>
      </c>
      <c r="F261" s="92">
        <v>2554</v>
      </c>
      <c r="G261" s="111">
        <v>0</v>
      </c>
      <c r="H26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1" s="113" t="str">
        <f t="shared" si="16"/>
        <v/>
      </c>
      <c r="J261" s="114" t="str">
        <f t="shared" si="17"/>
        <v/>
      </c>
      <c r="K261" s="115">
        <f t="shared" si="18"/>
        <v>622.17194570135746</v>
      </c>
      <c r="L261" s="115">
        <f t="shared" si="19"/>
        <v>577.82805429864254</v>
      </c>
    </row>
    <row r="262" spans="1:12" s="116" customFormat="1" x14ac:dyDescent="0.25">
      <c r="A262" s="90" t="s">
        <v>325</v>
      </c>
      <c r="B262" s="110" t="s">
        <v>2023</v>
      </c>
      <c r="C262" s="110" t="s">
        <v>1293</v>
      </c>
      <c r="D262" s="92">
        <v>4.04</v>
      </c>
      <c r="E262" s="92">
        <v>2540</v>
      </c>
      <c r="F262" s="92">
        <v>2344</v>
      </c>
      <c r="G262" s="111">
        <v>0</v>
      </c>
      <c r="H26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2" s="113" t="str">
        <f t="shared" si="16"/>
        <v/>
      </c>
      <c r="J262" s="114" t="str">
        <f t="shared" si="17"/>
        <v/>
      </c>
      <c r="K262" s="115">
        <f t="shared" si="18"/>
        <v>628.71287128712868</v>
      </c>
      <c r="L262" s="115">
        <f t="shared" si="19"/>
        <v>580.19801980198019</v>
      </c>
    </row>
    <row r="263" spans="1:12" s="116" customFormat="1" x14ac:dyDescent="0.25">
      <c r="A263" s="90" t="s">
        <v>326</v>
      </c>
      <c r="B263" s="110" t="s">
        <v>2023</v>
      </c>
      <c r="C263" s="110" t="s">
        <v>1293</v>
      </c>
      <c r="D263" s="92">
        <v>3.32</v>
      </c>
      <c r="E263" s="92">
        <v>2035</v>
      </c>
      <c r="F263" s="92">
        <v>2045</v>
      </c>
      <c r="G263" s="111">
        <v>0</v>
      </c>
      <c r="H26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3" s="113" t="str">
        <f t="shared" si="16"/>
        <v/>
      </c>
      <c r="J263" s="114" t="str">
        <f t="shared" si="17"/>
        <v/>
      </c>
      <c r="K263" s="115">
        <f t="shared" si="18"/>
        <v>612.95180722891564</v>
      </c>
      <c r="L263" s="115">
        <f t="shared" si="19"/>
        <v>615.96385542168673</v>
      </c>
    </row>
    <row r="264" spans="1:12" s="116" customFormat="1" x14ac:dyDescent="0.25">
      <c r="A264" s="90" t="s">
        <v>327</v>
      </c>
      <c r="B264" s="110" t="s">
        <v>2023</v>
      </c>
      <c r="C264" s="110" t="s">
        <v>1293</v>
      </c>
      <c r="D264" s="92">
        <v>3.44</v>
      </c>
      <c r="E264" s="92">
        <v>2134</v>
      </c>
      <c r="F264" s="92">
        <v>2106</v>
      </c>
      <c r="G264" s="111">
        <v>0</v>
      </c>
      <c r="H26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4" s="113" t="str">
        <f t="shared" si="16"/>
        <v/>
      </c>
      <c r="J264" s="114" t="str">
        <f t="shared" si="17"/>
        <v/>
      </c>
      <c r="K264" s="115">
        <f t="shared" si="18"/>
        <v>620.34883720930236</v>
      </c>
      <c r="L264" s="115">
        <f t="shared" si="19"/>
        <v>612.20930232558146</v>
      </c>
    </row>
    <row r="265" spans="1:12" s="116" customFormat="1" x14ac:dyDescent="0.25">
      <c r="A265" s="90" t="s">
        <v>328</v>
      </c>
      <c r="B265" s="110" t="s">
        <v>2023</v>
      </c>
      <c r="C265" s="110" t="s">
        <v>1293</v>
      </c>
      <c r="D265" s="92">
        <v>5.4499999999999993</v>
      </c>
      <c r="E265" s="92">
        <v>2436</v>
      </c>
      <c r="F265" s="92">
        <v>2440</v>
      </c>
      <c r="G265" s="111">
        <v>0</v>
      </c>
      <c r="H26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5" s="113" t="str">
        <f t="shared" si="16"/>
        <v/>
      </c>
      <c r="J265" s="114" t="str">
        <f t="shared" si="17"/>
        <v/>
      </c>
      <c r="K265" s="115">
        <f t="shared" si="18"/>
        <v>446.97247706422024</v>
      </c>
      <c r="L265" s="115">
        <f t="shared" si="19"/>
        <v>447.70642201834869</v>
      </c>
    </row>
    <row r="266" spans="1:12" s="116" customFormat="1" x14ac:dyDescent="0.25">
      <c r="A266" s="90" t="s">
        <v>329</v>
      </c>
      <c r="B266" s="110" t="s">
        <v>2023</v>
      </c>
      <c r="C266" s="110" t="s">
        <v>1293</v>
      </c>
      <c r="D266" s="92">
        <v>3.21</v>
      </c>
      <c r="E266" s="92">
        <v>1984</v>
      </c>
      <c r="F266" s="92">
        <v>1906</v>
      </c>
      <c r="G266" s="111">
        <v>0</v>
      </c>
      <c r="H26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6" s="113" t="str">
        <f t="shared" si="16"/>
        <v/>
      </c>
      <c r="J266" s="114" t="str">
        <f t="shared" si="17"/>
        <v/>
      </c>
      <c r="K266" s="115">
        <f t="shared" si="18"/>
        <v>618.06853582554515</v>
      </c>
      <c r="L266" s="115">
        <f t="shared" si="19"/>
        <v>593.76947040498442</v>
      </c>
    </row>
    <row r="267" spans="1:12" s="116" customFormat="1" x14ac:dyDescent="0.25">
      <c r="A267" s="90" t="s">
        <v>330</v>
      </c>
      <c r="B267" s="110" t="s">
        <v>2023</v>
      </c>
      <c r="C267" s="110" t="s">
        <v>1293</v>
      </c>
      <c r="D267" s="92">
        <v>4.51</v>
      </c>
      <c r="E267" s="92">
        <v>2807</v>
      </c>
      <c r="F267" s="92">
        <v>2750</v>
      </c>
      <c r="G267" s="111">
        <v>0</v>
      </c>
      <c r="H26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7" s="113" t="str">
        <f t="shared" si="16"/>
        <v/>
      </c>
      <c r="J267" s="114" t="str">
        <f t="shared" si="17"/>
        <v/>
      </c>
      <c r="K267" s="115">
        <f t="shared" si="18"/>
        <v>622.39467849223945</v>
      </c>
      <c r="L267" s="115">
        <f t="shared" si="19"/>
        <v>609.7560975609756</v>
      </c>
    </row>
    <row r="268" spans="1:12" s="116" customFormat="1" x14ac:dyDescent="0.25">
      <c r="A268" s="90" t="s">
        <v>331</v>
      </c>
      <c r="B268" s="110" t="s">
        <v>2023</v>
      </c>
      <c r="C268" s="110" t="s">
        <v>1293</v>
      </c>
      <c r="D268" s="92">
        <v>9.0709999999999997</v>
      </c>
      <c r="E268" s="92">
        <v>5697</v>
      </c>
      <c r="F268" s="92">
        <v>5501</v>
      </c>
      <c r="G268" s="111">
        <v>0</v>
      </c>
      <c r="H26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8" s="113" t="str">
        <f t="shared" si="16"/>
        <v/>
      </c>
      <c r="J268" s="114" t="str">
        <f t="shared" si="17"/>
        <v/>
      </c>
      <c r="K268" s="115">
        <f t="shared" si="18"/>
        <v>628.04541946863628</v>
      </c>
      <c r="L268" s="115">
        <f t="shared" si="19"/>
        <v>606.43809943776876</v>
      </c>
    </row>
    <row r="269" spans="1:12" s="116" customFormat="1" x14ac:dyDescent="0.25">
      <c r="A269" s="90" t="s">
        <v>332</v>
      </c>
      <c r="B269" s="110" t="s">
        <v>2023</v>
      </c>
      <c r="C269" s="110" t="s">
        <v>1293</v>
      </c>
      <c r="D269" s="92">
        <v>4.1999999999999993</v>
      </c>
      <c r="E269" s="92">
        <v>2678</v>
      </c>
      <c r="F269" s="92">
        <v>2482</v>
      </c>
      <c r="G269" s="111">
        <v>0</v>
      </c>
      <c r="H26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9" s="113" t="str">
        <f t="shared" si="16"/>
        <v/>
      </c>
      <c r="J269" s="114" t="str">
        <f t="shared" si="17"/>
        <v/>
      </c>
      <c r="K269" s="115">
        <f t="shared" si="18"/>
        <v>637.61904761904771</v>
      </c>
      <c r="L269" s="115">
        <f t="shared" si="19"/>
        <v>590.95238095238108</v>
      </c>
    </row>
    <row r="270" spans="1:12" s="116" customFormat="1" x14ac:dyDescent="0.25">
      <c r="A270" s="90" t="s">
        <v>333</v>
      </c>
      <c r="B270" s="110" t="s">
        <v>2023</v>
      </c>
      <c r="C270" s="110" t="s">
        <v>1293</v>
      </c>
      <c r="D270" s="92">
        <v>3.9999999999999996</v>
      </c>
      <c r="E270" s="92">
        <v>2536</v>
      </c>
      <c r="F270" s="92">
        <v>2340</v>
      </c>
      <c r="G270" s="111">
        <v>0</v>
      </c>
      <c r="H27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0" s="113" t="str">
        <f t="shared" si="16"/>
        <v/>
      </c>
      <c r="J270" s="114" t="str">
        <f t="shared" si="17"/>
        <v/>
      </c>
      <c r="K270" s="115">
        <f t="shared" si="18"/>
        <v>634.00000000000011</v>
      </c>
      <c r="L270" s="115">
        <f t="shared" si="19"/>
        <v>585.00000000000011</v>
      </c>
    </row>
    <row r="271" spans="1:12" s="116" customFormat="1" x14ac:dyDescent="0.25">
      <c r="A271" s="90" t="s">
        <v>334</v>
      </c>
      <c r="B271" s="110" t="s">
        <v>2023</v>
      </c>
      <c r="C271" s="110" t="s">
        <v>1293</v>
      </c>
      <c r="D271" s="92">
        <v>5.8599999999999994</v>
      </c>
      <c r="E271" s="92">
        <v>3701</v>
      </c>
      <c r="F271" s="92">
        <v>3627</v>
      </c>
      <c r="G271" s="111">
        <v>0</v>
      </c>
      <c r="H27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1" s="113" t="str">
        <f t="shared" si="16"/>
        <v/>
      </c>
      <c r="J271" s="114" t="str">
        <f t="shared" si="17"/>
        <v/>
      </c>
      <c r="K271" s="115">
        <f t="shared" si="18"/>
        <v>631.56996587030721</v>
      </c>
      <c r="L271" s="115">
        <f t="shared" si="19"/>
        <v>618.9419795221844</v>
      </c>
    </row>
    <row r="272" spans="1:12" s="116" customFormat="1" x14ac:dyDescent="0.25">
      <c r="A272" s="90" t="s">
        <v>335</v>
      </c>
      <c r="B272" s="110" t="s">
        <v>2023</v>
      </c>
      <c r="C272" s="110" t="s">
        <v>1293</v>
      </c>
      <c r="D272" s="92">
        <v>4.3499999999999996</v>
      </c>
      <c r="E272" s="92">
        <v>2337</v>
      </c>
      <c r="F272" s="92">
        <v>2541</v>
      </c>
      <c r="G272" s="111">
        <v>0</v>
      </c>
      <c r="H27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2" s="113" t="str">
        <f t="shared" si="16"/>
        <v/>
      </c>
      <c r="J272" s="114" t="str">
        <f t="shared" si="17"/>
        <v/>
      </c>
      <c r="K272" s="115">
        <f t="shared" si="18"/>
        <v>537.24137931034488</v>
      </c>
      <c r="L272" s="115">
        <f t="shared" si="19"/>
        <v>584.13793103448279</v>
      </c>
    </row>
    <row r="273" spans="1:12" s="116" customFormat="1" x14ac:dyDescent="0.25">
      <c r="A273" s="90" t="s">
        <v>336</v>
      </c>
      <c r="B273" s="110" t="s">
        <v>2023</v>
      </c>
      <c r="C273" s="110" t="s">
        <v>1293</v>
      </c>
      <c r="D273" s="92">
        <v>6.02</v>
      </c>
      <c r="E273" s="92">
        <v>3837</v>
      </c>
      <c r="F273" s="92">
        <v>3641</v>
      </c>
      <c r="G273" s="111">
        <v>0</v>
      </c>
      <c r="H27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3" s="113" t="str">
        <f t="shared" si="16"/>
        <v/>
      </c>
      <c r="J273" s="114" t="str">
        <f t="shared" si="17"/>
        <v/>
      </c>
      <c r="K273" s="115">
        <f t="shared" si="18"/>
        <v>637.37541528239205</v>
      </c>
      <c r="L273" s="115">
        <f t="shared" si="19"/>
        <v>604.81727574750835</v>
      </c>
    </row>
    <row r="274" spans="1:12" s="116" customFormat="1" x14ac:dyDescent="0.25">
      <c r="A274" s="90" t="s">
        <v>337</v>
      </c>
      <c r="B274" s="110" t="s">
        <v>2023</v>
      </c>
      <c r="C274" s="110" t="s">
        <v>1293</v>
      </c>
      <c r="D274" s="92">
        <v>3.03</v>
      </c>
      <c r="E274" s="92">
        <v>1905</v>
      </c>
      <c r="F274" s="92">
        <v>1863</v>
      </c>
      <c r="G274" s="111">
        <v>0</v>
      </c>
      <c r="H27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4" s="113" t="str">
        <f t="shared" si="16"/>
        <v/>
      </c>
      <c r="J274" s="114" t="str">
        <f t="shared" si="17"/>
        <v/>
      </c>
      <c r="K274" s="115">
        <f t="shared" si="18"/>
        <v>628.71287128712879</v>
      </c>
      <c r="L274" s="115">
        <f t="shared" si="19"/>
        <v>614.85148514851494</v>
      </c>
    </row>
    <row r="275" spans="1:12" s="116" customFormat="1" x14ac:dyDescent="0.25">
      <c r="A275" s="90" t="s">
        <v>338</v>
      </c>
      <c r="B275" s="110" t="s">
        <v>2023</v>
      </c>
      <c r="C275" s="110" t="s">
        <v>1293</v>
      </c>
      <c r="D275" s="92">
        <v>3.17</v>
      </c>
      <c r="E275" s="92">
        <v>1944</v>
      </c>
      <c r="F275" s="92">
        <v>1924</v>
      </c>
      <c r="G275" s="111">
        <v>0</v>
      </c>
      <c r="H27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5" s="113" t="str">
        <f t="shared" si="16"/>
        <v/>
      </c>
      <c r="J275" s="114" t="str">
        <f t="shared" si="17"/>
        <v/>
      </c>
      <c r="K275" s="115">
        <f t="shared" si="18"/>
        <v>613.24921135646684</v>
      </c>
      <c r="L275" s="115">
        <f t="shared" si="19"/>
        <v>606.94006309148267</v>
      </c>
    </row>
    <row r="276" spans="1:12" s="116" customFormat="1" x14ac:dyDescent="0.25">
      <c r="A276" s="90" t="s">
        <v>339</v>
      </c>
      <c r="B276" s="110" t="s">
        <v>2023</v>
      </c>
      <c r="C276" s="110" t="s">
        <v>1293</v>
      </c>
      <c r="D276" s="92">
        <v>6.0909999999999993</v>
      </c>
      <c r="E276" s="92">
        <v>2523</v>
      </c>
      <c r="F276" s="92">
        <v>2527</v>
      </c>
      <c r="G276" s="111">
        <v>0</v>
      </c>
      <c r="H27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6" s="113" t="str">
        <f t="shared" si="16"/>
        <v/>
      </c>
      <c r="J276" s="114" t="str">
        <f t="shared" si="17"/>
        <v/>
      </c>
      <c r="K276" s="115">
        <f t="shared" si="18"/>
        <v>414.21769824330983</v>
      </c>
      <c r="L276" s="115">
        <f t="shared" si="19"/>
        <v>414.87440485962901</v>
      </c>
    </row>
    <row r="277" spans="1:12" s="116" customFormat="1" x14ac:dyDescent="0.25">
      <c r="A277" s="90" t="s">
        <v>340</v>
      </c>
      <c r="B277" s="110" t="s">
        <v>2023</v>
      </c>
      <c r="C277" s="110" t="s">
        <v>1293</v>
      </c>
      <c r="D277" s="92">
        <v>2.9899999999999998</v>
      </c>
      <c r="E277" s="92">
        <v>1906</v>
      </c>
      <c r="F277" s="92">
        <v>1853</v>
      </c>
      <c r="G277" s="111">
        <v>0</v>
      </c>
      <c r="H27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7" s="113" t="str">
        <f t="shared" si="16"/>
        <v/>
      </c>
      <c r="J277" s="114" t="str">
        <f t="shared" si="17"/>
        <v/>
      </c>
      <c r="K277" s="115">
        <f t="shared" si="18"/>
        <v>637.45819397993318</v>
      </c>
      <c r="L277" s="115">
        <f t="shared" si="19"/>
        <v>619.73244147157197</v>
      </c>
    </row>
    <row r="278" spans="1:12" s="116" customFormat="1" x14ac:dyDescent="0.25">
      <c r="A278" s="90" t="s">
        <v>341</v>
      </c>
      <c r="B278" s="110" t="s">
        <v>2023</v>
      </c>
      <c r="C278" s="110" t="s">
        <v>1293</v>
      </c>
      <c r="D278" s="92">
        <v>6.9699999999999989</v>
      </c>
      <c r="E278" s="92">
        <v>4150</v>
      </c>
      <c r="F278" s="92">
        <v>3954</v>
      </c>
      <c r="G278" s="111">
        <v>0</v>
      </c>
      <c r="H27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8" s="113" t="str">
        <f t="shared" si="16"/>
        <v/>
      </c>
      <c r="J278" s="114" t="str">
        <f t="shared" si="17"/>
        <v/>
      </c>
      <c r="K278" s="115">
        <f t="shared" si="18"/>
        <v>595.40889526542333</v>
      </c>
      <c r="L278" s="115">
        <f t="shared" si="19"/>
        <v>567.28837876614068</v>
      </c>
    </row>
    <row r="279" spans="1:12" s="116" customFormat="1" x14ac:dyDescent="0.25">
      <c r="A279" s="90" t="s">
        <v>342</v>
      </c>
      <c r="B279" s="110" t="s">
        <v>2023</v>
      </c>
      <c r="C279" s="110" t="s">
        <v>1293</v>
      </c>
      <c r="D279" s="92">
        <v>3.26</v>
      </c>
      <c r="E279" s="92">
        <v>2126</v>
      </c>
      <c r="F279" s="92">
        <v>2014</v>
      </c>
      <c r="G279" s="111">
        <v>0</v>
      </c>
      <c r="H27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9" s="113" t="str">
        <f t="shared" si="16"/>
        <v/>
      </c>
      <c r="J279" s="114" t="str">
        <f t="shared" si="17"/>
        <v/>
      </c>
      <c r="K279" s="115">
        <f t="shared" si="18"/>
        <v>652.14723926380373</v>
      </c>
      <c r="L279" s="115">
        <f t="shared" si="19"/>
        <v>617.79141104294479</v>
      </c>
    </row>
    <row r="280" spans="1:12" s="116" customFormat="1" x14ac:dyDescent="0.25">
      <c r="A280" s="90" t="s">
        <v>343</v>
      </c>
      <c r="B280" s="110" t="s">
        <v>2023</v>
      </c>
      <c r="C280" s="110" t="s">
        <v>1293</v>
      </c>
      <c r="D280" s="92">
        <v>3.25</v>
      </c>
      <c r="E280" s="92">
        <v>2003</v>
      </c>
      <c r="F280" s="92">
        <v>2015</v>
      </c>
      <c r="G280" s="111">
        <v>0</v>
      </c>
      <c r="H28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0" s="113" t="str">
        <f t="shared" si="16"/>
        <v/>
      </c>
      <c r="J280" s="114" t="str">
        <f t="shared" si="17"/>
        <v/>
      </c>
      <c r="K280" s="115">
        <f t="shared" si="18"/>
        <v>616.30769230769226</v>
      </c>
      <c r="L280" s="115">
        <f t="shared" si="19"/>
        <v>620</v>
      </c>
    </row>
    <row r="281" spans="1:12" s="116" customFormat="1" x14ac:dyDescent="0.25">
      <c r="A281" s="90" t="s">
        <v>344</v>
      </c>
      <c r="B281" s="110" t="s">
        <v>2023</v>
      </c>
      <c r="C281" s="110" t="s">
        <v>1293</v>
      </c>
      <c r="D281" s="92">
        <v>4.6499999999999995</v>
      </c>
      <c r="E281" s="92">
        <v>3006</v>
      </c>
      <c r="F281" s="92">
        <v>2831</v>
      </c>
      <c r="G281" s="111">
        <v>0</v>
      </c>
      <c r="H28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1" s="113" t="str">
        <f t="shared" si="16"/>
        <v/>
      </c>
      <c r="J281" s="114" t="str">
        <f t="shared" si="17"/>
        <v/>
      </c>
      <c r="K281" s="115">
        <f t="shared" si="18"/>
        <v>646.45161290322585</v>
      </c>
      <c r="L281" s="115">
        <f t="shared" si="19"/>
        <v>608.81720430107532</v>
      </c>
    </row>
    <row r="282" spans="1:12" s="116" customFormat="1" x14ac:dyDescent="0.25">
      <c r="A282" s="90" t="s">
        <v>345</v>
      </c>
      <c r="B282" s="110" t="s">
        <v>2023</v>
      </c>
      <c r="C282" s="110" t="s">
        <v>1293</v>
      </c>
      <c r="D282" s="92">
        <v>4.25</v>
      </c>
      <c r="E282" s="92">
        <v>2335</v>
      </c>
      <c r="F282" s="92">
        <v>2439</v>
      </c>
      <c r="G282" s="111">
        <v>0</v>
      </c>
      <c r="H28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2" s="113" t="str">
        <f t="shared" si="16"/>
        <v/>
      </c>
      <c r="J282" s="114" t="str">
        <f t="shared" si="17"/>
        <v/>
      </c>
      <c r="K282" s="115">
        <f t="shared" si="18"/>
        <v>549.41176470588232</v>
      </c>
      <c r="L282" s="115">
        <f t="shared" si="19"/>
        <v>573.88235294117646</v>
      </c>
    </row>
    <row r="283" spans="1:12" s="116" customFormat="1" x14ac:dyDescent="0.25">
      <c r="A283" s="90" t="s">
        <v>346</v>
      </c>
      <c r="B283" s="110" t="s">
        <v>2023</v>
      </c>
      <c r="C283" s="110" t="s">
        <v>1293</v>
      </c>
      <c r="D283" s="92">
        <v>3.9599999999999995</v>
      </c>
      <c r="E283" s="92">
        <v>2524</v>
      </c>
      <c r="F283" s="92">
        <v>2328</v>
      </c>
      <c r="G283" s="111">
        <v>0</v>
      </c>
      <c r="H28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3" s="113" t="str">
        <f t="shared" si="16"/>
        <v/>
      </c>
      <c r="J283" s="114" t="str">
        <f t="shared" si="17"/>
        <v/>
      </c>
      <c r="K283" s="115">
        <f t="shared" si="18"/>
        <v>637.37373737373741</v>
      </c>
      <c r="L283" s="115">
        <f t="shared" si="19"/>
        <v>587.87878787878799</v>
      </c>
    </row>
    <row r="284" spans="1:12" s="116" customFormat="1" x14ac:dyDescent="0.25">
      <c r="A284" s="90" t="s">
        <v>347</v>
      </c>
      <c r="B284" s="110" t="s">
        <v>2023</v>
      </c>
      <c r="C284" s="110" t="s">
        <v>1293</v>
      </c>
      <c r="D284" s="92">
        <v>5.2799999999999994</v>
      </c>
      <c r="E284" s="92">
        <v>3305</v>
      </c>
      <c r="F284" s="92">
        <v>3241</v>
      </c>
      <c r="G284" s="111">
        <v>0</v>
      </c>
      <c r="H28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4" s="113" t="str">
        <f t="shared" si="16"/>
        <v/>
      </c>
      <c r="J284" s="114" t="str">
        <f t="shared" si="17"/>
        <v/>
      </c>
      <c r="K284" s="115">
        <f t="shared" si="18"/>
        <v>625.94696969696975</v>
      </c>
      <c r="L284" s="115">
        <f t="shared" si="19"/>
        <v>613.82575757575762</v>
      </c>
    </row>
    <row r="285" spans="1:12" s="116" customFormat="1" x14ac:dyDescent="0.25">
      <c r="A285" s="90" t="s">
        <v>348</v>
      </c>
      <c r="B285" s="110" t="s">
        <v>2023</v>
      </c>
      <c r="C285" s="110" t="s">
        <v>1293</v>
      </c>
      <c r="D285" s="92">
        <v>7.59</v>
      </c>
      <c r="E285" s="92">
        <v>3320</v>
      </c>
      <c r="F285" s="92">
        <v>3323</v>
      </c>
      <c r="G285" s="111">
        <v>0</v>
      </c>
      <c r="H28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5" s="113" t="str">
        <f t="shared" si="16"/>
        <v/>
      </c>
      <c r="J285" s="114" t="str">
        <f t="shared" si="17"/>
        <v/>
      </c>
      <c r="K285" s="115">
        <f t="shared" si="18"/>
        <v>437.41765480895918</v>
      </c>
      <c r="L285" s="115">
        <f t="shared" si="19"/>
        <v>437.81291172595519</v>
      </c>
    </row>
    <row r="286" spans="1:12" s="116" customFormat="1" x14ac:dyDescent="0.25">
      <c r="A286" s="90" t="s">
        <v>349</v>
      </c>
      <c r="B286" s="110" t="s">
        <v>2023</v>
      </c>
      <c r="C286" s="110" t="s">
        <v>1293</v>
      </c>
      <c r="D286" s="92">
        <v>5.16</v>
      </c>
      <c r="E286" s="92">
        <v>3306</v>
      </c>
      <c r="F286" s="92">
        <v>3120</v>
      </c>
      <c r="G286" s="111">
        <v>0</v>
      </c>
      <c r="H28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6" s="113" t="str">
        <f t="shared" si="16"/>
        <v/>
      </c>
      <c r="J286" s="114" t="str">
        <f t="shared" si="17"/>
        <v/>
      </c>
      <c r="K286" s="115">
        <f t="shared" si="18"/>
        <v>640.69767441860461</v>
      </c>
      <c r="L286" s="115">
        <f t="shared" si="19"/>
        <v>604.65116279069764</v>
      </c>
    </row>
    <row r="287" spans="1:12" s="116" customFormat="1" x14ac:dyDescent="0.25">
      <c r="A287" s="90" t="s">
        <v>350</v>
      </c>
      <c r="B287" s="110" t="s">
        <v>2023</v>
      </c>
      <c r="C287" s="110" t="s">
        <v>1293</v>
      </c>
      <c r="D287" s="92">
        <v>3.9399999999999995</v>
      </c>
      <c r="E287" s="92">
        <v>2504</v>
      </c>
      <c r="F287" s="92">
        <v>2308</v>
      </c>
      <c r="G287" s="111">
        <v>0</v>
      </c>
      <c r="H28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7" s="113" t="str">
        <f t="shared" si="16"/>
        <v/>
      </c>
      <c r="J287" s="114" t="str">
        <f t="shared" si="17"/>
        <v/>
      </c>
      <c r="K287" s="115">
        <f t="shared" si="18"/>
        <v>635.53299492385793</v>
      </c>
      <c r="L287" s="115">
        <f t="shared" si="19"/>
        <v>585.7868020304569</v>
      </c>
    </row>
    <row r="288" spans="1:12" s="116" customFormat="1" x14ac:dyDescent="0.25">
      <c r="A288" s="90" t="s">
        <v>351</v>
      </c>
      <c r="B288" s="110" t="s">
        <v>2023</v>
      </c>
      <c r="C288" s="110" t="s">
        <v>1293</v>
      </c>
      <c r="D288" s="92">
        <v>4.84</v>
      </c>
      <c r="E288" s="92">
        <v>2927</v>
      </c>
      <c r="F288" s="92">
        <v>2931</v>
      </c>
      <c r="G288" s="111">
        <v>0</v>
      </c>
      <c r="H28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8" s="113" t="str">
        <f t="shared" si="16"/>
        <v/>
      </c>
      <c r="J288" s="114" t="str">
        <f t="shared" si="17"/>
        <v/>
      </c>
      <c r="K288" s="115">
        <f t="shared" si="18"/>
        <v>604.75206611570252</v>
      </c>
      <c r="L288" s="115">
        <f t="shared" si="19"/>
        <v>605.57851239669424</v>
      </c>
    </row>
    <row r="289" spans="1:12" s="116" customFormat="1" x14ac:dyDescent="0.25">
      <c r="A289" s="90" t="s">
        <v>352</v>
      </c>
      <c r="B289" s="110" t="s">
        <v>2023</v>
      </c>
      <c r="C289" s="110" t="s">
        <v>1293</v>
      </c>
      <c r="D289" s="92">
        <v>3.07</v>
      </c>
      <c r="E289" s="92">
        <v>1784</v>
      </c>
      <c r="F289" s="92">
        <v>1836</v>
      </c>
      <c r="G289" s="111">
        <v>0</v>
      </c>
      <c r="H28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9" s="113" t="str">
        <f t="shared" si="16"/>
        <v/>
      </c>
      <c r="J289" s="114" t="str">
        <f t="shared" si="17"/>
        <v/>
      </c>
      <c r="K289" s="115">
        <f t="shared" si="18"/>
        <v>581.1074918566776</v>
      </c>
      <c r="L289" s="115">
        <f t="shared" si="19"/>
        <v>598.04560260586322</v>
      </c>
    </row>
    <row r="290" spans="1:12" s="116" customFormat="1" x14ac:dyDescent="0.25">
      <c r="A290" s="90" t="s">
        <v>353</v>
      </c>
      <c r="B290" s="110" t="s">
        <v>2023</v>
      </c>
      <c r="C290" s="110" t="s">
        <v>1293</v>
      </c>
      <c r="D290" s="92">
        <v>5.0019999999999998</v>
      </c>
      <c r="E290" s="92">
        <v>3128</v>
      </c>
      <c r="F290" s="92">
        <v>2932</v>
      </c>
      <c r="G290" s="111">
        <v>0</v>
      </c>
      <c r="H29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0" s="113" t="str">
        <f t="shared" si="16"/>
        <v/>
      </c>
      <c r="J290" s="114" t="str">
        <f t="shared" si="17"/>
        <v/>
      </c>
      <c r="K290" s="115">
        <f t="shared" si="18"/>
        <v>625.34986005597762</v>
      </c>
      <c r="L290" s="115">
        <f t="shared" si="19"/>
        <v>586.16553378648541</v>
      </c>
    </row>
    <row r="291" spans="1:12" s="116" customFormat="1" x14ac:dyDescent="0.25">
      <c r="A291" s="90" t="s">
        <v>354</v>
      </c>
      <c r="B291" s="110" t="s">
        <v>2023</v>
      </c>
      <c r="C291" s="110" t="s">
        <v>1293</v>
      </c>
      <c r="D291" s="92">
        <v>3.41</v>
      </c>
      <c r="E291" s="92">
        <v>2100</v>
      </c>
      <c r="F291" s="92">
        <v>2104</v>
      </c>
      <c r="G291" s="111">
        <v>0</v>
      </c>
      <c r="H29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1" s="113" t="str">
        <f t="shared" si="16"/>
        <v/>
      </c>
      <c r="J291" s="114" t="str">
        <f t="shared" si="17"/>
        <v/>
      </c>
      <c r="K291" s="115">
        <f t="shared" si="18"/>
        <v>615.83577712609963</v>
      </c>
      <c r="L291" s="115">
        <f t="shared" si="19"/>
        <v>617.00879765395894</v>
      </c>
    </row>
    <row r="292" spans="1:12" s="116" customFormat="1" x14ac:dyDescent="0.25">
      <c r="A292" s="90" t="s">
        <v>355</v>
      </c>
      <c r="B292" s="110" t="s">
        <v>2023</v>
      </c>
      <c r="C292" s="110" t="s">
        <v>1293</v>
      </c>
      <c r="D292" s="92">
        <v>3.8909999999999996</v>
      </c>
      <c r="E292" s="92">
        <v>2405</v>
      </c>
      <c r="F292" s="92">
        <v>2309</v>
      </c>
      <c r="G292" s="111">
        <v>0</v>
      </c>
      <c r="H29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2" s="113" t="str">
        <f t="shared" si="16"/>
        <v/>
      </c>
      <c r="J292" s="114" t="str">
        <f t="shared" si="17"/>
        <v/>
      </c>
      <c r="K292" s="115">
        <f t="shared" si="18"/>
        <v>618.09303520945775</v>
      </c>
      <c r="L292" s="115">
        <f t="shared" si="19"/>
        <v>593.42071446928821</v>
      </c>
    </row>
    <row r="293" spans="1:12" s="116" customFormat="1" x14ac:dyDescent="0.25">
      <c r="A293" s="90" t="s">
        <v>356</v>
      </c>
      <c r="B293" s="110" t="s">
        <v>2023</v>
      </c>
      <c r="C293" s="110" t="s">
        <v>1293</v>
      </c>
      <c r="D293" s="92">
        <v>4.21</v>
      </c>
      <c r="E293" s="92">
        <v>2606</v>
      </c>
      <c r="F293" s="92">
        <v>2510</v>
      </c>
      <c r="G293" s="111">
        <v>0</v>
      </c>
      <c r="H29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3" s="113" t="str">
        <f t="shared" si="16"/>
        <v/>
      </c>
      <c r="J293" s="114" t="str">
        <f t="shared" si="17"/>
        <v/>
      </c>
      <c r="K293" s="115">
        <f t="shared" si="18"/>
        <v>619.00237529691208</v>
      </c>
      <c r="L293" s="115">
        <f t="shared" si="19"/>
        <v>596.19952494061761</v>
      </c>
    </row>
    <row r="294" spans="1:12" s="116" customFormat="1" x14ac:dyDescent="0.25">
      <c r="A294" s="90" t="s">
        <v>357</v>
      </c>
      <c r="B294" s="110" t="s">
        <v>2023</v>
      </c>
      <c r="C294" s="110" t="s">
        <v>1293</v>
      </c>
      <c r="D294" s="92">
        <v>6.0599999999999987</v>
      </c>
      <c r="E294" s="92">
        <v>3884</v>
      </c>
      <c r="F294" s="92">
        <v>3688</v>
      </c>
      <c r="G294" s="111">
        <v>0</v>
      </c>
      <c r="H29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4" s="113" t="str">
        <f t="shared" si="16"/>
        <v/>
      </c>
      <c r="J294" s="114" t="str">
        <f t="shared" si="17"/>
        <v/>
      </c>
      <c r="K294" s="115">
        <f t="shared" si="18"/>
        <v>640.9240924092411</v>
      </c>
      <c r="L294" s="115">
        <f t="shared" si="19"/>
        <v>608.5808580858087</v>
      </c>
    </row>
    <row r="295" spans="1:12" s="116" customFormat="1" x14ac:dyDescent="0.25">
      <c r="A295" s="90" t="s">
        <v>358</v>
      </c>
      <c r="B295" s="110" t="s">
        <v>2023</v>
      </c>
      <c r="C295" s="110" t="s">
        <v>1293</v>
      </c>
      <c r="D295" s="92">
        <v>4.13</v>
      </c>
      <c r="E295" s="92">
        <v>1971</v>
      </c>
      <c r="F295" s="92">
        <v>1975</v>
      </c>
      <c r="G295" s="111">
        <v>0</v>
      </c>
      <c r="H29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5" s="113" t="str">
        <f t="shared" si="16"/>
        <v/>
      </c>
      <c r="J295" s="114" t="str">
        <f t="shared" si="17"/>
        <v/>
      </c>
      <c r="K295" s="115">
        <f t="shared" si="18"/>
        <v>477.23970944309929</v>
      </c>
      <c r="L295" s="115">
        <f t="shared" si="19"/>
        <v>478.20823244552059</v>
      </c>
    </row>
    <row r="296" spans="1:12" s="116" customFormat="1" x14ac:dyDescent="0.25">
      <c r="A296" s="90" t="s">
        <v>359</v>
      </c>
      <c r="B296" s="110" t="s">
        <v>2023</v>
      </c>
      <c r="C296" s="110" t="s">
        <v>1293</v>
      </c>
      <c r="D296" s="92">
        <v>5.8999999999999986</v>
      </c>
      <c r="E296" s="92">
        <v>3690</v>
      </c>
      <c r="F296" s="92">
        <v>3494</v>
      </c>
      <c r="G296" s="111">
        <v>0</v>
      </c>
      <c r="H29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6" s="113" t="str">
        <f t="shared" si="16"/>
        <v/>
      </c>
      <c r="J296" s="114" t="str">
        <f t="shared" si="17"/>
        <v/>
      </c>
      <c r="K296" s="115">
        <f t="shared" si="18"/>
        <v>625.42372881355948</v>
      </c>
      <c r="L296" s="115">
        <f t="shared" si="19"/>
        <v>592.20338983050863</v>
      </c>
    </row>
    <row r="297" spans="1:12" s="116" customFormat="1" x14ac:dyDescent="0.25">
      <c r="A297" s="90" t="s">
        <v>360</v>
      </c>
      <c r="B297" s="110" t="s">
        <v>2023</v>
      </c>
      <c r="C297" s="110" t="s">
        <v>1293</v>
      </c>
      <c r="D297" s="92">
        <v>5.3599999999999994</v>
      </c>
      <c r="E297" s="92">
        <v>3249</v>
      </c>
      <c r="F297" s="92">
        <v>3263</v>
      </c>
      <c r="G297" s="111">
        <v>0</v>
      </c>
      <c r="H29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7" s="113" t="str">
        <f t="shared" si="16"/>
        <v/>
      </c>
      <c r="J297" s="114" t="str">
        <f t="shared" si="17"/>
        <v/>
      </c>
      <c r="K297" s="115">
        <f t="shared" si="18"/>
        <v>606.1567164179105</v>
      </c>
      <c r="L297" s="115">
        <f t="shared" si="19"/>
        <v>608.76865671641792</v>
      </c>
    </row>
    <row r="298" spans="1:12" s="116" customFormat="1" x14ac:dyDescent="0.25">
      <c r="A298" s="90" t="s">
        <v>361</v>
      </c>
      <c r="B298" s="110" t="s">
        <v>2023</v>
      </c>
      <c r="C298" s="110" t="s">
        <v>1293</v>
      </c>
      <c r="D298" s="92">
        <v>4.2399999999999993</v>
      </c>
      <c r="E298" s="92">
        <v>2522</v>
      </c>
      <c r="F298" s="92">
        <v>2526</v>
      </c>
      <c r="G298" s="111">
        <v>0</v>
      </c>
      <c r="H29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8" s="113" t="str">
        <f t="shared" si="16"/>
        <v/>
      </c>
      <c r="J298" s="114" t="str">
        <f t="shared" si="17"/>
        <v/>
      </c>
      <c r="K298" s="115">
        <f t="shared" si="18"/>
        <v>594.81132075471703</v>
      </c>
      <c r="L298" s="115">
        <f t="shared" si="19"/>
        <v>595.75471698113222</v>
      </c>
    </row>
    <row r="299" spans="1:12" s="116" customFormat="1" x14ac:dyDescent="0.25">
      <c r="A299" s="90" t="s">
        <v>362</v>
      </c>
      <c r="B299" s="110" t="s">
        <v>2023</v>
      </c>
      <c r="C299" s="110" t="s">
        <v>1293</v>
      </c>
      <c r="D299" s="92">
        <v>4.5699999999999994</v>
      </c>
      <c r="E299" s="92">
        <v>2158</v>
      </c>
      <c r="F299" s="92">
        <v>2187</v>
      </c>
      <c r="G299" s="111">
        <v>0</v>
      </c>
      <c r="H29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9" s="113" t="str">
        <f t="shared" si="16"/>
        <v/>
      </c>
      <c r="J299" s="114" t="str">
        <f t="shared" si="17"/>
        <v/>
      </c>
      <c r="K299" s="115">
        <f t="shared" si="18"/>
        <v>472.21006564551431</v>
      </c>
      <c r="L299" s="115">
        <f t="shared" si="19"/>
        <v>478.5557986870898</v>
      </c>
    </row>
    <row r="300" spans="1:12" s="116" customFormat="1" x14ac:dyDescent="0.25">
      <c r="A300" s="90" t="s">
        <v>363</v>
      </c>
      <c r="B300" s="110" t="s">
        <v>2023</v>
      </c>
      <c r="C300" s="110" t="s">
        <v>1293</v>
      </c>
      <c r="D300" s="92">
        <v>5.26</v>
      </c>
      <c r="E300" s="92">
        <v>3106</v>
      </c>
      <c r="F300" s="92">
        <v>3210</v>
      </c>
      <c r="G300" s="111">
        <v>0</v>
      </c>
      <c r="H30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0" s="113" t="str">
        <f t="shared" si="16"/>
        <v/>
      </c>
      <c r="J300" s="114" t="str">
        <f t="shared" si="17"/>
        <v/>
      </c>
      <c r="K300" s="115">
        <f t="shared" si="18"/>
        <v>590.49429657794678</v>
      </c>
      <c r="L300" s="115">
        <f t="shared" si="19"/>
        <v>610.26615969581746</v>
      </c>
    </row>
    <row r="301" spans="1:12" s="116" customFormat="1" x14ac:dyDescent="0.25">
      <c r="A301" s="90" t="s">
        <v>364</v>
      </c>
      <c r="B301" s="110" t="s">
        <v>2023</v>
      </c>
      <c r="C301" s="110" t="s">
        <v>1293</v>
      </c>
      <c r="D301" s="92">
        <v>3.8699999999999992</v>
      </c>
      <c r="E301" s="92">
        <v>2405</v>
      </c>
      <c r="F301" s="92">
        <v>2316</v>
      </c>
      <c r="G301" s="111">
        <v>0</v>
      </c>
      <c r="H30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1" s="113" t="str">
        <f t="shared" si="16"/>
        <v/>
      </c>
      <c r="J301" s="114" t="str">
        <f t="shared" si="17"/>
        <v/>
      </c>
      <c r="K301" s="115">
        <f t="shared" si="18"/>
        <v>621.44702842377274</v>
      </c>
      <c r="L301" s="115">
        <f t="shared" si="19"/>
        <v>598.4496124031009</v>
      </c>
    </row>
    <row r="302" spans="1:12" s="116" customFormat="1" x14ac:dyDescent="0.25">
      <c r="A302" s="90" t="s">
        <v>365</v>
      </c>
      <c r="B302" s="110" t="s">
        <v>2023</v>
      </c>
      <c r="C302" s="110" t="s">
        <v>1293</v>
      </c>
      <c r="D302" s="92">
        <v>2.88</v>
      </c>
      <c r="E302" s="92">
        <v>1838</v>
      </c>
      <c r="F302" s="92">
        <v>1748</v>
      </c>
      <c r="G302" s="111">
        <v>0</v>
      </c>
      <c r="H30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2" s="113" t="str">
        <f t="shared" si="16"/>
        <v/>
      </c>
      <c r="J302" s="114" t="str">
        <f t="shared" si="17"/>
        <v/>
      </c>
      <c r="K302" s="115">
        <f t="shared" si="18"/>
        <v>638.19444444444446</v>
      </c>
      <c r="L302" s="115">
        <f t="shared" si="19"/>
        <v>606.94444444444446</v>
      </c>
    </row>
    <row r="303" spans="1:12" s="116" customFormat="1" x14ac:dyDescent="0.25">
      <c r="A303" s="90" t="s">
        <v>366</v>
      </c>
      <c r="B303" s="110" t="s">
        <v>2023</v>
      </c>
      <c r="C303" s="110" t="s">
        <v>1293</v>
      </c>
      <c r="D303" s="92">
        <v>3.41</v>
      </c>
      <c r="E303" s="92">
        <v>2210</v>
      </c>
      <c r="F303" s="92">
        <v>2156</v>
      </c>
      <c r="G303" s="111">
        <v>0</v>
      </c>
      <c r="H30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3" s="113" t="str">
        <f t="shared" si="16"/>
        <v/>
      </c>
      <c r="J303" s="114" t="str">
        <f t="shared" si="17"/>
        <v/>
      </c>
      <c r="K303" s="115">
        <f t="shared" si="18"/>
        <v>648.09384164222877</v>
      </c>
      <c r="L303" s="115">
        <f t="shared" si="19"/>
        <v>632.25806451612902</v>
      </c>
    </row>
    <row r="304" spans="1:12" s="116" customFormat="1" x14ac:dyDescent="0.25">
      <c r="A304" s="90" t="s">
        <v>367</v>
      </c>
      <c r="B304" s="110" t="s">
        <v>2023</v>
      </c>
      <c r="C304" s="110" t="s">
        <v>1293</v>
      </c>
      <c r="D304" s="92">
        <v>5.72</v>
      </c>
      <c r="E304" s="92">
        <v>2514</v>
      </c>
      <c r="F304" s="92">
        <v>2361</v>
      </c>
      <c r="G304" s="111">
        <v>0</v>
      </c>
      <c r="H30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4" s="113" t="str">
        <f t="shared" si="16"/>
        <v/>
      </c>
      <c r="J304" s="114" t="str">
        <f t="shared" si="17"/>
        <v/>
      </c>
      <c r="K304" s="115">
        <f t="shared" si="18"/>
        <v>439.51048951048955</v>
      </c>
      <c r="L304" s="115">
        <f t="shared" si="19"/>
        <v>412.76223776223776</v>
      </c>
    </row>
    <row r="305" spans="1:12" s="116" customFormat="1" x14ac:dyDescent="0.25">
      <c r="A305" s="90" t="s">
        <v>368</v>
      </c>
      <c r="B305" s="110" t="s">
        <v>2023</v>
      </c>
      <c r="C305" s="110" t="s">
        <v>1293</v>
      </c>
      <c r="D305" s="92">
        <v>2.89</v>
      </c>
      <c r="E305" s="92">
        <v>1750</v>
      </c>
      <c r="F305" s="92">
        <v>1732</v>
      </c>
      <c r="G305" s="111">
        <v>0</v>
      </c>
      <c r="H30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5" s="113" t="str">
        <f t="shared" si="16"/>
        <v/>
      </c>
      <c r="J305" s="114" t="str">
        <f t="shared" si="17"/>
        <v/>
      </c>
      <c r="K305" s="115">
        <f t="shared" si="18"/>
        <v>605.53633217993081</v>
      </c>
      <c r="L305" s="115">
        <f t="shared" si="19"/>
        <v>599.30795847750858</v>
      </c>
    </row>
    <row r="306" spans="1:12" s="116" customFormat="1" x14ac:dyDescent="0.25">
      <c r="A306" s="90" t="s">
        <v>369</v>
      </c>
      <c r="B306" s="110" t="s">
        <v>2023</v>
      </c>
      <c r="C306" s="110" t="s">
        <v>1293</v>
      </c>
      <c r="D306" s="92">
        <v>4.0249999999999995</v>
      </c>
      <c r="E306" s="92">
        <v>2527</v>
      </c>
      <c r="F306" s="92">
        <v>2331</v>
      </c>
      <c r="G306" s="111">
        <v>0</v>
      </c>
      <c r="H30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6" s="113" t="str">
        <f t="shared" si="16"/>
        <v/>
      </c>
      <c r="J306" s="114" t="str">
        <f t="shared" si="17"/>
        <v/>
      </c>
      <c r="K306" s="115">
        <f t="shared" si="18"/>
        <v>627.82608695652186</v>
      </c>
      <c r="L306" s="115">
        <f t="shared" si="19"/>
        <v>579.13043478260875</v>
      </c>
    </row>
    <row r="307" spans="1:12" s="116" customFormat="1" x14ac:dyDescent="0.25">
      <c r="A307" s="90" t="s">
        <v>370</v>
      </c>
      <c r="B307" s="110" t="s">
        <v>2023</v>
      </c>
      <c r="C307" s="110" t="s">
        <v>1293</v>
      </c>
      <c r="D307" s="92">
        <v>5.18</v>
      </c>
      <c r="E307" s="92">
        <v>2230</v>
      </c>
      <c r="F307" s="92">
        <v>2106</v>
      </c>
      <c r="G307" s="111">
        <v>0</v>
      </c>
      <c r="H30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7" s="113" t="str">
        <f t="shared" si="16"/>
        <v/>
      </c>
      <c r="J307" s="114" t="str">
        <f t="shared" si="17"/>
        <v/>
      </c>
      <c r="K307" s="115">
        <f t="shared" si="18"/>
        <v>430.50193050193053</v>
      </c>
      <c r="L307" s="115">
        <f t="shared" si="19"/>
        <v>406.5637065637066</v>
      </c>
    </row>
    <row r="308" spans="1:12" s="116" customFormat="1" x14ac:dyDescent="0.25">
      <c r="A308" s="90" t="s">
        <v>371</v>
      </c>
      <c r="B308" s="110" t="s">
        <v>2023</v>
      </c>
      <c r="C308" s="110" t="s">
        <v>1293</v>
      </c>
      <c r="D308" s="92">
        <v>3.8599999999999994</v>
      </c>
      <c r="E308" s="92">
        <v>2405</v>
      </c>
      <c r="F308" s="92">
        <v>2318</v>
      </c>
      <c r="G308" s="111">
        <v>0</v>
      </c>
      <c r="H30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8" s="113" t="str">
        <f t="shared" si="16"/>
        <v/>
      </c>
      <c r="J308" s="114" t="str">
        <f t="shared" si="17"/>
        <v/>
      </c>
      <c r="K308" s="115">
        <f t="shared" si="18"/>
        <v>623.05699481865292</v>
      </c>
      <c r="L308" s="115">
        <f t="shared" si="19"/>
        <v>600.51813471502601</v>
      </c>
    </row>
    <row r="309" spans="1:12" s="116" customFormat="1" x14ac:dyDescent="0.25">
      <c r="A309" s="90" t="s">
        <v>372</v>
      </c>
      <c r="B309" s="110" t="s">
        <v>2023</v>
      </c>
      <c r="C309" s="110" t="s">
        <v>1293</v>
      </c>
      <c r="D309" s="92">
        <v>4.0029999999999992</v>
      </c>
      <c r="E309" s="92">
        <v>2527</v>
      </c>
      <c r="F309" s="92">
        <v>2331</v>
      </c>
      <c r="G309" s="111">
        <v>0</v>
      </c>
      <c r="H30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9" s="113" t="str">
        <f t="shared" si="16"/>
        <v/>
      </c>
      <c r="J309" s="114" t="str">
        <f t="shared" si="17"/>
        <v/>
      </c>
      <c r="K309" s="115">
        <f t="shared" si="18"/>
        <v>631.2765425930553</v>
      </c>
      <c r="L309" s="115">
        <f t="shared" si="19"/>
        <v>582.31326505121172</v>
      </c>
    </row>
    <row r="310" spans="1:12" s="116" customFormat="1" x14ac:dyDescent="0.25">
      <c r="A310" s="90" t="s">
        <v>373</v>
      </c>
      <c r="B310" s="110" t="s">
        <v>2023</v>
      </c>
      <c r="C310" s="110" t="s">
        <v>1293</v>
      </c>
      <c r="D310" s="92">
        <v>3.1799999999999997</v>
      </c>
      <c r="E310" s="92">
        <v>1932</v>
      </c>
      <c r="F310" s="92">
        <v>1933</v>
      </c>
      <c r="G310" s="111">
        <v>0</v>
      </c>
      <c r="H31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0" s="113" t="str">
        <f t="shared" si="16"/>
        <v/>
      </c>
      <c r="J310" s="114" t="str">
        <f t="shared" si="17"/>
        <v/>
      </c>
      <c r="K310" s="115">
        <f t="shared" si="18"/>
        <v>607.54716981132083</v>
      </c>
      <c r="L310" s="115">
        <f t="shared" si="19"/>
        <v>607.86163522012589</v>
      </c>
    </row>
    <row r="311" spans="1:12" s="116" customFormat="1" x14ac:dyDescent="0.25">
      <c r="A311" s="90" t="s">
        <v>374</v>
      </c>
      <c r="B311" s="110" t="s">
        <v>2023</v>
      </c>
      <c r="C311" s="110" t="s">
        <v>1293</v>
      </c>
      <c r="D311" s="92">
        <v>3.8699999999999992</v>
      </c>
      <c r="E311" s="92">
        <v>2477</v>
      </c>
      <c r="F311" s="92">
        <v>2316</v>
      </c>
      <c r="G311" s="111">
        <v>0</v>
      </c>
      <c r="H31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1" s="113" t="str">
        <f t="shared" si="16"/>
        <v/>
      </c>
      <c r="J311" s="114" t="str">
        <f t="shared" si="17"/>
        <v/>
      </c>
      <c r="K311" s="115">
        <f t="shared" si="18"/>
        <v>640.05167958656341</v>
      </c>
      <c r="L311" s="115">
        <f t="shared" si="19"/>
        <v>598.4496124031009</v>
      </c>
    </row>
    <row r="312" spans="1:12" s="116" customFormat="1" x14ac:dyDescent="0.25">
      <c r="A312" s="90" t="s">
        <v>375</v>
      </c>
      <c r="B312" s="110" t="s">
        <v>2023</v>
      </c>
      <c r="C312" s="110" t="s">
        <v>1293</v>
      </c>
      <c r="D312" s="92">
        <v>3.26</v>
      </c>
      <c r="E312" s="92">
        <v>1885</v>
      </c>
      <c r="F312" s="92">
        <v>1953</v>
      </c>
      <c r="G312" s="111">
        <v>0</v>
      </c>
      <c r="H31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2" s="113" t="str">
        <f t="shared" si="16"/>
        <v/>
      </c>
      <c r="J312" s="114" t="str">
        <f t="shared" si="17"/>
        <v/>
      </c>
      <c r="K312" s="115">
        <f t="shared" si="18"/>
        <v>578.22085889570553</v>
      </c>
      <c r="L312" s="115">
        <f t="shared" si="19"/>
        <v>599.07975460122702</v>
      </c>
    </row>
    <row r="313" spans="1:12" s="116" customFormat="1" x14ac:dyDescent="0.25">
      <c r="A313" s="90" t="s">
        <v>376</v>
      </c>
      <c r="B313" s="110" t="s">
        <v>2023</v>
      </c>
      <c r="C313" s="110" t="s">
        <v>1293</v>
      </c>
      <c r="D313" s="92">
        <v>5.0299999999999994</v>
      </c>
      <c r="E313" s="92">
        <v>3143</v>
      </c>
      <c r="F313" s="92">
        <v>2947</v>
      </c>
      <c r="G313" s="111">
        <v>0</v>
      </c>
      <c r="H31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3" s="113" t="str">
        <f t="shared" si="16"/>
        <v/>
      </c>
      <c r="J313" s="114" t="str">
        <f t="shared" si="17"/>
        <v/>
      </c>
      <c r="K313" s="115">
        <f t="shared" si="18"/>
        <v>624.85089463220686</v>
      </c>
      <c r="L313" s="115">
        <f t="shared" si="19"/>
        <v>585.88469184890664</v>
      </c>
    </row>
    <row r="314" spans="1:12" s="116" customFormat="1" x14ac:dyDescent="0.25">
      <c r="A314" s="90" t="s">
        <v>377</v>
      </c>
      <c r="B314" s="110" t="s">
        <v>2023</v>
      </c>
      <c r="C314" s="110" t="s">
        <v>1293</v>
      </c>
      <c r="D314" s="92">
        <v>4.63</v>
      </c>
      <c r="E314" s="92">
        <v>2945</v>
      </c>
      <c r="F314" s="92">
        <v>2749</v>
      </c>
      <c r="G314" s="111">
        <v>0</v>
      </c>
      <c r="H31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4" s="113" t="str">
        <f t="shared" si="16"/>
        <v/>
      </c>
      <c r="J314" s="114" t="str">
        <f t="shared" si="17"/>
        <v/>
      </c>
      <c r="K314" s="115">
        <f t="shared" si="18"/>
        <v>636.06911447084235</v>
      </c>
      <c r="L314" s="115">
        <f t="shared" si="19"/>
        <v>593.73650107991364</v>
      </c>
    </row>
    <row r="315" spans="1:12" s="116" customFormat="1" x14ac:dyDescent="0.25">
      <c r="A315" s="90" t="s">
        <v>378</v>
      </c>
      <c r="B315" s="110" t="s">
        <v>2023</v>
      </c>
      <c r="C315" s="110" t="s">
        <v>1293</v>
      </c>
      <c r="D315" s="92">
        <v>2.88</v>
      </c>
      <c r="E315" s="92">
        <v>1841</v>
      </c>
      <c r="F315" s="92">
        <v>1724</v>
      </c>
      <c r="G315" s="111">
        <v>0</v>
      </c>
      <c r="H31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5" s="113" t="str">
        <f t="shared" si="16"/>
        <v/>
      </c>
      <c r="J315" s="114" t="str">
        <f t="shared" si="17"/>
        <v/>
      </c>
      <c r="K315" s="115">
        <f t="shared" si="18"/>
        <v>639.23611111111109</v>
      </c>
      <c r="L315" s="115">
        <f t="shared" si="19"/>
        <v>598.61111111111109</v>
      </c>
    </row>
    <row r="316" spans="1:12" s="116" customFormat="1" x14ac:dyDescent="0.25">
      <c r="A316" s="90" t="s">
        <v>379</v>
      </c>
      <c r="B316" s="110" t="s">
        <v>2023</v>
      </c>
      <c r="C316" s="110" t="s">
        <v>1293</v>
      </c>
      <c r="D316" s="92">
        <v>5.21</v>
      </c>
      <c r="E316" s="92">
        <v>2774</v>
      </c>
      <c r="F316" s="92">
        <v>2778</v>
      </c>
      <c r="G316" s="111">
        <v>0</v>
      </c>
      <c r="H31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6" s="113" t="str">
        <f t="shared" si="16"/>
        <v/>
      </c>
      <c r="J316" s="114" t="str">
        <f t="shared" si="17"/>
        <v/>
      </c>
      <c r="K316" s="115">
        <f t="shared" si="18"/>
        <v>532.43761996161231</v>
      </c>
      <c r="L316" s="115">
        <f t="shared" si="19"/>
        <v>533.20537428023033</v>
      </c>
    </row>
    <row r="317" spans="1:12" s="116" customFormat="1" x14ac:dyDescent="0.25">
      <c r="A317" s="90" t="s">
        <v>380</v>
      </c>
      <c r="B317" s="110" t="s">
        <v>2023</v>
      </c>
      <c r="C317" s="110" t="s">
        <v>1293</v>
      </c>
      <c r="D317" s="92">
        <v>3.9239999999999995</v>
      </c>
      <c r="E317" s="92">
        <v>2534</v>
      </c>
      <c r="F317" s="92">
        <v>2338</v>
      </c>
      <c r="G317" s="111">
        <v>0</v>
      </c>
      <c r="H31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7" s="113" t="str">
        <f t="shared" si="16"/>
        <v/>
      </c>
      <c r="J317" s="114" t="str">
        <f t="shared" si="17"/>
        <v/>
      </c>
      <c r="K317" s="115">
        <f t="shared" si="18"/>
        <v>645.76962283384307</v>
      </c>
      <c r="L317" s="115">
        <f t="shared" si="19"/>
        <v>595.82059123343538</v>
      </c>
    </row>
    <row r="318" spans="1:12" s="116" customFormat="1" x14ac:dyDescent="0.25">
      <c r="A318" s="90" t="s">
        <v>381</v>
      </c>
      <c r="B318" s="110" t="s">
        <v>2023</v>
      </c>
      <c r="C318" s="110" t="s">
        <v>1293</v>
      </c>
      <c r="D318" s="92">
        <v>4.4799999999999995</v>
      </c>
      <c r="E318" s="92">
        <v>2824</v>
      </c>
      <c r="F318" s="92">
        <v>2628</v>
      </c>
      <c r="G318" s="111">
        <v>0</v>
      </c>
      <c r="H31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8" s="113" t="str">
        <f t="shared" si="16"/>
        <v/>
      </c>
      <c r="J318" s="114" t="str">
        <f t="shared" si="17"/>
        <v/>
      </c>
      <c r="K318" s="115">
        <f t="shared" si="18"/>
        <v>630.35714285714289</v>
      </c>
      <c r="L318" s="115">
        <f t="shared" si="19"/>
        <v>586.60714285714289</v>
      </c>
    </row>
    <row r="319" spans="1:12" s="116" customFormat="1" x14ac:dyDescent="0.25">
      <c r="A319" s="90" t="s">
        <v>382</v>
      </c>
      <c r="B319" s="110" t="s">
        <v>2023</v>
      </c>
      <c r="C319" s="110" t="s">
        <v>1293</v>
      </c>
      <c r="D319" s="92">
        <v>4.2699999999999996</v>
      </c>
      <c r="E319" s="92">
        <v>2527</v>
      </c>
      <c r="F319" s="92">
        <v>2531</v>
      </c>
      <c r="G319" s="111">
        <v>0</v>
      </c>
      <c r="H31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9" s="113" t="str">
        <f t="shared" si="16"/>
        <v/>
      </c>
      <c r="J319" s="114" t="str">
        <f t="shared" si="17"/>
        <v/>
      </c>
      <c r="K319" s="115">
        <f t="shared" si="18"/>
        <v>591.80327868852464</v>
      </c>
      <c r="L319" s="115">
        <f t="shared" si="19"/>
        <v>592.74004683840758</v>
      </c>
    </row>
    <row r="320" spans="1:12" s="116" customFormat="1" x14ac:dyDescent="0.25">
      <c r="A320" s="90" t="s">
        <v>383</v>
      </c>
      <c r="B320" s="110" t="s">
        <v>2023</v>
      </c>
      <c r="C320" s="110" t="s">
        <v>1293</v>
      </c>
      <c r="D320" s="92">
        <v>8.0599999999999987</v>
      </c>
      <c r="E320" s="92">
        <v>4997</v>
      </c>
      <c r="F320" s="92">
        <v>4801</v>
      </c>
      <c r="G320" s="111">
        <v>0</v>
      </c>
      <c r="H32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0" s="113" t="str">
        <f t="shared" si="16"/>
        <v/>
      </c>
      <c r="J320" s="114" t="str">
        <f t="shared" si="17"/>
        <v/>
      </c>
      <c r="K320" s="115">
        <f t="shared" si="18"/>
        <v>619.97518610421844</v>
      </c>
      <c r="L320" s="115">
        <f t="shared" si="19"/>
        <v>595.65756823821346</v>
      </c>
    </row>
    <row r="321" spans="1:12" s="116" customFormat="1" x14ac:dyDescent="0.25">
      <c r="A321" s="90" t="s">
        <v>384</v>
      </c>
      <c r="B321" s="110" t="s">
        <v>2023</v>
      </c>
      <c r="C321" s="110" t="s">
        <v>1293</v>
      </c>
      <c r="D321" s="92">
        <v>2.91</v>
      </c>
      <c r="E321" s="92">
        <v>1861</v>
      </c>
      <c r="F321" s="92">
        <v>1732</v>
      </c>
      <c r="G321" s="111">
        <v>0</v>
      </c>
      <c r="H32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1" s="113" t="str">
        <f t="shared" si="16"/>
        <v/>
      </c>
      <c r="J321" s="114" t="str">
        <f t="shared" si="17"/>
        <v/>
      </c>
      <c r="K321" s="115">
        <f t="shared" si="18"/>
        <v>639.5189003436426</v>
      </c>
      <c r="L321" s="115">
        <f t="shared" si="19"/>
        <v>595.18900343642611</v>
      </c>
    </row>
    <row r="322" spans="1:12" s="116" customFormat="1" x14ac:dyDescent="0.25">
      <c r="A322" s="90" t="s">
        <v>385</v>
      </c>
      <c r="B322" s="110" t="s">
        <v>2023</v>
      </c>
      <c r="C322" s="110" t="s">
        <v>1293</v>
      </c>
      <c r="D322" s="92">
        <v>3.4</v>
      </c>
      <c r="E322" s="92">
        <v>2200</v>
      </c>
      <c r="F322" s="92">
        <v>2142</v>
      </c>
      <c r="G322" s="111">
        <v>0</v>
      </c>
      <c r="H32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2" s="113" t="str">
        <f t="shared" si="16"/>
        <v/>
      </c>
      <c r="J322" s="114" t="str">
        <f t="shared" si="17"/>
        <v/>
      </c>
      <c r="K322" s="115">
        <f t="shared" si="18"/>
        <v>647.05882352941182</v>
      </c>
      <c r="L322" s="115">
        <f t="shared" si="19"/>
        <v>630</v>
      </c>
    </row>
    <row r="323" spans="1:12" s="116" customFormat="1" x14ac:dyDescent="0.25">
      <c r="A323" s="90" t="s">
        <v>386</v>
      </c>
      <c r="B323" s="110" t="s">
        <v>2023</v>
      </c>
      <c r="C323" s="110" t="s">
        <v>1293</v>
      </c>
      <c r="D323" s="92">
        <v>9.44</v>
      </c>
      <c r="E323" s="92">
        <v>5494</v>
      </c>
      <c r="F323" s="92">
        <v>5298</v>
      </c>
      <c r="G323" s="111">
        <v>0</v>
      </c>
      <c r="H32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3" s="113" t="str">
        <f t="shared" ref="I323:I386" si="20">IF((F323-G323)&lt;0,"!","")</f>
        <v/>
      </c>
      <c r="J323" s="114" t="str">
        <f t="shared" ref="J323:J386" si="21">IFERROR(IF((F323-G323)/G323&gt;25%,"!",IF((F323-G323)/G323&lt;-25%,"!","")),"")</f>
        <v/>
      </c>
      <c r="K323" s="115">
        <f t="shared" ref="K323:K386" si="22">IFERROR(E323/D323,"")</f>
        <v>581.99152542372883</v>
      </c>
      <c r="L323" s="115">
        <f t="shared" ref="L323:L386" si="23">IFERROR(F323/D323,"")</f>
        <v>561.22881355932202</v>
      </c>
    </row>
    <row r="324" spans="1:12" s="116" customFormat="1" x14ac:dyDescent="0.25">
      <c r="A324" s="90" t="s">
        <v>387</v>
      </c>
      <c r="B324" s="110" t="s">
        <v>2023</v>
      </c>
      <c r="C324" s="110" t="s">
        <v>1293</v>
      </c>
      <c r="D324" s="92">
        <v>3.15</v>
      </c>
      <c r="E324" s="92">
        <v>1716</v>
      </c>
      <c r="F324" s="92">
        <v>1732</v>
      </c>
      <c r="G324" s="111">
        <v>0</v>
      </c>
      <c r="H32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4" s="113" t="str">
        <f t="shared" si="20"/>
        <v/>
      </c>
      <c r="J324" s="114" t="str">
        <f t="shared" si="21"/>
        <v/>
      </c>
      <c r="K324" s="115">
        <f t="shared" si="22"/>
        <v>544.76190476190482</v>
      </c>
      <c r="L324" s="115">
        <f t="shared" si="23"/>
        <v>549.84126984126988</v>
      </c>
    </row>
    <row r="325" spans="1:12" s="116" customFormat="1" x14ac:dyDescent="0.25">
      <c r="A325" s="90" t="s">
        <v>388</v>
      </c>
      <c r="B325" s="110" t="s">
        <v>2023</v>
      </c>
      <c r="C325" s="110" t="s">
        <v>1293</v>
      </c>
      <c r="D325" s="92">
        <v>4.1999999999999993</v>
      </c>
      <c r="E325" s="92">
        <v>2701</v>
      </c>
      <c r="F325" s="92">
        <v>2505</v>
      </c>
      <c r="G325" s="111">
        <v>0</v>
      </c>
      <c r="H32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5" s="113" t="str">
        <f t="shared" si="20"/>
        <v/>
      </c>
      <c r="J325" s="114" t="str">
        <f t="shared" si="21"/>
        <v/>
      </c>
      <c r="K325" s="115">
        <f t="shared" si="22"/>
        <v>643.09523809523819</v>
      </c>
      <c r="L325" s="115">
        <f t="shared" si="23"/>
        <v>596.42857142857156</v>
      </c>
    </row>
    <row r="326" spans="1:12" s="116" customFormat="1" x14ac:dyDescent="0.25">
      <c r="A326" s="90" t="s">
        <v>389</v>
      </c>
      <c r="B326" s="110" t="s">
        <v>2023</v>
      </c>
      <c r="C326" s="110" t="s">
        <v>1293</v>
      </c>
      <c r="D326" s="92">
        <v>4.7299999999999995</v>
      </c>
      <c r="E326" s="92">
        <v>3058</v>
      </c>
      <c r="F326" s="92">
        <v>2872</v>
      </c>
      <c r="G326" s="111">
        <v>0</v>
      </c>
      <c r="H32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6" s="113" t="str">
        <f t="shared" si="20"/>
        <v/>
      </c>
      <c r="J326" s="114" t="str">
        <f t="shared" si="21"/>
        <v/>
      </c>
      <c r="K326" s="115">
        <f t="shared" si="22"/>
        <v>646.51162790697686</v>
      </c>
      <c r="L326" s="115">
        <f t="shared" si="23"/>
        <v>607.18816067653279</v>
      </c>
    </row>
    <row r="327" spans="1:12" s="116" customFormat="1" x14ac:dyDescent="0.25">
      <c r="A327" s="90" t="s">
        <v>390</v>
      </c>
      <c r="B327" s="110" t="s">
        <v>2023</v>
      </c>
      <c r="C327" s="110" t="s">
        <v>1293</v>
      </c>
      <c r="D327" s="92">
        <v>3.12</v>
      </c>
      <c r="E327" s="92">
        <v>1800</v>
      </c>
      <c r="F327" s="92">
        <v>1924</v>
      </c>
      <c r="G327" s="111">
        <v>0</v>
      </c>
      <c r="H32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7" s="113" t="str">
        <f t="shared" si="20"/>
        <v/>
      </c>
      <c r="J327" s="114" t="str">
        <f t="shared" si="21"/>
        <v/>
      </c>
      <c r="K327" s="115">
        <f t="shared" si="22"/>
        <v>576.92307692307691</v>
      </c>
      <c r="L327" s="115">
        <f t="shared" si="23"/>
        <v>616.66666666666663</v>
      </c>
    </row>
    <row r="328" spans="1:12" s="116" customFormat="1" x14ac:dyDescent="0.25">
      <c r="A328" s="90" t="s">
        <v>391</v>
      </c>
      <c r="B328" s="110" t="s">
        <v>2023</v>
      </c>
      <c r="C328" s="110" t="s">
        <v>1293</v>
      </c>
      <c r="D328" s="92">
        <v>5.2799999999999994</v>
      </c>
      <c r="E328" s="92">
        <v>3241</v>
      </c>
      <c r="F328" s="92">
        <v>3045</v>
      </c>
      <c r="G328" s="111">
        <v>0</v>
      </c>
      <c r="H32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8" s="113" t="str">
        <f t="shared" si="20"/>
        <v/>
      </c>
      <c r="J328" s="114" t="str">
        <f t="shared" si="21"/>
        <v/>
      </c>
      <c r="K328" s="115">
        <f t="shared" si="22"/>
        <v>613.82575757575762</v>
      </c>
      <c r="L328" s="115">
        <f t="shared" si="23"/>
        <v>576.7045454545455</v>
      </c>
    </row>
    <row r="329" spans="1:12" s="116" customFormat="1" x14ac:dyDescent="0.25">
      <c r="A329" s="90" t="s">
        <v>392</v>
      </c>
      <c r="B329" s="110" t="s">
        <v>2023</v>
      </c>
      <c r="C329" s="110" t="s">
        <v>1293</v>
      </c>
      <c r="D329" s="92">
        <v>4.6399999999999997</v>
      </c>
      <c r="E329" s="92">
        <v>2888</v>
      </c>
      <c r="F329" s="92">
        <v>2692</v>
      </c>
      <c r="G329" s="111">
        <v>0</v>
      </c>
      <c r="H32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9" s="113" t="str">
        <f t="shared" si="20"/>
        <v/>
      </c>
      <c r="J329" s="114" t="str">
        <f t="shared" si="21"/>
        <v/>
      </c>
      <c r="K329" s="115">
        <f t="shared" si="22"/>
        <v>622.41379310344837</v>
      </c>
      <c r="L329" s="115">
        <f t="shared" si="23"/>
        <v>580.17241379310349</v>
      </c>
    </row>
    <row r="330" spans="1:12" s="116" customFormat="1" x14ac:dyDescent="0.25">
      <c r="A330" s="90" t="s">
        <v>393</v>
      </c>
      <c r="B330" s="110" t="s">
        <v>2023</v>
      </c>
      <c r="C330" s="110" t="s">
        <v>1293</v>
      </c>
      <c r="D330" s="92">
        <v>3.54</v>
      </c>
      <c r="E330" s="92">
        <v>1841</v>
      </c>
      <c r="F330" s="92">
        <v>1830</v>
      </c>
      <c r="G330" s="111">
        <v>0</v>
      </c>
      <c r="H33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0" s="113" t="str">
        <f t="shared" si="20"/>
        <v/>
      </c>
      <c r="J330" s="114" t="str">
        <f t="shared" si="21"/>
        <v/>
      </c>
      <c r="K330" s="115">
        <f t="shared" si="22"/>
        <v>520.0564971751412</v>
      </c>
      <c r="L330" s="115">
        <f t="shared" si="23"/>
        <v>516.94915254237287</v>
      </c>
    </row>
    <row r="331" spans="1:12" s="116" customFormat="1" x14ac:dyDescent="0.25">
      <c r="A331" s="90" t="s">
        <v>394</v>
      </c>
      <c r="B331" s="110" t="s">
        <v>2023</v>
      </c>
      <c r="C331" s="110" t="s">
        <v>1293</v>
      </c>
      <c r="D331" s="92">
        <v>4.6099999999999994</v>
      </c>
      <c r="E331" s="92">
        <v>2925</v>
      </c>
      <c r="F331" s="92">
        <v>2729</v>
      </c>
      <c r="G331" s="111">
        <v>0</v>
      </c>
      <c r="H33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1" s="113" t="str">
        <f t="shared" si="20"/>
        <v/>
      </c>
      <c r="J331" s="114" t="str">
        <f t="shared" si="21"/>
        <v/>
      </c>
      <c r="K331" s="115">
        <f t="shared" si="22"/>
        <v>634.49023861171372</v>
      </c>
      <c r="L331" s="115">
        <f t="shared" si="23"/>
        <v>591.97396963123651</v>
      </c>
    </row>
    <row r="332" spans="1:12" s="116" customFormat="1" x14ac:dyDescent="0.25">
      <c r="A332" s="90" t="s">
        <v>395</v>
      </c>
      <c r="B332" s="110" t="s">
        <v>2023</v>
      </c>
      <c r="C332" s="110" t="s">
        <v>1293</v>
      </c>
      <c r="D332" s="92">
        <v>2.92</v>
      </c>
      <c r="E332" s="92">
        <v>1862</v>
      </c>
      <c r="F332" s="92">
        <v>1753</v>
      </c>
      <c r="G332" s="111">
        <v>0</v>
      </c>
      <c r="H33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2" s="113" t="str">
        <f t="shared" si="20"/>
        <v/>
      </c>
      <c r="J332" s="114" t="str">
        <f t="shared" si="21"/>
        <v/>
      </c>
      <c r="K332" s="115">
        <f t="shared" si="22"/>
        <v>637.67123287671234</v>
      </c>
      <c r="L332" s="115">
        <f t="shared" si="23"/>
        <v>600.34246575342468</v>
      </c>
    </row>
    <row r="333" spans="1:12" s="116" customFormat="1" x14ac:dyDescent="0.25">
      <c r="A333" s="90" t="s">
        <v>396</v>
      </c>
      <c r="B333" s="110" t="s">
        <v>2023</v>
      </c>
      <c r="C333" s="110" t="s">
        <v>1293</v>
      </c>
      <c r="D333" s="92">
        <v>4.55</v>
      </c>
      <c r="E333" s="92">
        <v>2736</v>
      </c>
      <c r="F333" s="92">
        <v>2776</v>
      </c>
      <c r="G333" s="111">
        <v>0</v>
      </c>
      <c r="H33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3" s="113" t="str">
        <f t="shared" si="20"/>
        <v/>
      </c>
      <c r="J333" s="114" t="str">
        <f t="shared" si="21"/>
        <v/>
      </c>
      <c r="K333" s="115">
        <f t="shared" si="22"/>
        <v>601.31868131868134</v>
      </c>
      <c r="L333" s="115">
        <f t="shared" si="23"/>
        <v>610.1098901098901</v>
      </c>
    </row>
    <row r="334" spans="1:12" s="116" customFormat="1" x14ac:dyDescent="0.25">
      <c r="A334" s="90" t="s">
        <v>397</v>
      </c>
      <c r="B334" s="110" t="s">
        <v>2023</v>
      </c>
      <c r="C334" s="110" t="s">
        <v>1293</v>
      </c>
      <c r="D334" s="92">
        <v>4.01</v>
      </c>
      <c r="E334" s="92">
        <v>2337</v>
      </c>
      <c r="F334" s="92">
        <v>2341</v>
      </c>
      <c r="G334" s="111">
        <v>0</v>
      </c>
      <c r="H33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4" s="113" t="str">
        <f t="shared" si="20"/>
        <v/>
      </c>
      <c r="J334" s="114" t="str">
        <f t="shared" si="21"/>
        <v/>
      </c>
      <c r="K334" s="115">
        <f t="shared" si="22"/>
        <v>582.79301745635917</v>
      </c>
      <c r="L334" s="115">
        <f t="shared" si="23"/>
        <v>583.79052369077306</v>
      </c>
    </row>
    <row r="335" spans="1:12" s="116" customFormat="1" x14ac:dyDescent="0.25">
      <c r="A335" s="90" t="s">
        <v>398</v>
      </c>
      <c r="B335" s="110" t="s">
        <v>2023</v>
      </c>
      <c r="C335" s="110" t="s">
        <v>1293</v>
      </c>
      <c r="D335" s="92">
        <v>5.0299999999999994</v>
      </c>
      <c r="E335" s="92">
        <v>1946</v>
      </c>
      <c r="F335" s="92">
        <v>1987</v>
      </c>
      <c r="G335" s="111">
        <v>0</v>
      </c>
      <c r="H33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5" s="113" t="str">
        <f t="shared" si="20"/>
        <v/>
      </c>
      <c r="J335" s="114" t="str">
        <f t="shared" si="21"/>
        <v/>
      </c>
      <c r="K335" s="115">
        <f t="shared" si="22"/>
        <v>386.87872763419489</v>
      </c>
      <c r="L335" s="115">
        <f t="shared" si="23"/>
        <v>395.02982107355871</v>
      </c>
    </row>
    <row r="336" spans="1:12" s="116" customFormat="1" x14ac:dyDescent="0.25">
      <c r="A336" s="90" t="s">
        <v>399</v>
      </c>
      <c r="B336" s="110" t="s">
        <v>2023</v>
      </c>
      <c r="C336" s="110" t="s">
        <v>1293</v>
      </c>
      <c r="D336" s="92">
        <v>3.8699999999999992</v>
      </c>
      <c r="E336" s="92">
        <v>2405</v>
      </c>
      <c r="F336" s="92">
        <v>2314</v>
      </c>
      <c r="G336" s="111">
        <v>0</v>
      </c>
      <c r="H33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6" s="113" t="str">
        <f t="shared" si="20"/>
        <v/>
      </c>
      <c r="J336" s="114" t="str">
        <f t="shared" si="21"/>
        <v/>
      </c>
      <c r="K336" s="115">
        <f t="shared" si="22"/>
        <v>621.44702842377274</v>
      </c>
      <c r="L336" s="115">
        <f t="shared" si="23"/>
        <v>597.93281653746783</v>
      </c>
    </row>
    <row r="337" spans="1:12" s="116" customFormat="1" x14ac:dyDescent="0.25">
      <c r="A337" s="90" t="s">
        <v>400</v>
      </c>
      <c r="B337" s="110" t="s">
        <v>2023</v>
      </c>
      <c r="C337" s="110" t="s">
        <v>1293</v>
      </c>
      <c r="D337" s="92">
        <v>9.9600000000000009</v>
      </c>
      <c r="E337" s="92">
        <v>5985</v>
      </c>
      <c r="F337" s="92">
        <v>5789</v>
      </c>
      <c r="G337" s="111">
        <v>0</v>
      </c>
      <c r="H33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7" s="113" t="str">
        <f t="shared" si="20"/>
        <v/>
      </c>
      <c r="J337" s="114" t="str">
        <f t="shared" si="21"/>
        <v/>
      </c>
      <c r="K337" s="115">
        <f t="shared" si="22"/>
        <v>600.90361445783128</v>
      </c>
      <c r="L337" s="115">
        <f t="shared" si="23"/>
        <v>581.22489959839356</v>
      </c>
    </row>
    <row r="338" spans="1:12" s="116" customFormat="1" x14ac:dyDescent="0.25">
      <c r="A338" s="90" t="s">
        <v>401</v>
      </c>
      <c r="B338" s="110" t="s">
        <v>2023</v>
      </c>
      <c r="C338" s="110" t="s">
        <v>1293</v>
      </c>
      <c r="D338" s="92">
        <v>4.3</v>
      </c>
      <c r="E338" s="92">
        <v>2737</v>
      </c>
      <c r="F338" s="92">
        <v>2541</v>
      </c>
      <c r="G338" s="111">
        <v>0</v>
      </c>
      <c r="H33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8" s="113" t="str">
        <f t="shared" si="20"/>
        <v/>
      </c>
      <c r="J338" s="114" t="str">
        <f t="shared" si="21"/>
        <v/>
      </c>
      <c r="K338" s="115">
        <f t="shared" si="22"/>
        <v>636.51162790697674</v>
      </c>
      <c r="L338" s="115">
        <f t="shared" si="23"/>
        <v>590.93023255813955</v>
      </c>
    </row>
    <row r="339" spans="1:12" s="116" customFormat="1" x14ac:dyDescent="0.25">
      <c r="A339" s="90" t="s">
        <v>402</v>
      </c>
      <c r="B339" s="110" t="s">
        <v>2023</v>
      </c>
      <c r="C339" s="110" t="s">
        <v>1293</v>
      </c>
      <c r="D339" s="92">
        <v>4.3699999999999992</v>
      </c>
      <c r="E339" s="92">
        <v>2705</v>
      </c>
      <c r="F339" s="92">
        <v>2509</v>
      </c>
      <c r="G339" s="111">
        <v>0</v>
      </c>
      <c r="H33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9" s="113" t="str">
        <f t="shared" si="20"/>
        <v/>
      </c>
      <c r="J339" s="114" t="str">
        <f t="shared" si="21"/>
        <v/>
      </c>
      <c r="K339" s="115">
        <f t="shared" si="22"/>
        <v>618.99313501144172</v>
      </c>
      <c r="L339" s="115">
        <f t="shared" si="23"/>
        <v>574.14187643020603</v>
      </c>
    </row>
    <row r="340" spans="1:12" s="116" customFormat="1" x14ac:dyDescent="0.25">
      <c r="A340" s="90" t="s">
        <v>403</v>
      </c>
      <c r="B340" s="110" t="s">
        <v>2023</v>
      </c>
      <c r="C340" s="110" t="s">
        <v>1293</v>
      </c>
      <c r="D340" s="92">
        <v>5.6</v>
      </c>
      <c r="E340" s="92">
        <v>3127</v>
      </c>
      <c r="F340" s="92">
        <v>3451</v>
      </c>
      <c r="G340" s="111">
        <v>0</v>
      </c>
      <c r="H34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0" s="113" t="str">
        <f t="shared" si="20"/>
        <v/>
      </c>
      <c r="J340" s="114" t="str">
        <f t="shared" si="21"/>
        <v/>
      </c>
      <c r="K340" s="115">
        <f t="shared" si="22"/>
        <v>558.39285714285722</v>
      </c>
      <c r="L340" s="115">
        <f t="shared" si="23"/>
        <v>616.25</v>
      </c>
    </row>
    <row r="341" spans="1:12" s="116" customFormat="1" x14ac:dyDescent="0.25">
      <c r="A341" s="90" t="s">
        <v>404</v>
      </c>
      <c r="B341" s="110" t="s">
        <v>2023</v>
      </c>
      <c r="C341" s="110" t="s">
        <v>1293</v>
      </c>
      <c r="D341" s="92">
        <v>6.8810000000000002</v>
      </c>
      <c r="E341" s="92">
        <v>4380</v>
      </c>
      <c r="F341" s="92">
        <v>4184</v>
      </c>
      <c r="G341" s="111">
        <v>0</v>
      </c>
      <c r="H34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1" s="113" t="str">
        <f t="shared" si="20"/>
        <v/>
      </c>
      <c r="J341" s="114" t="str">
        <f t="shared" si="21"/>
        <v/>
      </c>
      <c r="K341" s="115">
        <f t="shared" si="22"/>
        <v>636.53538729835782</v>
      </c>
      <c r="L341" s="115">
        <f t="shared" si="23"/>
        <v>608.05115535532627</v>
      </c>
    </row>
    <row r="342" spans="1:12" s="116" customFormat="1" x14ac:dyDescent="0.25">
      <c r="A342" s="90" t="s">
        <v>405</v>
      </c>
      <c r="B342" s="110" t="s">
        <v>2023</v>
      </c>
      <c r="C342" s="110" t="s">
        <v>1293</v>
      </c>
      <c r="D342" s="92">
        <v>3.9999999999999996</v>
      </c>
      <c r="E342" s="92">
        <v>2530</v>
      </c>
      <c r="F342" s="92">
        <v>2334</v>
      </c>
      <c r="G342" s="111">
        <v>0</v>
      </c>
      <c r="H34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2" s="113" t="str">
        <f t="shared" si="20"/>
        <v/>
      </c>
      <c r="J342" s="114" t="str">
        <f t="shared" si="21"/>
        <v/>
      </c>
      <c r="K342" s="115">
        <f t="shared" si="22"/>
        <v>632.50000000000011</v>
      </c>
      <c r="L342" s="115">
        <f t="shared" si="23"/>
        <v>583.50000000000011</v>
      </c>
    </row>
    <row r="343" spans="1:12" s="116" customFormat="1" x14ac:dyDescent="0.25">
      <c r="A343" s="90" t="s">
        <v>406</v>
      </c>
      <c r="B343" s="110" t="s">
        <v>2023</v>
      </c>
      <c r="C343" s="110" t="s">
        <v>1293</v>
      </c>
      <c r="D343" s="92">
        <v>4.6900000000000004</v>
      </c>
      <c r="E343" s="92">
        <v>3031</v>
      </c>
      <c r="F343" s="92">
        <v>2835</v>
      </c>
      <c r="G343" s="111">
        <v>0</v>
      </c>
      <c r="H34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3" s="113" t="str">
        <f t="shared" si="20"/>
        <v/>
      </c>
      <c r="J343" s="114" t="str">
        <f t="shared" si="21"/>
        <v/>
      </c>
      <c r="K343" s="115">
        <f t="shared" si="22"/>
        <v>646.26865671641781</v>
      </c>
      <c r="L343" s="115">
        <f t="shared" si="23"/>
        <v>604.4776119402984</v>
      </c>
    </row>
    <row r="344" spans="1:12" s="116" customFormat="1" x14ac:dyDescent="0.25">
      <c r="A344" s="90" t="s">
        <v>407</v>
      </c>
      <c r="B344" s="110" t="s">
        <v>2023</v>
      </c>
      <c r="C344" s="110" t="s">
        <v>1293</v>
      </c>
      <c r="D344" s="92">
        <v>4.71</v>
      </c>
      <c r="E344" s="92">
        <v>2747</v>
      </c>
      <c r="F344" s="92">
        <v>2851</v>
      </c>
      <c r="G344" s="111">
        <v>0</v>
      </c>
      <c r="H34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4" s="113" t="str">
        <f t="shared" si="20"/>
        <v/>
      </c>
      <c r="J344" s="114" t="str">
        <f t="shared" si="21"/>
        <v/>
      </c>
      <c r="K344" s="115">
        <f t="shared" si="22"/>
        <v>583.22717622080677</v>
      </c>
      <c r="L344" s="115">
        <f t="shared" si="23"/>
        <v>605.30785562632695</v>
      </c>
    </row>
    <row r="345" spans="1:12" s="116" customFormat="1" x14ac:dyDescent="0.25">
      <c r="A345" s="90" t="s">
        <v>408</v>
      </c>
      <c r="B345" s="110" t="s">
        <v>2023</v>
      </c>
      <c r="C345" s="110" t="s">
        <v>1293</v>
      </c>
      <c r="D345" s="92">
        <v>4.6900000000000004</v>
      </c>
      <c r="E345" s="92">
        <v>2931</v>
      </c>
      <c r="F345" s="92">
        <v>2835</v>
      </c>
      <c r="G345" s="111">
        <v>0</v>
      </c>
      <c r="H34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5" s="113" t="str">
        <f t="shared" si="20"/>
        <v/>
      </c>
      <c r="J345" s="114" t="str">
        <f t="shared" si="21"/>
        <v/>
      </c>
      <c r="K345" s="115">
        <f t="shared" si="22"/>
        <v>624.94669509594883</v>
      </c>
      <c r="L345" s="115">
        <f t="shared" si="23"/>
        <v>604.4776119402984</v>
      </c>
    </row>
    <row r="346" spans="1:12" s="116" customFormat="1" x14ac:dyDescent="0.25">
      <c r="A346" s="90" t="s">
        <v>409</v>
      </c>
      <c r="B346" s="110" t="s">
        <v>2023</v>
      </c>
      <c r="C346" s="110" t="s">
        <v>1293</v>
      </c>
      <c r="D346" s="92">
        <v>4.9459999999999997</v>
      </c>
      <c r="E346" s="92">
        <v>2983</v>
      </c>
      <c r="F346" s="92">
        <v>2987</v>
      </c>
      <c r="G346" s="111">
        <v>0</v>
      </c>
      <c r="H34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6" s="113" t="str">
        <f t="shared" si="20"/>
        <v/>
      </c>
      <c r="J346" s="114" t="str">
        <f t="shared" si="21"/>
        <v/>
      </c>
      <c r="K346" s="115">
        <f t="shared" si="22"/>
        <v>603.11362717347356</v>
      </c>
      <c r="L346" s="115">
        <f t="shared" si="23"/>
        <v>603.92236150424594</v>
      </c>
    </row>
    <row r="347" spans="1:12" s="116" customFormat="1" x14ac:dyDescent="0.25">
      <c r="A347" s="90" t="s">
        <v>410</v>
      </c>
      <c r="B347" s="110" t="s">
        <v>2023</v>
      </c>
      <c r="C347" s="110" t="s">
        <v>1293</v>
      </c>
      <c r="D347" s="92">
        <v>5.33</v>
      </c>
      <c r="E347" s="92">
        <v>3243</v>
      </c>
      <c r="F347" s="92">
        <v>3247</v>
      </c>
      <c r="G347" s="111">
        <v>0</v>
      </c>
      <c r="H34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7" s="113" t="str">
        <f t="shared" si="20"/>
        <v/>
      </c>
      <c r="J347" s="114" t="str">
        <f t="shared" si="21"/>
        <v/>
      </c>
      <c r="K347" s="115">
        <f t="shared" si="22"/>
        <v>608.44277673545969</v>
      </c>
      <c r="L347" s="115">
        <f t="shared" si="23"/>
        <v>609.19324577861164</v>
      </c>
    </row>
    <row r="348" spans="1:12" s="116" customFormat="1" x14ac:dyDescent="0.25">
      <c r="A348" s="90" t="s">
        <v>411</v>
      </c>
      <c r="B348" s="110" t="s">
        <v>2023</v>
      </c>
      <c r="C348" s="110" t="s">
        <v>1293</v>
      </c>
      <c r="D348" s="92">
        <v>4.29</v>
      </c>
      <c r="E348" s="92">
        <v>2750</v>
      </c>
      <c r="F348" s="92">
        <v>2554</v>
      </c>
      <c r="G348" s="111">
        <v>0</v>
      </c>
      <c r="H34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8" s="113" t="str">
        <f t="shared" si="20"/>
        <v/>
      </c>
      <c r="J348" s="114" t="str">
        <f t="shared" si="21"/>
        <v/>
      </c>
      <c r="K348" s="115">
        <f t="shared" si="22"/>
        <v>641.02564102564099</v>
      </c>
      <c r="L348" s="115">
        <f t="shared" si="23"/>
        <v>595.33799533799538</v>
      </c>
    </row>
    <row r="349" spans="1:12" s="116" customFormat="1" x14ac:dyDescent="0.25">
      <c r="A349" s="90" t="s">
        <v>412</v>
      </c>
      <c r="B349" s="110" t="s">
        <v>2023</v>
      </c>
      <c r="C349" s="110" t="s">
        <v>1293</v>
      </c>
      <c r="D349" s="92">
        <v>4.3899999999999997</v>
      </c>
      <c r="E349" s="92">
        <v>2466</v>
      </c>
      <c r="F349" s="92">
        <v>2570</v>
      </c>
      <c r="G349" s="111">
        <v>0</v>
      </c>
      <c r="H34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9" s="113" t="str">
        <f t="shared" si="20"/>
        <v/>
      </c>
      <c r="J349" s="114" t="str">
        <f t="shared" si="21"/>
        <v/>
      </c>
      <c r="K349" s="115">
        <f t="shared" si="22"/>
        <v>561.73120728929393</v>
      </c>
      <c r="L349" s="115">
        <f t="shared" si="23"/>
        <v>585.42141230068341</v>
      </c>
    </row>
    <row r="350" spans="1:12" s="116" customFormat="1" x14ac:dyDescent="0.25">
      <c r="A350" s="90" t="s">
        <v>413</v>
      </c>
      <c r="B350" s="110" t="s">
        <v>2023</v>
      </c>
      <c r="C350" s="110" t="s">
        <v>1293</v>
      </c>
      <c r="D350" s="92">
        <v>3.9399999999999995</v>
      </c>
      <c r="E350" s="92">
        <v>2508</v>
      </c>
      <c r="F350" s="92">
        <v>2312</v>
      </c>
      <c r="G350" s="111">
        <v>0</v>
      </c>
      <c r="H35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0" s="113" t="str">
        <f t="shared" si="20"/>
        <v/>
      </c>
      <c r="J350" s="114" t="str">
        <f t="shared" si="21"/>
        <v/>
      </c>
      <c r="K350" s="115">
        <f t="shared" si="22"/>
        <v>636.54822335025392</v>
      </c>
      <c r="L350" s="115">
        <f t="shared" si="23"/>
        <v>586.80203045685289</v>
      </c>
    </row>
    <row r="351" spans="1:12" s="116" customFormat="1" x14ac:dyDescent="0.25">
      <c r="A351" s="90" t="s">
        <v>414</v>
      </c>
      <c r="B351" s="110" t="s">
        <v>2023</v>
      </c>
      <c r="C351" s="110" t="s">
        <v>1293</v>
      </c>
      <c r="D351" s="92">
        <v>4.08</v>
      </c>
      <c r="E351" s="92">
        <v>2416</v>
      </c>
      <c r="F351" s="92">
        <v>2420</v>
      </c>
      <c r="G351" s="111">
        <v>0</v>
      </c>
      <c r="H35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1" s="113" t="str">
        <f t="shared" si="20"/>
        <v/>
      </c>
      <c r="J351" s="114" t="str">
        <f t="shared" si="21"/>
        <v/>
      </c>
      <c r="K351" s="115">
        <f t="shared" si="22"/>
        <v>592.15686274509801</v>
      </c>
      <c r="L351" s="115">
        <f t="shared" si="23"/>
        <v>593.13725490196077</v>
      </c>
    </row>
    <row r="352" spans="1:12" s="116" customFormat="1" x14ac:dyDescent="0.25">
      <c r="A352" s="90" t="s">
        <v>415</v>
      </c>
      <c r="B352" s="110" t="s">
        <v>2023</v>
      </c>
      <c r="C352" s="110" t="s">
        <v>1293</v>
      </c>
      <c r="D352" s="92">
        <v>3.9959999999999996</v>
      </c>
      <c r="E352" s="92">
        <v>2365</v>
      </c>
      <c r="F352" s="92">
        <v>2369</v>
      </c>
      <c r="G352" s="111">
        <v>0</v>
      </c>
      <c r="H35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2" s="113" t="str">
        <f t="shared" si="20"/>
        <v/>
      </c>
      <c r="J352" s="114" t="str">
        <f t="shared" si="21"/>
        <v/>
      </c>
      <c r="K352" s="115">
        <f t="shared" si="22"/>
        <v>591.84184184184187</v>
      </c>
      <c r="L352" s="115">
        <f t="shared" si="23"/>
        <v>592.84284284284286</v>
      </c>
    </row>
    <row r="353" spans="1:12" s="116" customFormat="1" x14ac:dyDescent="0.25">
      <c r="A353" s="90" t="s">
        <v>416</v>
      </c>
      <c r="B353" s="110" t="s">
        <v>2023</v>
      </c>
      <c r="C353" s="110" t="s">
        <v>1293</v>
      </c>
      <c r="D353" s="92">
        <v>4.024</v>
      </c>
      <c r="E353" s="92">
        <v>2388</v>
      </c>
      <c r="F353" s="92">
        <v>2392</v>
      </c>
      <c r="G353" s="111">
        <v>0</v>
      </c>
      <c r="H35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3" s="113" t="str">
        <f t="shared" si="20"/>
        <v/>
      </c>
      <c r="J353" s="114" t="str">
        <f t="shared" si="21"/>
        <v/>
      </c>
      <c r="K353" s="115">
        <f t="shared" si="22"/>
        <v>593.43936381709739</v>
      </c>
      <c r="L353" s="115">
        <f t="shared" si="23"/>
        <v>594.43339960238563</v>
      </c>
    </row>
    <row r="354" spans="1:12" s="116" customFormat="1" x14ac:dyDescent="0.25">
      <c r="A354" s="90" t="s">
        <v>417</v>
      </c>
      <c r="B354" s="110" t="s">
        <v>2023</v>
      </c>
      <c r="C354" s="110" t="s">
        <v>1293</v>
      </c>
      <c r="D354" s="92">
        <v>2.9180000000000001</v>
      </c>
      <c r="E354" s="92">
        <v>1861</v>
      </c>
      <c r="F354" s="92">
        <v>1743</v>
      </c>
      <c r="G354" s="111">
        <v>0</v>
      </c>
      <c r="H35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4" s="113" t="str">
        <f t="shared" si="20"/>
        <v/>
      </c>
      <c r="J354" s="114" t="str">
        <f t="shared" si="21"/>
        <v/>
      </c>
      <c r="K354" s="115">
        <f t="shared" si="22"/>
        <v>637.76559287182999</v>
      </c>
      <c r="L354" s="115">
        <f t="shared" si="23"/>
        <v>597.32693625771071</v>
      </c>
    </row>
    <row r="355" spans="1:12" s="116" customFormat="1" x14ac:dyDescent="0.25">
      <c r="A355" s="90" t="s">
        <v>418</v>
      </c>
      <c r="B355" s="110" t="s">
        <v>2023</v>
      </c>
      <c r="C355" s="110" t="s">
        <v>1293</v>
      </c>
      <c r="D355" s="92">
        <v>2.87</v>
      </c>
      <c r="E355" s="92">
        <v>1836</v>
      </c>
      <c r="F355" s="92">
        <v>1728</v>
      </c>
      <c r="G355" s="111">
        <v>0</v>
      </c>
      <c r="H35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5" s="113" t="str">
        <f t="shared" si="20"/>
        <v/>
      </c>
      <c r="J355" s="114" t="str">
        <f t="shared" si="21"/>
        <v/>
      </c>
      <c r="K355" s="115">
        <f t="shared" si="22"/>
        <v>639.72125435540067</v>
      </c>
      <c r="L355" s="115">
        <f t="shared" si="23"/>
        <v>602.09059233449477</v>
      </c>
    </row>
    <row r="356" spans="1:12" s="116" customFormat="1" x14ac:dyDescent="0.25">
      <c r="A356" s="90" t="s">
        <v>419</v>
      </c>
      <c r="B356" s="110" t="s">
        <v>2023</v>
      </c>
      <c r="C356" s="110" t="s">
        <v>1293</v>
      </c>
      <c r="D356" s="92">
        <v>3.09</v>
      </c>
      <c r="E356" s="92">
        <v>1906</v>
      </c>
      <c r="F356" s="92">
        <v>1900</v>
      </c>
      <c r="G356" s="111">
        <v>0</v>
      </c>
      <c r="H35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6" s="113" t="str">
        <f t="shared" si="20"/>
        <v/>
      </c>
      <c r="J356" s="114" t="str">
        <f t="shared" si="21"/>
        <v/>
      </c>
      <c r="K356" s="115">
        <f t="shared" si="22"/>
        <v>616.82847896440137</v>
      </c>
      <c r="L356" s="115">
        <f t="shared" si="23"/>
        <v>614.88673139158584</v>
      </c>
    </row>
    <row r="357" spans="1:12" s="116" customFormat="1" x14ac:dyDescent="0.25">
      <c r="A357" s="90" t="s">
        <v>420</v>
      </c>
      <c r="B357" s="110" t="s">
        <v>2023</v>
      </c>
      <c r="C357" s="110" t="s">
        <v>1293</v>
      </c>
      <c r="D357" s="92">
        <v>3.33</v>
      </c>
      <c r="E357" s="92">
        <v>2156</v>
      </c>
      <c r="F357" s="92">
        <v>2045</v>
      </c>
      <c r="G357" s="111">
        <v>0</v>
      </c>
      <c r="H35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7" s="113" t="str">
        <f t="shared" si="20"/>
        <v/>
      </c>
      <c r="J357" s="114" t="str">
        <f t="shared" si="21"/>
        <v/>
      </c>
      <c r="K357" s="115">
        <f t="shared" si="22"/>
        <v>647.44744744744742</v>
      </c>
      <c r="L357" s="115">
        <f t="shared" si="23"/>
        <v>614.11411411411405</v>
      </c>
    </row>
    <row r="358" spans="1:12" s="116" customFormat="1" x14ac:dyDescent="0.25">
      <c r="A358" s="90" t="s">
        <v>421</v>
      </c>
      <c r="B358" s="110" t="s">
        <v>2023</v>
      </c>
      <c r="C358" s="110" t="s">
        <v>1293</v>
      </c>
      <c r="D358" s="92">
        <v>4.26</v>
      </c>
      <c r="E358" s="92">
        <v>2704</v>
      </c>
      <c r="F358" s="92">
        <v>2508</v>
      </c>
      <c r="G358" s="111">
        <v>0</v>
      </c>
      <c r="H35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8" s="113" t="str">
        <f t="shared" si="20"/>
        <v/>
      </c>
      <c r="J358" s="114" t="str">
        <f t="shared" si="21"/>
        <v/>
      </c>
      <c r="K358" s="115">
        <f t="shared" si="22"/>
        <v>634.74178403755877</v>
      </c>
      <c r="L358" s="115">
        <f t="shared" si="23"/>
        <v>588.73239436619724</v>
      </c>
    </row>
    <row r="359" spans="1:12" s="116" customFormat="1" x14ac:dyDescent="0.25">
      <c r="A359" s="90" t="s">
        <v>422</v>
      </c>
      <c r="B359" s="110" t="s">
        <v>2023</v>
      </c>
      <c r="C359" s="110" t="s">
        <v>1293</v>
      </c>
      <c r="D359" s="92">
        <v>3.5</v>
      </c>
      <c r="E359" s="92">
        <v>1968</v>
      </c>
      <c r="F359" s="92">
        <v>2154</v>
      </c>
      <c r="G359" s="111">
        <v>0</v>
      </c>
      <c r="H35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9" s="113" t="str">
        <f t="shared" si="20"/>
        <v/>
      </c>
      <c r="J359" s="114" t="str">
        <f t="shared" si="21"/>
        <v/>
      </c>
      <c r="K359" s="115">
        <f t="shared" si="22"/>
        <v>562.28571428571433</v>
      </c>
      <c r="L359" s="115">
        <f t="shared" si="23"/>
        <v>615.42857142857144</v>
      </c>
    </row>
    <row r="360" spans="1:12" s="116" customFormat="1" x14ac:dyDescent="0.25">
      <c r="A360" s="90" t="s">
        <v>423</v>
      </c>
      <c r="B360" s="110" t="s">
        <v>2023</v>
      </c>
      <c r="C360" s="110" t="s">
        <v>1293</v>
      </c>
      <c r="D360" s="92">
        <v>3.9819999999999993</v>
      </c>
      <c r="E360" s="92">
        <v>2516</v>
      </c>
      <c r="F360" s="92">
        <v>2320</v>
      </c>
      <c r="G360" s="111">
        <v>0</v>
      </c>
      <c r="H36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0" s="113" t="str">
        <f t="shared" si="20"/>
        <v/>
      </c>
      <c r="J360" s="114" t="str">
        <f t="shared" si="21"/>
        <v/>
      </c>
      <c r="K360" s="115">
        <f t="shared" si="22"/>
        <v>631.84329482672035</v>
      </c>
      <c r="L360" s="115">
        <f t="shared" si="23"/>
        <v>582.62179809141151</v>
      </c>
    </row>
    <row r="361" spans="1:12" s="116" customFormat="1" x14ac:dyDescent="0.25">
      <c r="A361" s="90" t="s">
        <v>424</v>
      </c>
      <c r="B361" s="110" t="s">
        <v>2023</v>
      </c>
      <c r="C361" s="110" t="s">
        <v>1293</v>
      </c>
      <c r="D361" s="92">
        <v>3.29</v>
      </c>
      <c r="E361" s="92">
        <v>2101</v>
      </c>
      <c r="F361" s="92">
        <v>2036</v>
      </c>
      <c r="G361" s="111">
        <v>0</v>
      </c>
      <c r="H36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1" s="113" t="str">
        <f t="shared" si="20"/>
        <v/>
      </c>
      <c r="J361" s="114" t="str">
        <f t="shared" si="21"/>
        <v/>
      </c>
      <c r="K361" s="115">
        <f t="shared" si="22"/>
        <v>638.60182370820667</v>
      </c>
      <c r="L361" s="115">
        <f t="shared" si="23"/>
        <v>618.84498480243155</v>
      </c>
    </row>
    <row r="362" spans="1:12" s="116" customFormat="1" x14ac:dyDescent="0.25">
      <c r="A362" s="90" t="s">
        <v>425</v>
      </c>
      <c r="B362" s="110" t="s">
        <v>2023</v>
      </c>
      <c r="C362" s="110" t="s">
        <v>1293</v>
      </c>
      <c r="D362" s="92">
        <v>5.6099999999999994</v>
      </c>
      <c r="E362" s="92">
        <v>3470</v>
      </c>
      <c r="F362" s="92">
        <v>3274</v>
      </c>
      <c r="G362" s="111">
        <v>0</v>
      </c>
      <c r="H36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2" s="113" t="str">
        <f t="shared" si="20"/>
        <v/>
      </c>
      <c r="J362" s="114" t="str">
        <f t="shared" si="21"/>
        <v/>
      </c>
      <c r="K362" s="115">
        <f t="shared" si="22"/>
        <v>618.53832442067744</v>
      </c>
      <c r="L362" s="115">
        <f t="shared" si="23"/>
        <v>583.60071301247774</v>
      </c>
    </row>
    <row r="363" spans="1:12" s="116" customFormat="1" x14ac:dyDescent="0.25">
      <c r="A363" s="90" t="s">
        <v>426</v>
      </c>
      <c r="B363" s="110" t="s">
        <v>2023</v>
      </c>
      <c r="C363" s="110" t="s">
        <v>1293</v>
      </c>
      <c r="D363" s="92">
        <v>3.4799999999999995</v>
      </c>
      <c r="E363" s="92">
        <v>2057</v>
      </c>
      <c r="F363" s="92">
        <v>2163</v>
      </c>
      <c r="G363" s="111">
        <v>0</v>
      </c>
      <c r="H36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3" s="113" t="str">
        <f t="shared" si="20"/>
        <v/>
      </c>
      <c r="J363" s="114" t="str">
        <f t="shared" si="21"/>
        <v/>
      </c>
      <c r="K363" s="115">
        <f t="shared" si="22"/>
        <v>591.0919540229886</v>
      </c>
      <c r="L363" s="115">
        <f t="shared" si="23"/>
        <v>621.55172413793116</v>
      </c>
    </row>
    <row r="364" spans="1:12" s="116" customFormat="1" x14ac:dyDescent="0.25">
      <c r="A364" s="90" t="s">
        <v>427</v>
      </c>
      <c r="B364" s="110" t="s">
        <v>2023</v>
      </c>
      <c r="C364" s="110" t="s">
        <v>1293</v>
      </c>
      <c r="D364" s="92">
        <v>4.0699999999999994</v>
      </c>
      <c r="E364" s="92">
        <v>2405</v>
      </c>
      <c r="F364" s="92">
        <v>2409</v>
      </c>
      <c r="G364" s="111">
        <v>0</v>
      </c>
      <c r="H36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4" s="113" t="str">
        <f t="shared" si="20"/>
        <v/>
      </c>
      <c r="J364" s="114" t="str">
        <f t="shared" si="21"/>
        <v/>
      </c>
      <c r="K364" s="115">
        <f t="shared" si="22"/>
        <v>590.90909090909099</v>
      </c>
      <c r="L364" s="115">
        <f t="shared" si="23"/>
        <v>591.89189189189199</v>
      </c>
    </row>
    <row r="365" spans="1:12" s="116" customFormat="1" x14ac:dyDescent="0.25">
      <c r="A365" s="90" t="s">
        <v>428</v>
      </c>
      <c r="B365" s="110" t="s">
        <v>2023</v>
      </c>
      <c r="C365" s="110" t="s">
        <v>1293</v>
      </c>
      <c r="D365" s="92">
        <v>3.8709999999999996</v>
      </c>
      <c r="E365" s="92">
        <v>2479</v>
      </c>
      <c r="F365" s="92">
        <v>2315</v>
      </c>
      <c r="G365" s="111">
        <v>0</v>
      </c>
      <c r="H36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5" s="113" t="str">
        <f t="shared" si="20"/>
        <v/>
      </c>
      <c r="J365" s="114" t="str">
        <f t="shared" si="21"/>
        <v/>
      </c>
      <c r="K365" s="115">
        <f t="shared" si="22"/>
        <v>640.4029966416947</v>
      </c>
      <c r="L365" s="115">
        <f t="shared" si="23"/>
        <v>598.03668302764152</v>
      </c>
    </row>
    <row r="366" spans="1:12" s="116" customFormat="1" x14ac:dyDescent="0.25">
      <c r="A366" s="90" t="s">
        <v>429</v>
      </c>
      <c r="B366" s="110" t="s">
        <v>2023</v>
      </c>
      <c r="C366" s="110" t="s">
        <v>1293</v>
      </c>
      <c r="D366" s="92">
        <v>3.49</v>
      </c>
      <c r="E366" s="92">
        <v>2142</v>
      </c>
      <c r="F366" s="92">
        <v>2136</v>
      </c>
      <c r="G366" s="111">
        <v>0</v>
      </c>
      <c r="H36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6" s="113" t="str">
        <f t="shared" si="20"/>
        <v/>
      </c>
      <c r="J366" s="114" t="str">
        <f t="shared" si="21"/>
        <v/>
      </c>
      <c r="K366" s="115">
        <f t="shared" si="22"/>
        <v>613.75358166189108</v>
      </c>
      <c r="L366" s="115">
        <f t="shared" si="23"/>
        <v>612.03438395415469</v>
      </c>
    </row>
    <row r="367" spans="1:12" s="116" customFormat="1" x14ac:dyDescent="0.25">
      <c r="A367" s="90" t="s">
        <v>430</v>
      </c>
      <c r="B367" s="110" t="s">
        <v>2023</v>
      </c>
      <c r="C367" s="110" t="s">
        <v>1293</v>
      </c>
      <c r="D367" s="92">
        <v>4.1199999999999992</v>
      </c>
      <c r="E367" s="92">
        <v>2606</v>
      </c>
      <c r="F367" s="92">
        <v>2410</v>
      </c>
      <c r="G367" s="111">
        <v>0</v>
      </c>
      <c r="H36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7" s="113" t="str">
        <f t="shared" si="20"/>
        <v/>
      </c>
      <c r="J367" s="114" t="str">
        <f t="shared" si="21"/>
        <v/>
      </c>
      <c r="K367" s="115">
        <f t="shared" si="22"/>
        <v>632.52427184466035</v>
      </c>
      <c r="L367" s="115">
        <f t="shared" si="23"/>
        <v>584.95145631067976</v>
      </c>
    </row>
    <row r="368" spans="1:12" s="116" customFormat="1" x14ac:dyDescent="0.25">
      <c r="A368" s="90" t="s">
        <v>431</v>
      </c>
      <c r="B368" s="110" t="s">
        <v>2023</v>
      </c>
      <c r="C368" s="110" t="s">
        <v>1293</v>
      </c>
      <c r="D368" s="92">
        <v>3.2699999999999996</v>
      </c>
      <c r="E368" s="92">
        <v>2090</v>
      </c>
      <c r="F368" s="92">
        <v>1944</v>
      </c>
      <c r="G368" s="111">
        <v>0</v>
      </c>
      <c r="H36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8" s="113" t="str">
        <f t="shared" si="20"/>
        <v/>
      </c>
      <c r="J368" s="114" t="str">
        <f t="shared" si="21"/>
        <v/>
      </c>
      <c r="K368" s="115">
        <f t="shared" si="22"/>
        <v>639.14373088685022</v>
      </c>
      <c r="L368" s="115">
        <f t="shared" si="23"/>
        <v>594.49541284403676</v>
      </c>
    </row>
    <row r="369" spans="1:12" s="116" customFormat="1" x14ac:dyDescent="0.25">
      <c r="A369" s="90" t="s">
        <v>432</v>
      </c>
      <c r="B369" s="110" t="s">
        <v>2023</v>
      </c>
      <c r="C369" s="110" t="s">
        <v>1293</v>
      </c>
      <c r="D369" s="92">
        <v>4.1399999999999997</v>
      </c>
      <c r="E369" s="92">
        <v>2324</v>
      </c>
      <c r="F369" s="92">
        <v>2428</v>
      </c>
      <c r="G369" s="111">
        <v>0</v>
      </c>
      <c r="H36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9" s="113" t="str">
        <f t="shared" si="20"/>
        <v/>
      </c>
      <c r="J369" s="114" t="str">
        <f t="shared" si="21"/>
        <v/>
      </c>
      <c r="K369" s="115">
        <f t="shared" si="22"/>
        <v>561.35265700483092</v>
      </c>
      <c r="L369" s="115">
        <f t="shared" si="23"/>
        <v>586.47342995169083</v>
      </c>
    </row>
    <row r="370" spans="1:12" s="116" customFormat="1" x14ac:dyDescent="0.25">
      <c r="A370" s="90" t="s">
        <v>433</v>
      </c>
      <c r="B370" s="110" t="s">
        <v>2023</v>
      </c>
      <c r="C370" s="110" t="s">
        <v>1293</v>
      </c>
      <c r="D370" s="92">
        <v>4.1659999999999995</v>
      </c>
      <c r="E370" s="92">
        <v>2638</v>
      </c>
      <c r="F370" s="92">
        <v>2442</v>
      </c>
      <c r="G370" s="111">
        <v>0</v>
      </c>
      <c r="H37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0" s="113" t="str">
        <f t="shared" si="20"/>
        <v/>
      </c>
      <c r="J370" s="114" t="str">
        <f t="shared" si="21"/>
        <v/>
      </c>
      <c r="K370" s="115">
        <f t="shared" si="22"/>
        <v>633.22131541046576</v>
      </c>
      <c r="L370" s="115">
        <f t="shared" si="23"/>
        <v>586.17378780604906</v>
      </c>
    </row>
    <row r="371" spans="1:12" s="116" customFormat="1" x14ac:dyDescent="0.25">
      <c r="A371" s="90" t="s">
        <v>434</v>
      </c>
      <c r="B371" s="110" t="s">
        <v>2023</v>
      </c>
      <c r="C371" s="110" t="s">
        <v>1293</v>
      </c>
      <c r="D371" s="92">
        <v>6.0299999999999994</v>
      </c>
      <c r="E371" s="92">
        <v>3706</v>
      </c>
      <c r="F371" s="92">
        <v>3730</v>
      </c>
      <c r="G371" s="111">
        <v>0</v>
      </c>
      <c r="H37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1" s="113" t="str">
        <f t="shared" si="20"/>
        <v/>
      </c>
      <c r="J371" s="114" t="str">
        <f t="shared" si="21"/>
        <v/>
      </c>
      <c r="K371" s="115">
        <f t="shared" si="22"/>
        <v>614.59369817578784</v>
      </c>
      <c r="L371" s="115">
        <f t="shared" si="23"/>
        <v>618.57379767827535</v>
      </c>
    </row>
    <row r="372" spans="1:12" s="116" customFormat="1" x14ac:dyDescent="0.25">
      <c r="A372" s="90" t="s">
        <v>435</v>
      </c>
      <c r="B372" s="110" t="s">
        <v>2023</v>
      </c>
      <c r="C372" s="110" t="s">
        <v>1293</v>
      </c>
      <c r="D372" s="92">
        <v>3.9939999999999993</v>
      </c>
      <c r="E372" s="92">
        <v>1589</v>
      </c>
      <c r="F372" s="92">
        <v>1504</v>
      </c>
      <c r="G372" s="111">
        <v>0</v>
      </c>
      <c r="H37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2" s="113" t="str">
        <f t="shared" si="20"/>
        <v/>
      </c>
      <c r="J372" s="114" t="str">
        <f t="shared" si="21"/>
        <v/>
      </c>
      <c r="K372" s="115">
        <f t="shared" si="22"/>
        <v>397.84677015523289</v>
      </c>
      <c r="L372" s="115">
        <f t="shared" si="23"/>
        <v>376.5648472709064</v>
      </c>
    </row>
    <row r="373" spans="1:12" s="116" customFormat="1" x14ac:dyDescent="0.25">
      <c r="A373" s="90" t="s">
        <v>436</v>
      </c>
      <c r="B373" s="110" t="s">
        <v>2023</v>
      </c>
      <c r="C373" s="110" t="s">
        <v>1293</v>
      </c>
      <c r="D373" s="92">
        <v>4.9039999999999999</v>
      </c>
      <c r="E373" s="92">
        <v>3161</v>
      </c>
      <c r="F373" s="92">
        <v>2965</v>
      </c>
      <c r="G373" s="111">
        <v>0</v>
      </c>
      <c r="H37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3" s="113" t="str">
        <f t="shared" si="20"/>
        <v/>
      </c>
      <c r="J373" s="114" t="str">
        <f t="shared" si="21"/>
        <v/>
      </c>
      <c r="K373" s="115">
        <f t="shared" si="22"/>
        <v>644.57585644371943</v>
      </c>
      <c r="L373" s="115">
        <f t="shared" si="23"/>
        <v>604.6084828711256</v>
      </c>
    </row>
    <row r="374" spans="1:12" s="116" customFormat="1" x14ac:dyDescent="0.25">
      <c r="A374" s="90" t="s">
        <v>437</v>
      </c>
      <c r="B374" s="110" t="s">
        <v>2023</v>
      </c>
      <c r="C374" s="110" t="s">
        <v>1293</v>
      </c>
      <c r="D374" s="92">
        <v>5.8999999999999986</v>
      </c>
      <c r="E374" s="92">
        <v>3707</v>
      </c>
      <c r="F374" s="92">
        <v>3611</v>
      </c>
      <c r="G374" s="111">
        <v>0</v>
      </c>
      <c r="H37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4" s="113" t="str">
        <f t="shared" si="20"/>
        <v/>
      </c>
      <c r="J374" s="114" t="str">
        <f t="shared" si="21"/>
        <v/>
      </c>
      <c r="K374" s="115">
        <f t="shared" si="22"/>
        <v>628.30508474576288</v>
      </c>
      <c r="L374" s="115">
        <f t="shared" si="23"/>
        <v>612.0338983050849</v>
      </c>
    </row>
    <row r="375" spans="1:12" s="116" customFormat="1" x14ac:dyDescent="0.25">
      <c r="A375" s="90" t="s">
        <v>438</v>
      </c>
      <c r="B375" s="110" t="s">
        <v>2023</v>
      </c>
      <c r="C375" s="110" t="s">
        <v>1293</v>
      </c>
      <c r="D375" s="92">
        <v>6.2099999999999991</v>
      </c>
      <c r="E375" s="92">
        <v>3722</v>
      </c>
      <c r="F375" s="92">
        <v>3826</v>
      </c>
      <c r="G375" s="111">
        <v>0</v>
      </c>
      <c r="H37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5" s="113" t="str">
        <f t="shared" si="20"/>
        <v/>
      </c>
      <c r="J375" s="114" t="str">
        <f t="shared" si="21"/>
        <v/>
      </c>
      <c r="K375" s="115">
        <f t="shared" si="22"/>
        <v>599.35587761674731</v>
      </c>
      <c r="L375" s="115">
        <f t="shared" si="23"/>
        <v>616.10305958132051</v>
      </c>
    </row>
    <row r="376" spans="1:12" s="116" customFormat="1" x14ac:dyDescent="0.25">
      <c r="A376" s="90" t="s">
        <v>439</v>
      </c>
      <c r="B376" s="110" t="s">
        <v>2023</v>
      </c>
      <c r="C376" s="110" t="s">
        <v>1293</v>
      </c>
      <c r="D376" s="92">
        <v>4.42</v>
      </c>
      <c r="E376" s="92">
        <v>2780</v>
      </c>
      <c r="F376" s="92">
        <v>2584</v>
      </c>
      <c r="G376" s="111">
        <v>0</v>
      </c>
      <c r="H37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6" s="113" t="str">
        <f t="shared" si="20"/>
        <v/>
      </c>
      <c r="J376" s="114" t="str">
        <f t="shared" si="21"/>
        <v/>
      </c>
      <c r="K376" s="115">
        <f t="shared" si="22"/>
        <v>628.95927601809956</v>
      </c>
      <c r="L376" s="115">
        <f t="shared" si="23"/>
        <v>584.61538461538464</v>
      </c>
    </row>
    <row r="377" spans="1:12" s="116" customFormat="1" x14ac:dyDescent="0.25">
      <c r="A377" s="90" t="s">
        <v>440</v>
      </c>
      <c r="B377" s="110" t="s">
        <v>2023</v>
      </c>
      <c r="C377" s="110" t="s">
        <v>1293</v>
      </c>
      <c r="D377" s="92">
        <v>3.9599999999999995</v>
      </c>
      <c r="E377" s="92">
        <v>2335</v>
      </c>
      <c r="F377" s="92">
        <v>2339</v>
      </c>
      <c r="G377" s="111">
        <v>0</v>
      </c>
      <c r="H37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7" s="113" t="str">
        <f t="shared" si="20"/>
        <v/>
      </c>
      <c r="J377" s="114" t="str">
        <f t="shared" si="21"/>
        <v/>
      </c>
      <c r="K377" s="115">
        <f t="shared" si="22"/>
        <v>589.64646464646466</v>
      </c>
      <c r="L377" s="115">
        <f t="shared" si="23"/>
        <v>590.6565656565657</v>
      </c>
    </row>
    <row r="378" spans="1:12" s="116" customFormat="1" x14ac:dyDescent="0.25">
      <c r="A378" s="90" t="s">
        <v>441</v>
      </c>
      <c r="B378" s="110" t="s">
        <v>2023</v>
      </c>
      <c r="C378" s="110" t="s">
        <v>1293</v>
      </c>
      <c r="D378" s="92">
        <v>3.8599999999999994</v>
      </c>
      <c r="E378" s="92">
        <v>2387</v>
      </c>
      <c r="F378" s="92">
        <v>2341</v>
      </c>
      <c r="G378" s="111">
        <v>0</v>
      </c>
      <c r="H37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8" s="113" t="str">
        <f t="shared" si="20"/>
        <v/>
      </c>
      <c r="J378" s="114" t="str">
        <f t="shared" si="21"/>
        <v/>
      </c>
      <c r="K378" s="115">
        <f t="shared" si="22"/>
        <v>618.39378238341976</v>
      </c>
      <c r="L378" s="115">
        <f t="shared" si="23"/>
        <v>606.47668393782396</v>
      </c>
    </row>
    <row r="379" spans="1:12" s="116" customFormat="1" x14ac:dyDescent="0.25">
      <c r="A379" s="90" t="s">
        <v>442</v>
      </c>
      <c r="B379" s="110" t="s">
        <v>2023</v>
      </c>
      <c r="C379" s="110" t="s">
        <v>1293</v>
      </c>
      <c r="D379" s="92">
        <v>3.44</v>
      </c>
      <c r="E379" s="92">
        <v>2122</v>
      </c>
      <c r="F379" s="121">
        <v>1976</v>
      </c>
      <c r="G379" s="111">
        <v>0</v>
      </c>
      <c r="H37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9" s="113" t="str">
        <f t="shared" si="20"/>
        <v/>
      </c>
      <c r="J379" s="114" t="str">
        <f t="shared" si="21"/>
        <v/>
      </c>
      <c r="K379" s="115">
        <f t="shared" si="22"/>
        <v>616.8604651162791</v>
      </c>
      <c r="L379" s="115">
        <f t="shared" si="23"/>
        <v>574.41860465116281</v>
      </c>
    </row>
    <row r="380" spans="1:12" s="116" customFormat="1" x14ac:dyDescent="0.25">
      <c r="A380" s="90" t="s">
        <v>443</v>
      </c>
      <c r="B380" s="110" t="s">
        <v>2023</v>
      </c>
      <c r="C380" s="110" t="s">
        <v>1293</v>
      </c>
      <c r="D380" s="92">
        <v>3.3099999999999996</v>
      </c>
      <c r="E380" s="92">
        <v>2044</v>
      </c>
      <c r="F380" s="121">
        <v>1948</v>
      </c>
      <c r="G380" s="111">
        <v>0</v>
      </c>
      <c r="H38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0" s="113" t="str">
        <f t="shared" si="20"/>
        <v/>
      </c>
      <c r="J380" s="114" t="str">
        <f t="shared" si="21"/>
        <v/>
      </c>
      <c r="K380" s="115">
        <f t="shared" si="22"/>
        <v>617.52265861027195</v>
      </c>
      <c r="L380" s="115">
        <f t="shared" si="23"/>
        <v>588.51963746223566</v>
      </c>
    </row>
    <row r="381" spans="1:12" s="116" customFormat="1" x14ac:dyDescent="0.25">
      <c r="A381" s="90" t="s">
        <v>444</v>
      </c>
      <c r="B381" s="110" t="s">
        <v>2023</v>
      </c>
      <c r="C381" s="110" t="s">
        <v>1293</v>
      </c>
      <c r="D381" s="92">
        <v>2.98</v>
      </c>
      <c r="E381" s="92">
        <v>1834</v>
      </c>
      <c r="F381" s="121">
        <v>1738</v>
      </c>
      <c r="G381" s="111">
        <v>0</v>
      </c>
      <c r="H38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1" s="113" t="str">
        <f t="shared" si="20"/>
        <v/>
      </c>
      <c r="J381" s="114" t="str">
        <f t="shared" si="21"/>
        <v/>
      </c>
      <c r="K381" s="115">
        <f t="shared" si="22"/>
        <v>615.43624161073831</v>
      </c>
      <c r="L381" s="115">
        <f t="shared" si="23"/>
        <v>583.22147651006708</v>
      </c>
    </row>
    <row r="382" spans="1:12" s="116" customFormat="1" x14ac:dyDescent="0.25">
      <c r="A382" s="90" t="s">
        <v>445</v>
      </c>
      <c r="B382" s="110" t="s">
        <v>2023</v>
      </c>
      <c r="C382" s="110" t="s">
        <v>1293</v>
      </c>
      <c r="D382" s="92">
        <v>3.1</v>
      </c>
      <c r="E382" s="92">
        <v>1803</v>
      </c>
      <c r="F382" s="121">
        <v>1876</v>
      </c>
      <c r="G382" s="111">
        <v>0</v>
      </c>
      <c r="H38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2" s="113" t="str">
        <f t="shared" si="20"/>
        <v/>
      </c>
      <c r="J382" s="114" t="str">
        <f t="shared" si="21"/>
        <v/>
      </c>
      <c r="K382" s="115">
        <f t="shared" si="22"/>
        <v>581.61290322580646</v>
      </c>
      <c r="L382" s="115">
        <f t="shared" si="23"/>
        <v>605.16129032258061</v>
      </c>
    </row>
    <row r="383" spans="1:12" s="116" customFormat="1" x14ac:dyDescent="0.25">
      <c r="A383" s="90" t="s">
        <v>446</v>
      </c>
      <c r="B383" s="110" t="s">
        <v>2023</v>
      </c>
      <c r="C383" s="110" t="s">
        <v>1293</v>
      </c>
      <c r="D383" s="92">
        <v>3.4299999999999997</v>
      </c>
      <c r="E383" s="92">
        <v>2106</v>
      </c>
      <c r="F383" s="121">
        <v>1960</v>
      </c>
      <c r="G383" s="111">
        <v>0</v>
      </c>
      <c r="H38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3" s="113" t="str">
        <f t="shared" si="20"/>
        <v/>
      </c>
      <c r="J383" s="114" t="str">
        <f t="shared" si="21"/>
        <v/>
      </c>
      <c r="K383" s="115">
        <f t="shared" si="22"/>
        <v>613.99416909620993</v>
      </c>
      <c r="L383" s="115">
        <f t="shared" si="23"/>
        <v>571.42857142857144</v>
      </c>
    </row>
    <row r="384" spans="1:12" s="116" customFormat="1" x14ac:dyDescent="0.25">
      <c r="A384" s="90" t="s">
        <v>447</v>
      </c>
      <c r="B384" s="110" t="s">
        <v>2023</v>
      </c>
      <c r="C384" s="110" t="s">
        <v>1293</v>
      </c>
      <c r="D384" s="92">
        <v>2.87</v>
      </c>
      <c r="E384" s="92">
        <v>1782</v>
      </c>
      <c r="F384" s="121">
        <v>1686</v>
      </c>
      <c r="G384" s="111">
        <v>0</v>
      </c>
      <c r="H38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4" s="113" t="str">
        <f t="shared" si="20"/>
        <v/>
      </c>
      <c r="J384" s="114" t="str">
        <f t="shared" si="21"/>
        <v/>
      </c>
      <c r="K384" s="115">
        <f t="shared" si="22"/>
        <v>620.90592334494772</v>
      </c>
      <c r="L384" s="115">
        <f t="shared" si="23"/>
        <v>587.45644599303137</v>
      </c>
    </row>
    <row r="385" spans="1:12" s="116" customFormat="1" x14ac:dyDescent="0.25">
      <c r="A385" s="90" t="s">
        <v>448</v>
      </c>
      <c r="B385" s="110" t="s">
        <v>2023</v>
      </c>
      <c r="C385" s="110" t="s">
        <v>1293</v>
      </c>
      <c r="D385" s="92">
        <v>2.9</v>
      </c>
      <c r="E385" s="92">
        <v>1876</v>
      </c>
      <c r="F385" s="121">
        <v>1780</v>
      </c>
      <c r="G385" s="111">
        <v>0</v>
      </c>
      <c r="H38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5" s="113" t="str">
        <f t="shared" si="20"/>
        <v/>
      </c>
      <c r="J385" s="114" t="str">
        <f t="shared" si="21"/>
        <v/>
      </c>
      <c r="K385" s="115">
        <f t="shared" si="22"/>
        <v>646.89655172413791</v>
      </c>
      <c r="L385" s="115">
        <f t="shared" si="23"/>
        <v>613.79310344827593</v>
      </c>
    </row>
    <row r="386" spans="1:12" s="116" customFormat="1" x14ac:dyDescent="0.25">
      <c r="A386" s="90" t="s">
        <v>449</v>
      </c>
      <c r="B386" s="110" t="s">
        <v>2023</v>
      </c>
      <c r="C386" s="110" t="s">
        <v>1293</v>
      </c>
      <c r="D386" s="92">
        <v>2.82</v>
      </c>
      <c r="E386" s="92">
        <v>1747</v>
      </c>
      <c r="F386" s="121">
        <v>1651</v>
      </c>
      <c r="G386" s="111">
        <v>0</v>
      </c>
      <c r="H38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6" s="113" t="str">
        <f t="shared" si="20"/>
        <v/>
      </c>
      <c r="J386" s="114" t="str">
        <f t="shared" si="21"/>
        <v/>
      </c>
      <c r="K386" s="115">
        <f t="shared" si="22"/>
        <v>619.50354609929082</v>
      </c>
      <c r="L386" s="115">
        <f t="shared" si="23"/>
        <v>585.46099290780148</v>
      </c>
    </row>
    <row r="387" spans="1:12" s="116" customFormat="1" x14ac:dyDescent="0.25">
      <c r="A387" s="90" t="s">
        <v>450</v>
      </c>
      <c r="B387" s="110" t="s">
        <v>2023</v>
      </c>
      <c r="C387" s="110" t="s">
        <v>1293</v>
      </c>
      <c r="D387" s="92">
        <v>2.89</v>
      </c>
      <c r="E387" s="92">
        <v>1850</v>
      </c>
      <c r="F387" s="121">
        <v>1754</v>
      </c>
      <c r="G387" s="111">
        <v>0</v>
      </c>
      <c r="H38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7" s="113" t="str">
        <f t="shared" ref="I387:I450" si="24">IF((F387-G387)&lt;0,"!","")</f>
        <v/>
      </c>
      <c r="J387" s="114" t="str">
        <f t="shared" ref="J387:J450" si="25">IFERROR(IF((F387-G387)/G387&gt;25%,"!",IF((F387-G387)/G387&lt;-25%,"!","")),"")</f>
        <v/>
      </c>
      <c r="K387" s="115">
        <f t="shared" ref="K387:K450" si="26">IFERROR(E387/D387,"")</f>
        <v>640.13840830449828</v>
      </c>
      <c r="L387" s="115">
        <f t="shared" ref="L387:L450" si="27">IFERROR(F387/D387,"")</f>
        <v>606.92041522491343</v>
      </c>
    </row>
    <row r="388" spans="1:12" s="116" customFormat="1" x14ac:dyDescent="0.25">
      <c r="A388" s="90" t="s">
        <v>451</v>
      </c>
      <c r="B388" s="110" t="s">
        <v>2023</v>
      </c>
      <c r="C388" s="110" t="s">
        <v>1293</v>
      </c>
      <c r="D388" s="92">
        <v>3.5999999999999996</v>
      </c>
      <c r="E388" s="92">
        <v>2208</v>
      </c>
      <c r="F388" s="121">
        <v>2062</v>
      </c>
      <c r="G388" s="111">
        <v>0</v>
      </c>
      <c r="H38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8" s="113" t="str">
        <f t="shared" si="24"/>
        <v/>
      </c>
      <c r="J388" s="114" t="str">
        <f t="shared" si="25"/>
        <v/>
      </c>
      <c r="K388" s="115">
        <f t="shared" si="26"/>
        <v>613.33333333333337</v>
      </c>
      <c r="L388" s="115">
        <f t="shared" si="27"/>
        <v>572.77777777777783</v>
      </c>
    </row>
    <row r="389" spans="1:12" s="116" customFormat="1" x14ac:dyDescent="0.25">
      <c r="A389" s="90" t="s">
        <v>452</v>
      </c>
      <c r="B389" s="110" t="s">
        <v>2023</v>
      </c>
      <c r="C389" s="110" t="s">
        <v>1293</v>
      </c>
      <c r="D389" s="92">
        <v>3.7199999999999998</v>
      </c>
      <c r="E389" s="92">
        <v>2289</v>
      </c>
      <c r="F389" s="121">
        <v>2143</v>
      </c>
      <c r="G389" s="111">
        <v>0</v>
      </c>
      <c r="H38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9" s="113" t="str">
        <f t="shared" si="24"/>
        <v/>
      </c>
      <c r="J389" s="114" t="str">
        <f t="shared" si="25"/>
        <v/>
      </c>
      <c r="K389" s="115">
        <f t="shared" si="26"/>
        <v>615.32258064516134</v>
      </c>
      <c r="L389" s="115">
        <f t="shared" si="27"/>
        <v>576.07526881720435</v>
      </c>
    </row>
    <row r="390" spans="1:12" s="116" customFormat="1" x14ac:dyDescent="0.25">
      <c r="A390" s="90" t="s">
        <v>453</v>
      </c>
      <c r="B390" s="110" t="s">
        <v>2023</v>
      </c>
      <c r="C390" s="110" t="s">
        <v>1293</v>
      </c>
      <c r="D390" s="92">
        <v>3.08</v>
      </c>
      <c r="E390" s="92">
        <v>1867</v>
      </c>
      <c r="F390" s="121">
        <v>1771</v>
      </c>
      <c r="G390" s="111">
        <v>0</v>
      </c>
      <c r="H39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0" s="113" t="str">
        <f t="shared" si="24"/>
        <v/>
      </c>
      <c r="J390" s="114" t="str">
        <f t="shared" si="25"/>
        <v/>
      </c>
      <c r="K390" s="115">
        <f t="shared" si="26"/>
        <v>606.16883116883116</v>
      </c>
      <c r="L390" s="115">
        <f t="shared" si="27"/>
        <v>575</v>
      </c>
    </row>
    <row r="391" spans="1:12" s="116" customFormat="1" x14ac:dyDescent="0.25">
      <c r="A391" s="90" t="s">
        <v>454</v>
      </c>
      <c r="B391" s="110" t="s">
        <v>2023</v>
      </c>
      <c r="C391" s="110" t="s">
        <v>1293</v>
      </c>
      <c r="D391" s="92">
        <v>3.16</v>
      </c>
      <c r="E391" s="92">
        <v>1929</v>
      </c>
      <c r="F391" s="121">
        <v>1833</v>
      </c>
      <c r="G391" s="111">
        <v>0</v>
      </c>
      <c r="H39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1" s="113" t="str">
        <f t="shared" si="24"/>
        <v/>
      </c>
      <c r="J391" s="114" t="str">
        <f t="shared" si="25"/>
        <v/>
      </c>
      <c r="K391" s="115">
        <f t="shared" si="26"/>
        <v>610.44303797468353</v>
      </c>
      <c r="L391" s="115">
        <f t="shared" si="27"/>
        <v>580.0632911392405</v>
      </c>
    </row>
    <row r="392" spans="1:12" s="116" customFormat="1" x14ac:dyDescent="0.25">
      <c r="A392" s="90" t="s">
        <v>455</v>
      </c>
      <c r="B392" s="110" t="s">
        <v>2023</v>
      </c>
      <c r="C392" s="110" t="s">
        <v>1293</v>
      </c>
      <c r="D392" s="92">
        <v>3.0249999999999999</v>
      </c>
      <c r="E392" s="92">
        <v>1754</v>
      </c>
      <c r="F392" s="121">
        <v>1832</v>
      </c>
      <c r="G392" s="111">
        <v>0</v>
      </c>
      <c r="H39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2" s="113" t="str">
        <f t="shared" si="24"/>
        <v/>
      </c>
      <c r="J392" s="114" t="str">
        <f t="shared" si="25"/>
        <v/>
      </c>
      <c r="K392" s="115">
        <f t="shared" si="26"/>
        <v>579.83471074380168</v>
      </c>
      <c r="L392" s="115">
        <f t="shared" si="27"/>
        <v>605.61983471074382</v>
      </c>
    </row>
    <row r="393" spans="1:12" s="116" customFormat="1" x14ac:dyDescent="0.25">
      <c r="A393" s="90" t="s">
        <v>456</v>
      </c>
      <c r="B393" s="110" t="s">
        <v>2023</v>
      </c>
      <c r="C393" s="110" t="s">
        <v>1293</v>
      </c>
      <c r="D393" s="92">
        <v>8.81</v>
      </c>
      <c r="E393" s="92">
        <v>5264</v>
      </c>
      <c r="F393" s="121">
        <v>4873</v>
      </c>
      <c r="G393" s="111">
        <v>0</v>
      </c>
      <c r="H39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3" s="113" t="str">
        <f t="shared" si="24"/>
        <v/>
      </c>
      <c r="J393" s="114" t="str">
        <f t="shared" si="25"/>
        <v/>
      </c>
      <c r="K393" s="115">
        <f t="shared" si="26"/>
        <v>597.50283768444945</v>
      </c>
      <c r="L393" s="115">
        <f t="shared" si="27"/>
        <v>553.12145289443811</v>
      </c>
    </row>
    <row r="394" spans="1:12" s="116" customFormat="1" x14ac:dyDescent="0.25">
      <c r="A394" s="90" t="s">
        <v>457</v>
      </c>
      <c r="B394" s="110" t="s">
        <v>2023</v>
      </c>
      <c r="C394" s="110" t="s">
        <v>1293</v>
      </c>
      <c r="D394" s="92">
        <v>3.081</v>
      </c>
      <c r="E394" s="92">
        <v>1908</v>
      </c>
      <c r="F394" s="121">
        <v>1762</v>
      </c>
      <c r="G394" s="111">
        <v>0</v>
      </c>
      <c r="H39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4" s="113" t="str">
        <f t="shared" si="24"/>
        <v/>
      </c>
      <c r="J394" s="114" t="str">
        <f t="shared" si="25"/>
        <v/>
      </c>
      <c r="K394" s="115">
        <f t="shared" si="26"/>
        <v>619.27945472249269</v>
      </c>
      <c r="L394" s="115">
        <f t="shared" si="27"/>
        <v>571.89224277831875</v>
      </c>
    </row>
    <row r="395" spans="1:12" s="116" customFormat="1" x14ac:dyDescent="0.25">
      <c r="A395" s="90" t="s">
        <v>458</v>
      </c>
      <c r="B395" s="110" t="s">
        <v>2023</v>
      </c>
      <c r="C395" s="110" t="s">
        <v>1293</v>
      </c>
      <c r="D395" s="92">
        <v>2.9</v>
      </c>
      <c r="E395" s="92">
        <v>1787</v>
      </c>
      <c r="F395" s="121">
        <v>1691</v>
      </c>
      <c r="G395" s="111">
        <v>0</v>
      </c>
      <c r="H39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5" s="113" t="str">
        <f t="shared" si="24"/>
        <v/>
      </c>
      <c r="J395" s="114" t="str">
        <f t="shared" si="25"/>
        <v/>
      </c>
      <c r="K395" s="115">
        <f t="shared" si="26"/>
        <v>616.20689655172418</v>
      </c>
      <c r="L395" s="115">
        <f t="shared" si="27"/>
        <v>583.10344827586209</v>
      </c>
    </row>
    <row r="396" spans="1:12" s="116" customFormat="1" x14ac:dyDescent="0.25">
      <c r="A396" s="90" t="s">
        <v>459</v>
      </c>
      <c r="B396" s="110" t="s">
        <v>2023</v>
      </c>
      <c r="C396" s="110" t="s">
        <v>1293</v>
      </c>
      <c r="D396" s="92">
        <v>8.3800000000000008</v>
      </c>
      <c r="E396" s="92">
        <v>4156</v>
      </c>
      <c r="F396" s="121">
        <v>4025</v>
      </c>
      <c r="G396" s="111">
        <v>0</v>
      </c>
      <c r="H39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6" s="113" t="str">
        <f t="shared" si="24"/>
        <v/>
      </c>
      <c r="J396" s="114" t="str">
        <f t="shared" si="25"/>
        <v/>
      </c>
      <c r="K396" s="115">
        <f t="shared" si="26"/>
        <v>495.94272076372312</v>
      </c>
      <c r="L396" s="115">
        <f t="shared" si="27"/>
        <v>480.31026252983287</v>
      </c>
    </row>
    <row r="397" spans="1:12" s="116" customFormat="1" x14ac:dyDescent="0.25">
      <c r="A397" s="90" t="s">
        <v>460</v>
      </c>
      <c r="B397" s="110" t="s">
        <v>2023</v>
      </c>
      <c r="C397" s="110" t="s">
        <v>1293</v>
      </c>
      <c r="D397" s="92">
        <v>3.78</v>
      </c>
      <c r="E397" s="92">
        <v>2321</v>
      </c>
      <c r="F397" s="121">
        <v>2175</v>
      </c>
      <c r="G397" s="111">
        <v>0</v>
      </c>
      <c r="H39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7" s="113" t="str">
        <f t="shared" si="24"/>
        <v/>
      </c>
      <c r="J397" s="114" t="str">
        <f t="shared" si="25"/>
        <v/>
      </c>
      <c r="K397" s="115">
        <f t="shared" si="26"/>
        <v>614.02116402116405</v>
      </c>
      <c r="L397" s="115">
        <f t="shared" si="27"/>
        <v>575.39682539682542</v>
      </c>
    </row>
    <row r="398" spans="1:12" s="116" customFormat="1" x14ac:dyDescent="0.25">
      <c r="A398" s="90" t="s">
        <v>461</v>
      </c>
      <c r="B398" s="110" t="s">
        <v>2023</v>
      </c>
      <c r="C398" s="110" t="s">
        <v>1293</v>
      </c>
      <c r="D398" s="92">
        <v>3.7699999999999996</v>
      </c>
      <c r="E398" s="92">
        <v>2308</v>
      </c>
      <c r="F398" s="121">
        <v>2162</v>
      </c>
      <c r="G398" s="111">
        <v>0</v>
      </c>
      <c r="H39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8" s="113" t="str">
        <f t="shared" si="24"/>
        <v/>
      </c>
      <c r="J398" s="114" t="str">
        <f t="shared" si="25"/>
        <v/>
      </c>
      <c r="K398" s="115">
        <f t="shared" si="26"/>
        <v>612.20159151193639</v>
      </c>
      <c r="L398" s="115">
        <f t="shared" si="27"/>
        <v>573.47480106100807</v>
      </c>
    </row>
    <row r="399" spans="1:12" s="116" customFormat="1" x14ac:dyDescent="0.25">
      <c r="A399" s="90" t="s">
        <v>462</v>
      </c>
      <c r="B399" s="110" t="s">
        <v>2023</v>
      </c>
      <c r="C399" s="110" t="s">
        <v>1293</v>
      </c>
      <c r="D399" s="92">
        <v>3.8399999999999994</v>
      </c>
      <c r="E399" s="92">
        <v>2354</v>
      </c>
      <c r="F399" s="121">
        <v>2208</v>
      </c>
      <c r="G399" s="111">
        <v>0</v>
      </c>
      <c r="H39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9" s="113" t="str">
        <f t="shared" si="24"/>
        <v/>
      </c>
      <c r="J399" s="114" t="str">
        <f t="shared" si="25"/>
        <v/>
      </c>
      <c r="K399" s="115">
        <f t="shared" si="26"/>
        <v>613.02083333333337</v>
      </c>
      <c r="L399" s="115">
        <f t="shared" si="27"/>
        <v>575.00000000000011</v>
      </c>
    </row>
    <row r="400" spans="1:12" s="116" customFormat="1" x14ac:dyDescent="0.25">
      <c r="A400" s="90" t="s">
        <v>463</v>
      </c>
      <c r="B400" s="110" t="s">
        <v>2023</v>
      </c>
      <c r="C400" s="110" t="s">
        <v>1293</v>
      </c>
      <c r="D400" s="92">
        <v>9.86</v>
      </c>
      <c r="E400" s="92">
        <v>3695</v>
      </c>
      <c r="F400" s="121">
        <v>3614</v>
      </c>
      <c r="G400" s="111">
        <v>0</v>
      </c>
      <c r="H40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0" s="113" t="str">
        <f t="shared" si="24"/>
        <v/>
      </c>
      <c r="J400" s="114" t="str">
        <f t="shared" si="25"/>
        <v/>
      </c>
      <c r="K400" s="115">
        <f t="shared" si="26"/>
        <v>374.74645030425967</v>
      </c>
      <c r="L400" s="115">
        <f t="shared" si="27"/>
        <v>366.53144016227185</v>
      </c>
    </row>
    <row r="401" spans="1:12" s="116" customFormat="1" x14ac:dyDescent="0.25">
      <c r="A401" s="90" t="s">
        <v>464</v>
      </c>
      <c r="B401" s="110" t="s">
        <v>2023</v>
      </c>
      <c r="C401" s="110" t="s">
        <v>1293</v>
      </c>
      <c r="D401" s="92">
        <v>3.056</v>
      </c>
      <c r="E401" s="92">
        <v>1763</v>
      </c>
      <c r="F401" s="121">
        <v>1867</v>
      </c>
      <c r="G401" s="111">
        <v>0</v>
      </c>
      <c r="H40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1" s="113" t="str">
        <f t="shared" si="24"/>
        <v/>
      </c>
      <c r="J401" s="114" t="str">
        <f t="shared" si="25"/>
        <v/>
      </c>
      <c r="K401" s="115">
        <f t="shared" si="26"/>
        <v>576.89790575916231</v>
      </c>
      <c r="L401" s="115">
        <f t="shared" si="27"/>
        <v>610.92931937172773</v>
      </c>
    </row>
    <row r="402" spans="1:12" s="116" customFormat="1" x14ac:dyDescent="0.25">
      <c r="A402" s="90" t="s">
        <v>465</v>
      </c>
      <c r="B402" s="110" t="s">
        <v>2023</v>
      </c>
      <c r="C402" s="110" t="s">
        <v>1293</v>
      </c>
      <c r="D402" s="92">
        <v>3.14</v>
      </c>
      <c r="E402" s="92">
        <v>1922</v>
      </c>
      <c r="F402" s="121">
        <v>1926</v>
      </c>
      <c r="G402" s="111">
        <v>0</v>
      </c>
      <c r="H40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2" s="113" t="str">
        <f t="shared" si="24"/>
        <v/>
      </c>
      <c r="J402" s="114" t="str">
        <f t="shared" si="25"/>
        <v/>
      </c>
      <c r="K402" s="115">
        <f t="shared" si="26"/>
        <v>612.10191082802544</v>
      </c>
      <c r="L402" s="115">
        <f t="shared" si="27"/>
        <v>613.37579617834388</v>
      </c>
    </row>
    <row r="403" spans="1:12" s="116" customFormat="1" x14ac:dyDescent="0.25">
      <c r="A403" s="90" t="s">
        <v>466</v>
      </c>
      <c r="B403" s="110" t="s">
        <v>2023</v>
      </c>
      <c r="C403" s="110" t="s">
        <v>1293</v>
      </c>
      <c r="D403" s="92">
        <v>3.02</v>
      </c>
      <c r="E403" s="92">
        <v>1667</v>
      </c>
      <c r="F403" s="121">
        <v>1771</v>
      </c>
      <c r="G403" s="111">
        <v>0</v>
      </c>
      <c r="H40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3" s="113" t="str">
        <f t="shared" si="24"/>
        <v/>
      </c>
      <c r="J403" s="114" t="str">
        <f t="shared" si="25"/>
        <v/>
      </c>
      <c r="K403" s="115">
        <f t="shared" si="26"/>
        <v>551.98675496688736</v>
      </c>
      <c r="L403" s="115">
        <f t="shared" si="27"/>
        <v>586.42384105960264</v>
      </c>
    </row>
    <row r="404" spans="1:12" s="116" customFormat="1" x14ac:dyDescent="0.25">
      <c r="A404" s="90" t="s">
        <v>467</v>
      </c>
      <c r="B404" s="110" t="s">
        <v>2023</v>
      </c>
      <c r="C404" s="110" t="s">
        <v>1293</v>
      </c>
      <c r="D404" s="92">
        <v>4.2799999999999994</v>
      </c>
      <c r="E404" s="92">
        <v>2589</v>
      </c>
      <c r="F404" s="121">
        <v>2393</v>
      </c>
      <c r="G404" s="111">
        <v>0</v>
      </c>
      <c r="H40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4" s="113" t="str">
        <f t="shared" si="24"/>
        <v/>
      </c>
      <c r="J404" s="114" t="str">
        <f t="shared" si="25"/>
        <v/>
      </c>
      <c r="K404" s="115">
        <f t="shared" si="26"/>
        <v>604.90654205607484</v>
      </c>
      <c r="L404" s="115">
        <f t="shared" si="27"/>
        <v>559.11214953271042</v>
      </c>
    </row>
    <row r="405" spans="1:12" s="116" customFormat="1" x14ac:dyDescent="0.25">
      <c r="A405" s="90" t="s">
        <v>468</v>
      </c>
      <c r="B405" s="110" t="s">
        <v>2023</v>
      </c>
      <c r="C405" s="110" t="s">
        <v>1293</v>
      </c>
      <c r="D405" s="92">
        <v>3.08</v>
      </c>
      <c r="E405" s="92">
        <v>1702</v>
      </c>
      <c r="F405" s="121">
        <v>1806</v>
      </c>
      <c r="G405" s="111">
        <v>0</v>
      </c>
      <c r="H40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5" s="113" t="str">
        <f t="shared" si="24"/>
        <v/>
      </c>
      <c r="J405" s="114" t="str">
        <f t="shared" si="25"/>
        <v/>
      </c>
      <c r="K405" s="115">
        <f t="shared" si="26"/>
        <v>552.59740259740261</v>
      </c>
      <c r="L405" s="115">
        <f t="shared" si="27"/>
        <v>586.36363636363637</v>
      </c>
    </row>
    <row r="406" spans="1:12" s="116" customFormat="1" x14ac:dyDescent="0.25">
      <c r="A406" s="90" t="s">
        <v>469</v>
      </c>
      <c r="B406" s="110" t="s">
        <v>2023</v>
      </c>
      <c r="C406" s="110" t="s">
        <v>1293</v>
      </c>
      <c r="D406" s="92">
        <v>3.17</v>
      </c>
      <c r="E406" s="92">
        <v>1967</v>
      </c>
      <c r="F406" s="121">
        <v>1871</v>
      </c>
      <c r="G406" s="111">
        <v>0</v>
      </c>
      <c r="H40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6" s="113" t="str">
        <f t="shared" si="24"/>
        <v/>
      </c>
      <c r="J406" s="114" t="str">
        <f t="shared" si="25"/>
        <v/>
      </c>
      <c r="K406" s="115">
        <f t="shared" si="26"/>
        <v>620.50473186119871</v>
      </c>
      <c r="L406" s="115">
        <f t="shared" si="27"/>
        <v>590.22082018927449</v>
      </c>
    </row>
    <row r="407" spans="1:12" s="116" customFormat="1" x14ac:dyDescent="0.25">
      <c r="A407" s="90" t="s">
        <v>470</v>
      </c>
      <c r="B407" s="110" t="s">
        <v>2023</v>
      </c>
      <c r="C407" s="110" t="s">
        <v>1293</v>
      </c>
      <c r="D407" s="92">
        <v>2.81</v>
      </c>
      <c r="E407" s="92">
        <v>1750</v>
      </c>
      <c r="F407" s="121">
        <v>1654</v>
      </c>
      <c r="G407" s="111">
        <v>0</v>
      </c>
      <c r="H40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7" s="113" t="str">
        <f t="shared" si="24"/>
        <v/>
      </c>
      <c r="J407" s="114" t="str">
        <f t="shared" si="25"/>
        <v/>
      </c>
      <c r="K407" s="115">
        <f t="shared" si="26"/>
        <v>622.77580071174373</v>
      </c>
      <c r="L407" s="115">
        <f t="shared" si="27"/>
        <v>588.61209964412808</v>
      </c>
    </row>
    <row r="408" spans="1:12" s="116" customFormat="1" x14ac:dyDescent="0.25">
      <c r="A408" s="90" t="s">
        <v>471</v>
      </c>
      <c r="B408" s="110" t="s">
        <v>2023</v>
      </c>
      <c r="C408" s="110" t="s">
        <v>1293</v>
      </c>
      <c r="D408" s="92">
        <v>3.9799999999999995</v>
      </c>
      <c r="E408" s="92">
        <v>2432</v>
      </c>
      <c r="F408" s="121">
        <v>2286</v>
      </c>
      <c r="G408" s="111">
        <v>0</v>
      </c>
      <c r="H40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8" s="113" t="str">
        <f t="shared" si="24"/>
        <v/>
      </c>
      <c r="J408" s="114" t="str">
        <f t="shared" si="25"/>
        <v/>
      </c>
      <c r="K408" s="115">
        <f t="shared" si="26"/>
        <v>611.05527638190961</v>
      </c>
      <c r="L408" s="115">
        <f t="shared" si="27"/>
        <v>574.37185929648251</v>
      </c>
    </row>
    <row r="409" spans="1:12" s="116" customFormat="1" x14ac:dyDescent="0.25">
      <c r="A409" s="90" t="s">
        <v>472</v>
      </c>
      <c r="B409" s="110" t="s">
        <v>2023</v>
      </c>
      <c r="C409" s="110" t="s">
        <v>1293</v>
      </c>
      <c r="D409" s="92">
        <v>3.8199999999999994</v>
      </c>
      <c r="E409" s="92">
        <v>1950</v>
      </c>
      <c r="F409" s="121">
        <v>1904</v>
      </c>
      <c r="G409" s="111">
        <v>0</v>
      </c>
      <c r="H40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9" s="113" t="str">
        <f t="shared" si="24"/>
        <v/>
      </c>
      <c r="J409" s="114" t="str">
        <f t="shared" si="25"/>
        <v/>
      </c>
      <c r="K409" s="115">
        <f t="shared" si="26"/>
        <v>510.47120418848175</v>
      </c>
      <c r="L409" s="115">
        <f t="shared" si="27"/>
        <v>498.42931937172784</v>
      </c>
    </row>
    <row r="410" spans="1:12" s="116" customFormat="1" x14ac:dyDescent="0.25">
      <c r="A410" s="90" t="s">
        <v>473</v>
      </c>
      <c r="B410" s="110" t="s">
        <v>2023</v>
      </c>
      <c r="C410" s="110" t="s">
        <v>1293</v>
      </c>
      <c r="D410" s="92">
        <v>3.65</v>
      </c>
      <c r="E410" s="92">
        <v>2255</v>
      </c>
      <c r="F410" s="121">
        <v>2109</v>
      </c>
      <c r="G410" s="111">
        <v>0</v>
      </c>
      <c r="H41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0" s="113" t="str">
        <f t="shared" si="24"/>
        <v/>
      </c>
      <c r="J410" s="114" t="str">
        <f t="shared" si="25"/>
        <v/>
      </c>
      <c r="K410" s="115">
        <f t="shared" si="26"/>
        <v>617.80821917808225</v>
      </c>
      <c r="L410" s="115">
        <f t="shared" si="27"/>
        <v>577.80821917808225</v>
      </c>
    </row>
    <row r="411" spans="1:12" s="116" customFormat="1" x14ac:dyDescent="0.25">
      <c r="A411" s="90" t="s">
        <v>474</v>
      </c>
      <c r="B411" s="110" t="s">
        <v>2023</v>
      </c>
      <c r="C411" s="110" t="s">
        <v>1293</v>
      </c>
      <c r="D411" s="92">
        <v>5.26</v>
      </c>
      <c r="E411" s="92">
        <v>3182</v>
      </c>
      <c r="F411" s="121">
        <v>2986</v>
      </c>
      <c r="G411" s="111">
        <v>0</v>
      </c>
      <c r="H41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1" s="113" t="str">
        <f t="shared" si="24"/>
        <v/>
      </c>
      <c r="J411" s="114" t="str">
        <f t="shared" si="25"/>
        <v/>
      </c>
      <c r="K411" s="115">
        <f t="shared" si="26"/>
        <v>604.94296577946773</v>
      </c>
      <c r="L411" s="115">
        <f t="shared" si="27"/>
        <v>567.680608365019</v>
      </c>
    </row>
    <row r="412" spans="1:12" s="116" customFormat="1" x14ac:dyDescent="0.25">
      <c r="A412" s="90" t="s">
        <v>475</v>
      </c>
      <c r="B412" s="110" t="s">
        <v>2023</v>
      </c>
      <c r="C412" s="110" t="s">
        <v>1293</v>
      </c>
      <c r="D412" s="92">
        <v>2.82</v>
      </c>
      <c r="E412" s="92">
        <v>1702</v>
      </c>
      <c r="F412" s="121">
        <v>1706</v>
      </c>
      <c r="G412" s="111">
        <v>0</v>
      </c>
      <c r="H41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2" s="113" t="str">
        <f t="shared" si="24"/>
        <v/>
      </c>
      <c r="J412" s="114" t="str">
        <f t="shared" si="25"/>
        <v/>
      </c>
      <c r="K412" s="115">
        <f t="shared" si="26"/>
        <v>603.54609929078015</v>
      </c>
      <c r="L412" s="115">
        <f t="shared" si="27"/>
        <v>604.96453900709218</v>
      </c>
    </row>
    <row r="413" spans="1:12" s="116" customFormat="1" x14ac:dyDescent="0.25">
      <c r="A413" s="90" t="s">
        <v>476</v>
      </c>
      <c r="B413" s="110" t="s">
        <v>2023</v>
      </c>
      <c r="C413" s="110" t="s">
        <v>1293</v>
      </c>
      <c r="D413" s="92">
        <v>2.96</v>
      </c>
      <c r="E413" s="92">
        <v>1835</v>
      </c>
      <c r="F413" s="121">
        <v>1739</v>
      </c>
      <c r="G413" s="111">
        <v>0</v>
      </c>
      <c r="H41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3" s="113" t="str">
        <f t="shared" si="24"/>
        <v/>
      </c>
      <c r="J413" s="114" t="str">
        <f t="shared" si="25"/>
        <v/>
      </c>
      <c r="K413" s="115">
        <f t="shared" si="26"/>
        <v>619.93243243243239</v>
      </c>
      <c r="L413" s="115">
        <f t="shared" si="27"/>
        <v>587.5</v>
      </c>
    </row>
    <row r="414" spans="1:12" s="116" customFormat="1" x14ac:dyDescent="0.25">
      <c r="A414" s="90" t="s">
        <v>477</v>
      </c>
      <c r="B414" s="110" t="s">
        <v>2023</v>
      </c>
      <c r="C414" s="110" t="s">
        <v>1293</v>
      </c>
      <c r="D414" s="92">
        <v>2.9699999999999998</v>
      </c>
      <c r="E414" s="92">
        <v>1700</v>
      </c>
      <c r="F414" s="121">
        <v>1786</v>
      </c>
      <c r="G414" s="111">
        <v>0</v>
      </c>
      <c r="H41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4" s="113" t="str">
        <f t="shared" si="24"/>
        <v/>
      </c>
      <c r="J414" s="114" t="str">
        <f t="shared" si="25"/>
        <v/>
      </c>
      <c r="K414" s="115">
        <f t="shared" si="26"/>
        <v>572.3905723905724</v>
      </c>
      <c r="L414" s="115">
        <f t="shared" si="27"/>
        <v>601.34680134680139</v>
      </c>
    </row>
    <row r="415" spans="1:12" s="116" customFormat="1" x14ac:dyDescent="0.25">
      <c r="A415" s="90" t="s">
        <v>478</v>
      </c>
      <c r="B415" s="110" t="s">
        <v>2023</v>
      </c>
      <c r="C415" s="110" t="s">
        <v>1293</v>
      </c>
      <c r="D415" s="92">
        <v>3.07</v>
      </c>
      <c r="E415" s="92">
        <v>1758</v>
      </c>
      <c r="F415" s="121">
        <v>1862</v>
      </c>
      <c r="G415" s="111">
        <v>0</v>
      </c>
      <c r="H41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5" s="113" t="str">
        <f t="shared" si="24"/>
        <v/>
      </c>
      <c r="J415" s="114" t="str">
        <f t="shared" si="25"/>
        <v/>
      </c>
      <c r="K415" s="115">
        <f t="shared" si="26"/>
        <v>572.63843648208467</v>
      </c>
      <c r="L415" s="115">
        <f t="shared" si="27"/>
        <v>606.51465798045604</v>
      </c>
    </row>
    <row r="416" spans="1:12" s="116" customFormat="1" x14ac:dyDescent="0.25">
      <c r="A416" s="90" t="s">
        <v>479</v>
      </c>
      <c r="B416" s="110" t="s">
        <v>2023</v>
      </c>
      <c r="C416" s="110" t="s">
        <v>1293</v>
      </c>
      <c r="D416" s="92">
        <v>2.94</v>
      </c>
      <c r="E416" s="92">
        <v>1877</v>
      </c>
      <c r="F416" s="121">
        <v>1781</v>
      </c>
      <c r="G416" s="111">
        <v>0</v>
      </c>
      <c r="H41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6" s="113" t="str">
        <f t="shared" si="24"/>
        <v/>
      </c>
      <c r="J416" s="114" t="str">
        <f t="shared" si="25"/>
        <v/>
      </c>
      <c r="K416" s="115">
        <f t="shared" si="26"/>
        <v>638.43537414965988</v>
      </c>
      <c r="L416" s="115">
        <f t="shared" si="27"/>
        <v>605.78231292517012</v>
      </c>
    </row>
    <row r="417" spans="1:12" s="116" customFormat="1" x14ac:dyDescent="0.25">
      <c r="A417" s="90" t="s">
        <v>480</v>
      </c>
      <c r="B417" s="110" t="s">
        <v>2023</v>
      </c>
      <c r="C417" s="110" t="s">
        <v>1293</v>
      </c>
      <c r="D417" s="92">
        <v>3.9299999999999993</v>
      </c>
      <c r="E417" s="92">
        <v>2402</v>
      </c>
      <c r="F417" s="121">
        <v>2256</v>
      </c>
      <c r="G417" s="111">
        <v>0</v>
      </c>
      <c r="H41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7" s="113" t="str">
        <f t="shared" si="24"/>
        <v/>
      </c>
      <c r="J417" s="114" t="str">
        <f t="shared" si="25"/>
        <v/>
      </c>
      <c r="K417" s="115">
        <f t="shared" si="26"/>
        <v>611.19592875318074</v>
      </c>
      <c r="L417" s="115">
        <f t="shared" si="27"/>
        <v>574.0458015267177</v>
      </c>
    </row>
    <row r="418" spans="1:12" s="116" customFormat="1" x14ac:dyDescent="0.25">
      <c r="A418" s="90" t="s">
        <v>481</v>
      </c>
      <c r="B418" s="110" t="s">
        <v>2023</v>
      </c>
      <c r="C418" s="110" t="s">
        <v>1293</v>
      </c>
      <c r="D418" s="92">
        <v>2.903</v>
      </c>
      <c r="E418" s="92">
        <v>1834</v>
      </c>
      <c r="F418" s="121">
        <v>1738</v>
      </c>
      <c r="G418" s="111">
        <v>0</v>
      </c>
      <c r="H41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8" s="113" t="str">
        <f t="shared" si="24"/>
        <v/>
      </c>
      <c r="J418" s="114" t="str">
        <f t="shared" si="25"/>
        <v/>
      </c>
      <c r="K418" s="115">
        <f t="shared" si="26"/>
        <v>631.76024801929043</v>
      </c>
      <c r="L418" s="115">
        <f t="shared" si="27"/>
        <v>598.69100930072341</v>
      </c>
    </row>
    <row r="419" spans="1:12" s="116" customFormat="1" x14ac:dyDescent="0.25">
      <c r="A419" s="90" t="s">
        <v>482</v>
      </c>
      <c r="B419" s="110" t="s">
        <v>2023</v>
      </c>
      <c r="C419" s="110" t="s">
        <v>1293</v>
      </c>
      <c r="D419" s="92">
        <v>3.46</v>
      </c>
      <c r="E419" s="92">
        <v>1742</v>
      </c>
      <c r="F419" s="121">
        <v>1796</v>
      </c>
      <c r="G419" s="111">
        <v>0</v>
      </c>
      <c r="H41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9" s="113" t="str">
        <f t="shared" si="24"/>
        <v/>
      </c>
      <c r="J419" s="114" t="str">
        <f t="shared" si="25"/>
        <v/>
      </c>
      <c r="K419" s="115">
        <f t="shared" si="26"/>
        <v>503.46820809248555</v>
      </c>
      <c r="L419" s="115">
        <f t="shared" si="27"/>
        <v>519.07514450867052</v>
      </c>
    </row>
    <row r="420" spans="1:12" s="116" customFormat="1" x14ac:dyDescent="0.25">
      <c r="A420" s="90" t="s">
        <v>483</v>
      </c>
      <c r="B420" s="110" t="s">
        <v>2023</v>
      </c>
      <c r="C420" s="110" t="s">
        <v>1293</v>
      </c>
      <c r="D420" s="92">
        <v>3.16</v>
      </c>
      <c r="E420" s="92">
        <v>1735</v>
      </c>
      <c r="F420" s="121">
        <v>1916</v>
      </c>
      <c r="G420" s="111">
        <v>0</v>
      </c>
      <c r="H42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0" s="113" t="str">
        <f t="shared" si="24"/>
        <v/>
      </c>
      <c r="J420" s="114" t="str">
        <f t="shared" si="25"/>
        <v/>
      </c>
      <c r="K420" s="115">
        <f t="shared" si="26"/>
        <v>549.05063291139243</v>
      </c>
      <c r="L420" s="115">
        <f t="shared" si="27"/>
        <v>606.3291139240506</v>
      </c>
    </row>
    <row r="421" spans="1:12" s="116" customFormat="1" x14ac:dyDescent="0.25">
      <c r="A421" s="90" t="s">
        <v>484</v>
      </c>
      <c r="B421" s="110" t="s">
        <v>2023</v>
      </c>
      <c r="C421" s="110" t="s">
        <v>1293</v>
      </c>
      <c r="D421" s="92">
        <v>3.04</v>
      </c>
      <c r="E421" s="92">
        <v>1859</v>
      </c>
      <c r="F421" s="121">
        <v>1813</v>
      </c>
      <c r="G421" s="111">
        <v>0</v>
      </c>
      <c r="H42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1" s="113" t="str">
        <f t="shared" si="24"/>
        <v/>
      </c>
      <c r="J421" s="114" t="str">
        <f t="shared" si="25"/>
        <v/>
      </c>
      <c r="K421" s="115">
        <f t="shared" si="26"/>
        <v>611.51315789473688</v>
      </c>
      <c r="L421" s="115">
        <f t="shared" si="27"/>
        <v>596.38157894736844</v>
      </c>
    </row>
    <row r="422" spans="1:12" s="116" customFormat="1" x14ac:dyDescent="0.25">
      <c r="A422" s="90" t="s">
        <v>485</v>
      </c>
      <c r="B422" s="110" t="s">
        <v>2023</v>
      </c>
      <c r="C422" s="110" t="s">
        <v>1293</v>
      </c>
      <c r="D422" s="92">
        <v>5.31</v>
      </c>
      <c r="E422" s="92">
        <v>3224</v>
      </c>
      <c r="F422" s="121">
        <v>3228</v>
      </c>
      <c r="G422" s="111">
        <v>0</v>
      </c>
      <c r="H42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2" s="113" t="str">
        <f t="shared" si="24"/>
        <v/>
      </c>
      <c r="J422" s="114" t="str">
        <f t="shared" si="25"/>
        <v/>
      </c>
      <c r="K422" s="115">
        <f t="shared" si="26"/>
        <v>607.15630885122414</v>
      </c>
      <c r="L422" s="115">
        <f t="shared" si="27"/>
        <v>607.90960451977401</v>
      </c>
    </row>
    <row r="423" spans="1:12" s="116" customFormat="1" x14ac:dyDescent="0.25">
      <c r="A423" s="90" t="s">
        <v>486</v>
      </c>
      <c r="B423" s="110" t="s">
        <v>2023</v>
      </c>
      <c r="C423" s="110" t="s">
        <v>1293</v>
      </c>
      <c r="D423" s="92">
        <v>4.18</v>
      </c>
      <c r="E423" s="92">
        <v>2652</v>
      </c>
      <c r="F423" s="121">
        <v>2456</v>
      </c>
      <c r="G423" s="111">
        <v>0</v>
      </c>
      <c r="H42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3" s="113" t="str">
        <f t="shared" si="24"/>
        <v/>
      </c>
      <c r="J423" s="114" t="str">
        <f t="shared" si="25"/>
        <v/>
      </c>
      <c r="K423" s="115">
        <f t="shared" si="26"/>
        <v>634.44976076555031</v>
      </c>
      <c r="L423" s="115">
        <f t="shared" si="27"/>
        <v>587.55980861244018</v>
      </c>
    </row>
    <row r="424" spans="1:12" s="116" customFormat="1" x14ac:dyDescent="0.25">
      <c r="A424" s="90" t="s">
        <v>487</v>
      </c>
      <c r="B424" s="110" t="s">
        <v>2023</v>
      </c>
      <c r="C424" s="110" t="s">
        <v>1293</v>
      </c>
      <c r="D424" s="92">
        <v>3.1</v>
      </c>
      <c r="E424" s="92">
        <v>1655</v>
      </c>
      <c r="F424" s="121">
        <v>1671</v>
      </c>
      <c r="G424" s="111">
        <v>0</v>
      </c>
      <c r="H42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4" s="113" t="str">
        <f t="shared" si="24"/>
        <v/>
      </c>
      <c r="J424" s="114" t="str">
        <f t="shared" si="25"/>
        <v/>
      </c>
      <c r="K424" s="115">
        <f t="shared" si="26"/>
        <v>533.87096774193549</v>
      </c>
      <c r="L424" s="115">
        <f t="shared" si="27"/>
        <v>539.0322580645161</v>
      </c>
    </row>
    <row r="425" spans="1:12" s="116" customFormat="1" x14ac:dyDescent="0.25">
      <c r="A425" s="90" t="s">
        <v>488</v>
      </c>
      <c r="B425" s="110" t="s">
        <v>2023</v>
      </c>
      <c r="C425" s="110" t="s">
        <v>1293</v>
      </c>
      <c r="D425" s="92">
        <v>3.3</v>
      </c>
      <c r="E425" s="92">
        <v>2016</v>
      </c>
      <c r="F425" s="121">
        <v>1920</v>
      </c>
      <c r="G425" s="111">
        <v>0</v>
      </c>
      <c r="H42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5" s="113" t="str">
        <f t="shared" si="24"/>
        <v/>
      </c>
      <c r="J425" s="114" t="str">
        <f t="shared" si="25"/>
        <v/>
      </c>
      <c r="K425" s="115">
        <f t="shared" si="26"/>
        <v>610.90909090909099</v>
      </c>
      <c r="L425" s="115">
        <f t="shared" si="27"/>
        <v>581.81818181818187</v>
      </c>
    </row>
    <row r="426" spans="1:12" s="116" customFormat="1" x14ac:dyDescent="0.25">
      <c r="A426" s="90" t="s">
        <v>489</v>
      </c>
      <c r="B426" s="110" t="s">
        <v>2023</v>
      </c>
      <c r="C426" s="110" t="s">
        <v>1293</v>
      </c>
      <c r="D426" s="92">
        <v>3.8299999999999996</v>
      </c>
      <c r="E426" s="92">
        <v>2337</v>
      </c>
      <c r="F426" s="121">
        <v>2191</v>
      </c>
      <c r="G426" s="111">
        <v>0</v>
      </c>
      <c r="H42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6" s="113" t="str">
        <f t="shared" si="24"/>
        <v/>
      </c>
      <c r="J426" s="114" t="str">
        <f t="shared" si="25"/>
        <v/>
      </c>
      <c r="K426" s="115">
        <f t="shared" si="26"/>
        <v>610.18276762402093</v>
      </c>
      <c r="L426" s="115">
        <f t="shared" si="27"/>
        <v>572.0626631853786</v>
      </c>
    </row>
    <row r="427" spans="1:12" s="116" customFormat="1" x14ac:dyDescent="0.25">
      <c r="A427" s="90" t="s">
        <v>490</v>
      </c>
      <c r="B427" s="110" t="s">
        <v>2023</v>
      </c>
      <c r="C427" s="110" t="s">
        <v>1293</v>
      </c>
      <c r="D427" s="92">
        <v>2.82</v>
      </c>
      <c r="E427" s="92">
        <v>1788</v>
      </c>
      <c r="F427" s="121">
        <v>1692</v>
      </c>
      <c r="G427" s="111">
        <v>0</v>
      </c>
      <c r="H42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7" s="113" t="str">
        <f t="shared" si="24"/>
        <v/>
      </c>
      <c r="J427" s="114" t="str">
        <f t="shared" si="25"/>
        <v/>
      </c>
      <c r="K427" s="115">
        <f t="shared" si="26"/>
        <v>634.04255319148945</v>
      </c>
      <c r="L427" s="115">
        <f t="shared" si="27"/>
        <v>600</v>
      </c>
    </row>
    <row r="428" spans="1:12" s="116" customFormat="1" x14ac:dyDescent="0.25">
      <c r="A428" s="90" t="s">
        <v>491</v>
      </c>
      <c r="B428" s="110" t="s">
        <v>2023</v>
      </c>
      <c r="C428" s="110" t="s">
        <v>1293</v>
      </c>
      <c r="D428" s="92">
        <v>3.8299999999999996</v>
      </c>
      <c r="E428" s="92">
        <v>2435</v>
      </c>
      <c r="F428" s="121">
        <v>2292</v>
      </c>
      <c r="G428" s="111">
        <v>0</v>
      </c>
      <c r="H42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8" s="113" t="str">
        <f t="shared" si="24"/>
        <v/>
      </c>
      <c r="J428" s="114" t="str">
        <f t="shared" si="25"/>
        <v/>
      </c>
      <c r="K428" s="115">
        <f t="shared" si="26"/>
        <v>635.77023498694518</v>
      </c>
      <c r="L428" s="115">
        <f t="shared" si="27"/>
        <v>598.43342036553531</v>
      </c>
    </row>
    <row r="429" spans="1:12" s="116" customFormat="1" x14ac:dyDescent="0.25">
      <c r="A429" s="90" t="s">
        <v>492</v>
      </c>
      <c r="B429" s="110" t="s">
        <v>2023</v>
      </c>
      <c r="C429" s="110" t="s">
        <v>1293</v>
      </c>
      <c r="D429" s="92">
        <v>5.89</v>
      </c>
      <c r="E429" s="92">
        <v>3703</v>
      </c>
      <c r="F429" s="121">
        <v>3607</v>
      </c>
      <c r="G429" s="111">
        <v>0</v>
      </c>
      <c r="H42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9" s="113" t="str">
        <f t="shared" si="24"/>
        <v/>
      </c>
      <c r="J429" s="114" t="str">
        <f t="shared" si="25"/>
        <v/>
      </c>
      <c r="K429" s="115">
        <f t="shared" si="26"/>
        <v>628.69269949066222</v>
      </c>
      <c r="L429" s="115">
        <f t="shared" si="27"/>
        <v>612.39388794567071</v>
      </c>
    </row>
    <row r="430" spans="1:12" s="116" customFormat="1" x14ac:dyDescent="0.25">
      <c r="A430" s="90" t="s">
        <v>1347</v>
      </c>
      <c r="B430" s="110" t="s">
        <v>2023</v>
      </c>
      <c r="C430" s="110" t="s">
        <v>1293</v>
      </c>
      <c r="D430" s="92">
        <v>7.2089999999999996</v>
      </c>
      <c r="E430" s="92">
        <v>3956</v>
      </c>
      <c r="F430" s="121">
        <v>4260</v>
      </c>
      <c r="G430" s="111">
        <v>0</v>
      </c>
      <c r="H43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0" s="113" t="str">
        <f t="shared" si="24"/>
        <v/>
      </c>
      <c r="J430" s="114" t="str">
        <f t="shared" si="25"/>
        <v/>
      </c>
      <c r="K430" s="115">
        <f t="shared" si="26"/>
        <v>548.75849632403947</v>
      </c>
      <c r="L430" s="115">
        <f t="shared" si="27"/>
        <v>590.92800665834375</v>
      </c>
    </row>
    <row r="431" spans="1:12" s="116" customFormat="1" x14ac:dyDescent="0.25">
      <c r="A431" s="90" t="s">
        <v>1348</v>
      </c>
      <c r="B431" s="110" t="s">
        <v>2023</v>
      </c>
      <c r="C431" s="110" t="s">
        <v>1293</v>
      </c>
      <c r="D431" s="92">
        <v>5.05</v>
      </c>
      <c r="E431" s="92">
        <v>3047</v>
      </c>
      <c r="F431" s="121">
        <v>2851</v>
      </c>
      <c r="G431" s="111">
        <v>0</v>
      </c>
      <c r="H43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1" s="113" t="str">
        <f t="shared" si="24"/>
        <v/>
      </c>
      <c r="J431" s="114" t="str">
        <f t="shared" si="25"/>
        <v/>
      </c>
      <c r="K431" s="115">
        <f t="shared" si="26"/>
        <v>603.36633663366342</v>
      </c>
      <c r="L431" s="115">
        <f t="shared" si="27"/>
        <v>564.55445544554459</v>
      </c>
    </row>
    <row r="432" spans="1:12" s="116" customFormat="1" x14ac:dyDescent="0.25">
      <c r="A432" s="90" t="s">
        <v>1349</v>
      </c>
      <c r="B432" s="110" t="s">
        <v>2023</v>
      </c>
      <c r="C432" s="110" t="s">
        <v>1293</v>
      </c>
      <c r="D432" s="92">
        <v>7.22</v>
      </c>
      <c r="E432" s="92">
        <v>2599</v>
      </c>
      <c r="F432" s="121">
        <v>2403</v>
      </c>
      <c r="G432" s="111">
        <v>0</v>
      </c>
      <c r="H43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2" s="113" t="str">
        <f t="shared" si="24"/>
        <v/>
      </c>
      <c r="J432" s="114" t="str">
        <f t="shared" si="25"/>
        <v/>
      </c>
      <c r="K432" s="115">
        <f t="shared" si="26"/>
        <v>359.9722991689751</v>
      </c>
      <c r="L432" s="115">
        <f t="shared" si="27"/>
        <v>332.82548476454292</v>
      </c>
    </row>
    <row r="433" spans="1:12" s="116" customFormat="1" x14ac:dyDescent="0.25">
      <c r="A433" s="90" t="s">
        <v>1350</v>
      </c>
      <c r="B433" s="110" t="s">
        <v>2023</v>
      </c>
      <c r="C433" s="110" t="s">
        <v>1293</v>
      </c>
      <c r="D433" s="92">
        <v>3.29</v>
      </c>
      <c r="E433" s="92">
        <v>2104</v>
      </c>
      <c r="F433" s="121">
        <v>1958</v>
      </c>
      <c r="G433" s="111">
        <v>0</v>
      </c>
      <c r="H43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3" s="113" t="str">
        <f t="shared" si="24"/>
        <v/>
      </c>
      <c r="J433" s="114" t="str">
        <f t="shared" si="25"/>
        <v/>
      </c>
      <c r="K433" s="115">
        <f t="shared" si="26"/>
        <v>639.51367781155011</v>
      </c>
      <c r="L433" s="115">
        <f t="shared" si="27"/>
        <v>595.13677811550156</v>
      </c>
    </row>
    <row r="434" spans="1:12" s="116" customFormat="1" x14ac:dyDescent="0.25">
      <c r="A434" s="90" t="s">
        <v>1351</v>
      </c>
      <c r="B434" s="110" t="s">
        <v>2023</v>
      </c>
      <c r="C434" s="110" t="s">
        <v>1293</v>
      </c>
      <c r="D434" s="92">
        <v>6.09</v>
      </c>
      <c r="E434" s="92">
        <v>3747</v>
      </c>
      <c r="F434" s="121">
        <v>3551</v>
      </c>
      <c r="G434" s="111">
        <v>0</v>
      </c>
      <c r="H43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4" s="113" t="str">
        <f t="shared" si="24"/>
        <v/>
      </c>
      <c r="J434" s="114" t="str">
        <f t="shared" si="25"/>
        <v/>
      </c>
      <c r="K434" s="115">
        <f t="shared" si="26"/>
        <v>615.27093596059115</v>
      </c>
      <c r="L434" s="115">
        <f t="shared" si="27"/>
        <v>583.08702791461417</v>
      </c>
    </row>
    <row r="435" spans="1:12" s="116" customFormat="1" x14ac:dyDescent="0.25">
      <c r="A435" s="90" t="s">
        <v>1352</v>
      </c>
      <c r="B435" s="110" t="s">
        <v>2023</v>
      </c>
      <c r="C435" s="110" t="s">
        <v>1293</v>
      </c>
      <c r="D435" s="92">
        <v>8.1499999999999986</v>
      </c>
      <c r="E435" s="92">
        <v>4789</v>
      </c>
      <c r="F435" s="121">
        <v>5093</v>
      </c>
      <c r="G435" s="111">
        <v>0</v>
      </c>
      <c r="H43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5" s="113" t="str">
        <f t="shared" si="24"/>
        <v/>
      </c>
      <c r="J435" s="114" t="str">
        <f t="shared" si="25"/>
        <v/>
      </c>
      <c r="K435" s="115">
        <f t="shared" si="26"/>
        <v>587.60736196319033</v>
      </c>
      <c r="L435" s="115">
        <f t="shared" si="27"/>
        <v>624.90797546012277</v>
      </c>
    </row>
    <row r="436" spans="1:12" s="116" customFormat="1" x14ac:dyDescent="0.25">
      <c r="A436" s="90" t="s">
        <v>1353</v>
      </c>
      <c r="B436" s="110" t="s">
        <v>2023</v>
      </c>
      <c r="C436" s="110" t="s">
        <v>1293</v>
      </c>
      <c r="D436" s="92">
        <v>4.47</v>
      </c>
      <c r="E436" s="92">
        <v>2641</v>
      </c>
      <c r="F436" s="121">
        <v>2445</v>
      </c>
      <c r="G436" s="111">
        <v>0</v>
      </c>
      <c r="H43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6" s="113" t="str">
        <f t="shared" si="24"/>
        <v/>
      </c>
      <c r="J436" s="114" t="str">
        <f t="shared" si="25"/>
        <v/>
      </c>
      <c r="K436" s="115">
        <f t="shared" si="26"/>
        <v>590.82774049217005</v>
      </c>
      <c r="L436" s="115">
        <f t="shared" si="27"/>
        <v>546.97986577181211</v>
      </c>
    </row>
    <row r="437" spans="1:12" s="116" customFormat="1" x14ac:dyDescent="0.25">
      <c r="A437" s="90" t="s">
        <v>1354</v>
      </c>
      <c r="B437" s="110" t="s">
        <v>2023</v>
      </c>
      <c r="C437" s="110" t="s">
        <v>1293</v>
      </c>
      <c r="D437" s="92">
        <v>3.07</v>
      </c>
      <c r="E437" s="92">
        <v>1905</v>
      </c>
      <c r="F437" s="121">
        <v>1809</v>
      </c>
      <c r="G437" s="111">
        <v>0</v>
      </c>
      <c r="H43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7" s="113" t="str">
        <f t="shared" si="24"/>
        <v/>
      </c>
      <c r="J437" s="114" t="str">
        <f t="shared" si="25"/>
        <v/>
      </c>
      <c r="K437" s="115">
        <f t="shared" si="26"/>
        <v>620.5211726384365</v>
      </c>
      <c r="L437" s="115">
        <f t="shared" si="27"/>
        <v>589.25081433224761</v>
      </c>
    </row>
    <row r="438" spans="1:12" s="116" customFormat="1" x14ac:dyDescent="0.25">
      <c r="A438" s="90" t="s">
        <v>1355</v>
      </c>
      <c r="B438" s="110" t="s">
        <v>2023</v>
      </c>
      <c r="C438" s="110" t="s">
        <v>1293</v>
      </c>
      <c r="D438" s="92">
        <v>2.8959999999999999</v>
      </c>
      <c r="E438" s="92">
        <v>1785</v>
      </c>
      <c r="F438" s="121">
        <v>1689</v>
      </c>
      <c r="G438" s="111">
        <v>0</v>
      </c>
      <c r="H43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8" s="113" t="str">
        <f t="shared" si="24"/>
        <v/>
      </c>
      <c r="J438" s="114" t="str">
        <f t="shared" si="25"/>
        <v/>
      </c>
      <c r="K438" s="115">
        <f t="shared" si="26"/>
        <v>616.36740331491717</v>
      </c>
      <c r="L438" s="115">
        <f t="shared" si="27"/>
        <v>583.21823204419888</v>
      </c>
    </row>
    <row r="439" spans="1:12" s="116" customFormat="1" x14ac:dyDescent="0.25">
      <c r="A439" s="90" t="s">
        <v>1356</v>
      </c>
      <c r="B439" s="110" t="s">
        <v>2023</v>
      </c>
      <c r="C439" s="110" t="s">
        <v>1293</v>
      </c>
      <c r="D439" s="92">
        <v>6.16</v>
      </c>
      <c r="E439" s="92">
        <v>3902</v>
      </c>
      <c r="F439" s="121">
        <v>3796</v>
      </c>
      <c r="G439" s="111">
        <v>0</v>
      </c>
      <c r="H43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9" s="113" t="str">
        <f t="shared" si="24"/>
        <v/>
      </c>
      <c r="J439" s="114" t="str">
        <f t="shared" si="25"/>
        <v/>
      </c>
      <c r="K439" s="115">
        <f t="shared" si="26"/>
        <v>633.44155844155841</v>
      </c>
      <c r="L439" s="115">
        <f t="shared" si="27"/>
        <v>616.23376623376623</v>
      </c>
    </row>
    <row r="440" spans="1:12" s="116" customFormat="1" x14ac:dyDescent="0.25">
      <c r="A440" s="90" t="s">
        <v>1357</v>
      </c>
      <c r="B440" s="110" t="s">
        <v>2023</v>
      </c>
      <c r="C440" s="110" t="s">
        <v>1293</v>
      </c>
      <c r="D440" s="92">
        <v>4.4899999999999993</v>
      </c>
      <c r="E440" s="92">
        <v>2645</v>
      </c>
      <c r="F440" s="121">
        <v>2449</v>
      </c>
      <c r="G440" s="111">
        <v>0</v>
      </c>
      <c r="H44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0" s="113" t="str">
        <f t="shared" si="24"/>
        <v/>
      </c>
      <c r="J440" s="114" t="str">
        <f t="shared" si="25"/>
        <v/>
      </c>
      <c r="K440" s="115">
        <f t="shared" si="26"/>
        <v>589.08685968819611</v>
      </c>
      <c r="L440" s="115">
        <f t="shared" si="27"/>
        <v>545.43429844098</v>
      </c>
    </row>
    <row r="441" spans="1:12" s="116" customFormat="1" x14ac:dyDescent="0.25">
      <c r="A441" s="90" t="s">
        <v>1358</v>
      </c>
      <c r="B441" s="110" t="s">
        <v>2023</v>
      </c>
      <c r="C441" s="110" t="s">
        <v>1293</v>
      </c>
      <c r="D441" s="92">
        <v>5.6899999999999995</v>
      </c>
      <c r="E441" s="92">
        <v>3340</v>
      </c>
      <c r="F441" s="121">
        <v>3144</v>
      </c>
      <c r="G441" s="111">
        <v>0</v>
      </c>
      <c r="H44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1" s="113" t="str">
        <f t="shared" si="24"/>
        <v/>
      </c>
      <c r="J441" s="114" t="str">
        <f t="shared" si="25"/>
        <v/>
      </c>
      <c r="K441" s="115">
        <f t="shared" si="26"/>
        <v>586.99472759226717</v>
      </c>
      <c r="L441" s="115">
        <f t="shared" si="27"/>
        <v>552.54833040421795</v>
      </c>
    </row>
    <row r="442" spans="1:12" s="116" customFormat="1" x14ac:dyDescent="0.25">
      <c r="A442" s="90" t="s">
        <v>1359</v>
      </c>
      <c r="B442" s="110" t="s">
        <v>2023</v>
      </c>
      <c r="C442" s="110" t="s">
        <v>1293</v>
      </c>
      <c r="D442" s="92">
        <v>6.1999999999999993</v>
      </c>
      <c r="E442" s="92">
        <v>3525</v>
      </c>
      <c r="F442" s="121">
        <v>3329</v>
      </c>
      <c r="G442" s="111">
        <v>0</v>
      </c>
      <c r="H44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2" s="113" t="str">
        <f t="shared" si="24"/>
        <v/>
      </c>
      <c r="J442" s="114" t="str">
        <f t="shared" si="25"/>
        <v/>
      </c>
      <c r="K442" s="115">
        <f t="shared" si="26"/>
        <v>568.54838709677426</v>
      </c>
      <c r="L442" s="115">
        <f t="shared" si="27"/>
        <v>536.9354838709678</v>
      </c>
    </row>
    <row r="443" spans="1:12" s="116" customFormat="1" x14ac:dyDescent="0.25">
      <c r="A443" s="90" t="s">
        <v>1360</v>
      </c>
      <c r="B443" s="110" t="s">
        <v>2023</v>
      </c>
      <c r="C443" s="110" t="s">
        <v>1293</v>
      </c>
      <c r="D443" s="92">
        <v>7.84</v>
      </c>
      <c r="E443" s="92">
        <v>4815</v>
      </c>
      <c r="F443" s="121">
        <v>4619</v>
      </c>
      <c r="G443" s="111">
        <v>0</v>
      </c>
      <c r="H44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3" s="113" t="str">
        <f t="shared" si="24"/>
        <v/>
      </c>
      <c r="J443" s="114" t="str">
        <f t="shared" si="25"/>
        <v/>
      </c>
      <c r="K443" s="115">
        <f t="shared" si="26"/>
        <v>614.15816326530614</v>
      </c>
      <c r="L443" s="115">
        <f t="shared" si="27"/>
        <v>589.15816326530614</v>
      </c>
    </row>
    <row r="444" spans="1:12" s="116" customFormat="1" x14ac:dyDescent="0.25">
      <c r="A444" s="90" t="s">
        <v>1361</v>
      </c>
      <c r="B444" s="110" t="s">
        <v>2023</v>
      </c>
      <c r="C444" s="110" t="s">
        <v>1293</v>
      </c>
      <c r="D444" s="92">
        <v>6.1</v>
      </c>
      <c r="E444" s="92">
        <v>3705</v>
      </c>
      <c r="F444" s="121">
        <v>3509</v>
      </c>
      <c r="G444" s="111">
        <v>0</v>
      </c>
      <c r="H44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4" s="113" t="str">
        <f t="shared" si="24"/>
        <v/>
      </c>
      <c r="J444" s="114" t="str">
        <f t="shared" si="25"/>
        <v/>
      </c>
      <c r="K444" s="115">
        <f t="shared" si="26"/>
        <v>607.37704918032796</v>
      </c>
      <c r="L444" s="115">
        <f t="shared" si="27"/>
        <v>575.24590163934431</v>
      </c>
    </row>
    <row r="445" spans="1:12" s="116" customFormat="1" x14ac:dyDescent="0.25">
      <c r="A445" s="90" t="s">
        <v>1362</v>
      </c>
      <c r="B445" s="110" t="s">
        <v>2023</v>
      </c>
      <c r="C445" s="110" t="s">
        <v>1293</v>
      </c>
      <c r="D445" s="92">
        <v>7.6199999999999992</v>
      </c>
      <c r="E445" s="92">
        <v>3698</v>
      </c>
      <c r="F445" s="92">
        <v>3602</v>
      </c>
      <c r="G445" s="111">
        <v>0</v>
      </c>
      <c r="H44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5" s="113" t="str">
        <f t="shared" si="24"/>
        <v/>
      </c>
      <c r="J445" s="114" t="str">
        <f t="shared" si="25"/>
        <v/>
      </c>
      <c r="K445" s="115">
        <f t="shared" si="26"/>
        <v>485.30183727034125</v>
      </c>
      <c r="L445" s="115">
        <f t="shared" si="27"/>
        <v>472.70341207349088</v>
      </c>
    </row>
    <row r="446" spans="1:12" s="116" customFormat="1" x14ac:dyDescent="0.25">
      <c r="A446" s="90" t="s">
        <v>1363</v>
      </c>
      <c r="B446" s="110" t="s">
        <v>2023</v>
      </c>
      <c r="C446" s="110" t="s">
        <v>1293</v>
      </c>
      <c r="D446" s="92">
        <v>4.7799999999999994</v>
      </c>
      <c r="E446" s="92">
        <v>1910</v>
      </c>
      <c r="F446" s="92">
        <v>1914</v>
      </c>
      <c r="G446" s="111">
        <v>0</v>
      </c>
      <c r="H44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6" s="113" t="str">
        <f t="shared" si="24"/>
        <v/>
      </c>
      <c r="J446" s="114" t="str">
        <f t="shared" si="25"/>
        <v/>
      </c>
      <c r="K446" s="115">
        <f t="shared" si="26"/>
        <v>399.58158995815904</v>
      </c>
      <c r="L446" s="115">
        <f t="shared" si="27"/>
        <v>400.41841004184107</v>
      </c>
    </row>
    <row r="447" spans="1:12" s="116" customFormat="1" x14ac:dyDescent="0.25">
      <c r="A447" s="90" t="s">
        <v>1364</v>
      </c>
      <c r="B447" s="110" t="s">
        <v>2023</v>
      </c>
      <c r="C447" s="110" t="s">
        <v>1293</v>
      </c>
      <c r="D447" s="92">
        <v>3.38</v>
      </c>
      <c r="E447" s="92">
        <v>2169</v>
      </c>
      <c r="F447" s="92">
        <v>2023</v>
      </c>
      <c r="G447" s="111">
        <v>0</v>
      </c>
      <c r="H44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7" s="113" t="str">
        <f t="shared" si="24"/>
        <v/>
      </c>
      <c r="J447" s="114" t="str">
        <f t="shared" si="25"/>
        <v/>
      </c>
      <c r="K447" s="115">
        <f t="shared" si="26"/>
        <v>641.71597633136093</v>
      </c>
      <c r="L447" s="115">
        <f t="shared" si="27"/>
        <v>598.52071005917162</v>
      </c>
    </row>
    <row r="448" spans="1:12" s="116" customFormat="1" x14ac:dyDescent="0.25">
      <c r="A448" s="90" t="s">
        <v>1365</v>
      </c>
      <c r="B448" s="110" t="s">
        <v>2023</v>
      </c>
      <c r="C448" s="110" t="s">
        <v>1293</v>
      </c>
      <c r="D448" s="92">
        <v>3.8199999999999994</v>
      </c>
      <c r="E448" s="92">
        <v>2283</v>
      </c>
      <c r="F448" s="92">
        <v>2137</v>
      </c>
      <c r="G448" s="111">
        <v>0</v>
      </c>
      <c r="H44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8" s="113" t="str">
        <f t="shared" si="24"/>
        <v/>
      </c>
      <c r="J448" s="114" t="str">
        <f t="shared" si="25"/>
        <v/>
      </c>
      <c r="K448" s="115">
        <f t="shared" si="26"/>
        <v>597.64397905759176</v>
      </c>
      <c r="L448" s="115">
        <f t="shared" si="27"/>
        <v>559.42408376963363</v>
      </c>
    </row>
    <row r="449" spans="1:12" s="116" customFormat="1" x14ac:dyDescent="0.25">
      <c r="A449" s="90" t="s">
        <v>1366</v>
      </c>
      <c r="B449" s="110" t="s">
        <v>2023</v>
      </c>
      <c r="C449" s="110" t="s">
        <v>1293</v>
      </c>
      <c r="D449" s="92">
        <v>7.51</v>
      </c>
      <c r="E449" s="92">
        <v>4632</v>
      </c>
      <c r="F449" s="92">
        <v>4436</v>
      </c>
      <c r="G449" s="111">
        <v>0</v>
      </c>
      <c r="H44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9" s="113" t="str">
        <f t="shared" si="24"/>
        <v/>
      </c>
      <c r="J449" s="114" t="str">
        <f t="shared" si="25"/>
        <v/>
      </c>
      <c r="K449" s="115">
        <f t="shared" si="26"/>
        <v>616.77762982689751</v>
      </c>
      <c r="L449" s="115">
        <f t="shared" si="27"/>
        <v>590.67909454061248</v>
      </c>
    </row>
    <row r="450" spans="1:12" s="116" customFormat="1" x14ac:dyDescent="0.25">
      <c r="A450" s="90" t="s">
        <v>1367</v>
      </c>
      <c r="B450" s="110" t="s">
        <v>2023</v>
      </c>
      <c r="C450" s="110" t="s">
        <v>1293</v>
      </c>
      <c r="D450" s="92">
        <v>6.4499999999999993</v>
      </c>
      <c r="E450" s="92">
        <v>3906</v>
      </c>
      <c r="F450" s="92">
        <v>3710</v>
      </c>
      <c r="G450" s="111">
        <v>0</v>
      </c>
      <c r="H45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0" s="113" t="str">
        <f t="shared" si="24"/>
        <v/>
      </c>
      <c r="J450" s="114" t="str">
        <f t="shared" si="25"/>
        <v/>
      </c>
      <c r="K450" s="115">
        <f t="shared" si="26"/>
        <v>605.5813953488373</v>
      </c>
      <c r="L450" s="115">
        <f t="shared" si="27"/>
        <v>575.19379844961247</v>
      </c>
    </row>
    <row r="451" spans="1:12" s="116" customFormat="1" x14ac:dyDescent="0.25">
      <c r="A451" s="90" t="s">
        <v>1368</v>
      </c>
      <c r="B451" s="110" t="s">
        <v>2023</v>
      </c>
      <c r="C451" s="110" t="s">
        <v>1293</v>
      </c>
      <c r="D451" s="92">
        <v>6.82</v>
      </c>
      <c r="E451" s="92">
        <v>4221</v>
      </c>
      <c r="F451" s="92">
        <v>4025</v>
      </c>
      <c r="G451" s="111">
        <v>0</v>
      </c>
      <c r="H45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1" s="113" t="str">
        <f t="shared" ref="I451:I514" si="28">IF((F451-G451)&lt;0,"!","")</f>
        <v/>
      </c>
      <c r="J451" s="114" t="str">
        <f t="shared" ref="J451:J514" si="29">IFERROR(IF((F451-G451)/G451&gt;25%,"!",IF((F451-G451)/G451&lt;-25%,"!","")),"")</f>
        <v/>
      </c>
      <c r="K451" s="115">
        <f t="shared" ref="K451:K514" si="30">IFERROR(E451/D451,"")</f>
        <v>618.91495601173017</v>
      </c>
      <c r="L451" s="115">
        <f t="shared" ref="L451:L514" si="31">IFERROR(F451/D451,"")</f>
        <v>590.17595307917884</v>
      </c>
    </row>
    <row r="452" spans="1:12" s="116" customFormat="1" x14ac:dyDescent="0.25">
      <c r="A452" s="90" t="s">
        <v>1369</v>
      </c>
      <c r="B452" s="110" t="s">
        <v>2023</v>
      </c>
      <c r="C452" s="110" t="s">
        <v>1293</v>
      </c>
      <c r="D452" s="92">
        <v>3.4699999999999998</v>
      </c>
      <c r="E452" s="92">
        <v>2172</v>
      </c>
      <c r="F452" s="92">
        <v>2026</v>
      </c>
      <c r="G452" s="111">
        <v>0</v>
      </c>
      <c r="H45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2" s="113" t="str">
        <f t="shared" si="28"/>
        <v/>
      </c>
      <c r="J452" s="114" t="str">
        <f t="shared" si="29"/>
        <v/>
      </c>
      <c r="K452" s="115">
        <f t="shared" si="30"/>
        <v>625.93659942363115</v>
      </c>
      <c r="L452" s="115">
        <f t="shared" si="31"/>
        <v>583.86167146974071</v>
      </c>
    </row>
    <row r="453" spans="1:12" s="116" customFormat="1" x14ac:dyDescent="0.25">
      <c r="A453" s="90" t="s">
        <v>1370</v>
      </c>
      <c r="B453" s="110" t="s">
        <v>2023</v>
      </c>
      <c r="C453" s="110" t="s">
        <v>1293</v>
      </c>
      <c r="D453" s="92">
        <v>2.944</v>
      </c>
      <c r="E453" s="92">
        <v>1877</v>
      </c>
      <c r="F453" s="92">
        <v>1781</v>
      </c>
      <c r="G453" s="111">
        <v>0</v>
      </c>
      <c r="H45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3" s="113" t="str">
        <f t="shared" si="28"/>
        <v/>
      </c>
      <c r="J453" s="114" t="str">
        <f t="shared" si="29"/>
        <v/>
      </c>
      <c r="K453" s="115">
        <f t="shared" si="30"/>
        <v>637.56793478260875</v>
      </c>
      <c r="L453" s="115">
        <f t="shared" si="31"/>
        <v>604.95923913043475</v>
      </c>
    </row>
    <row r="454" spans="1:12" s="116" customFormat="1" x14ac:dyDescent="0.25">
      <c r="A454" s="90" t="s">
        <v>1440</v>
      </c>
      <c r="B454" s="110" t="s">
        <v>2023</v>
      </c>
      <c r="C454" s="110" t="s">
        <v>1293</v>
      </c>
      <c r="D454" s="92">
        <v>3.8409999999999993</v>
      </c>
      <c r="E454" s="92">
        <v>2401</v>
      </c>
      <c r="F454" s="92">
        <v>2255</v>
      </c>
      <c r="G454" s="92">
        <v>0</v>
      </c>
      <c r="H45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4" s="113" t="str">
        <f t="shared" si="28"/>
        <v/>
      </c>
      <c r="J454" s="114" t="str">
        <f t="shared" si="29"/>
        <v/>
      </c>
      <c r="K454" s="115">
        <f t="shared" si="30"/>
        <v>625.09763082530606</v>
      </c>
      <c r="L454" s="115">
        <f t="shared" si="31"/>
        <v>587.08669617287171</v>
      </c>
    </row>
    <row r="455" spans="1:12" s="116" customFormat="1" x14ac:dyDescent="0.25">
      <c r="A455" s="90" t="s">
        <v>1441</v>
      </c>
      <c r="B455" s="110" t="s">
        <v>2023</v>
      </c>
      <c r="C455" s="110" t="s">
        <v>1293</v>
      </c>
      <c r="D455" s="92">
        <v>4.3389999999999995</v>
      </c>
      <c r="E455" s="92">
        <v>2566</v>
      </c>
      <c r="F455" s="92">
        <v>2370</v>
      </c>
      <c r="G455" s="92">
        <v>0</v>
      </c>
      <c r="H45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5" s="113" t="str">
        <f t="shared" si="28"/>
        <v/>
      </c>
      <c r="J455" s="114" t="str">
        <f t="shared" si="29"/>
        <v/>
      </c>
      <c r="K455" s="115">
        <f t="shared" si="30"/>
        <v>591.38050241991243</v>
      </c>
      <c r="L455" s="115">
        <f t="shared" si="31"/>
        <v>546.20880387185991</v>
      </c>
    </row>
    <row r="456" spans="1:12" s="116" customFormat="1" x14ac:dyDescent="0.25">
      <c r="A456" s="90" t="s">
        <v>1442</v>
      </c>
      <c r="B456" s="110" t="s">
        <v>2023</v>
      </c>
      <c r="C456" s="110" t="s">
        <v>1293</v>
      </c>
      <c r="D456" s="92">
        <v>3.6589999999999998</v>
      </c>
      <c r="E456" s="92">
        <v>2261</v>
      </c>
      <c r="F456" s="92">
        <v>2215</v>
      </c>
      <c r="G456" s="92">
        <v>0</v>
      </c>
      <c r="H45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6" s="113" t="str">
        <f t="shared" si="28"/>
        <v/>
      </c>
      <c r="J456" s="114" t="str">
        <f t="shared" si="29"/>
        <v/>
      </c>
      <c r="K456" s="115">
        <f t="shared" si="30"/>
        <v>617.9283957365401</v>
      </c>
      <c r="L456" s="115">
        <f t="shared" si="31"/>
        <v>605.35665482372235</v>
      </c>
    </row>
    <row r="457" spans="1:12" s="116" customFormat="1" x14ac:dyDescent="0.25">
      <c r="A457" s="90" t="s">
        <v>1443</v>
      </c>
      <c r="B457" s="110" t="s">
        <v>2023</v>
      </c>
      <c r="C457" s="110" t="s">
        <v>1293</v>
      </c>
      <c r="D457" s="92">
        <v>5.9699999999999989</v>
      </c>
      <c r="E457" s="92">
        <v>3582</v>
      </c>
      <c r="F457" s="92">
        <v>3386</v>
      </c>
      <c r="G457" s="92">
        <v>0</v>
      </c>
      <c r="H45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7" s="113" t="str">
        <f t="shared" si="28"/>
        <v/>
      </c>
      <c r="J457" s="114" t="str">
        <f t="shared" si="29"/>
        <v/>
      </c>
      <c r="K457" s="115">
        <f t="shared" si="30"/>
        <v>600.00000000000011</v>
      </c>
      <c r="L457" s="115">
        <f t="shared" si="31"/>
        <v>567.16917922948085</v>
      </c>
    </row>
    <row r="458" spans="1:12" s="116" customFormat="1" x14ac:dyDescent="0.25">
      <c r="A458" s="90" t="s">
        <v>1444</v>
      </c>
      <c r="B458" s="110" t="s">
        <v>2023</v>
      </c>
      <c r="C458" s="110" t="s">
        <v>1293</v>
      </c>
      <c r="D458" s="92">
        <v>3.8099999999999996</v>
      </c>
      <c r="E458" s="92">
        <v>2139</v>
      </c>
      <c r="F458" s="92">
        <v>2293</v>
      </c>
      <c r="G458" s="92">
        <v>0</v>
      </c>
      <c r="H45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8" s="113" t="str">
        <f t="shared" si="28"/>
        <v/>
      </c>
      <c r="J458" s="114" t="str">
        <f t="shared" si="29"/>
        <v/>
      </c>
      <c r="K458" s="115">
        <f t="shared" si="30"/>
        <v>561.41732283464569</v>
      </c>
      <c r="L458" s="115">
        <f t="shared" si="31"/>
        <v>601.83727034120739</v>
      </c>
    </row>
    <row r="459" spans="1:12" s="116" customFormat="1" x14ac:dyDescent="0.25">
      <c r="A459" s="90" t="s">
        <v>1445</v>
      </c>
      <c r="B459" s="110" t="s">
        <v>2023</v>
      </c>
      <c r="C459" s="110" t="s">
        <v>1293</v>
      </c>
      <c r="D459" s="92">
        <v>4.76</v>
      </c>
      <c r="E459" s="92">
        <v>2881</v>
      </c>
      <c r="F459" s="92">
        <v>2685</v>
      </c>
      <c r="G459" s="92">
        <v>0</v>
      </c>
      <c r="H45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9" s="113" t="str">
        <f t="shared" si="28"/>
        <v/>
      </c>
      <c r="J459" s="114" t="str">
        <f t="shared" si="29"/>
        <v/>
      </c>
      <c r="K459" s="115">
        <f t="shared" si="30"/>
        <v>605.2521008403362</v>
      </c>
      <c r="L459" s="115">
        <f t="shared" si="31"/>
        <v>564.07563025210084</v>
      </c>
    </row>
    <row r="460" spans="1:12" s="116" customFormat="1" x14ac:dyDescent="0.25">
      <c r="A460" s="90" t="s">
        <v>1446</v>
      </c>
      <c r="B460" s="110" t="s">
        <v>2023</v>
      </c>
      <c r="C460" s="110" t="s">
        <v>1293</v>
      </c>
      <c r="D460" s="92">
        <v>4.5309999999999997</v>
      </c>
      <c r="E460" s="92">
        <v>2651</v>
      </c>
      <c r="F460" s="92">
        <v>2455</v>
      </c>
      <c r="G460" s="92">
        <v>0</v>
      </c>
      <c r="H46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0" s="113" t="str">
        <f t="shared" si="28"/>
        <v/>
      </c>
      <c r="J460" s="114" t="str">
        <f t="shared" si="29"/>
        <v/>
      </c>
      <c r="K460" s="115">
        <f t="shared" si="30"/>
        <v>585.08055616861623</v>
      </c>
      <c r="L460" s="115">
        <f t="shared" si="31"/>
        <v>541.82299713087627</v>
      </c>
    </row>
    <row r="461" spans="1:12" s="116" customFormat="1" x14ac:dyDescent="0.25">
      <c r="A461" s="90" t="s">
        <v>1447</v>
      </c>
      <c r="B461" s="110" t="s">
        <v>2023</v>
      </c>
      <c r="C461" s="110" t="s">
        <v>1293</v>
      </c>
      <c r="D461" s="92">
        <v>5.6599999999999993</v>
      </c>
      <c r="E461" s="92">
        <v>3412</v>
      </c>
      <c r="F461" s="92">
        <v>3216</v>
      </c>
      <c r="G461" s="92">
        <v>0</v>
      </c>
      <c r="H46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1" s="113" t="str">
        <f t="shared" si="28"/>
        <v/>
      </c>
      <c r="J461" s="114" t="str">
        <f t="shared" si="29"/>
        <v/>
      </c>
      <c r="K461" s="115">
        <f t="shared" si="30"/>
        <v>602.82685512367505</v>
      </c>
      <c r="L461" s="115">
        <f t="shared" si="31"/>
        <v>568.1978798586573</v>
      </c>
    </row>
    <row r="462" spans="1:12" s="116" customFormat="1" x14ac:dyDescent="0.25">
      <c r="A462" s="90" t="s">
        <v>1448</v>
      </c>
      <c r="B462" s="110" t="s">
        <v>2023</v>
      </c>
      <c r="C462" s="110" t="s">
        <v>1293</v>
      </c>
      <c r="D462" s="92">
        <v>5.1679999999999993</v>
      </c>
      <c r="E462" s="92">
        <v>3132</v>
      </c>
      <c r="F462" s="92">
        <v>3136</v>
      </c>
      <c r="G462" s="92">
        <v>0</v>
      </c>
      <c r="H46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2" s="113" t="str">
        <f t="shared" si="28"/>
        <v/>
      </c>
      <c r="J462" s="114" t="str">
        <f t="shared" si="29"/>
        <v/>
      </c>
      <c r="K462" s="115">
        <f t="shared" si="30"/>
        <v>606.03715170278645</v>
      </c>
      <c r="L462" s="115">
        <f t="shared" si="31"/>
        <v>606.81114551083601</v>
      </c>
    </row>
    <row r="463" spans="1:12" s="116" customFormat="1" x14ac:dyDescent="0.25">
      <c r="A463" s="90" t="s">
        <v>1449</v>
      </c>
      <c r="B463" s="110" t="s">
        <v>2023</v>
      </c>
      <c r="C463" s="110" t="s">
        <v>1293</v>
      </c>
      <c r="D463" s="92">
        <v>4.0189999999999992</v>
      </c>
      <c r="E463" s="92">
        <v>2512</v>
      </c>
      <c r="F463" s="92">
        <v>2316</v>
      </c>
      <c r="G463" s="92">
        <v>0</v>
      </c>
      <c r="H46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3" s="113" t="str">
        <f t="shared" si="28"/>
        <v/>
      </c>
      <c r="J463" s="114" t="str">
        <f t="shared" si="29"/>
        <v/>
      </c>
      <c r="K463" s="115">
        <f t="shared" si="30"/>
        <v>625.03110226424496</v>
      </c>
      <c r="L463" s="115">
        <f t="shared" si="31"/>
        <v>576.26275192834055</v>
      </c>
    </row>
    <row r="464" spans="1:12" s="116" customFormat="1" x14ac:dyDescent="0.25">
      <c r="A464" s="90" t="s">
        <v>1450</v>
      </c>
      <c r="B464" s="110" t="s">
        <v>2023</v>
      </c>
      <c r="C464" s="110" t="s">
        <v>1293</v>
      </c>
      <c r="D464" s="92">
        <v>3.6689999999999996</v>
      </c>
      <c r="E464" s="92">
        <v>2314</v>
      </c>
      <c r="F464" s="92">
        <v>2228</v>
      </c>
      <c r="G464" s="92">
        <v>0</v>
      </c>
      <c r="H46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4" s="113" t="str">
        <f t="shared" si="28"/>
        <v/>
      </c>
      <c r="J464" s="114" t="str">
        <f t="shared" si="29"/>
        <v/>
      </c>
      <c r="K464" s="115">
        <f t="shared" si="30"/>
        <v>630.68956118833478</v>
      </c>
      <c r="L464" s="115">
        <f t="shared" si="31"/>
        <v>607.24993186154268</v>
      </c>
    </row>
    <row r="465" spans="1:12" s="116" customFormat="1" x14ac:dyDescent="0.25">
      <c r="A465" s="90" t="s">
        <v>1451</v>
      </c>
      <c r="B465" s="110" t="s">
        <v>2023</v>
      </c>
      <c r="C465" s="110" t="s">
        <v>1293</v>
      </c>
      <c r="D465" s="92">
        <v>3.1840000000000002</v>
      </c>
      <c r="E465" s="92">
        <v>1958</v>
      </c>
      <c r="F465" s="92">
        <v>1862</v>
      </c>
      <c r="G465" s="92">
        <v>0</v>
      </c>
      <c r="H46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5" s="113" t="str">
        <f t="shared" si="28"/>
        <v/>
      </c>
      <c r="J465" s="114" t="str">
        <f t="shared" si="29"/>
        <v/>
      </c>
      <c r="K465" s="115">
        <f t="shared" si="30"/>
        <v>614.9497487437186</v>
      </c>
      <c r="L465" s="115">
        <f t="shared" si="31"/>
        <v>584.79899497487429</v>
      </c>
    </row>
    <row r="466" spans="1:12" s="116" customFormat="1" x14ac:dyDescent="0.25">
      <c r="A466" s="90" t="s">
        <v>1452</v>
      </c>
      <c r="B466" s="110" t="s">
        <v>2023</v>
      </c>
      <c r="C466" s="110" t="s">
        <v>1293</v>
      </c>
      <c r="D466" s="92">
        <v>14.768000000000002</v>
      </c>
      <c r="E466" s="92">
        <v>7297</v>
      </c>
      <c r="F466" s="92">
        <v>7201</v>
      </c>
      <c r="G466" s="92">
        <v>0</v>
      </c>
      <c r="H46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6" s="113" t="str">
        <f t="shared" si="28"/>
        <v/>
      </c>
      <c r="J466" s="114" t="str">
        <f t="shared" si="29"/>
        <v/>
      </c>
      <c r="K466" s="115">
        <f t="shared" si="30"/>
        <v>494.1088840736727</v>
      </c>
      <c r="L466" s="115">
        <f t="shared" si="31"/>
        <v>487.60834236186344</v>
      </c>
    </row>
    <row r="467" spans="1:12" s="116" customFormat="1" x14ac:dyDescent="0.25">
      <c r="A467" s="90" t="s">
        <v>1453</v>
      </c>
      <c r="B467" s="110" t="s">
        <v>2023</v>
      </c>
      <c r="C467" s="110" t="s">
        <v>1293</v>
      </c>
      <c r="D467" s="92">
        <v>5.1109999999999998</v>
      </c>
      <c r="E467" s="92">
        <v>3225</v>
      </c>
      <c r="F467" s="92">
        <v>3029</v>
      </c>
      <c r="G467" s="92">
        <v>0</v>
      </c>
      <c r="H46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7" s="113" t="str">
        <f t="shared" si="28"/>
        <v/>
      </c>
      <c r="J467" s="114" t="str">
        <f t="shared" si="29"/>
        <v/>
      </c>
      <c r="K467" s="115">
        <f t="shared" si="30"/>
        <v>630.99197808648012</v>
      </c>
      <c r="L467" s="115">
        <f t="shared" si="31"/>
        <v>592.6433183330073</v>
      </c>
    </row>
    <row r="468" spans="1:12" s="116" customFormat="1" x14ac:dyDescent="0.25">
      <c r="A468" s="90" t="s">
        <v>1454</v>
      </c>
      <c r="B468" s="110" t="s">
        <v>2023</v>
      </c>
      <c r="C468" s="110" t="s">
        <v>1293</v>
      </c>
      <c r="D468" s="92">
        <v>3.6719999999999997</v>
      </c>
      <c r="E468" s="92">
        <v>2274</v>
      </c>
      <c r="F468" s="92">
        <v>2128</v>
      </c>
      <c r="G468" s="92">
        <v>0</v>
      </c>
      <c r="H46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8" s="113" t="str">
        <f t="shared" si="28"/>
        <v/>
      </c>
      <c r="J468" s="114" t="str">
        <f t="shared" si="29"/>
        <v/>
      </c>
      <c r="K468" s="115">
        <f t="shared" si="30"/>
        <v>619.281045751634</v>
      </c>
      <c r="L468" s="115">
        <f t="shared" si="31"/>
        <v>579.520697167756</v>
      </c>
    </row>
    <row r="469" spans="1:12" s="116" customFormat="1" x14ac:dyDescent="0.25">
      <c r="A469" s="90" t="s">
        <v>1455</v>
      </c>
      <c r="B469" s="110" t="s">
        <v>2023</v>
      </c>
      <c r="C469" s="110" t="s">
        <v>1293</v>
      </c>
      <c r="D469" s="92">
        <v>4.5720000000000001</v>
      </c>
      <c r="E469" s="92">
        <v>2871</v>
      </c>
      <c r="F469" s="92">
        <v>2675</v>
      </c>
      <c r="G469" s="92">
        <v>0</v>
      </c>
      <c r="H46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9" s="113" t="str">
        <f t="shared" si="28"/>
        <v/>
      </c>
      <c r="J469" s="114" t="str">
        <f t="shared" si="29"/>
        <v/>
      </c>
      <c r="K469" s="115">
        <f t="shared" si="30"/>
        <v>627.95275590551182</v>
      </c>
      <c r="L469" s="115">
        <f t="shared" si="31"/>
        <v>585.08311461067365</v>
      </c>
    </row>
    <row r="470" spans="1:12" s="116" customFormat="1" x14ac:dyDescent="0.25">
      <c r="A470" s="90" t="s">
        <v>1456</v>
      </c>
      <c r="B470" s="110" t="s">
        <v>2023</v>
      </c>
      <c r="C470" s="110" t="s">
        <v>1293</v>
      </c>
      <c r="D470" s="92">
        <v>7.0860000000000003</v>
      </c>
      <c r="E470" s="92">
        <v>4135</v>
      </c>
      <c r="F470" s="92">
        <v>3939</v>
      </c>
      <c r="G470" s="92">
        <v>0</v>
      </c>
      <c r="H47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0" s="113" t="str">
        <f t="shared" si="28"/>
        <v/>
      </c>
      <c r="J470" s="114" t="str">
        <f t="shared" si="29"/>
        <v/>
      </c>
      <c r="K470" s="115">
        <f t="shared" si="30"/>
        <v>583.54501834603445</v>
      </c>
      <c r="L470" s="115">
        <f t="shared" si="31"/>
        <v>555.88484335309056</v>
      </c>
    </row>
    <row r="471" spans="1:12" s="116" customFormat="1" x14ac:dyDescent="0.25">
      <c r="A471" s="90" t="s">
        <v>1457</v>
      </c>
      <c r="B471" s="110" t="s">
        <v>2023</v>
      </c>
      <c r="C471" s="110" t="s">
        <v>1293</v>
      </c>
      <c r="D471" s="92">
        <v>4.4719999999999995</v>
      </c>
      <c r="E471" s="92">
        <v>2896</v>
      </c>
      <c r="F471" s="92">
        <v>2700</v>
      </c>
      <c r="G471" s="92">
        <v>0</v>
      </c>
      <c r="H47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1" s="113" t="str">
        <f t="shared" si="28"/>
        <v/>
      </c>
      <c r="J471" s="114" t="str">
        <f t="shared" si="29"/>
        <v/>
      </c>
      <c r="K471" s="115">
        <f t="shared" si="30"/>
        <v>647.58497316636863</v>
      </c>
      <c r="L471" s="115">
        <f t="shared" si="31"/>
        <v>603.75670840787132</v>
      </c>
    </row>
    <row r="472" spans="1:12" s="116" customFormat="1" x14ac:dyDescent="0.25">
      <c r="A472" s="90" t="s">
        <v>1458</v>
      </c>
      <c r="B472" s="110" t="s">
        <v>2023</v>
      </c>
      <c r="C472" s="110" t="s">
        <v>1293</v>
      </c>
      <c r="D472" s="92">
        <v>7.31</v>
      </c>
      <c r="E472" s="92">
        <v>3665</v>
      </c>
      <c r="F472" s="92">
        <v>3547</v>
      </c>
      <c r="G472" s="92">
        <v>0</v>
      </c>
      <c r="H47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2" s="113" t="str">
        <f t="shared" si="28"/>
        <v/>
      </c>
      <c r="J472" s="114" t="str">
        <f t="shared" si="29"/>
        <v/>
      </c>
      <c r="K472" s="115">
        <f t="shared" si="30"/>
        <v>501.36798905608759</v>
      </c>
      <c r="L472" s="115">
        <f t="shared" si="31"/>
        <v>485.22571819425445</v>
      </c>
    </row>
    <row r="473" spans="1:12" s="116" customFormat="1" x14ac:dyDescent="0.25">
      <c r="A473" s="90" t="s">
        <v>1459</v>
      </c>
      <c r="B473" s="110" t="s">
        <v>2023</v>
      </c>
      <c r="C473" s="110" t="s">
        <v>1293</v>
      </c>
      <c r="D473" s="92">
        <v>5.0029999999999992</v>
      </c>
      <c r="E473" s="92">
        <v>3201</v>
      </c>
      <c r="F473" s="92">
        <v>3063</v>
      </c>
      <c r="G473" s="92">
        <v>0</v>
      </c>
      <c r="H47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3" s="113" t="str">
        <f t="shared" si="28"/>
        <v/>
      </c>
      <c r="J473" s="114" t="str">
        <f t="shared" si="29"/>
        <v/>
      </c>
      <c r="K473" s="115">
        <f t="shared" si="30"/>
        <v>639.81611033379977</v>
      </c>
      <c r="L473" s="115">
        <f t="shared" si="31"/>
        <v>612.23266040375779</v>
      </c>
    </row>
    <row r="474" spans="1:12" s="116" customFormat="1" x14ac:dyDescent="0.25">
      <c r="A474" s="90" t="s">
        <v>1460</v>
      </c>
      <c r="B474" s="110" t="s">
        <v>2023</v>
      </c>
      <c r="C474" s="110" t="s">
        <v>1293</v>
      </c>
      <c r="D474" s="92">
        <v>3.13</v>
      </c>
      <c r="E474" s="92">
        <v>1916</v>
      </c>
      <c r="F474" s="92">
        <v>1820</v>
      </c>
      <c r="G474" s="92">
        <v>0</v>
      </c>
      <c r="H47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4" s="113" t="str">
        <f t="shared" si="28"/>
        <v/>
      </c>
      <c r="J474" s="114" t="str">
        <f t="shared" si="29"/>
        <v/>
      </c>
      <c r="K474" s="115">
        <f t="shared" si="30"/>
        <v>612.14057507987218</v>
      </c>
      <c r="L474" s="115">
        <f t="shared" si="31"/>
        <v>581.46964856230034</v>
      </c>
    </row>
    <row r="475" spans="1:12" s="116" customFormat="1" x14ac:dyDescent="0.25">
      <c r="A475" s="90" t="s">
        <v>1461</v>
      </c>
      <c r="B475" s="110" t="s">
        <v>2023</v>
      </c>
      <c r="C475" s="110" t="s">
        <v>1293</v>
      </c>
      <c r="D475" s="92">
        <v>3.3330000000000002</v>
      </c>
      <c r="E475" s="92">
        <v>2051</v>
      </c>
      <c r="F475" s="92">
        <v>1955</v>
      </c>
      <c r="G475" s="92">
        <v>0</v>
      </c>
      <c r="H47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5" s="113" t="str">
        <f t="shared" si="28"/>
        <v/>
      </c>
      <c r="J475" s="114" t="str">
        <f t="shared" si="29"/>
        <v/>
      </c>
      <c r="K475" s="115">
        <f t="shared" si="30"/>
        <v>615.36153615361536</v>
      </c>
      <c r="L475" s="115">
        <f t="shared" si="31"/>
        <v>586.5586558655865</v>
      </c>
    </row>
    <row r="476" spans="1:12" s="116" customFormat="1" x14ac:dyDescent="0.25">
      <c r="A476" s="90" t="s">
        <v>1462</v>
      </c>
      <c r="B476" s="110" t="s">
        <v>2023</v>
      </c>
      <c r="C476" s="110" t="s">
        <v>1293</v>
      </c>
      <c r="D476" s="92">
        <v>3.532</v>
      </c>
      <c r="E476" s="92">
        <v>2159</v>
      </c>
      <c r="F476" s="92">
        <v>2113</v>
      </c>
      <c r="G476" s="92">
        <v>0</v>
      </c>
      <c r="H47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6" s="113" t="str">
        <f t="shared" si="28"/>
        <v/>
      </c>
      <c r="J476" s="114" t="str">
        <f t="shared" si="29"/>
        <v/>
      </c>
      <c r="K476" s="115">
        <f t="shared" si="30"/>
        <v>611.26840317100789</v>
      </c>
      <c r="L476" s="115">
        <f t="shared" si="31"/>
        <v>598.24462061155157</v>
      </c>
    </row>
    <row r="477" spans="1:12" s="116" customFormat="1" x14ac:dyDescent="0.25">
      <c r="A477" s="90" t="s">
        <v>1463</v>
      </c>
      <c r="B477" s="110" t="s">
        <v>2023</v>
      </c>
      <c r="C477" s="110" t="s">
        <v>1293</v>
      </c>
      <c r="D477" s="92">
        <v>3.8249999999999997</v>
      </c>
      <c r="E477" s="92">
        <v>2373</v>
      </c>
      <c r="F477" s="92">
        <v>2227</v>
      </c>
      <c r="G477" s="92">
        <v>0</v>
      </c>
      <c r="H47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7" s="113" t="str">
        <f t="shared" si="28"/>
        <v/>
      </c>
      <c r="J477" s="114" t="str">
        <f t="shared" si="29"/>
        <v/>
      </c>
      <c r="K477" s="115">
        <f t="shared" si="30"/>
        <v>620.3921568627452</v>
      </c>
      <c r="L477" s="115">
        <f t="shared" si="31"/>
        <v>582.22222222222229</v>
      </c>
    </row>
    <row r="478" spans="1:12" s="116" customFormat="1" x14ac:dyDescent="0.25">
      <c r="A478" s="90" t="s">
        <v>1464</v>
      </c>
      <c r="B478" s="110" t="s">
        <v>2023</v>
      </c>
      <c r="C478" s="110" t="s">
        <v>1293</v>
      </c>
      <c r="D478" s="92">
        <v>3.9779999999999993</v>
      </c>
      <c r="E478" s="92">
        <v>2266</v>
      </c>
      <c r="F478" s="92">
        <v>2370</v>
      </c>
      <c r="G478" s="92">
        <v>0</v>
      </c>
      <c r="H47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8" s="113" t="str">
        <f t="shared" si="28"/>
        <v/>
      </c>
      <c r="J478" s="114" t="str">
        <f t="shared" si="29"/>
        <v/>
      </c>
      <c r="K478" s="115">
        <f t="shared" si="30"/>
        <v>569.63298139768733</v>
      </c>
      <c r="L478" s="115">
        <f t="shared" si="31"/>
        <v>595.77677224736055</v>
      </c>
    </row>
    <row r="479" spans="1:12" s="116" customFormat="1" x14ac:dyDescent="0.25">
      <c r="A479" s="90" t="s">
        <v>1465</v>
      </c>
      <c r="B479" s="110" t="s">
        <v>2023</v>
      </c>
      <c r="C479" s="110" t="s">
        <v>1293</v>
      </c>
      <c r="D479" s="92">
        <v>6.4629999999999992</v>
      </c>
      <c r="E479" s="92">
        <v>3782</v>
      </c>
      <c r="F479" s="92">
        <v>3586</v>
      </c>
      <c r="G479" s="92">
        <v>0</v>
      </c>
      <c r="H47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9" s="113" t="str">
        <f t="shared" si="28"/>
        <v/>
      </c>
      <c r="J479" s="114" t="str">
        <f t="shared" si="29"/>
        <v/>
      </c>
      <c r="K479" s="115">
        <f t="shared" si="30"/>
        <v>585.17716230852557</v>
      </c>
      <c r="L479" s="115">
        <f t="shared" si="31"/>
        <v>554.85068853473626</v>
      </c>
    </row>
    <row r="480" spans="1:12" s="116" customFormat="1" x14ac:dyDescent="0.25">
      <c r="A480" s="90" t="s">
        <v>1466</v>
      </c>
      <c r="B480" s="110" t="s">
        <v>2023</v>
      </c>
      <c r="C480" s="110" t="s">
        <v>1293</v>
      </c>
      <c r="D480" s="92">
        <v>4.7459999999999996</v>
      </c>
      <c r="E480" s="92">
        <v>2958</v>
      </c>
      <c r="F480" s="92">
        <v>2862</v>
      </c>
      <c r="G480" s="92">
        <v>0</v>
      </c>
      <c r="H48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0" s="113" t="str">
        <f t="shared" si="28"/>
        <v/>
      </c>
      <c r="J480" s="114" t="str">
        <f t="shared" si="29"/>
        <v/>
      </c>
      <c r="K480" s="115">
        <f t="shared" si="30"/>
        <v>623.26169405815426</v>
      </c>
      <c r="L480" s="115">
        <f t="shared" si="31"/>
        <v>603.03413400758541</v>
      </c>
    </row>
    <row r="481" spans="1:12" s="116" customFormat="1" x14ac:dyDescent="0.25">
      <c r="A481" s="90" t="s">
        <v>1467</v>
      </c>
      <c r="B481" s="110" t="s">
        <v>2023</v>
      </c>
      <c r="C481" s="110" t="s">
        <v>1293</v>
      </c>
      <c r="D481" s="92">
        <v>2.9359999999999999</v>
      </c>
      <c r="E481" s="92">
        <v>1838</v>
      </c>
      <c r="F481" s="92">
        <v>1742</v>
      </c>
      <c r="G481" s="92">
        <v>0</v>
      </c>
      <c r="H48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1" s="113" t="str">
        <f t="shared" si="28"/>
        <v/>
      </c>
      <c r="J481" s="114" t="str">
        <f t="shared" si="29"/>
        <v/>
      </c>
      <c r="K481" s="115">
        <f t="shared" si="30"/>
        <v>626.02179836512266</v>
      </c>
      <c r="L481" s="115">
        <f t="shared" si="31"/>
        <v>593.32425068119892</v>
      </c>
    </row>
    <row r="482" spans="1:12" s="116" customFormat="1" x14ac:dyDescent="0.25">
      <c r="A482" s="90" t="s">
        <v>1468</v>
      </c>
      <c r="B482" s="110" t="s">
        <v>2023</v>
      </c>
      <c r="C482" s="110" t="s">
        <v>1293</v>
      </c>
      <c r="D482" s="92">
        <v>2.944</v>
      </c>
      <c r="E482" s="92">
        <v>1885</v>
      </c>
      <c r="F482" s="92">
        <v>1789</v>
      </c>
      <c r="G482" s="92">
        <v>0</v>
      </c>
      <c r="H48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2" s="113" t="str">
        <f t="shared" si="28"/>
        <v/>
      </c>
      <c r="J482" s="114" t="str">
        <f t="shared" si="29"/>
        <v/>
      </c>
      <c r="K482" s="115">
        <f t="shared" si="30"/>
        <v>640.2853260869565</v>
      </c>
      <c r="L482" s="115">
        <f t="shared" si="31"/>
        <v>607.67663043478262</v>
      </c>
    </row>
    <row r="483" spans="1:12" s="116" customFormat="1" x14ac:dyDescent="0.25">
      <c r="A483" s="90" t="s">
        <v>1469</v>
      </c>
      <c r="B483" s="110" t="s">
        <v>2023</v>
      </c>
      <c r="C483" s="110" t="s">
        <v>1293</v>
      </c>
      <c r="D483" s="92">
        <v>9.9700000000000024</v>
      </c>
      <c r="E483" s="92">
        <v>6160</v>
      </c>
      <c r="F483" s="92">
        <v>5964</v>
      </c>
      <c r="G483" s="92">
        <v>0</v>
      </c>
      <c r="H48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3" s="113" t="str">
        <f t="shared" si="28"/>
        <v/>
      </c>
      <c r="J483" s="114" t="str">
        <f t="shared" si="29"/>
        <v/>
      </c>
      <c r="K483" s="115">
        <f t="shared" si="30"/>
        <v>617.85356068204601</v>
      </c>
      <c r="L483" s="115">
        <f t="shared" si="31"/>
        <v>598.19458375125362</v>
      </c>
    </row>
    <row r="484" spans="1:12" s="116" customFormat="1" x14ac:dyDescent="0.25">
      <c r="A484" s="90" t="s">
        <v>1470</v>
      </c>
      <c r="B484" s="110" t="s">
        <v>2023</v>
      </c>
      <c r="C484" s="110" t="s">
        <v>1293</v>
      </c>
      <c r="D484" s="92">
        <v>12.25</v>
      </c>
      <c r="E484" s="92">
        <v>6927</v>
      </c>
      <c r="F484" s="92">
        <v>6931</v>
      </c>
      <c r="G484" s="92">
        <v>0</v>
      </c>
      <c r="H48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4" s="113" t="str">
        <f t="shared" si="28"/>
        <v/>
      </c>
      <c r="J484" s="114" t="str">
        <f t="shared" si="29"/>
        <v/>
      </c>
      <c r="K484" s="115">
        <f t="shared" si="30"/>
        <v>565.46938775510205</v>
      </c>
      <c r="L484" s="115">
        <f t="shared" si="31"/>
        <v>565.79591836734699</v>
      </c>
    </row>
    <row r="485" spans="1:12" s="116" customFormat="1" x14ac:dyDescent="0.25">
      <c r="A485" s="90" t="s">
        <v>1471</v>
      </c>
      <c r="B485" s="110" t="s">
        <v>2023</v>
      </c>
      <c r="C485" s="110" t="s">
        <v>1293</v>
      </c>
      <c r="D485" s="92">
        <v>5.0599999999999996</v>
      </c>
      <c r="E485" s="92">
        <v>3145</v>
      </c>
      <c r="F485" s="92">
        <v>3064</v>
      </c>
      <c r="G485" s="92">
        <v>0</v>
      </c>
      <c r="H48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5" s="113" t="str">
        <f t="shared" si="28"/>
        <v/>
      </c>
      <c r="J485" s="114" t="str">
        <f t="shared" si="29"/>
        <v/>
      </c>
      <c r="K485" s="115">
        <f t="shared" si="30"/>
        <v>621.54150197628462</v>
      </c>
      <c r="L485" s="115">
        <f t="shared" si="31"/>
        <v>605.53359683794474</v>
      </c>
    </row>
    <row r="486" spans="1:12" s="116" customFormat="1" x14ac:dyDescent="0.25">
      <c r="A486" s="90" t="s">
        <v>1472</v>
      </c>
      <c r="B486" s="110" t="s">
        <v>2023</v>
      </c>
      <c r="C486" s="110" t="s">
        <v>1293</v>
      </c>
      <c r="D486" s="92">
        <v>3.6970000000000001</v>
      </c>
      <c r="E486" s="92">
        <v>2320</v>
      </c>
      <c r="F486" s="92">
        <v>2174</v>
      </c>
      <c r="G486" s="92">
        <v>0</v>
      </c>
      <c r="H48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6" s="113" t="str">
        <f t="shared" si="28"/>
        <v/>
      </c>
      <c r="J486" s="114" t="str">
        <f t="shared" si="29"/>
        <v/>
      </c>
      <c r="K486" s="115">
        <f t="shared" si="30"/>
        <v>627.53583987016498</v>
      </c>
      <c r="L486" s="115">
        <f t="shared" si="31"/>
        <v>588.04436029212877</v>
      </c>
    </row>
    <row r="487" spans="1:12" s="116" customFormat="1" x14ac:dyDescent="0.25">
      <c r="A487" s="90" t="s">
        <v>1473</v>
      </c>
      <c r="B487" s="110" t="s">
        <v>2023</v>
      </c>
      <c r="C487" s="110" t="s">
        <v>1293</v>
      </c>
      <c r="D487" s="92">
        <v>3.37</v>
      </c>
      <c r="E487" s="92">
        <v>2053</v>
      </c>
      <c r="F487" s="92">
        <v>2006</v>
      </c>
      <c r="G487" s="92">
        <v>0</v>
      </c>
      <c r="H48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7" s="113" t="str">
        <f t="shared" si="28"/>
        <v/>
      </c>
      <c r="J487" s="114" t="str">
        <f t="shared" si="29"/>
        <v/>
      </c>
      <c r="K487" s="115">
        <f t="shared" si="30"/>
        <v>609.19881305637978</v>
      </c>
      <c r="L487" s="115">
        <f t="shared" si="31"/>
        <v>595.25222551928778</v>
      </c>
    </row>
    <row r="488" spans="1:12" s="116" customFormat="1" x14ac:dyDescent="0.25">
      <c r="A488" s="90" t="s">
        <v>1474</v>
      </c>
      <c r="B488" s="110" t="s">
        <v>2023</v>
      </c>
      <c r="C488" s="110" t="s">
        <v>1293</v>
      </c>
      <c r="D488" s="92">
        <v>3.8662999999999994</v>
      </c>
      <c r="E488" s="92">
        <v>2378</v>
      </c>
      <c r="F488" s="92">
        <v>2232</v>
      </c>
      <c r="G488" s="92">
        <v>0</v>
      </c>
      <c r="H48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8" s="113" t="str">
        <f t="shared" si="28"/>
        <v/>
      </c>
      <c r="J488" s="114" t="str">
        <f t="shared" si="29"/>
        <v/>
      </c>
      <c r="K488" s="115">
        <f t="shared" si="30"/>
        <v>615.05832449628849</v>
      </c>
      <c r="L488" s="115">
        <f t="shared" si="31"/>
        <v>577.29612290820694</v>
      </c>
    </row>
    <row r="489" spans="1:12" s="116" customFormat="1" x14ac:dyDescent="0.25">
      <c r="A489" s="90" t="s">
        <v>1475</v>
      </c>
      <c r="B489" s="110" t="s">
        <v>2023</v>
      </c>
      <c r="C489" s="110" t="s">
        <v>1293</v>
      </c>
      <c r="D489" s="92">
        <v>6.0749999999999993</v>
      </c>
      <c r="E489" s="92">
        <v>3538</v>
      </c>
      <c r="F489" s="92">
        <v>3342</v>
      </c>
      <c r="G489" s="92">
        <v>0</v>
      </c>
      <c r="H48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9" s="113" t="str">
        <f t="shared" si="28"/>
        <v/>
      </c>
      <c r="J489" s="114" t="str">
        <f t="shared" si="29"/>
        <v/>
      </c>
      <c r="K489" s="115">
        <f t="shared" si="30"/>
        <v>582.38683127572028</v>
      </c>
      <c r="L489" s="115">
        <f t="shared" si="31"/>
        <v>550.12345679012356</v>
      </c>
    </row>
    <row r="490" spans="1:12" s="116" customFormat="1" x14ac:dyDescent="0.25">
      <c r="A490" s="90" t="s">
        <v>1476</v>
      </c>
      <c r="B490" s="110" t="s">
        <v>2023</v>
      </c>
      <c r="C490" s="110" t="s">
        <v>1293</v>
      </c>
      <c r="D490" s="92">
        <v>2.9550000000000001</v>
      </c>
      <c r="E490" s="92">
        <v>1884</v>
      </c>
      <c r="F490" s="92">
        <v>1788</v>
      </c>
      <c r="G490" s="92">
        <v>0</v>
      </c>
      <c r="H49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0" s="113" t="str">
        <f t="shared" si="28"/>
        <v/>
      </c>
      <c r="J490" s="114" t="str">
        <f t="shared" si="29"/>
        <v/>
      </c>
      <c r="K490" s="115">
        <f t="shared" si="30"/>
        <v>637.56345177664969</v>
      </c>
      <c r="L490" s="115">
        <f t="shared" si="31"/>
        <v>605.07614213197974</v>
      </c>
    </row>
    <row r="491" spans="1:12" s="116" customFormat="1" x14ac:dyDescent="0.25">
      <c r="A491" s="90" t="s">
        <v>1477</v>
      </c>
      <c r="B491" s="110" t="s">
        <v>2023</v>
      </c>
      <c r="C491" s="110" t="s">
        <v>1293</v>
      </c>
      <c r="D491" s="92">
        <v>3.8749999999999996</v>
      </c>
      <c r="E491" s="92">
        <v>2435</v>
      </c>
      <c r="F491" s="92">
        <v>2289</v>
      </c>
      <c r="G491" s="92">
        <v>0</v>
      </c>
      <c r="H49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1" s="113" t="str">
        <f t="shared" si="28"/>
        <v/>
      </c>
      <c r="J491" s="114" t="str">
        <f t="shared" si="29"/>
        <v/>
      </c>
      <c r="K491" s="115">
        <f t="shared" si="30"/>
        <v>628.38709677419365</v>
      </c>
      <c r="L491" s="115">
        <f t="shared" si="31"/>
        <v>590.70967741935488</v>
      </c>
    </row>
    <row r="492" spans="1:12" s="116" customFormat="1" x14ac:dyDescent="0.25">
      <c r="A492" s="90" t="s">
        <v>1478</v>
      </c>
      <c r="B492" s="110" t="s">
        <v>2023</v>
      </c>
      <c r="C492" s="110" t="s">
        <v>1293</v>
      </c>
      <c r="D492" s="92">
        <v>3.4489999999999998</v>
      </c>
      <c r="E492" s="92">
        <v>2207</v>
      </c>
      <c r="F492" s="92">
        <v>2081</v>
      </c>
      <c r="G492" s="92">
        <v>0</v>
      </c>
      <c r="H49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2" s="113" t="str">
        <f t="shared" si="28"/>
        <v/>
      </c>
      <c r="J492" s="114" t="str">
        <f t="shared" si="29"/>
        <v/>
      </c>
      <c r="K492" s="115">
        <f t="shared" si="30"/>
        <v>639.89562191939694</v>
      </c>
      <c r="L492" s="115">
        <f t="shared" si="31"/>
        <v>603.36329370832129</v>
      </c>
    </row>
    <row r="493" spans="1:12" s="116" customFormat="1" x14ac:dyDescent="0.25">
      <c r="A493" s="90" t="s">
        <v>1479</v>
      </c>
      <c r="B493" s="110" t="s">
        <v>2023</v>
      </c>
      <c r="C493" s="110" t="s">
        <v>1293</v>
      </c>
      <c r="D493" s="92">
        <v>5.286719999999999</v>
      </c>
      <c r="E493" s="92">
        <v>3370</v>
      </c>
      <c r="F493" s="92">
        <v>3174</v>
      </c>
      <c r="G493" s="92">
        <v>0</v>
      </c>
      <c r="H49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3" s="113" t="str">
        <f t="shared" si="28"/>
        <v/>
      </c>
      <c r="J493" s="114" t="str">
        <f t="shared" si="29"/>
        <v/>
      </c>
      <c r="K493" s="115">
        <f t="shared" si="30"/>
        <v>637.44628049149583</v>
      </c>
      <c r="L493" s="115">
        <f t="shared" si="31"/>
        <v>600.37225349555126</v>
      </c>
    </row>
    <row r="494" spans="1:12" s="116" customFormat="1" x14ac:dyDescent="0.25">
      <c r="A494" s="90" t="s">
        <v>1480</v>
      </c>
      <c r="B494" s="110" t="s">
        <v>2023</v>
      </c>
      <c r="C494" s="110" t="s">
        <v>1293</v>
      </c>
      <c r="D494" s="92">
        <v>9.25</v>
      </c>
      <c r="E494" s="92">
        <v>5461</v>
      </c>
      <c r="F494" s="92">
        <v>5469</v>
      </c>
      <c r="G494" s="92">
        <v>0</v>
      </c>
      <c r="H49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4" s="113" t="str">
        <f t="shared" si="28"/>
        <v/>
      </c>
      <c r="J494" s="114" t="str">
        <f t="shared" si="29"/>
        <v/>
      </c>
      <c r="K494" s="115">
        <f t="shared" si="30"/>
        <v>590.37837837837833</v>
      </c>
      <c r="L494" s="115">
        <f t="shared" si="31"/>
        <v>591.24324324324323</v>
      </c>
    </row>
    <row r="495" spans="1:12" s="116" customFormat="1" x14ac:dyDescent="0.25">
      <c r="A495" s="90" t="s">
        <v>1481</v>
      </c>
      <c r="B495" s="110" t="s">
        <v>2023</v>
      </c>
      <c r="C495" s="110" t="s">
        <v>1293</v>
      </c>
      <c r="D495" s="92">
        <v>8.9700000000000006</v>
      </c>
      <c r="E495" s="92">
        <v>5451</v>
      </c>
      <c r="F495" s="92">
        <v>5137</v>
      </c>
      <c r="G495" s="92">
        <v>0</v>
      </c>
      <c r="H49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5" s="113" t="str">
        <f t="shared" si="28"/>
        <v/>
      </c>
      <c r="J495" s="114" t="str">
        <f t="shared" si="29"/>
        <v/>
      </c>
      <c r="K495" s="115">
        <f t="shared" si="30"/>
        <v>607.69230769230762</v>
      </c>
      <c r="L495" s="115">
        <f t="shared" si="31"/>
        <v>572.68673355629869</v>
      </c>
    </row>
    <row r="496" spans="1:12" s="116" customFormat="1" x14ac:dyDescent="0.25">
      <c r="A496" s="90" t="s">
        <v>1482</v>
      </c>
      <c r="B496" s="110" t="s">
        <v>2023</v>
      </c>
      <c r="C496" s="110" t="s">
        <v>1293</v>
      </c>
      <c r="D496" s="92">
        <v>3.5030099999999997</v>
      </c>
      <c r="E496" s="92">
        <v>2188</v>
      </c>
      <c r="F496" s="122">
        <v>2042</v>
      </c>
      <c r="G496" s="92">
        <v>0</v>
      </c>
      <c r="H49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6" s="113" t="str">
        <f t="shared" si="28"/>
        <v/>
      </c>
      <c r="J496" s="114" t="str">
        <f t="shared" si="29"/>
        <v/>
      </c>
      <c r="K496" s="115">
        <f t="shared" si="30"/>
        <v>624.60569624408731</v>
      </c>
      <c r="L496" s="115">
        <f t="shared" si="31"/>
        <v>582.92725399014</v>
      </c>
    </row>
    <row r="497" spans="1:12" s="116" customFormat="1" x14ac:dyDescent="0.25">
      <c r="A497" s="90" t="s">
        <v>1483</v>
      </c>
      <c r="B497" s="110" t="s">
        <v>2023</v>
      </c>
      <c r="C497" s="110" t="s">
        <v>1293</v>
      </c>
      <c r="D497" s="92">
        <v>7.4671319999999994</v>
      </c>
      <c r="E497" s="92">
        <v>4403</v>
      </c>
      <c r="F497" s="122">
        <v>4207</v>
      </c>
      <c r="G497" s="92">
        <v>0</v>
      </c>
      <c r="H49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7" s="113" t="str">
        <f t="shared" si="28"/>
        <v/>
      </c>
      <c r="J497" s="114" t="str">
        <f t="shared" si="29"/>
        <v/>
      </c>
      <c r="K497" s="115">
        <f t="shared" si="30"/>
        <v>589.65075212276952</v>
      </c>
      <c r="L497" s="115">
        <f t="shared" si="31"/>
        <v>563.40238795832192</v>
      </c>
    </row>
    <row r="498" spans="1:12" s="116" customFormat="1" x14ac:dyDescent="0.25">
      <c r="A498" s="90" t="s">
        <v>1484</v>
      </c>
      <c r="B498" s="110" t="s">
        <v>2023</v>
      </c>
      <c r="C498" s="110" t="s">
        <v>1293</v>
      </c>
      <c r="D498" s="92">
        <v>3.3879999999999999</v>
      </c>
      <c r="E498" s="92">
        <v>2074</v>
      </c>
      <c r="F498" s="122">
        <v>1978</v>
      </c>
      <c r="G498" s="92">
        <v>0</v>
      </c>
      <c r="H49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8" s="113" t="str">
        <f t="shared" si="28"/>
        <v/>
      </c>
      <c r="J498" s="114" t="str">
        <f t="shared" si="29"/>
        <v/>
      </c>
      <c r="K498" s="115">
        <f t="shared" si="30"/>
        <v>612.16056670602131</v>
      </c>
      <c r="L498" s="115">
        <f t="shared" si="31"/>
        <v>583.82526564344744</v>
      </c>
    </row>
    <row r="499" spans="1:12" s="116" customFormat="1" x14ac:dyDescent="0.25">
      <c r="A499" s="90" t="s">
        <v>1485</v>
      </c>
      <c r="B499" s="92" t="s">
        <v>2023</v>
      </c>
      <c r="C499" s="110" t="s">
        <v>1293</v>
      </c>
      <c r="D499" s="92">
        <v>5.52</v>
      </c>
      <c r="E499" s="92">
        <v>3360</v>
      </c>
      <c r="F499" s="122">
        <v>3384</v>
      </c>
      <c r="G499" s="92">
        <v>0</v>
      </c>
      <c r="H49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9" s="113" t="str">
        <f t="shared" si="28"/>
        <v/>
      </c>
      <c r="J499" s="114" t="str">
        <f t="shared" si="29"/>
        <v/>
      </c>
      <c r="K499" s="115">
        <f t="shared" si="30"/>
        <v>608.69565217391312</v>
      </c>
      <c r="L499" s="115">
        <f t="shared" si="31"/>
        <v>613.04347826086962</v>
      </c>
    </row>
    <row r="500" spans="1:12" s="116" customFormat="1" x14ac:dyDescent="0.25">
      <c r="A500" s="90" t="s">
        <v>1964</v>
      </c>
      <c r="B500" s="92" t="s">
        <v>2023</v>
      </c>
      <c r="C500" s="110" t="s">
        <v>1293</v>
      </c>
      <c r="D500" s="92">
        <v>3.4799999999999995</v>
      </c>
      <c r="E500" s="92">
        <v>1936</v>
      </c>
      <c r="F500" s="122">
        <v>1990</v>
      </c>
      <c r="G500" s="92">
        <v>0</v>
      </c>
      <c r="H50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0" s="113" t="str">
        <f t="shared" si="28"/>
        <v/>
      </c>
      <c r="J500" s="114" t="str">
        <f t="shared" si="29"/>
        <v/>
      </c>
      <c r="K500" s="115">
        <f t="shared" si="30"/>
        <v>556.32183908045988</v>
      </c>
      <c r="L500" s="115">
        <f t="shared" si="31"/>
        <v>571.83908045977023</v>
      </c>
    </row>
    <row r="501" spans="1:12" s="116" customFormat="1" x14ac:dyDescent="0.25">
      <c r="A501" s="90" t="s">
        <v>1965</v>
      </c>
      <c r="B501" s="92" t="s">
        <v>2023</v>
      </c>
      <c r="C501" s="110" t="s">
        <v>1293</v>
      </c>
      <c r="D501" s="92">
        <v>4.5199999999999996</v>
      </c>
      <c r="E501" s="92">
        <v>1927</v>
      </c>
      <c r="F501" s="122">
        <v>1931</v>
      </c>
      <c r="G501" s="92">
        <v>0</v>
      </c>
      <c r="H50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1" s="113" t="str">
        <f t="shared" si="28"/>
        <v/>
      </c>
      <c r="J501" s="114" t="str">
        <f t="shared" si="29"/>
        <v/>
      </c>
      <c r="K501" s="115">
        <f t="shared" si="30"/>
        <v>426.3274336283186</v>
      </c>
      <c r="L501" s="115">
        <f t="shared" si="31"/>
        <v>427.21238938053102</v>
      </c>
    </row>
    <row r="502" spans="1:12" s="116" customFormat="1" x14ac:dyDescent="0.25">
      <c r="A502" s="90" t="s">
        <v>1966</v>
      </c>
      <c r="B502" s="92" t="s">
        <v>2023</v>
      </c>
      <c r="C502" s="110" t="s">
        <v>1293</v>
      </c>
      <c r="D502" s="92">
        <v>6.75</v>
      </c>
      <c r="E502" s="92">
        <v>3808</v>
      </c>
      <c r="F502" s="122">
        <v>3612</v>
      </c>
      <c r="G502" s="92">
        <v>0</v>
      </c>
      <c r="H50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2" s="113" t="str">
        <f t="shared" si="28"/>
        <v/>
      </c>
      <c r="J502" s="114" t="str">
        <f t="shared" si="29"/>
        <v/>
      </c>
      <c r="K502" s="115">
        <f t="shared" si="30"/>
        <v>564.14814814814815</v>
      </c>
      <c r="L502" s="115">
        <f t="shared" si="31"/>
        <v>535.11111111111109</v>
      </c>
    </row>
    <row r="503" spans="1:12" s="116" customFormat="1" x14ac:dyDescent="0.25">
      <c r="A503" s="90" t="s">
        <v>1967</v>
      </c>
      <c r="B503" s="92" t="s">
        <v>2023</v>
      </c>
      <c r="C503" s="110" t="s">
        <v>1293</v>
      </c>
      <c r="D503" s="92">
        <v>7.4799999999999986</v>
      </c>
      <c r="E503" s="92">
        <v>3736</v>
      </c>
      <c r="F503" s="122">
        <v>3681</v>
      </c>
      <c r="G503" s="92">
        <v>0</v>
      </c>
      <c r="H50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3" s="113" t="str">
        <f t="shared" si="28"/>
        <v/>
      </c>
      <c r="J503" s="114" t="str">
        <f t="shared" si="29"/>
        <v/>
      </c>
      <c r="K503" s="115">
        <f t="shared" si="30"/>
        <v>499.46524064171132</v>
      </c>
      <c r="L503" s="115">
        <f t="shared" si="31"/>
        <v>492.11229946524071</v>
      </c>
    </row>
    <row r="504" spans="1:12" s="116" customFormat="1" x14ac:dyDescent="0.25">
      <c r="A504" s="90" t="s">
        <v>1968</v>
      </c>
      <c r="B504" s="92" t="s">
        <v>2023</v>
      </c>
      <c r="C504" s="110" t="s">
        <v>1293</v>
      </c>
      <c r="D504" s="92">
        <v>3.9999999999999996</v>
      </c>
      <c r="E504" s="92">
        <v>2610</v>
      </c>
      <c r="F504" s="122">
        <v>2404</v>
      </c>
      <c r="G504" s="92">
        <v>0</v>
      </c>
      <c r="H50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4" s="113" t="str">
        <f t="shared" si="28"/>
        <v/>
      </c>
      <c r="J504" s="114" t="str">
        <f t="shared" si="29"/>
        <v/>
      </c>
      <c r="K504" s="115">
        <f t="shared" si="30"/>
        <v>652.50000000000011</v>
      </c>
      <c r="L504" s="115">
        <f t="shared" si="31"/>
        <v>601.00000000000011</v>
      </c>
    </row>
    <row r="505" spans="1:12" s="116" customFormat="1" x14ac:dyDescent="0.25">
      <c r="A505" s="90" t="s">
        <v>1969</v>
      </c>
      <c r="B505" s="92" t="s">
        <v>2023</v>
      </c>
      <c r="C505" s="110" t="s">
        <v>1293</v>
      </c>
      <c r="D505" s="92">
        <v>5.7999999999999989</v>
      </c>
      <c r="E505" s="92">
        <v>3526</v>
      </c>
      <c r="F505" s="122">
        <v>3330</v>
      </c>
      <c r="G505" s="92">
        <v>0</v>
      </c>
      <c r="H50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5" s="113" t="str">
        <f t="shared" si="28"/>
        <v/>
      </c>
      <c r="J505" s="114" t="str">
        <f t="shared" si="29"/>
        <v/>
      </c>
      <c r="K505" s="115">
        <f t="shared" si="30"/>
        <v>607.93103448275872</v>
      </c>
      <c r="L505" s="115">
        <f t="shared" si="31"/>
        <v>574.1379310344829</v>
      </c>
    </row>
    <row r="506" spans="1:12" s="116" customFormat="1" x14ac:dyDescent="0.25">
      <c r="A506" s="90" t="s">
        <v>1970</v>
      </c>
      <c r="B506" s="92" t="s">
        <v>2023</v>
      </c>
      <c r="C506" s="110" t="s">
        <v>1293</v>
      </c>
      <c r="D506" s="92">
        <v>6.0089999999999986</v>
      </c>
      <c r="E506" s="92">
        <v>3485</v>
      </c>
      <c r="F506" s="122">
        <v>3289</v>
      </c>
      <c r="G506" s="92">
        <v>0</v>
      </c>
      <c r="H50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6" s="113" t="str">
        <f t="shared" si="28"/>
        <v/>
      </c>
      <c r="J506" s="114" t="str">
        <f t="shared" si="29"/>
        <v/>
      </c>
      <c r="K506" s="115">
        <f t="shared" si="30"/>
        <v>579.963388250957</v>
      </c>
      <c r="L506" s="115">
        <f t="shared" si="31"/>
        <v>547.34564819437526</v>
      </c>
    </row>
    <row r="507" spans="1:12" s="116" customFormat="1" x14ac:dyDescent="0.25">
      <c r="A507" s="90" t="s">
        <v>1971</v>
      </c>
      <c r="B507" s="92" t="s">
        <v>2023</v>
      </c>
      <c r="C507" s="110" t="s">
        <v>1293</v>
      </c>
      <c r="D507" s="92">
        <v>3.1040000000000001</v>
      </c>
      <c r="E507" s="92">
        <v>1983</v>
      </c>
      <c r="F507" s="122">
        <v>1887</v>
      </c>
      <c r="G507" s="92">
        <v>0</v>
      </c>
      <c r="H50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7" s="113" t="str">
        <f t="shared" si="28"/>
        <v/>
      </c>
      <c r="J507" s="114" t="str">
        <f t="shared" si="29"/>
        <v/>
      </c>
      <c r="K507" s="115">
        <f t="shared" si="30"/>
        <v>638.85309278350519</v>
      </c>
      <c r="L507" s="115">
        <f t="shared" si="31"/>
        <v>607.92525773195871</v>
      </c>
    </row>
    <row r="508" spans="1:12" s="116" customFormat="1" x14ac:dyDescent="0.25">
      <c r="A508" s="90" t="s">
        <v>1972</v>
      </c>
      <c r="B508" s="92" t="s">
        <v>2023</v>
      </c>
      <c r="C508" s="110" t="s">
        <v>1293</v>
      </c>
      <c r="D508" s="92">
        <v>4.4799999999999995</v>
      </c>
      <c r="E508" s="92">
        <v>2637</v>
      </c>
      <c r="F508" s="122">
        <v>2441</v>
      </c>
      <c r="G508" s="92">
        <v>0</v>
      </c>
      <c r="H50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8" s="113" t="str">
        <f t="shared" si="28"/>
        <v/>
      </c>
      <c r="J508" s="114" t="str">
        <f t="shared" si="29"/>
        <v/>
      </c>
      <c r="K508" s="115">
        <f t="shared" si="30"/>
        <v>588.61607142857144</v>
      </c>
      <c r="L508" s="115">
        <f t="shared" si="31"/>
        <v>544.86607142857144</v>
      </c>
    </row>
    <row r="509" spans="1:12" s="116" customFormat="1" x14ac:dyDescent="0.25">
      <c r="A509" s="90" t="s">
        <v>1973</v>
      </c>
      <c r="B509" s="92" t="s">
        <v>2023</v>
      </c>
      <c r="C509" s="110" t="s">
        <v>1293</v>
      </c>
      <c r="D509" s="92">
        <v>5.3209999999999997</v>
      </c>
      <c r="E509" s="92">
        <v>3340</v>
      </c>
      <c r="F509" s="122">
        <v>3144</v>
      </c>
      <c r="G509" s="92">
        <v>0</v>
      </c>
      <c r="H50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9" s="113" t="str">
        <f t="shared" si="28"/>
        <v/>
      </c>
      <c r="J509" s="114" t="str">
        <f t="shared" si="29"/>
        <v/>
      </c>
      <c r="K509" s="115">
        <f t="shared" si="30"/>
        <v>627.70155985716974</v>
      </c>
      <c r="L509" s="115">
        <f t="shared" si="31"/>
        <v>590.86637850028194</v>
      </c>
    </row>
    <row r="510" spans="1:12" s="116" customFormat="1" x14ac:dyDescent="0.25">
      <c r="A510" s="90" t="s">
        <v>1974</v>
      </c>
      <c r="B510" s="92" t="s">
        <v>2023</v>
      </c>
      <c r="C510" s="110" t="s">
        <v>1293</v>
      </c>
      <c r="D510" s="92">
        <v>4.0999999999999996</v>
      </c>
      <c r="E510" s="92">
        <v>2420</v>
      </c>
      <c r="F510" s="122">
        <v>2440</v>
      </c>
      <c r="G510" s="92">
        <v>0</v>
      </c>
      <c r="H51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0" s="113" t="str">
        <f t="shared" si="28"/>
        <v/>
      </c>
      <c r="J510" s="114" t="str">
        <f t="shared" si="29"/>
        <v/>
      </c>
      <c r="K510" s="115">
        <f t="shared" si="30"/>
        <v>590.2439024390244</v>
      </c>
      <c r="L510" s="115">
        <f t="shared" si="31"/>
        <v>595.1219512195122</v>
      </c>
    </row>
    <row r="511" spans="1:12" s="116" customFormat="1" x14ac:dyDescent="0.25">
      <c r="A511" s="90" t="s">
        <v>1975</v>
      </c>
      <c r="B511" s="92" t="s">
        <v>2023</v>
      </c>
      <c r="C511" s="110" t="s">
        <v>1293</v>
      </c>
      <c r="D511" s="92">
        <v>5.51</v>
      </c>
      <c r="E511" s="92">
        <v>3235</v>
      </c>
      <c r="F511" s="122">
        <v>3039</v>
      </c>
      <c r="G511" s="92">
        <v>0</v>
      </c>
      <c r="H51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1" s="113" t="str">
        <f t="shared" si="28"/>
        <v/>
      </c>
      <c r="J511" s="114" t="str">
        <f t="shared" si="29"/>
        <v/>
      </c>
      <c r="K511" s="115">
        <f t="shared" si="30"/>
        <v>587.11433756805809</v>
      </c>
      <c r="L511" s="115">
        <f t="shared" si="31"/>
        <v>551.54264972776775</v>
      </c>
    </row>
    <row r="512" spans="1:12" s="116" customFormat="1" x14ac:dyDescent="0.25">
      <c r="A512" s="90" t="s">
        <v>1976</v>
      </c>
      <c r="B512" s="92" t="s">
        <v>2023</v>
      </c>
      <c r="C512" s="110" t="s">
        <v>1293</v>
      </c>
      <c r="D512" s="92">
        <v>7.7799999999999994</v>
      </c>
      <c r="E512" s="92">
        <v>4623</v>
      </c>
      <c r="F512" s="122">
        <v>4427</v>
      </c>
      <c r="G512" s="92">
        <v>0</v>
      </c>
      <c r="H51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2" s="113" t="str">
        <f t="shared" si="28"/>
        <v/>
      </c>
      <c r="J512" s="114" t="str">
        <f t="shared" si="29"/>
        <v/>
      </c>
      <c r="K512" s="115">
        <f t="shared" si="30"/>
        <v>594.215938303342</v>
      </c>
      <c r="L512" s="115">
        <f t="shared" si="31"/>
        <v>569.02313624678663</v>
      </c>
    </row>
    <row r="513" spans="1:12" s="116" customFormat="1" x14ac:dyDescent="0.25">
      <c r="A513" s="90" t="s">
        <v>1977</v>
      </c>
      <c r="B513" s="92" t="s">
        <v>2023</v>
      </c>
      <c r="C513" s="110" t="s">
        <v>1293</v>
      </c>
      <c r="D513" s="92">
        <v>10.780000000000001</v>
      </c>
      <c r="E513" s="92">
        <v>5521</v>
      </c>
      <c r="F513" s="122">
        <v>5325</v>
      </c>
      <c r="G513" s="92">
        <v>0</v>
      </c>
      <c r="H51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3" s="113" t="str">
        <f t="shared" si="28"/>
        <v/>
      </c>
      <c r="J513" s="114" t="str">
        <f t="shared" si="29"/>
        <v/>
      </c>
      <c r="K513" s="115">
        <f t="shared" si="30"/>
        <v>512.15213358070491</v>
      </c>
      <c r="L513" s="115">
        <f t="shared" si="31"/>
        <v>493.97031539888678</v>
      </c>
    </row>
    <row r="514" spans="1:12" s="116" customFormat="1" x14ac:dyDescent="0.25">
      <c r="A514" s="90" t="s">
        <v>1978</v>
      </c>
      <c r="B514" s="92" t="s">
        <v>2023</v>
      </c>
      <c r="C514" s="110" t="s">
        <v>1293</v>
      </c>
      <c r="D514" s="92">
        <v>9.0019999999999989</v>
      </c>
      <c r="E514" s="92">
        <v>4837</v>
      </c>
      <c r="F514" s="122">
        <v>4672</v>
      </c>
      <c r="G514" s="92">
        <v>0</v>
      </c>
      <c r="H51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4" s="113" t="str">
        <f t="shared" si="28"/>
        <v/>
      </c>
      <c r="J514" s="114" t="str">
        <f t="shared" si="29"/>
        <v/>
      </c>
      <c r="K514" s="115">
        <f t="shared" si="30"/>
        <v>537.32503888024894</v>
      </c>
      <c r="L514" s="115">
        <f t="shared" si="31"/>
        <v>518.99577871584097</v>
      </c>
    </row>
    <row r="515" spans="1:12" s="116" customFormat="1" x14ac:dyDescent="0.25">
      <c r="A515" s="90" t="s">
        <v>1979</v>
      </c>
      <c r="B515" s="92" t="s">
        <v>2023</v>
      </c>
      <c r="C515" s="110" t="s">
        <v>1293</v>
      </c>
      <c r="D515" s="92">
        <v>3.4899999999999998</v>
      </c>
      <c r="E515" s="92">
        <v>1960</v>
      </c>
      <c r="F515" s="122">
        <v>2114</v>
      </c>
      <c r="G515" s="92">
        <v>0</v>
      </c>
      <c r="H51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5" s="113" t="str">
        <f t="shared" ref="I515:I578" si="32">IF((F515-G515)&lt;0,"!","")</f>
        <v/>
      </c>
      <c r="J515" s="114" t="str">
        <f t="shared" ref="J515:J578" si="33">IFERROR(IF((F515-G515)/G515&gt;25%,"!",IF((F515-G515)/G515&lt;-25%,"!","")),"")</f>
        <v/>
      </c>
      <c r="K515" s="115">
        <f t="shared" ref="K515:K578" si="34">IFERROR(E515/D515,"")</f>
        <v>561.60458452722071</v>
      </c>
      <c r="L515" s="115">
        <f t="shared" ref="L515:L578" si="35">IFERROR(F515/D515,"")</f>
        <v>605.73065902578799</v>
      </c>
    </row>
    <row r="516" spans="1:12" s="116" customFormat="1" x14ac:dyDescent="0.25">
      <c r="A516" s="90" t="s">
        <v>1980</v>
      </c>
      <c r="B516" s="92" t="s">
        <v>2023</v>
      </c>
      <c r="C516" s="110" t="s">
        <v>1293</v>
      </c>
      <c r="D516" s="92">
        <v>5.51</v>
      </c>
      <c r="E516" s="92">
        <v>3330</v>
      </c>
      <c r="F516" s="122">
        <v>3134</v>
      </c>
      <c r="G516" s="92">
        <v>0</v>
      </c>
      <c r="H51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6" s="113" t="str">
        <f t="shared" si="32"/>
        <v/>
      </c>
      <c r="J516" s="114" t="str">
        <f t="shared" si="33"/>
        <v/>
      </c>
      <c r="K516" s="115">
        <f t="shared" si="34"/>
        <v>604.35571687840297</v>
      </c>
      <c r="L516" s="115">
        <f t="shared" si="35"/>
        <v>568.78402903811252</v>
      </c>
    </row>
    <row r="517" spans="1:12" s="116" customFormat="1" x14ac:dyDescent="0.25">
      <c r="A517" s="90" t="s">
        <v>493</v>
      </c>
      <c r="B517" s="110" t="s">
        <v>2023</v>
      </c>
      <c r="C517" s="110" t="s">
        <v>1293</v>
      </c>
      <c r="D517" s="92">
        <v>2.6599999999999997</v>
      </c>
      <c r="E517" s="92">
        <v>1698</v>
      </c>
      <c r="F517" s="122">
        <v>1602</v>
      </c>
      <c r="G517" s="92">
        <v>0</v>
      </c>
      <c r="H51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7" s="113" t="str">
        <f t="shared" si="32"/>
        <v/>
      </c>
      <c r="J517" s="114" t="str">
        <f t="shared" si="33"/>
        <v/>
      </c>
      <c r="K517" s="115">
        <f t="shared" si="34"/>
        <v>638.34586466165422</v>
      </c>
      <c r="L517" s="115">
        <f t="shared" si="35"/>
        <v>602.25563909774439</v>
      </c>
    </row>
    <row r="518" spans="1:12" s="116" customFormat="1" x14ac:dyDescent="0.25">
      <c r="A518" s="90" t="s">
        <v>494</v>
      </c>
      <c r="B518" s="110" t="s">
        <v>2023</v>
      </c>
      <c r="C518" s="110" t="s">
        <v>1293</v>
      </c>
      <c r="D518" s="92">
        <v>3.59</v>
      </c>
      <c r="E518" s="92">
        <v>2182</v>
      </c>
      <c r="F518" s="122">
        <v>2036</v>
      </c>
      <c r="G518" s="92">
        <v>0</v>
      </c>
      <c r="H51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8" s="113" t="str">
        <f t="shared" si="32"/>
        <v/>
      </c>
      <c r="J518" s="114" t="str">
        <f t="shared" si="33"/>
        <v/>
      </c>
      <c r="K518" s="115">
        <f t="shared" si="34"/>
        <v>607.79944289693594</v>
      </c>
      <c r="L518" s="115">
        <f t="shared" si="35"/>
        <v>567.13091922005572</v>
      </c>
    </row>
    <row r="519" spans="1:12" s="116" customFormat="1" x14ac:dyDescent="0.25">
      <c r="A519" s="90" t="s">
        <v>495</v>
      </c>
      <c r="B519" s="110" t="s">
        <v>2023</v>
      </c>
      <c r="C519" s="110" t="s">
        <v>1293</v>
      </c>
      <c r="D519" s="92">
        <v>3.38</v>
      </c>
      <c r="E519" s="92">
        <v>2051</v>
      </c>
      <c r="F519" s="122">
        <v>1955</v>
      </c>
      <c r="G519" s="92">
        <v>0</v>
      </c>
      <c r="H51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9" s="113" t="str">
        <f t="shared" si="32"/>
        <v/>
      </c>
      <c r="J519" s="114" t="str">
        <f t="shared" si="33"/>
        <v/>
      </c>
      <c r="K519" s="115">
        <f t="shared" si="34"/>
        <v>606.80473372781069</v>
      </c>
      <c r="L519" s="115">
        <f t="shared" si="35"/>
        <v>578.4023668639054</v>
      </c>
    </row>
    <row r="520" spans="1:12" s="116" customFormat="1" x14ac:dyDescent="0.25">
      <c r="A520" s="90" t="s">
        <v>496</v>
      </c>
      <c r="B520" s="110" t="s">
        <v>2023</v>
      </c>
      <c r="C520" s="110" t="s">
        <v>1293</v>
      </c>
      <c r="D520" s="92">
        <v>4.1499999999999995</v>
      </c>
      <c r="E520" s="92">
        <v>2697</v>
      </c>
      <c r="F520" s="122">
        <v>2501</v>
      </c>
      <c r="G520" s="92">
        <v>0</v>
      </c>
      <c r="H52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0" s="113" t="str">
        <f t="shared" si="32"/>
        <v/>
      </c>
      <c r="J520" s="114" t="str">
        <f t="shared" si="33"/>
        <v/>
      </c>
      <c r="K520" s="115">
        <f t="shared" si="34"/>
        <v>649.87951807228922</v>
      </c>
      <c r="L520" s="115">
        <f t="shared" si="35"/>
        <v>602.65060240963862</v>
      </c>
    </row>
    <row r="521" spans="1:12" s="116" customFormat="1" x14ac:dyDescent="0.25">
      <c r="A521" s="90" t="s">
        <v>497</v>
      </c>
      <c r="B521" s="110" t="s">
        <v>2023</v>
      </c>
      <c r="C521" s="110" t="s">
        <v>1293</v>
      </c>
      <c r="D521" s="92">
        <v>4.8599999999999994</v>
      </c>
      <c r="E521" s="92">
        <v>2904</v>
      </c>
      <c r="F521" s="122">
        <v>2979</v>
      </c>
      <c r="G521" s="92">
        <v>0</v>
      </c>
      <c r="H52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1" s="113" t="str">
        <f t="shared" si="32"/>
        <v/>
      </c>
      <c r="J521" s="114" t="str">
        <f t="shared" si="33"/>
        <v/>
      </c>
      <c r="K521" s="115">
        <f t="shared" si="34"/>
        <v>597.53086419753095</v>
      </c>
      <c r="L521" s="115">
        <f t="shared" si="35"/>
        <v>612.96296296296305</v>
      </c>
    </row>
    <row r="522" spans="1:12" s="116" customFormat="1" x14ac:dyDescent="0.25">
      <c r="A522" s="90" t="s">
        <v>498</v>
      </c>
      <c r="B522" s="110" t="s">
        <v>2023</v>
      </c>
      <c r="C522" s="110" t="s">
        <v>1293</v>
      </c>
      <c r="D522" s="92">
        <v>3.8699999999999992</v>
      </c>
      <c r="E522" s="92">
        <v>2492</v>
      </c>
      <c r="F522" s="122">
        <v>2346</v>
      </c>
      <c r="G522" s="92">
        <v>0</v>
      </c>
      <c r="H52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2" s="113" t="str">
        <f t="shared" si="32"/>
        <v/>
      </c>
      <c r="J522" s="114" t="str">
        <f t="shared" si="33"/>
        <v/>
      </c>
      <c r="K522" s="115">
        <f t="shared" si="34"/>
        <v>643.9276485788115</v>
      </c>
      <c r="L522" s="115">
        <f t="shared" si="35"/>
        <v>606.20155038759697</v>
      </c>
    </row>
    <row r="523" spans="1:12" s="116" customFormat="1" x14ac:dyDescent="0.25">
      <c r="A523" s="90" t="s">
        <v>499</v>
      </c>
      <c r="B523" s="110" t="s">
        <v>2023</v>
      </c>
      <c r="C523" s="110" t="s">
        <v>1293</v>
      </c>
      <c r="D523" s="92">
        <v>2.6599999999999997</v>
      </c>
      <c r="E523" s="92">
        <v>1648</v>
      </c>
      <c r="F523" s="122">
        <v>1552</v>
      </c>
      <c r="G523" s="92">
        <v>0</v>
      </c>
      <c r="H52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3" s="113" t="str">
        <f t="shared" si="32"/>
        <v/>
      </c>
      <c r="J523" s="114" t="str">
        <f t="shared" si="33"/>
        <v/>
      </c>
      <c r="K523" s="115">
        <f t="shared" si="34"/>
        <v>619.54887218045121</v>
      </c>
      <c r="L523" s="115">
        <f t="shared" si="35"/>
        <v>583.45864661654139</v>
      </c>
    </row>
    <row r="524" spans="1:12" s="116" customFormat="1" x14ac:dyDescent="0.25">
      <c r="A524" s="90" t="s">
        <v>500</v>
      </c>
      <c r="B524" s="110" t="s">
        <v>2023</v>
      </c>
      <c r="C524" s="110" t="s">
        <v>1293</v>
      </c>
      <c r="D524" s="92">
        <v>3.16</v>
      </c>
      <c r="E524" s="92">
        <v>2027</v>
      </c>
      <c r="F524" s="122">
        <v>1931</v>
      </c>
      <c r="G524" s="92">
        <v>0</v>
      </c>
      <c r="H52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4" s="113" t="str">
        <f t="shared" si="32"/>
        <v/>
      </c>
      <c r="J524" s="114" t="str">
        <f t="shared" si="33"/>
        <v/>
      </c>
      <c r="K524" s="115">
        <f t="shared" si="34"/>
        <v>641.45569620253161</v>
      </c>
      <c r="L524" s="115">
        <f t="shared" si="35"/>
        <v>611.07594936708858</v>
      </c>
    </row>
    <row r="525" spans="1:12" s="116" customFormat="1" x14ac:dyDescent="0.25">
      <c r="A525" s="90" t="s">
        <v>501</v>
      </c>
      <c r="B525" s="110" t="s">
        <v>2023</v>
      </c>
      <c r="C525" s="110" t="s">
        <v>1293</v>
      </c>
      <c r="D525" s="92">
        <v>3.37</v>
      </c>
      <c r="E525" s="92">
        <v>2153</v>
      </c>
      <c r="F525" s="122">
        <v>2002</v>
      </c>
      <c r="G525" s="92">
        <v>0</v>
      </c>
      <c r="H52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5" s="113" t="str">
        <f t="shared" si="32"/>
        <v/>
      </c>
      <c r="J525" s="114" t="str">
        <f t="shared" si="33"/>
        <v/>
      </c>
      <c r="K525" s="115">
        <f t="shared" si="34"/>
        <v>638.87240356083089</v>
      </c>
      <c r="L525" s="115">
        <f t="shared" si="35"/>
        <v>594.06528189910978</v>
      </c>
    </row>
    <row r="526" spans="1:12" s="116" customFormat="1" x14ac:dyDescent="0.25">
      <c r="A526" s="90" t="s">
        <v>502</v>
      </c>
      <c r="B526" s="110" t="s">
        <v>2023</v>
      </c>
      <c r="C526" s="110" t="s">
        <v>1293</v>
      </c>
      <c r="D526" s="92">
        <v>3.15</v>
      </c>
      <c r="E526" s="92">
        <v>2006</v>
      </c>
      <c r="F526" s="122">
        <v>1930</v>
      </c>
      <c r="G526" s="92">
        <v>0</v>
      </c>
      <c r="H52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6" s="113" t="str">
        <f t="shared" si="32"/>
        <v/>
      </c>
      <c r="J526" s="114" t="str">
        <f t="shared" si="33"/>
        <v/>
      </c>
      <c r="K526" s="115">
        <f t="shared" si="34"/>
        <v>636.82539682539687</v>
      </c>
      <c r="L526" s="115">
        <f t="shared" si="35"/>
        <v>612.69841269841277</v>
      </c>
    </row>
    <row r="527" spans="1:12" s="116" customFormat="1" x14ac:dyDescent="0.25">
      <c r="A527" s="90" t="s">
        <v>503</v>
      </c>
      <c r="B527" s="110" t="s">
        <v>2023</v>
      </c>
      <c r="C527" s="110" t="s">
        <v>1293</v>
      </c>
      <c r="D527" s="92">
        <v>3.28</v>
      </c>
      <c r="E527" s="92">
        <v>2019</v>
      </c>
      <c r="F527" s="122">
        <v>1988</v>
      </c>
      <c r="G527" s="92">
        <v>0</v>
      </c>
      <c r="H52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7" s="113" t="str">
        <f t="shared" si="32"/>
        <v/>
      </c>
      <c r="J527" s="114" t="str">
        <f t="shared" si="33"/>
        <v/>
      </c>
      <c r="K527" s="115">
        <f t="shared" si="34"/>
        <v>615.54878048780495</v>
      </c>
      <c r="L527" s="115">
        <f t="shared" si="35"/>
        <v>606.09756097560978</v>
      </c>
    </row>
    <row r="528" spans="1:12" s="116" customFormat="1" x14ac:dyDescent="0.25">
      <c r="A528" s="90" t="s">
        <v>504</v>
      </c>
      <c r="B528" s="110" t="s">
        <v>2023</v>
      </c>
      <c r="C528" s="110" t="s">
        <v>1293</v>
      </c>
      <c r="D528" s="92">
        <v>3.9299999999999993</v>
      </c>
      <c r="E528" s="92">
        <v>2332</v>
      </c>
      <c r="F528" s="122">
        <v>2336</v>
      </c>
      <c r="G528" s="92">
        <v>0</v>
      </c>
      <c r="H52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8" s="113" t="str">
        <f t="shared" si="32"/>
        <v/>
      </c>
      <c r="J528" s="114" t="str">
        <f t="shared" si="33"/>
        <v/>
      </c>
      <c r="K528" s="115">
        <f t="shared" si="34"/>
        <v>593.38422391857512</v>
      </c>
      <c r="L528" s="115">
        <f t="shared" si="35"/>
        <v>594.4020356234098</v>
      </c>
    </row>
    <row r="529" spans="1:12" s="116" customFormat="1" x14ac:dyDescent="0.25">
      <c r="A529" s="90" t="s">
        <v>505</v>
      </c>
      <c r="B529" s="110" t="s">
        <v>2023</v>
      </c>
      <c r="C529" s="110" t="s">
        <v>1293</v>
      </c>
      <c r="D529" s="92">
        <v>3.4</v>
      </c>
      <c r="E529" s="92">
        <v>2075</v>
      </c>
      <c r="F529" s="122">
        <v>2029</v>
      </c>
      <c r="G529" s="92">
        <v>0</v>
      </c>
      <c r="H52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9" s="113" t="str">
        <f t="shared" si="32"/>
        <v/>
      </c>
      <c r="J529" s="114" t="str">
        <f t="shared" si="33"/>
        <v/>
      </c>
      <c r="K529" s="115">
        <f t="shared" si="34"/>
        <v>610.29411764705878</v>
      </c>
      <c r="L529" s="115">
        <f t="shared" si="35"/>
        <v>596.76470588235293</v>
      </c>
    </row>
    <row r="530" spans="1:12" s="116" customFormat="1" x14ac:dyDescent="0.25">
      <c r="A530" s="90" t="s">
        <v>506</v>
      </c>
      <c r="B530" s="110" t="s">
        <v>2023</v>
      </c>
      <c r="C530" s="110" t="s">
        <v>1293</v>
      </c>
      <c r="D530" s="92">
        <v>4.4499999999999993</v>
      </c>
      <c r="E530" s="92">
        <v>2857</v>
      </c>
      <c r="F530" s="122">
        <v>2681</v>
      </c>
      <c r="G530" s="92">
        <v>0</v>
      </c>
      <c r="H53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0" s="113" t="str">
        <f t="shared" si="32"/>
        <v/>
      </c>
      <c r="J530" s="114" t="str">
        <f t="shared" si="33"/>
        <v/>
      </c>
      <c r="K530" s="115">
        <f t="shared" si="34"/>
        <v>642.02247191011247</v>
      </c>
      <c r="L530" s="115">
        <f t="shared" si="35"/>
        <v>602.47191011235964</v>
      </c>
    </row>
    <row r="531" spans="1:12" s="116" customFormat="1" x14ac:dyDescent="0.25">
      <c r="A531" s="90" t="s">
        <v>507</v>
      </c>
      <c r="B531" s="110" t="s">
        <v>2023</v>
      </c>
      <c r="C531" s="110" t="s">
        <v>1293</v>
      </c>
      <c r="D531" s="92">
        <v>4.34</v>
      </c>
      <c r="E531" s="92">
        <v>2703</v>
      </c>
      <c r="F531" s="122">
        <v>2507</v>
      </c>
      <c r="G531" s="92">
        <v>0</v>
      </c>
      <c r="H53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1" s="113" t="str">
        <f t="shared" si="32"/>
        <v/>
      </c>
      <c r="J531" s="114" t="str">
        <f t="shared" si="33"/>
        <v/>
      </c>
      <c r="K531" s="115">
        <f t="shared" si="34"/>
        <v>622.81105990783408</v>
      </c>
      <c r="L531" s="115">
        <f t="shared" si="35"/>
        <v>577.64976958525347</v>
      </c>
    </row>
    <row r="532" spans="1:12" s="116" customFormat="1" x14ac:dyDescent="0.25">
      <c r="A532" s="90" t="s">
        <v>508</v>
      </c>
      <c r="B532" s="110" t="s">
        <v>2023</v>
      </c>
      <c r="C532" s="110" t="s">
        <v>1293</v>
      </c>
      <c r="D532" s="92">
        <v>2.88</v>
      </c>
      <c r="E532" s="92">
        <v>1785</v>
      </c>
      <c r="F532" s="122">
        <v>1689</v>
      </c>
      <c r="G532" s="92">
        <v>0</v>
      </c>
      <c r="H53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2" s="113" t="str">
        <f t="shared" si="32"/>
        <v/>
      </c>
      <c r="J532" s="114" t="str">
        <f t="shared" si="33"/>
        <v/>
      </c>
      <c r="K532" s="115">
        <f t="shared" si="34"/>
        <v>619.79166666666674</v>
      </c>
      <c r="L532" s="115">
        <f t="shared" si="35"/>
        <v>586.45833333333337</v>
      </c>
    </row>
    <row r="533" spans="1:12" s="116" customFormat="1" x14ac:dyDescent="0.25">
      <c r="A533" s="90" t="s">
        <v>509</v>
      </c>
      <c r="B533" s="110" t="s">
        <v>2023</v>
      </c>
      <c r="C533" s="110" t="s">
        <v>1293</v>
      </c>
      <c r="D533" s="92">
        <v>4.0299999999999994</v>
      </c>
      <c r="E533" s="92">
        <v>2436</v>
      </c>
      <c r="F533" s="122">
        <v>2290</v>
      </c>
      <c r="G533" s="92">
        <v>0</v>
      </c>
      <c r="H53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3" s="113" t="str">
        <f t="shared" si="32"/>
        <v/>
      </c>
      <c r="J533" s="114" t="str">
        <f t="shared" si="33"/>
        <v/>
      </c>
      <c r="K533" s="115">
        <f t="shared" si="34"/>
        <v>604.46650124069492</v>
      </c>
      <c r="L533" s="115">
        <f t="shared" si="35"/>
        <v>568.23821339950382</v>
      </c>
    </row>
    <row r="534" spans="1:12" s="116" customFormat="1" x14ac:dyDescent="0.25">
      <c r="A534" s="90" t="s">
        <v>510</v>
      </c>
      <c r="B534" s="110" t="s">
        <v>2023</v>
      </c>
      <c r="C534" s="110" t="s">
        <v>1293</v>
      </c>
      <c r="D534" s="92">
        <v>3.8899999999999992</v>
      </c>
      <c r="E534" s="92">
        <v>2445</v>
      </c>
      <c r="F534" s="122">
        <v>2299</v>
      </c>
      <c r="G534" s="92">
        <v>0</v>
      </c>
      <c r="H53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4" s="113" t="str">
        <f t="shared" si="32"/>
        <v/>
      </c>
      <c r="J534" s="114" t="str">
        <f t="shared" si="33"/>
        <v/>
      </c>
      <c r="K534" s="115">
        <f t="shared" si="34"/>
        <v>628.53470437018007</v>
      </c>
      <c r="L534" s="115">
        <f t="shared" si="35"/>
        <v>591.00257069408747</v>
      </c>
    </row>
    <row r="535" spans="1:12" s="116" customFormat="1" x14ac:dyDescent="0.25">
      <c r="A535" s="90" t="s">
        <v>511</v>
      </c>
      <c r="B535" s="110" t="s">
        <v>2023</v>
      </c>
      <c r="C535" s="110" t="s">
        <v>1293</v>
      </c>
      <c r="D535" s="92">
        <v>3.8399999999999994</v>
      </c>
      <c r="E535" s="92">
        <v>2360</v>
      </c>
      <c r="F535" s="122">
        <v>2214</v>
      </c>
      <c r="G535" s="92">
        <v>0</v>
      </c>
      <c r="H53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5" s="113" t="str">
        <f t="shared" si="32"/>
        <v/>
      </c>
      <c r="J535" s="114" t="str">
        <f t="shared" si="33"/>
        <v/>
      </c>
      <c r="K535" s="115">
        <f t="shared" si="34"/>
        <v>614.58333333333337</v>
      </c>
      <c r="L535" s="115">
        <f t="shared" si="35"/>
        <v>576.56250000000011</v>
      </c>
    </row>
    <row r="536" spans="1:12" s="116" customFormat="1" x14ac:dyDescent="0.25">
      <c r="A536" s="90" t="s">
        <v>512</v>
      </c>
      <c r="B536" s="110" t="s">
        <v>2023</v>
      </c>
      <c r="C536" s="110" t="s">
        <v>1293</v>
      </c>
      <c r="D536" s="92">
        <v>4.6899999999999995</v>
      </c>
      <c r="E536" s="92">
        <v>2924</v>
      </c>
      <c r="F536" s="122">
        <v>2862</v>
      </c>
      <c r="G536" s="92">
        <v>0</v>
      </c>
      <c r="H53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6" s="113" t="str">
        <f t="shared" si="32"/>
        <v/>
      </c>
      <c r="J536" s="114" t="str">
        <f t="shared" si="33"/>
        <v/>
      </c>
      <c r="K536" s="115">
        <f t="shared" si="34"/>
        <v>623.45415778251606</v>
      </c>
      <c r="L536" s="115">
        <f t="shared" si="35"/>
        <v>610.23454157782521</v>
      </c>
    </row>
    <row r="537" spans="1:12" s="116" customFormat="1" x14ac:dyDescent="0.25">
      <c r="A537" s="90" t="s">
        <v>513</v>
      </c>
      <c r="B537" s="110" t="s">
        <v>2023</v>
      </c>
      <c r="C537" s="110" t="s">
        <v>1293</v>
      </c>
      <c r="D537" s="92">
        <v>6.3999999999999986</v>
      </c>
      <c r="E537" s="92">
        <v>3926</v>
      </c>
      <c r="F537" s="122">
        <v>3968</v>
      </c>
      <c r="G537" s="92">
        <v>0</v>
      </c>
      <c r="H53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7" s="113" t="str">
        <f t="shared" si="32"/>
        <v/>
      </c>
      <c r="J537" s="114" t="str">
        <f t="shared" si="33"/>
        <v/>
      </c>
      <c r="K537" s="115">
        <f t="shared" si="34"/>
        <v>613.43750000000011</v>
      </c>
      <c r="L537" s="115">
        <f t="shared" si="35"/>
        <v>620.00000000000011</v>
      </c>
    </row>
    <row r="538" spans="1:12" s="116" customFormat="1" x14ac:dyDescent="0.25">
      <c r="A538" s="90" t="s">
        <v>514</v>
      </c>
      <c r="B538" s="110" t="s">
        <v>2023</v>
      </c>
      <c r="C538" s="110" t="s">
        <v>1293</v>
      </c>
      <c r="D538" s="92">
        <v>2.95</v>
      </c>
      <c r="E538" s="92">
        <v>1916</v>
      </c>
      <c r="F538" s="122">
        <v>1786</v>
      </c>
      <c r="G538" s="92">
        <v>0</v>
      </c>
      <c r="H53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8" s="113" t="str">
        <f t="shared" si="32"/>
        <v/>
      </c>
      <c r="J538" s="114" t="str">
        <f t="shared" si="33"/>
        <v/>
      </c>
      <c r="K538" s="115">
        <f t="shared" si="34"/>
        <v>649.49152542372883</v>
      </c>
      <c r="L538" s="115">
        <f t="shared" si="35"/>
        <v>605.42372881355925</v>
      </c>
    </row>
    <row r="539" spans="1:12" s="116" customFormat="1" x14ac:dyDescent="0.25">
      <c r="A539" s="90" t="s">
        <v>515</v>
      </c>
      <c r="B539" s="110" t="s">
        <v>2023</v>
      </c>
      <c r="C539" s="110" t="s">
        <v>1293</v>
      </c>
      <c r="D539" s="92">
        <v>3.14</v>
      </c>
      <c r="E539" s="92">
        <v>2003</v>
      </c>
      <c r="F539" s="122">
        <v>1907</v>
      </c>
      <c r="G539" s="92">
        <v>0</v>
      </c>
      <c r="H53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9" s="113" t="str">
        <f t="shared" si="32"/>
        <v/>
      </c>
      <c r="J539" s="114" t="str">
        <f t="shared" si="33"/>
        <v/>
      </c>
      <c r="K539" s="115">
        <f t="shared" si="34"/>
        <v>637.89808917197445</v>
      </c>
      <c r="L539" s="115">
        <f t="shared" si="35"/>
        <v>607.32484076433116</v>
      </c>
    </row>
    <row r="540" spans="1:12" s="116" customFormat="1" x14ac:dyDescent="0.25">
      <c r="A540" s="90" t="s">
        <v>516</v>
      </c>
      <c r="B540" s="110" t="s">
        <v>2023</v>
      </c>
      <c r="C540" s="110" t="s">
        <v>1293</v>
      </c>
      <c r="D540" s="92">
        <v>3.71</v>
      </c>
      <c r="E540" s="92">
        <v>2270</v>
      </c>
      <c r="F540" s="122">
        <v>2224</v>
      </c>
      <c r="G540" s="92">
        <v>0</v>
      </c>
      <c r="H54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0" s="113" t="str">
        <f t="shared" si="32"/>
        <v/>
      </c>
      <c r="J540" s="114" t="str">
        <f t="shared" si="33"/>
        <v/>
      </c>
      <c r="K540" s="115">
        <f t="shared" si="34"/>
        <v>611.8598382749326</v>
      </c>
      <c r="L540" s="115">
        <f t="shared" si="35"/>
        <v>599.46091644204853</v>
      </c>
    </row>
    <row r="541" spans="1:12" s="116" customFormat="1" x14ac:dyDescent="0.25">
      <c r="A541" s="90" t="s">
        <v>517</v>
      </c>
      <c r="B541" s="110" t="s">
        <v>2023</v>
      </c>
      <c r="C541" s="110" t="s">
        <v>1293</v>
      </c>
      <c r="D541" s="92">
        <v>4.46</v>
      </c>
      <c r="E541" s="92">
        <v>2670</v>
      </c>
      <c r="F541" s="122">
        <v>2674</v>
      </c>
      <c r="G541" s="92">
        <v>0</v>
      </c>
      <c r="H54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1" s="113" t="str">
        <f t="shared" si="32"/>
        <v/>
      </c>
      <c r="J541" s="114" t="str">
        <f t="shared" si="33"/>
        <v/>
      </c>
      <c r="K541" s="115">
        <f t="shared" si="34"/>
        <v>598.65470852017938</v>
      </c>
      <c r="L541" s="115">
        <f t="shared" si="35"/>
        <v>599.55156950672642</v>
      </c>
    </row>
    <row r="542" spans="1:12" s="116" customFormat="1" x14ac:dyDescent="0.25">
      <c r="A542" s="90" t="s">
        <v>518</v>
      </c>
      <c r="B542" s="110" t="s">
        <v>2023</v>
      </c>
      <c r="C542" s="110" t="s">
        <v>1293</v>
      </c>
      <c r="D542" s="92">
        <v>3.5199999999999996</v>
      </c>
      <c r="E542" s="92">
        <v>2155</v>
      </c>
      <c r="F542" s="122">
        <v>2109</v>
      </c>
      <c r="G542" s="92">
        <v>0</v>
      </c>
      <c r="H54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2" s="113" t="str">
        <f t="shared" si="32"/>
        <v/>
      </c>
      <c r="J542" s="114" t="str">
        <f t="shared" si="33"/>
        <v/>
      </c>
      <c r="K542" s="115">
        <f t="shared" si="34"/>
        <v>612.21590909090912</v>
      </c>
      <c r="L542" s="115">
        <f t="shared" si="35"/>
        <v>599.14772727272737</v>
      </c>
    </row>
    <row r="543" spans="1:12" s="116" customFormat="1" x14ac:dyDescent="0.25">
      <c r="A543" s="90" t="s">
        <v>519</v>
      </c>
      <c r="B543" s="110" t="s">
        <v>2023</v>
      </c>
      <c r="C543" s="110" t="s">
        <v>1293</v>
      </c>
      <c r="D543" s="92">
        <v>4.5999999999999996</v>
      </c>
      <c r="E543" s="92">
        <v>2758</v>
      </c>
      <c r="F543" s="122">
        <v>2762</v>
      </c>
      <c r="G543" s="92">
        <v>0</v>
      </c>
      <c r="H54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3" s="113" t="str">
        <f t="shared" si="32"/>
        <v/>
      </c>
      <c r="J543" s="114" t="str">
        <f t="shared" si="33"/>
        <v/>
      </c>
      <c r="K543" s="115">
        <f t="shared" si="34"/>
        <v>599.56521739130437</v>
      </c>
      <c r="L543" s="115">
        <f t="shared" si="35"/>
        <v>600.43478260869574</v>
      </c>
    </row>
    <row r="544" spans="1:12" s="116" customFormat="1" x14ac:dyDescent="0.25">
      <c r="A544" s="90" t="s">
        <v>520</v>
      </c>
      <c r="B544" s="110" t="s">
        <v>2023</v>
      </c>
      <c r="C544" s="110" t="s">
        <v>1293</v>
      </c>
      <c r="D544" s="92">
        <v>2.78</v>
      </c>
      <c r="E544" s="92">
        <v>1708</v>
      </c>
      <c r="F544" s="122">
        <v>1612</v>
      </c>
      <c r="G544" s="92">
        <v>0</v>
      </c>
      <c r="H54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4" s="113" t="str">
        <f t="shared" si="32"/>
        <v/>
      </c>
      <c r="J544" s="114" t="str">
        <f t="shared" si="33"/>
        <v/>
      </c>
      <c r="K544" s="115">
        <f t="shared" si="34"/>
        <v>614.38848920863313</v>
      </c>
      <c r="L544" s="115">
        <f t="shared" si="35"/>
        <v>579.85611510791375</v>
      </c>
    </row>
    <row r="545" spans="1:12" s="116" customFormat="1" x14ac:dyDescent="0.25">
      <c r="A545" s="90" t="s">
        <v>521</v>
      </c>
      <c r="B545" s="110" t="s">
        <v>2023</v>
      </c>
      <c r="C545" s="110" t="s">
        <v>1293</v>
      </c>
      <c r="D545" s="92">
        <v>2.61</v>
      </c>
      <c r="E545" s="92">
        <v>1636</v>
      </c>
      <c r="F545" s="122">
        <v>1540</v>
      </c>
      <c r="G545" s="111">
        <v>0</v>
      </c>
      <c r="H54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5" s="113" t="str">
        <f t="shared" si="32"/>
        <v/>
      </c>
      <c r="J545" s="114" t="str">
        <f t="shared" si="33"/>
        <v/>
      </c>
      <c r="K545" s="115">
        <f t="shared" si="34"/>
        <v>626.81992337164752</v>
      </c>
      <c r="L545" s="115">
        <f t="shared" si="35"/>
        <v>590.03831417624519</v>
      </c>
    </row>
    <row r="546" spans="1:12" s="116" customFormat="1" x14ac:dyDescent="0.25">
      <c r="A546" s="90" t="s">
        <v>522</v>
      </c>
      <c r="B546" s="110" t="s">
        <v>2023</v>
      </c>
      <c r="C546" s="110" t="s">
        <v>1293</v>
      </c>
      <c r="D546" s="92">
        <v>4.3099999999999996</v>
      </c>
      <c r="E546" s="92">
        <v>2582</v>
      </c>
      <c r="F546" s="122">
        <v>2386</v>
      </c>
      <c r="G546" s="111">
        <v>0</v>
      </c>
      <c r="H54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6" s="113" t="str">
        <f t="shared" si="32"/>
        <v/>
      </c>
      <c r="J546" s="114" t="str">
        <f t="shared" si="33"/>
        <v/>
      </c>
      <c r="K546" s="115">
        <f t="shared" si="34"/>
        <v>599.07192575406043</v>
      </c>
      <c r="L546" s="115">
        <f t="shared" si="35"/>
        <v>553.59628770301629</v>
      </c>
    </row>
    <row r="547" spans="1:12" s="116" customFormat="1" x14ac:dyDescent="0.25">
      <c r="A547" s="90" t="s">
        <v>523</v>
      </c>
      <c r="B547" s="110" t="s">
        <v>2023</v>
      </c>
      <c r="C547" s="110" t="s">
        <v>1293</v>
      </c>
      <c r="D547" s="92">
        <v>3.67</v>
      </c>
      <c r="E547" s="92">
        <v>2378</v>
      </c>
      <c r="F547" s="122">
        <v>2201</v>
      </c>
      <c r="G547" s="111">
        <v>0</v>
      </c>
      <c r="H54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7" s="113" t="str">
        <f t="shared" si="32"/>
        <v/>
      </c>
      <c r="J547" s="114" t="str">
        <f t="shared" si="33"/>
        <v/>
      </c>
      <c r="K547" s="115">
        <f t="shared" si="34"/>
        <v>647.95640326975479</v>
      </c>
      <c r="L547" s="115">
        <f t="shared" si="35"/>
        <v>599.72752043596734</v>
      </c>
    </row>
    <row r="548" spans="1:12" s="116" customFormat="1" x14ac:dyDescent="0.25">
      <c r="A548" s="90" t="s">
        <v>524</v>
      </c>
      <c r="B548" s="110" t="s">
        <v>2023</v>
      </c>
      <c r="C548" s="110" t="s">
        <v>1293</v>
      </c>
      <c r="D548" s="92">
        <v>3.46</v>
      </c>
      <c r="E548" s="92">
        <v>2163</v>
      </c>
      <c r="F548" s="122">
        <v>2017</v>
      </c>
      <c r="G548" s="111">
        <v>0</v>
      </c>
      <c r="H54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8" s="113" t="str">
        <f t="shared" si="32"/>
        <v/>
      </c>
      <c r="J548" s="114" t="str">
        <f t="shared" si="33"/>
        <v/>
      </c>
      <c r="K548" s="115">
        <f t="shared" si="34"/>
        <v>625.14450867052028</v>
      </c>
      <c r="L548" s="115">
        <f t="shared" si="35"/>
        <v>582.94797687861274</v>
      </c>
    </row>
    <row r="549" spans="1:12" s="116" customFormat="1" x14ac:dyDescent="0.25">
      <c r="A549" s="90" t="s">
        <v>525</v>
      </c>
      <c r="B549" s="110" t="s">
        <v>2023</v>
      </c>
      <c r="C549" s="110" t="s">
        <v>1293</v>
      </c>
      <c r="D549" s="92">
        <v>2.81</v>
      </c>
      <c r="E549" s="92">
        <v>1793</v>
      </c>
      <c r="F549" s="122">
        <v>1697</v>
      </c>
      <c r="G549" s="111">
        <v>0</v>
      </c>
      <c r="H54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9" s="113" t="str">
        <f t="shared" si="32"/>
        <v/>
      </c>
      <c r="J549" s="114" t="str">
        <f t="shared" si="33"/>
        <v/>
      </c>
      <c r="K549" s="115">
        <f t="shared" si="34"/>
        <v>638.07829181494662</v>
      </c>
      <c r="L549" s="115">
        <f t="shared" si="35"/>
        <v>603.91459074733098</v>
      </c>
    </row>
    <row r="550" spans="1:12" s="116" customFormat="1" x14ac:dyDescent="0.25">
      <c r="A550" s="90" t="s">
        <v>526</v>
      </c>
      <c r="B550" s="110" t="s">
        <v>2023</v>
      </c>
      <c r="C550" s="110" t="s">
        <v>1293</v>
      </c>
      <c r="D550" s="92">
        <v>2.903</v>
      </c>
      <c r="E550" s="92">
        <v>1768</v>
      </c>
      <c r="F550" s="122">
        <v>1772</v>
      </c>
      <c r="G550" s="111">
        <v>0</v>
      </c>
      <c r="H55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0" s="113" t="str">
        <f t="shared" si="32"/>
        <v/>
      </c>
      <c r="J550" s="114" t="str">
        <f t="shared" si="33"/>
        <v/>
      </c>
      <c r="K550" s="115">
        <f t="shared" si="34"/>
        <v>609.02514640027562</v>
      </c>
      <c r="L550" s="115">
        <f t="shared" si="35"/>
        <v>610.40303134688259</v>
      </c>
    </row>
    <row r="551" spans="1:12" s="116" customFormat="1" x14ac:dyDescent="0.25">
      <c r="A551" s="90" t="s">
        <v>527</v>
      </c>
      <c r="B551" s="110" t="s">
        <v>2023</v>
      </c>
      <c r="C551" s="110" t="s">
        <v>1293</v>
      </c>
      <c r="D551" s="92">
        <v>2.84</v>
      </c>
      <c r="E551" s="92">
        <v>1806</v>
      </c>
      <c r="F551" s="122">
        <v>1710</v>
      </c>
      <c r="G551" s="111">
        <v>0</v>
      </c>
      <c r="H55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1" s="113" t="str">
        <f t="shared" si="32"/>
        <v/>
      </c>
      <c r="J551" s="114" t="str">
        <f t="shared" si="33"/>
        <v/>
      </c>
      <c r="K551" s="115">
        <f t="shared" si="34"/>
        <v>635.91549295774655</v>
      </c>
      <c r="L551" s="115">
        <f t="shared" si="35"/>
        <v>602.11267605633805</v>
      </c>
    </row>
    <row r="552" spans="1:12" s="116" customFormat="1" x14ac:dyDescent="0.25">
      <c r="A552" s="90" t="s">
        <v>528</v>
      </c>
      <c r="B552" s="110" t="s">
        <v>2023</v>
      </c>
      <c r="C552" s="110" t="s">
        <v>1293</v>
      </c>
      <c r="D552" s="92">
        <v>3</v>
      </c>
      <c r="E552" s="92">
        <v>1844</v>
      </c>
      <c r="F552" s="122">
        <v>1748</v>
      </c>
      <c r="G552" s="111">
        <v>0</v>
      </c>
      <c r="H55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2" s="113" t="str">
        <f t="shared" si="32"/>
        <v/>
      </c>
      <c r="J552" s="114" t="str">
        <f t="shared" si="33"/>
        <v/>
      </c>
      <c r="K552" s="115">
        <f t="shared" si="34"/>
        <v>614.66666666666663</v>
      </c>
      <c r="L552" s="115">
        <f t="shared" si="35"/>
        <v>582.66666666666663</v>
      </c>
    </row>
    <row r="553" spans="1:12" s="116" customFormat="1" x14ac:dyDescent="0.25">
      <c r="A553" s="90" t="s">
        <v>529</v>
      </c>
      <c r="B553" s="110" t="s">
        <v>2023</v>
      </c>
      <c r="C553" s="110" t="s">
        <v>1293</v>
      </c>
      <c r="D553" s="92">
        <v>4.9399999999999995</v>
      </c>
      <c r="E553" s="92">
        <v>3204</v>
      </c>
      <c r="F553" s="122">
        <v>3008</v>
      </c>
      <c r="G553" s="111">
        <v>0</v>
      </c>
      <c r="H55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3" s="113" t="str">
        <f t="shared" si="32"/>
        <v/>
      </c>
      <c r="J553" s="114" t="str">
        <f t="shared" si="33"/>
        <v/>
      </c>
      <c r="K553" s="115">
        <f t="shared" si="34"/>
        <v>648.58299595141705</v>
      </c>
      <c r="L553" s="115">
        <f t="shared" si="35"/>
        <v>608.90688259109322</v>
      </c>
    </row>
    <row r="554" spans="1:12" s="116" customFormat="1" x14ac:dyDescent="0.25">
      <c r="A554" s="90" t="s">
        <v>530</v>
      </c>
      <c r="B554" s="110" t="s">
        <v>2023</v>
      </c>
      <c r="C554" s="110" t="s">
        <v>1293</v>
      </c>
      <c r="D554" s="92">
        <v>2.76</v>
      </c>
      <c r="E554" s="92">
        <v>1661</v>
      </c>
      <c r="F554" s="122">
        <v>1665</v>
      </c>
      <c r="G554" s="111">
        <v>0</v>
      </c>
      <c r="H55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4" s="113" t="str">
        <f t="shared" si="32"/>
        <v/>
      </c>
      <c r="J554" s="114" t="str">
        <f t="shared" si="33"/>
        <v/>
      </c>
      <c r="K554" s="115">
        <f t="shared" si="34"/>
        <v>601.81159420289862</v>
      </c>
      <c r="L554" s="115">
        <f t="shared" si="35"/>
        <v>603.26086956521749</v>
      </c>
    </row>
    <row r="555" spans="1:12" s="116" customFormat="1" x14ac:dyDescent="0.25">
      <c r="A555" s="90" t="s">
        <v>531</v>
      </c>
      <c r="B555" s="110" t="s">
        <v>2023</v>
      </c>
      <c r="C555" s="110" t="s">
        <v>1293</v>
      </c>
      <c r="D555" s="92">
        <v>3.7399999999999998</v>
      </c>
      <c r="E555" s="92">
        <v>2272</v>
      </c>
      <c r="F555" s="122">
        <v>2126</v>
      </c>
      <c r="G555" s="111">
        <v>0</v>
      </c>
      <c r="H55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5" s="113" t="str">
        <f t="shared" si="32"/>
        <v/>
      </c>
      <c r="J555" s="114" t="str">
        <f t="shared" si="33"/>
        <v/>
      </c>
      <c r="K555" s="115">
        <f t="shared" si="34"/>
        <v>607.48663101604279</v>
      </c>
      <c r="L555" s="115">
        <f t="shared" si="35"/>
        <v>568.44919786096261</v>
      </c>
    </row>
    <row r="556" spans="1:12" s="116" customFormat="1" x14ac:dyDescent="0.25">
      <c r="A556" s="90" t="s">
        <v>532</v>
      </c>
      <c r="B556" s="110" t="s">
        <v>2023</v>
      </c>
      <c r="C556" s="110" t="s">
        <v>1293</v>
      </c>
      <c r="D556" s="92">
        <v>3.9199999999999995</v>
      </c>
      <c r="E556" s="92">
        <v>2378</v>
      </c>
      <c r="F556" s="122">
        <v>2232</v>
      </c>
      <c r="G556" s="111">
        <v>0</v>
      </c>
      <c r="H55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6" s="113" t="str">
        <f t="shared" si="32"/>
        <v/>
      </c>
      <c r="J556" s="114" t="str">
        <f t="shared" si="33"/>
        <v/>
      </c>
      <c r="K556" s="115">
        <f t="shared" si="34"/>
        <v>606.63265306122457</v>
      </c>
      <c r="L556" s="115">
        <f t="shared" si="35"/>
        <v>569.38775510204084</v>
      </c>
    </row>
    <row r="557" spans="1:12" s="116" customFormat="1" x14ac:dyDescent="0.25">
      <c r="A557" s="90" t="s">
        <v>533</v>
      </c>
      <c r="B557" s="110" t="s">
        <v>2023</v>
      </c>
      <c r="C557" s="110" t="s">
        <v>1293</v>
      </c>
      <c r="D557" s="92">
        <v>4.6999999999999993</v>
      </c>
      <c r="E557" s="92">
        <v>2874</v>
      </c>
      <c r="F557" s="122">
        <v>2872</v>
      </c>
      <c r="G557" s="111">
        <v>0</v>
      </c>
      <c r="H55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7" s="113" t="str">
        <f t="shared" si="32"/>
        <v/>
      </c>
      <c r="J557" s="114" t="str">
        <f t="shared" si="33"/>
        <v/>
      </c>
      <c r="K557" s="115">
        <f t="shared" si="34"/>
        <v>611.48936170212778</v>
      </c>
      <c r="L557" s="115">
        <f t="shared" si="35"/>
        <v>611.06382978723411</v>
      </c>
    </row>
    <row r="558" spans="1:12" s="116" customFormat="1" x14ac:dyDescent="0.25">
      <c r="A558" s="90" t="s">
        <v>534</v>
      </c>
      <c r="B558" s="110" t="s">
        <v>2023</v>
      </c>
      <c r="C558" s="110" t="s">
        <v>1293</v>
      </c>
      <c r="D558" s="92">
        <v>4.17</v>
      </c>
      <c r="E558" s="92">
        <v>2478</v>
      </c>
      <c r="F558" s="122">
        <v>2482</v>
      </c>
      <c r="G558" s="111">
        <v>0</v>
      </c>
      <c r="H55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8" s="113" t="str">
        <f t="shared" si="32"/>
        <v/>
      </c>
      <c r="J558" s="114" t="str">
        <f t="shared" si="33"/>
        <v/>
      </c>
      <c r="K558" s="115">
        <f t="shared" si="34"/>
        <v>594.24460431654677</v>
      </c>
      <c r="L558" s="115">
        <f t="shared" si="35"/>
        <v>595.20383693045562</v>
      </c>
    </row>
    <row r="559" spans="1:12" s="116" customFormat="1" x14ac:dyDescent="0.25">
      <c r="A559" s="90" t="s">
        <v>535</v>
      </c>
      <c r="B559" s="110" t="s">
        <v>2023</v>
      </c>
      <c r="C559" s="110" t="s">
        <v>1293</v>
      </c>
      <c r="D559" s="92">
        <v>4.05</v>
      </c>
      <c r="E559" s="92">
        <v>2531</v>
      </c>
      <c r="F559" s="122">
        <v>2335</v>
      </c>
      <c r="G559" s="111">
        <v>0</v>
      </c>
      <c r="H55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9" s="113" t="str">
        <f t="shared" si="32"/>
        <v/>
      </c>
      <c r="J559" s="114" t="str">
        <f t="shared" si="33"/>
        <v/>
      </c>
      <c r="K559" s="115">
        <f t="shared" si="34"/>
        <v>624.93827160493834</v>
      </c>
      <c r="L559" s="115">
        <f t="shared" si="35"/>
        <v>576.54320987654319</v>
      </c>
    </row>
    <row r="560" spans="1:12" s="116" customFormat="1" x14ac:dyDescent="0.25">
      <c r="A560" s="90" t="s">
        <v>536</v>
      </c>
      <c r="B560" s="110" t="s">
        <v>2023</v>
      </c>
      <c r="C560" s="110" t="s">
        <v>1293</v>
      </c>
      <c r="D560" s="92">
        <v>3.7299999999999995</v>
      </c>
      <c r="E560" s="92">
        <v>2288</v>
      </c>
      <c r="F560" s="122">
        <v>2242</v>
      </c>
      <c r="G560" s="111">
        <v>0</v>
      </c>
      <c r="H56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0" s="113" t="str">
        <f t="shared" si="32"/>
        <v/>
      </c>
      <c r="J560" s="114" t="str">
        <f t="shared" si="33"/>
        <v/>
      </c>
      <c r="K560" s="115">
        <f t="shared" si="34"/>
        <v>613.40482573726547</v>
      </c>
      <c r="L560" s="115">
        <f t="shared" si="35"/>
        <v>601.07238605898135</v>
      </c>
    </row>
    <row r="561" spans="1:12" s="116" customFormat="1" x14ac:dyDescent="0.25">
      <c r="A561" s="90" t="s">
        <v>537</v>
      </c>
      <c r="B561" s="110" t="s">
        <v>2023</v>
      </c>
      <c r="C561" s="110" t="s">
        <v>1293</v>
      </c>
      <c r="D561" s="92">
        <v>4.9499999999999993</v>
      </c>
      <c r="E561" s="92">
        <v>3013</v>
      </c>
      <c r="F561" s="122">
        <v>2817</v>
      </c>
      <c r="G561" s="111">
        <v>0</v>
      </c>
      <c r="H56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1" s="113" t="str">
        <f t="shared" si="32"/>
        <v/>
      </c>
      <c r="J561" s="114" t="str">
        <f t="shared" si="33"/>
        <v/>
      </c>
      <c r="K561" s="115">
        <f t="shared" si="34"/>
        <v>608.68686868686882</v>
      </c>
      <c r="L561" s="115">
        <f t="shared" si="35"/>
        <v>569.09090909090912</v>
      </c>
    </row>
    <row r="562" spans="1:12" s="116" customFormat="1" x14ac:dyDescent="0.25">
      <c r="A562" s="90" t="s">
        <v>538</v>
      </c>
      <c r="B562" s="110" t="s">
        <v>2023</v>
      </c>
      <c r="C562" s="110" t="s">
        <v>1293</v>
      </c>
      <c r="D562" s="92">
        <v>4.6599999999999993</v>
      </c>
      <c r="E562" s="92">
        <v>2794</v>
      </c>
      <c r="F562" s="122">
        <v>2798</v>
      </c>
      <c r="G562" s="111">
        <v>0</v>
      </c>
      <c r="H56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2" s="113" t="str">
        <f t="shared" si="32"/>
        <v/>
      </c>
      <c r="J562" s="114" t="str">
        <f t="shared" si="33"/>
        <v/>
      </c>
      <c r="K562" s="115">
        <f t="shared" si="34"/>
        <v>599.57081545064386</v>
      </c>
      <c r="L562" s="115">
        <f t="shared" si="35"/>
        <v>600.42918454935636</v>
      </c>
    </row>
    <row r="563" spans="1:12" s="116" customFormat="1" x14ac:dyDescent="0.25">
      <c r="A563" s="90" t="s">
        <v>539</v>
      </c>
      <c r="B563" s="110" t="s">
        <v>2023</v>
      </c>
      <c r="C563" s="110" t="s">
        <v>1293</v>
      </c>
      <c r="D563" s="92">
        <v>3.98</v>
      </c>
      <c r="E563" s="92">
        <v>2361</v>
      </c>
      <c r="F563" s="122">
        <v>2365</v>
      </c>
      <c r="G563" s="111">
        <v>0</v>
      </c>
      <c r="H56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3" s="113" t="str">
        <f t="shared" si="32"/>
        <v/>
      </c>
      <c r="J563" s="114" t="str">
        <f t="shared" si="33"/>
        <v/>
      </c>
      <c r="K563" s="115">
        <f t="shared" si="34"/>
        <v>593.21608040201011</v>
      </c>
      <c r="L563" s="115">
        <f t="shared" si="35"/>
        <v>594.2211055276382</v>
      </c>
    </row>
    <row r="564" spans="1:12" s="116" customFormat="1" x14ac:dyDescent="0.25">
      <c r="A564" s="90" t="s">
        <v>540</v>
      </c>
      <c r="B564" s="110" t="s">
        <v>2023</v>
      </c>
      <c r="C564" s="110" t="s">
        <v>1293</v>
      </c>
      <c r="D564" s="92">
        <v>4.1199999999999992</v>
      </c>
      <c r="E564" s="92">
        <v>2556</v>
      </c>
      <c r="F564" s="122">
        <v>2360</v>
      </c>
      <c r="G564" s="111">
        <v>0</v>
      </c>
      <c r="H56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4" s="113" t="str">
        <f t="shared" si="32"/>
        <v/>
      </c>
      <c r="J564" s="114" t="str">
        <f t="shared" si="33"/>
        <v/>
      </c>
      <c r="K564" s="115">
        <f t="shared" si="34"/>
        <v>620.38834951456317</v>
      </c>
      <c r="L564" s="115">
        <f t="shared" si="35"/>
        <v>572.81553398058259</v>
      </c>
    </row>
    <row r="565" spans="1:12" s="116" customFormat="1" x14ac:dyDescent="0.25">
      <c r="A565" s="90" t="s">
        <v>541</v>
      </c>
      <c r="B565" s="110" t="s">
        <v>2023</v>
      </c>
      <c r="C565" s="110" t="s">
        <v>1293</v>
      </c>
      <c r="D565" s="92">
        <v>3.4</v>
      </c>
      <c r="E565" s="92">
        <v>2075</v>
      </c>
      <c r="F565" s="122">
        <v>2029</v>
      </c>
      <c r="G565" s="111">
        <v>0</v>
      </c>
      <c r="H56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5" s="113" t="str">
        <f t="shared" si="32"/>
        <v/>
      </c>
      <c r="J565" s="114" t="str">
        <f t="shared" si="33"/>
        <v/>
      </c>
      <c r="K565" s="115">
        <f t="shared" si="34"/>
        <v>610.29411764705878</v>
      </c>
      <c r="L565" s="115">
        <f t="shared" si="35"/>
        <v>596.76470588235293</v>
      </c>
    </row>
    <row r="566" spans="1:12" s="116" customFormat="1" x14ac:dyDescent="0.25">
      <c r="A566" s="90" t="s">
        <v>542</v>
      </c>
      <c r="B566" s="110" t="s">
        <v>2023</v>
      </c>
      <c r="C566" s="110" t="s">
        <v>1293</v>
      </c>
      <c r="D566" s="92">
        <v>3.17</v>
      </c>
      <c r="E566" s="92">
        <v>1907</v>
      </c>
      <c r="F566" s="122">
        <v>1811</v>
      </c>
      <c r="G566" s="111">
        <v>0</v>
      </c>
      <c r="H56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6" s="113" t="str">
        <f t="shared" si="32"/>
        <v/>
      </c>
      <c r="J566" s="114" t="str">
        <f t="shared" si="33"/>
        <v/>
      </c>
      <c r="K566" s="115">
        <f t="shared" si="34"/>
        <v>601.57728706624607</v>
      </c>
      <c r="L566" s="115">
        <f t="shared" si="35"/>
        <v>571.29337539432174</v>
      </c>
    </row>
    <row r="567" spans="1:12" s="116" customFormat="1" x14ac:dyDescent="0.25">
      <c r="A567" s="90" t="s">
        <v>543</v>
      </c>
      <c r="B567" s="110" t="s">
        <v>2023</v>
      </c>
      <c r="C567" s="110" t="s">
        <v>1293</v>
      </c>
      <c r="D567" s="92">
        <v>4.21</v>
      </c>
      <c r="E567" s="92">
        <v>2524</v>
      </c>
      <c r="F567" s="122">
        <v>2328</v>
      </c>
      <c r="G567" s="111">
        <v>0</v>
      </c>
      <c r="H56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7" s="113" t="str">
        <f t="shared" si="32"/>
        <v/>
      </c>
      <c r="J567" s="114" t="str">
        <f t="shared" si="33"/>
        <v/>
      </c>
      <c r="K567" s="115">
        <f t="shared" si="34"/>
        <v>599.52494061757716</v>
      </c>
      <c r="L567" s="115">
        <f t="shared" si="35"/>
        <v>552.96912114014253</v>
      </c>
    </row>
    <row r="568" spans="1:12" s="116" customFormat="1" x14ac:dyDescent="0.25">
      <c r="A568" s="90" t="s">
        <v>544</v>
      </c>
      <c r="B568" s="110" t="s">
        <v>2023</v>
      </c>
      <c r="C568" s="110" t="s">
        <v>1293</v>
      </c>
      <c r="D568" s="92">
        <v>2.94</v>
      </c>
      <c r="E568" s="92">
        <v>1708</v>
      </c>
      <c r="F568" s="122">
        <v>1776</v>
      </c>
      <c r="G568" s="111">
        <v>0</v>
      </c>
      <c r="H56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8" s="113" t="str">
        <f t="shared" si="32"/>
        <v/>
      </c>
      <c r="J568" s="114" t="str">
        <f t="shared" si="33"/>
        <v/>
      </c>
      <c r="K568" s="115">
        <f t="shared" si="34"/>
        <v>580.95238095238096</v>
      </c>
      <c r="L568" s="115">
        <f t="shared" si="35"/>
        <v>604.08163265306121</v>
      </c>
    </row>
    <row r="569" spans="1:12" s="116" customFormat="1" x14ac:dyDescent="0.25">
      <c r="A569" s="90" t="s">
        <v>545</v>
      </c>
      <c r="B569" s="110" t="s">
        <v>2023</v>
      </c>
      <c r="C569" s="110" t="s">
        <v>1293</v>
      </c>
      <c r="D569" s="92">
        <v>6.4599999999999991</v>
      </c>
      <c r="E569" s="92">
        <v>3882</v>
      </c>
      <c r="F569" s="122">
        <v>3686</v>
      </c>
      <c r="G569" s="111">
        <v>0</v>
      </c>
      <c r="H56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9" s="113" t="str">
        <f t="shared" si="32"/>
        <v/>
      </c>
      <c r="J569" s="114" t="str">
        <f t="shared" si="33"/>
        <v/>
      </c>
      <c r="K569" s="115">
        <f t="shared" si="34"/>
        <v>600.92879256965955</v>
      </c>
      <c r="L569" s="115">
        <f t="shared" si="35"/>
        <v>570.58823529411768</v>
      </c>
    </row>
    <row r="570" spans="1:12" s="116" customFormat="1" x14ac:dyDescent="0.25">
      <c r="A570" s="90" t="s">
        <v>546</v>
      </c>
      <c r="B570" s="110" t="s">
        <v>2023</v>
      </c>
      <c r="C570" s="110" t="s">
        <v>1293</v>
      </c>
      <c r="D570" s="92">
        <v>5.7099999999999991</v>
      </c>
      <c r="E570" s="92">
        <v>3608</v>
      </c>
      <c r="F570" s="122">
        <v>3482</v>
      </c>
      <c r="G570" s="111">
        <v>0</v>
      </c>
      <c r="H57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0" s="113" t="str">
        <f t="shared" si="32"/>
        <v/>
      </c>
      <c r="J570" s="114" t="str">
        <f t="shared" si="33"/>
        <v/>
      </c>
      <c r="K570" s="115">
        <f t="shared" si="34"/>
        <v>631.8739054290719</v>
      </c>
      <c r="L570" s="115">
        <f t="shared" si="35"/>
        <v>609.80735551663759</v>
      </c>
    </row>
    <row r="571" spans="1:12" s="116" customFormat="1" x14ac:dyDescent="0.25">
      <c r="A571" s="90" t="s">
        <v>547</v>
      </c>
      <c r="B571" s="110" t="s">
        <v>2023</v>
      </c>
      <c r="C571" s="110" t="s">
        <v>1293</v>
      </c>
      <c r="D571" s="92">
        <v>3.38</v>
      </c>
      <c r="E571" s="92">
        <v>2061</v>
      </c>
      <c r="F571" s="122">
        <v>2015</v>
      </c>
      <c r="G571" s="111">
        <v>0</v>
      </c>
      <c r="H57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1" s="113" t="str">
        <f t="shared" si="32"/>
        <v/>
      </c>
      <c r="J571" s="114" t="str">
        <f t="shared" si="33"/>
        <v/>
      </c>
      <c r="K571" s="115">
        <f t="shared" si="34"/>
        <v>609.76331360946745</v>
      </c>
      <c r="L571" s="115">
        <f t="shared" si="35"/>
        <v>596.15384615384619</v>
      </c>
    </row>
    <row r="572" spans="1:12" s="116" customFormat="1" x14ac:dyDescent="0.25">
      <c r="A572" s="90" t="s">
        <v>548</v>
      </c>
      <c r="B572" s="110" t="s">
        <v>2023</v>
      </c>
      <c r="C572" s="110" t="s">
        <v>1293</v>
      </c>
      <c r="D572" s="92">
        <v>5.27</v>
      </c>
      <c r="E572" s="92">
        <v>3340</v>
      </c>
      <c r="F572" s="122">
        <v>3144</v>
      </c>
      <c r="G572" s="111">
        <v>0</v>
      </c>
      <c r="H57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2" s="113" t="str">
        <f t="shared" si="32"/>
        <v/>
      </c>
      <c r="J572" s="114" t="str">
        <f t="shared" si="33"/>
        <v/>
      </c>
      <c r="K572" s="115">
        <f t="shared" si="34"/>
        <v>633.77609108159402</v>
      </c>
      <c r="L572" s="115">
        <f t="shared" si="35"/>
        <v>596.58444022770402</v>
      </c>
    </row>
    <row r="573" spans="1:12" s="116" customFormat="1" x14ac:dyDescent="0.25">
      <c r="A573" s="90" t="s">
        <v>549</v>
      </c>
      <c r="B573" s="110" t="s">
        <v>2023</v>
      </c>
      <c r="C573" s="110" t="s">
        <v>1293</v>
      </c>
      <c r="D573" s="92">
        <v>2.86</v>
      </c>
      <c r="E573" s="92">
        <v>1729</v>
      </c>
      <c r="F573" s="122">
        <v>1733</v>
      </c>
      <c r="G573" s="111">
        <v>0</v>
      </c>
      <c r="H57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3" s="113" t="str">
        <f t="shared" si="32"/>
        <v/>
      </c>
      <c r="J573" s="114" t="str">
        <f t="shared" si="33"/>
        <v/>
      </c>
      <c r="K573" s="115">
        <f t="shared" si="34"/>
        <v>604.54545454545462</v>
      </c>
      <c r="L573" s="115">
        <f t="shared" si="35"/>
        <v>605.944055944056</v>
      </c>
    </row>
    <row r="574" spans="1:12" s="116" customFormat="1" x14ac:dyDescent="0.25">
      <c r="A574" s="90" t="s">
        <v>550</v>
      </c>
      <c r="B574" s="110" t="s">
        <v>2023</v>
      </c>
      <c r="C574" s="110" t="s">
        <v>1293</v>
      </c>
      <c r="D574" s="92">
        <v>5.4499999999999993</v>
      </c>
      <c r="E574" s="92">
        <v>3123</v>
      </c>
      <c r="F574" s="122">
        <v>2927</v>
      </c>
      <c r="G574" s="111">
        <v>0</v>
      </c>
      <c r="H57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4" s="113" t="str">
        <f t="shared" si="32"/>
        <v/>
      </c>
      <c r="J574" s="114" t="str">
        <f t="shared" si="33"/>
        <v/>
      </c>
      <c r="K574" s="115">
        <f t="shared" si="34"/>
        <v>573.02752293577987</v>
      </c>
      <c r="L574" s="115">
        <f t="shared" si="35"/>
        <v>537.06422018348633</v>
      </c>
    </row>
    <row r="575" spans="1:12" s="116" customFormat="1" x14ac:dyDescent="0.25">
      <c r="A575" s="90" t="s">
        <v>551</v>
      </c>
      <c r="B575" s="110" t="s">
        <v>2023</v>
      </c>
      <c r="C575" s="110" t="s">
        <v>1293</v>
      </c>
      <c r="D575" s="92">
        <v>3.8799999999999994</v>
      </c>
      <c r="E575" s="92">
        <v>2516</v>
      </c>
      <c r="F575" s="122">
        <v>2320</v>
      </c>
      <c r="G575" s="111">
        <v>0</v>
      </c>
      <c r="H57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5" s="113" t="str">
        <f t="shared" si="32"/>
        <v/>
      </c>
      <c r="J575" s="114" t="str">
        <f t="shared" si="33"/>
        <v/>
      </c>
      <c r="K575" s="115">
        <f t="shared" si="34"/>
        <v>648.45360824742272</v>
      </c>
      <c r="L575" s="115">
        <f t="shared" si="35"/>
        <v>597.938144329897</v>
      </c>
    </row>
    <row r="576" spans="1:12" s="116" customFormat="1" x14ac:dyDescent="0.25">
      <c r="A576" s="90" t="s">
        <v>552</v>
      </c>
      <c r="B576" s="110" t="s">
        <v>2023</v>
      </c>
      <c r="C576" s="110" t="s">
        <v>1293</v>
      </c>
      <c r="D576" s="92">
        <v>3.5599999999999996</v>
      </c>
      <c r="E576" s="92">
        <v>2183</v>
      </c>
      <c r="F576" s="122">
        <v>2137</v>
      </c>
      <c r="G576" s="111">
        <v>0</v>
      </c>
      <c r="H57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6" s="113" t="str">
        <f t="shared" si="32"/>
        <v/>
      </c>
      <c r="J576" s="114" t="str">
        <f t="shared" si="33"/>
        <v/>
      </c>
      <c r="K576" s="115">
        <f t="shared" si="34"/>
        <v>613.20224719101134</v>
      </c>
      <c r="L576" s="115">
        <f t="shared" si="35"/>
        <v>600.28089887640454</v>
      </c>
    </row>
    <row r="577" spans="1:12" s="116" customFormat="1" x14ac:dyDescent="0.25">
      <c r="A577" s="90" t="s">
        <v>553</v>
      </c>
      <c r="B577" s="110" t="s">
        <v>2023</v>
      </c>
      <c r="C577" s="110" t="s">
        <v>1293</v>
      </c>
      <c r="D577" s="92">
        <v>3.26</v>
      </c>
      <c r="E577" s="92">
        <v>1986</v>
      </c>
      <c r="F577" s="122">
        <v>1990</v>
      </c>
      <c r="G577" s="111">
        <v>0</v>
      </c>
      <c r="H57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7" s="113" t="str">
        <f t="shared" si="32"/>
        <v/>
      </c>
      <c r="J577" s="114" t="str">
        <f t="shared" si="33"/>
        <v/>
      </c>
      <c r="K577" s="115">
        <f t="shared" si="34"/>
        <v>609.20245398773011</v>
      </c>
      <c r="L577" s="115">
        <f t="shared" si="35"/>
        <v>610.42944785276075</v>
      </c>
    </row>
    <row r="578" spans="1:12" s="116" customFormat="1" x14ac:dyDescent="0.25">
      <c r="A578" s="90" t="s">
        <v>554</v>
      </c>
      <c r="B578" s="110" t="s">
        <v>2023</v>
      </c>
      <c r="C578" s="110" t="s">
        <v>1293</v>
      </c>
      <c r="D578" s="92">
        <v>5.6499999999999995</v>
      </c>
      <c r="E578" s="92">
        <v>3441</v>
      </c>
      <c r="F578" s="122">
        <v>3245</v>
      </c>
      <c r="G578" s="111">
        <v>0</v>
      </c>
      <c r="H57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8" s="113" t="str">
        <f t="shared" si="32"/>
        <v/>
      </c>
      <c r="J578" s="114" t="str">
        <f t="shared" si="33"/>
        <v/>
      </c>
      <c r="K578" s="115">
        <f t="shared" si="34"/>
        <v>609.02654867256638</v>
      </c>
      <c r="L578" s="115">
        <f t="shared" si="35"/>
        <v>574.33628318584078</v>
      </c>
    </row>
    <row r="579" spans="1:12" s="116" customFormat="1" x14ac:dyDescent="0.25">
      <c r="A579" s="90" t="s">
        <v>555</v>
      </c>
      <c r="B579" s="110" t="s">
        <v>2023</v>
      </c>
      <c r="C579" s="110" t="s">
        <v>1293</v>
      </c>
      <c r="D579" s="92">
        <v>3.63</v>
      </c>
      <c r="E579" s="92">
        <v>2351</v>
      </c>
      <c r="F579" s="122">
        <v>2174</v>
      </c>
      <c r="G579" s="111">
        <v>0</v>
      </c>
      <c r="H57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9" s="113" t="str">
        <f t="shared" ref="I579:I642" si="36">IF((F579-G579)&lt;0,"!","")</f>
        <v/>
      </c>
      <c r="J579" s="114" t="str">
        <f t="shared" ref="J579:J642" si="37">IFERROR(IF((F579-G579)/G579&gt;25%,"!",IF((F579-G579)/G579&lt;-25%,"!","")),"")</f>
        <v/>
      </c>
      <c r="K579" s="115">
        <f t="shared" ref="K579:K642" si="38">IFERROR(E579/D579,"")</f>
        <v>647.65840220385678</v>
      </c>
      <c r="L579" s="115">
        <f t="shared" ref="L579:L642" si="39">IFERROR(F579/D579,"")</f>
        <v>598.89807162534441</v>
      </c>
    </row>
    <row r="580" spans="1:12" s="116" customFormat="1" x14ac:dyDescent="0.25">
      <c r="A580" s="90" t="s">
        <v>556</v>
      </c>
      <c r="B580" s="110" t="s">
        <v>2023</v>
      </c>
      <c r="C580" s="110" t="s">
        <v>1293</v>
      </c>
      <c r="D580" s="92">
        <v>7.09</v>
      </c>
      <c r="E580" s="92">
        <v>4264</v>
      </c>
      <c r="F580" s="122">
        <v>4247</v>
      </c>
      <c r="G580" s="111">
        <v>0</v>
      </c>
      <c r="H58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0" s="113" t="str">
        <f t="shared" si="36"/>
        <v/>
      </c>
      <c r="J580" s="114" t="str">
        <f t="shared" si="37"/>
        <v/>
      </c>
      <c r="K580" s="115">
        <f t="shared" si="38"/>
        <v>601.41043723554299</v>
      </c>
      <c r="L580" s="115">
        <f t="shared" si="39"/>
        <v>599.01269393511996</v>
      </c>
    </row>
    <row r="581" spans="1:12" s="116" customFormat="1" x14ac:dyDescent="0.25">
      <c r="A581" s="90" t="s">
        <v>557</v>
      </c>
      <c r="B581" s="110" t="s">
        <v>2023</v>
      </c>
      <c r="C581" s="110" t="s">
        <v>1293</v>
      </c>
      <c r="D581" s="92">
        <v>16.7</v>
      </c>
      <c r="E581" s="92">
        <v>9422</v>
      </c>
      <c r="F581" s="122">
        <v>9884</v>
      </c>
      <c r="G581" s="111">
        <v>0</v>
      </c>
      <c r="H58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1" s="113" t="str">
        <f t="shared" si="36"/>
        <v/>
      </c>
      <c r="J581" s="114" t="str">
        <f t="shared" si="37"/>
        <v/>
      </c>
      <c r="K581" s="115">
        <f t="shared" si="38"/>
        <v>564.19161676646706</v>
      </c>
      <c r="L581" s="115">
        <f t="shared" si="39"/>
        <v>591.85628742514973</v>
      </c>
    </row>
    <row r="582" spans="1:12" s="116" customFormat="1" x14ac:dyDescent="0.25">
      <c r="A582" s="90" t="s">
        <v>558</v>
      </c>
      <c r="B582" s="110" t="s">
        <v>2023</v>
      </c>
      <c r="C582" s="110" t="s">
        <v>1293</v>
      </c>
      <c r="D582" s="92">
        <v>3.42</v>
      </c>
      <c r="E582" s="92">
        <v>2093</v>
      </c>
      <c r="F582" s="122">
        <v>2047</v>
      </c>
      <c r="G582" s="111">
        <v>0</v>
      </c>
      <c r="H58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2" s="113" t="str">
        <f t="shared" si="36"/>
        <v/>
      </c>
      <c r="J582" s="114" t="str">
        <f t="shared" si="37"/>
        <v/>
      </c>
      <c r="K582" s="115">
        <f t="shared" si="38"/>
        <v>611.98830409356731</v>
      </c>
      <c r="L582" s="115">
        <f t="shared" si="39"/>
        <v>598.53801169590645</v>
      </c>
    </row>
    <row r="583" spans="1:12" s="116" customFormat="1" x14ac:dyDescent="0.25">
      <c r="A583" s="90" t="s">
        <v>559</v>
      </c>
      <c r="B583" s="110" t="s">
        <v>2023</v>
      </c>
      <c r="C583" s="110" t="s">
        <v>1293</v>
      </c>
      <c r="D583" s="92">
        <v>3.6399999999999997</v>
      </c>
      <c r="E583" s="92">
        <v>2315</v>
      </c>
      <c r="F583" s="122">
        <v>2179</v>
      </c>
      <c r="G583" s="111">
        <v>0</v>
      </c>
      <c r="H58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3" s="113" t="str">
        <f t="shared" si="36"/>
        <v/>
      </c>
      <c r="J583" s="114" t="str">
        <f t="shared" si="37"/>
        <v/>
      </c>
      <c r="K583" s="115">
        <f t="shared" si="38"/>
        <v>635.98901098901104</v>
      </c>
      <c r="L583" s="115">
        <f t="shared" si="39"/>
        <v>598.62637362637372</v>
      </c>
    </row>
    <row r="584" spans="1:12" s="116" customFormat="1" x14ac:dyDescent="0.25">
      <c r="A584" s="90" t="s">
        <v>560</v>
      </c>
      <c r="B584" s="110" t="s">
        <v>2023</v>
      </c>
      <c r="C584" s="110" t="s">
        <v>1293</v>
      </c>
      <c r="D584" s="92">
        <v>3.7999999999999994</v>
      </c>
      <c r="E584" s="92">
        <v>2235</v>
      </c>
      <c r="F584" s="122">
        <v>2289</v>
      </c>
      <c r="G584" s="111">
        <v>0</v>
      </c>
      <c r="H58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4" s="113" t="str">
        <f t="shared" si="36"/>
        <v/>
      </c>
      <c r="J584" s="114" t="str">
        <f t="shared" si="37"/>
        <v/>
      </c>
      <c r="K584" s="115">
        <f t="shared" si="38"/>
        <v>588.1578947368422</v>
      </c>
      <c r="L584" s="115">
        <f t="shared" si="39"/>
        <v>602.36842105263167</v>
      </c>
    </row>
    <row r="585" spans="1:12" s="116" customFormat="1" x14ac:dyDescent="0.25">
      <c r="A585" s="90" t="s">
        <v>1317</v>
      </c>
      <c r="B585" s="110" t="s">
        <v>2023</v>
      </c>
      <c r="C585" s="110" t="s">
        <v>1293</v>
      </c>
      <c r="D585" s="92">
        <v>5.4899999999999993</v>
      </c>
      <c r="E585" s="92">
        <v>3526</v>
      </c>
      <c r="F585" s="122">
        <v>3388</v>
      </c>
      <c r="G585" s="111">
        <v>0</v>
      </c>
      <c r="H58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5" s="113" t="str">
        <f t="shared" si="36"/>
        <v/>
      </c>
      <c r="J585" s="114" t="str">
        <f t="shared" si="37"/>
        <v/>
      </c>
      <c r="K585" s="115">
        <f t="shared" si="38"/>
        <v>642.25865209471772</v>
      </c>
      <c r="L585" s="115">
        <f t="shared" si="39"/>
        <v>617.12204007285982</v>
      </c>
    </row>
    <row r="586" spans="1:12" s="116" customFormat="1" x14ac:dyDescent="0.25">
      <c r="A586" s="90" t="s">
        <v>1318</v>
      </c>
      <c r="B586" s="110" t="s">
        <v>2023</v>
      </c>
      <c r="C586" s="110" t="s">
        <v>1293</v>
      </c>
      <c r="D586" s="92">
        <v>7.4799999999999986</v>
      </c>
      <c r="E586" s="92">
        <v>4301</v>
      </c>
      <c r="F586" s="122">
        <v>4105</v>
      </c>
      <c r="G586" s="111">
        <v>0</v>
      </c>
      <c r="H58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6" s="113" t="str">
        <f t="shared" si="36"/>
        <v/>
      </c>
      <c r="J586" s="114" t="str">
        <f t="shared" si="37"/>
        <v/>
      </c>
      <c r="K586" s="115">
        <f t="shared" si="38"/>
        <v>575.00000000000011</v>
      </c>
      <c r="L586" s="115">
        <f t="shared" si="39"/>
        <v>548.79679144385034</v>
      </c>
    </row>
    <row r="587" spans="1:12" s="116" customFormat="1" x14ac:dyDescent="0.25">
      <c r="A587" s="90" t="s">
        <v>1319</v>
      </c>
      <c r="B587" s="110" t="s">
        <v>2023</v>
      </c>
      <c r="C587" s="110" t="s">
        <v>1293</v>
      </c>
      <c r="D587" s="92">
        <v>7.99</v>
      </c>
      <c r="E587" s="92">
        <v>4979</v>
      </c>
      <c r="F587" s="122">
        <v>4983</v>
      </c>
      <c r="G587" s="111">
        <v>0</v>
      </c>
      <c r="H58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7" s="113" t="str">
        <f t="shared" si="36"/>
        <v/>
      </c>
      <c r="J587" s="114" t="str">
        <f t="shared" si="37"/>
        <v/>
      </c>
      <c r="K587" s="115">
        <f t="shared" si="38"/>
        <v>623.15394242803507</v>
      </c>
      <c r="L587" s="115">
        <f t="shared" si="39"/>
        <v>623.65456821026282</v>
      </c>
    </row>
    <row r="588" spans="1:12" s="116" customFormat="1" x14ac:dyDescent="0.25">
      <c r="A588" s="90" t="s">
        <v>1320</v>
      </c>
      <c r="B588" s="110" t="s">
        <v>2023</v>
      </c>
      <c r="C588" s="110" t="s">
        <v>1293</v>
      </c>
      <c r="D588" s="92">
        <v>9.0909999999999993</v>
      </c>
      <c r="E588" s="92">
        <v>5135</v>
      </c>
      <c r="F588" s="122">
        <v>4939</v>
      </c>
      <c r="G588" s="111">
        <v>0</v>
      </c>
      <c r="H58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8" s="113" t="str">
        <f t="shared" si="36"/>
        <v/>
      </c>
      <c r="J588" s="114" t="str">
        <f t="shared" si="37"/>
        <v/>
      </c>
      <c r="K588" s="115">
        <f t="shared" si="38"/>
        <v>564.84435155648453</v>
      </c>
      <c r="L588" s="115">
        <f t="shared" si="39"/>
        <v>543.28456715432844</v>
      </c>
    </row>
    <row r="589" spans="1:12" s="116" customFormat="1" x14ac:dyDescent="0.25">
      <c r="A589" s="90" t="s">
        <v>1321</v>
      </c>
      <c r="B589" s="110" t="s">
        <v>2023</v>
      </c>
      <c r="C589" s="110" t="s">
        <v>1293</v>
      </c>
      <c r="D589" s="92">
        <v>7.4799999999999986</v>
      </c>
      <c r="E589" s="92">
        <v>4758</v>
      </c>
      <c r="F589" s="122">
        <v>4662</v>
      </c>
      <c r="G589" s="111">
        <v>0</v>
      </c>
      <c r="H58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9" s="113" t="str">
        <f t="shared" si="36"/>
        <v/>
      </c>
      <c r="J589" s="114" t="str">
        <f t="shared" si="37"/>
        <v/>
      </c>
      <c r="K589" s="115">
        <f t="shared" si="38"/>
        <v>636.09625668449212</v>
      </c>
      <c r="L589" s="115">
        <f t="shared" si="39"/>
        <v>623.2620320855616</v>
      </c>
    </row>
    <row r="590" spans="1:12" s="116" customFormat="1" x14ac:dyDescent="0.25">
      <c r="A590" s="90" t="s">
        <v>1322</v>
      </c>
      <c r="B590" s="110" t="s">
        <v>2023</v>
      </c>
      <c r="C590" s="110" t="s">
        <v>1293</v>
      </c>
      <c r="D590" s="92">
        <v>9.1999999999999993</v>
      </c>
      <c r="E590" s="92">
        <v>5278</v>
      </c>
      <c r="F590" s="122">
        <v>5082</v>
      </c>
      <c r="G590" s="111">
        <v>0</v>
      </c>
      <c r="H59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0" s="113" t="str">
        <f t="shared" si="36"/>
        <v/>
      </c>
      <c r="J590" s="114" t="str">
        <f t="shared" si="37"/>
        <v/>
      </c>
      <c r="K590" s="115">
        <f t="shared" si="38"/>
        <v>573.69565217391312</v>
      </c>
      <c r="L590" s="115">
        <f t="shared" si="39"/>
        <v>552.39130434782612</v>
      </c>
    </row>
    <row r="591" spans="1:12" s="116" customFormat="1" x14ac:dyDescent="0.25">
      <c r="A591" s="90" t="s">
        <v>1323</v>
      </c>
      <c r="B591" s="110" t="s">
        <v>2023</v>
      </c>
      <c r="C591" s="110" t="s">
        <v>1293</v>
      </c>
      <c r="D591" s="92">
        <v>6.35</v>
      </c>
      <c r="E591" s="92">
        <v>3915</v>
      </c>
      <c r="F591" s="122">
        <v>3919</v>
      </c>
      <c r="G591" s="111">
        <v>0</v>
      </c>
      <c r="H59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1" s="113" t="str">
        <f t="shared" si="36"/>
        <v/>
      </c>
      <c r="J591" s="114" t="str">
        <f t="shared" si="37"/>
        <v/>
      </c>
      <c r="K591" s="115">
        <f t="shared" si="38"/>
        <v>616.53543307086613</v>
      </c>
      <c r="L591" s="115">
        <f t="shared" si="39"/>
        <v>617.16535433070874</v>
      </c>
    </row>
    <row r="592" spans="1:12" s="116" customFormat="1" x14ac:dyDescent="0.25">
      <c r="A592" s="90" t="s">
        <v>1324</v>
      </c>
      <c r="B592" s="110" t="s">
        <v>2023</v>
      </c>
      <c r="C592" s="110" t="s">
        <v>1293</v>
      </c>
      <c r="D592" s="92">
        <v>7.7799999999999994</v>
      </c>
      <c r="E592" s="92">
        <v>4860</v>
      </c>
      <c r="F592" s="122">
        <v>4664</v>
      </c>
      <c r="G592" s="111">
        <v>0</v>
      </c>
      <c r="H59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2" s="113" t="str">
        <f t="shared" si="36"/>
        <v/>
      </c>
      <c r="J592" s="114" t="str">
        <f t="shared" si="37"/>
        <v/>
      </c>
      <c r="K592" s="115">
        <f t="shared" si="38"/>
        <v>624.67866323907458</v>
      </c>
      <c r="L592" s="115">
        <f t="shared" si="39"/>
        <v>599.48586118251933</v>
      </c>
    </row>
    <row r="593" spans="1:12" s="116" customFormat="1" x14ac:dyDescent="0.25">
      <c r="A593" s="90" t="s">
        <v>1387</v>
      </c>
      <c r="B593" s="110" t="s">
        <v>2023</v>
      </c>
      <c r="C593" s="110" t="s">
        <v>1293</v>
      </c>
      <c r="D593" s="92">
        <v>4.5199999999999996</v>
      </c>
      <c r="E593" s="92">
        <v>2682</v>
      </c>
      <c r="F593" s="122">
        <v>2486</v>
      </c>
      <c r="G593" s="111">
        <v>0</v>
      </c>
      <c r="H59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3" s="113" t="str">
        <f t="shared" si="36"/>
        <v/>
      </c>
      <c r="J593" s="114" t="str">
        <f t="shared" si="37"/>
        <v/>
      </c>
      <c r="K593" s="115">
        <f t="shared" si="38"/>
        <v>593.36283185840716</v>
      </c>
      <c r="L593" s="115">
        <f t="shared" si="39"/>
        <v>550</v>
      </c>
    </row>
    <row r="594" spans="1:12" s="116" customFormat="1" x14ac:dyDescent="0.25">
      <c r="A594" s="90" t="s">
        <v>1388</v>
      </c>
      <c r="B594" s="110" t="s">
        <v>2023</v>
      </c>
      <c r="C594" s="110" t="s">
        <v>1293</v>
      </c>
      <c r="D594" s="92">
        <v>3.2199999999999998</v>
      </c>
      <c r="E594" s="92">
        <v>1959</v>
      </c>
      <c r="F594" s="122">
        <v>1963</v>
      </c>
      <c r="G594" s="111">
        <v>0</v>
      </c>
      <c r="H59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4" s="113" t="str">
        <f t="shared" si="36"/>
        <v/>
      </c>
      <c r="J594" s="114" t="str">
        <f t="shared" si="37"/>
        <v/>
      </c>
      <c r="K594" s="115">
        <f t="shared" si="38"/>
        <v>608.38509316770194</v>
      </c>
      <c r="L594" s="115">
        <f t="shared" si="39"/>
        <v>609.62732919254665</v>
      </c>
    </row>
    <row r="595" spans="1:12" s="116" customFormat="1" x14ac:dyDescent="0.25">
      <c r="A595" s="90" t="s">
        <v>1389</v>
      </c>
      <c r="B595" s="110" t="s">
        <v>2023</v>
      </c>
      <c r="C595" s="110" t="s">
        <v>1293</v>
      </c>
      <c r="D595" s="92">
        <v>4.3499999999999996</v>
      </c>
      <c r="E595" s="92">
        <v>2615</v>
      </c>
      <c r="F595" s="122">
        <v>2419</v>
      </c>
      <c r="G595" s="111">
        <v>0</v>
      </c>
      <c r="H59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5" s="113" t="str">
        <f t="shared" si="36"/>
        <v/>
      </c>
      <c r="J595" s="114" t="str">
        <f t="shared" si="37"/>
        <v/>
      </c>
      <c r="K595" s="115">
        <f t="shared" si="38"/>
        <v>601.14942528735639</v>
      </c>
      <c r="L595" s="115">
        <f t="shared" si="39"/>
        <v>556.0919540229886</v>
      </c>
    </row>
    <row r="596" spans="1:12" s="116" customFormat="1" x14ac:dyDescent="0.25">
      <c r="A596" s="90" t="s">
        <v>1390</v>
      </c>
      <c r="B596" s="110" t="s">
        <v>2023</v>
      </c>
      <c r="C596" s="110" t="s">
        <v>1293</v>
      </c>
      <c r="D596" s="92">
        <v>5.68</v>
      </c>
      <c r="E596" s="92">
        <v>3620</v>
      </c>
      <c r="F596" s="122">
        <v>3424</v>
      </c>
      <c r="G596" s="111">
        <v>0</v>
      </c>
      <c r="H59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6" s="113" t="str">
        <f t="shared" si="36"/>
        <v/>
      </c>
      <c r="J596" s="114" t="str">
        <f t="shared" si="37"/>
        <v/>
      </c>
      <c r="K596" s="115">
        <f t="shared" si="38"/>
        <v>637.32394366197184</v>
      </c>
      <c r="L596" s="115">
        <f t="shared" si="39"/>
        <v>602.81690140845069</v>
      </c>
    </row>
    <row r="597" spans="1:12" s="116" customFormat="1" x14ac:dyDescent="0.25">
      <c r="A597" s="90" t="s">
        <v>1391</v>
      </c>
      <c r="B597" s="110" t="s">
        <v>2023</v>
      </c>
      <c r="C597" s="110" t="s">
        <v>1293</v>
      </c>
      <c r="D597" s="92">
        <v>4.58</v>
      </c>
      <c r="E597" s="92">
        <v>2716</v>
      </c>
      <c r="F597" s="122">
        <v>2735</v>
      </c>
      <c r="G597" s="111">
        <v>0</v>
      </c>
      <c r="H59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7" s="113" t="str">
        <f t="shared" si="36"/>
        <v/>
      </c>
      <c r="J597" s="114" t="str">
        <f t="shared" si="37"/>
        <v/>
      </c>
      <c r="K597" s="115">
        <f t="shared" si="38"/>
        <v>593.01310043668127</v>
      </c>
      <c r="L597" s="115">
        <f t="shared" si="39"/>
        <v>597.16157205240177</v>
      </c>
    </row>
    <row r="598" spans="1:12" s="116" customFormat="1" x14ac:dyDescent="0.25">
      <c r="A598" s="90" t="s">
        <v>1392</v>
      </c>
      <c r="B598" s="110" t="s">
        <v>2023</v>
      </c>
      <c r="C598" s="110" t="s">
        <v>1293</v>
      </c>
      <c r="D598" s="92">
        <v>5.7799999999999994</v>
      </c>
      <c r="E598" s="92">
        <v>3435</v>
      </c>
      <c r="F598" s="122">
        <v>3239</v>
      </c>
      <c r="G598" s="111">
        <v>0</v>
      </c>
      <c r="H59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8" s="113" t="str">
        <f t="shared" si="36"/>
        <v/>
      </c>
      <c r="J598" s="114" t="str">
        <f t="shared" si="37"/>
        <v/>
      </c>
      <c r="K598" s="115">
        <f t="shared" si="38"/>
        <v>594.29065743944648</v>
      </c>
      <c r="L598" s="115">
        <f t="shared" si="39"/>
        <v>560.38062283737031</v>
      </c>
    </row>
    <row r="599" spans="1:12" s="116" customFormat="1" x14ac:dyDescent="0.25">
      <c r="A599" s="90" t="s">
        <v>1393</v>
      </c>
      <c r="B599" s="110" t="s">
        <v>2023</v>
      </c>
      <c r="C599" s="110" t="s">
        <v>1293</v>
      </c>
      <c r="D599" s="92">
        <v>7.4799999999999986</v>
      </c>
      <c r="E599" s="92">
        <v>4404</v>
      </c>
      <c r="F599" s="122">
        <v>4208</v>
      </c>
      <c r="G599" s="111">
        <v>0</v>
      </c>
      <c r="H59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9" s="113" t="str">
        <f t="shared" si="36"/>
        <v/>
      </c>
      <c r="J599" s="114" t="str">
        <f t="shared" si="37"/>
        <v/>
      </c>
      <c r="K599" s="115">
        <f t="shared" si="38"/>
        <v>588.77005347593592</v>
      </c>
      <c r="L599" s="115">
        <f t="shared" si="39"/>
        <v>562.56684491978615</v>
      </c>
    </row>
    <row r="600" spans="1:12" s="116" customFormat="1" x14ac:dyDescent="0.25">
      <c r="A600" s="90" t="s">
        <v>1394</v>
      </c>
      <c r="B600" s="110" t="s">
        <v>2023</v>
      </c>
      <c r="C600" s="110" t="s">
        <v>1293</v>
      </c>
      <c r="D600" s="92">
        <v>8.09</v>
      </c>
      <c r="E600" s="92">
        <v>4971</v>
      </c>
      <c r="F600" s="122">
        <v>4775</v>
      </c>
      <c r="G600" s="111">
        <v>0</v>
      </c>
      <c r="H60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0" s="113" t="str">
        <f t="shared" si="36"/>
        <v/>
      </c>
      <c r="J600" s="114" t="str">
        <f t="shared" si="37"/>
        <v/>
      </c>
      <c r="K600" s="115">
        <f t="shared" si="38"/>
        <v>614.46229913473428</v>
      </c>
      <c r="L600" s="115">
        <f t="shared" si="39"/>
        <v>590.2348578491966</v>
      </c>
    </row>
    <row r="601" spans="1:12" s="116" customFormat="1" x14ac:dyDescent="0.25">
      <c r="A601" s="90" t="s">
        <v>1395</v>
      </c>
      <c r="B601" s="110" t="s">
        <v>2023</v>
      </c>
      <c r="C601" s="110" t="s">
        <v>1293</v>
      </c>
      <c r="D601" s="92">
        <v>6.85</v>
      </c>
      <c r="E601" s="92">
        <v>4405</v>
      </c>
      <c r="F601" s="122">
        <v>4217</v>
      </c>
      <c r="G601" s="111">
        <v>0</v>
      </c>
      <c r="H60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1" s="113" t="str">
        <f t="shared" si="36"/>
        <v/>
      </c>
      <c r="J601" s="114" t="str">
        <f t="shared" si="37"/>
        <v/>
      </c>
      <c r="K601" s="115">
        <f t="shared" si="38"/>
        <v>643.06569343065701</v>
      </c>
      <c r="L601" s="115">
        <f t="shared" si="39"/>
        <v>615.62043795620446</v>
      </c>
    </row>
    <row r="602" spans="1:12" s="116" customFormat="1" x14ac:dyDescent="0.25">
      <c r="A602" s="90" t="s">
        <v>1396</v>
      </c>
      <c r="B602" s="110" t="s">
        <v>2023</v>
      </c>
      <c r="C602" s="110" t="s">
        <v>1293</v>
      </c>
      <c r="D602" s="92">
        <v>7.0299999999999994</v>
      </c>
      <c r="E602" s="92">
        <v>4094</v>
      </c>
      <c r="F602" s="122">
        <v>3898</v>
      </c>
      <c r="G602" s="111">
        <v>0</v>
      </c>
      <c r="H60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2" s="113" t="str">
        <f t="shared" si="36"/>
        <v/>
      </c>
      <c r="J602" s="114" t="str">
        <f t="shared" si="37"/>
        <v/>
      </c>
      <c r="K602" s="115">
        <f t="shared" si="38"/>
        <v>582.36130867709824</v>
      </c>
      <c r="L602" s="115">
        <f t="shared" si="39"/>
        <v>554.4807965860598</v>
      </c>
    </row>
    <row r="603" spans="1:12" s="116" customFormat="1" x14ac:dyDescent="0.25">
      <c r="A603" s="90" t="s">
        <v>1397</v>
      </c>
      <c r="B603" s="110" t="s">
        <v>2023</v>
      </c>
      <c r="C603" s="110" t="s">
        <v>1293</v>
      </c>
      <c r="D603" s="92">
        <v>11.85</v>
      </c>
      <c r="E603" s="92">
        <v>4939</v>
      </c>
      <c r="F603" s="122">
        <v>4743</v>
      </c>
      <c r="G603" s="111">
        <v>0</v>
      </c>
      <c r="H60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3" s="113" t="str">
        <f t="shared" si="36"/>
        <v/>
      </c>
      <c r="J603" s="114" t="str">
        <f t="shared" si="37"/>
        <v/>
      </c>
      <c r="K603" s="115">
        <f t="shared" si="38"/>
        <v>416.7932489451477</v>
      </c>
      <c r="L603" s="115">
        <f t="shared" si="39"/>
        <v>400.25316455696202</v>
      </c>
    </row>
    <row r="604" spans="1:12" s="116" customFormat="1" x14ac:dyDescent="0.25">
      <c r="A604" s="90" t="s">
        <v>1398</v>
      </c>
      <c r="B604" s="110" t="s">
        <v>2023</v>
      </c>
      <c r="C604" s="110" t="s">
        <v>1293</v>
      </c>
      <c r="D604" s="92">
        <v>3.08</v>
      </c>
      <c r="E604" s="92">
        <v>1892</v>
      </c>
      <c r="F604" s="122">
        <v>1796</v>
      </c>
      <c r="G604" s="111">
        <v>0</v>
      </c>
      <c r="H60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4" s="113" t="str">
        <f t="shared" si="36"/>
        <v/>
      </c>
      <c r="J604" s="114" t="str">
        <f t="shared" si="37"/>
        <v/>
      </c>
      <c r="K604" s="115">
        <f t="shared" si="38"/>
        <v>614.28571428571422</v>
      </c>
      <c r="L604" s="115">
        <f t="shared" si="39"/>
        <v>583.11688311688306</v>
      </c>
    </row>
    <row r="605" spans="1:12" s="116" customFormat="1" x14ac:dyDescent="0.25">
      <c r="A605" s="90" t="s">
        <v>1399</v>
      </c>
      <c r="B605" s="110" t="s">
        <v>2023</v>
      </c>
      <c r="C605" s="110" t="s">
        <v>1293</v>
      </c>
      <c r="D605" s="92">
        <v>2.903</v>
      </c>
      <c r="E605" s="92">
        <v>1771</v>
      </c>
      <c r="F605" s="122">
        <v>1775</v>
      </c>
      <c r="G605" s="111">
        <v>0</v>
      </c>
      <c r="H60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5" s="113" t="str">
        <f t="shared" si="36"/>
        <v/>
      </c>
      <c r="J605" s="114" t="str">
        <f t="shared" si="37"/>
        <v/>
      </c>
      <c r="K605" s="115">
        <f t="shared" si="38"/>
        <v>610.05856011023081</v>
      </c>
      <c r="L605" s="115">
        <f t="shared" si="39"/>
        <v>611.43644505683778</v>
      </c>
    </row>
    <row r="606" spans="1:12" s="116" customFormat="1" x14ac:dyDescent="0.25">
      <c r="A606" s="90" t="s">
        <v>1400</v>
      </c>
      <c r="B606" s="110" t="s">
        <v>2023</v>
      </c>
      <c r="C606" s="110" t="s">
        <v>1293</v>
      </c>
      <c r="D606" s="92">
        <v>3.41</v>
      </c>
      <c r="E606" s="92">
        <v>2010</v>
      </c>
      <c r="F606" s="122">
        <v>2083</v>
      </c>
      <c r="G606" s="111">
        <v>0</v>
      </c>
      <c r="H60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6" s="113" t="str">
        <f t="shared" si="36"/>
        <v/>
      </c>
      <c r="J606" s="114" t="str">
        <f t="shared" si="37"/>
        <v/>
      </c>
      <c r="K606" s="115">
        <f t="shared" si="38"/>
        <v>589.4428152492668</v>
      </c>
      <c r="L606" s="115">
        <f t="shared" si="39"/>
        <v>610.85043988269797</v>
      </c>
    </row>
    <row r="607" spans="1:12" s="116" customFormat="1" x14ac:dyDescent="0.25">
      <c r="A607" s="90" t="s">
        <v>1401</v>
      </c>
      <c r="B607" s="110" t="s">
        <v>2023</v>
      </c>
      <c r="C607" s="110" t="s">
        <v>1293</v>
      </c>
      <c r="D607" s="92">
        <v>12.67</v>
      </c>
      <c r="E607" s="92">
        <v>7024</v>
      </c>
      <c r="F607" s="122">
        <v>7460</v>
      </c>
      <c r="G607" s="111">
        <v>0</v>
      </c>
      <c r="H60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7" s="113" t="str">
        <f t="shared" si="36"/>
        <v/>
      </c>
      <c r="J607" s="114" t="str">
        <f t="shared" si="37"/>
        <v/>
      </c>
      <c r="K607" s="115">
        <f t="shared" si="38"/>
        <v>554.38042620363058</v>
      </c>
      <c r="L607" s="115">
        <f t="shared" si="39"/>
        <v>588.79242304656668</v>
      </c>
    </row>
    <row r="608" spans="1:12" s="116" customFormat="1" x14ac:dyDescent="0.25">
      <c r="A608" s="90" t="s">
        <v>1402</v>
      </c>
      <c r="B608" s="110" t="s">
        <v>2023</v>
      </c>
      <c r="C608" s="110" t="s">
        <v>1293</v>
      </c>
      <c r="D608" s="92">
        <v>3.4899999999999998</v>
      </c>
      <c r="E608" s="92">
        <v>2106</v>
      </c>
      <c r="F608" s="122">
        <v>1960</v>
      </c>
      <c r="G608" s="111">
        <v>0</v>
      </c>
      <c r="H60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8" s="113" t="str">
        <f t="shared" si="36"/>
        <v/>
      </c>
      <c r="J608" s="114" t="str">
        <f t="shared" si="37"/>
        <v/>
      </c>
      <c r="K608" s="115">
        <f t="shared" si="38"/>
        <v>603.43839541547277</v>
      </c>
      <c r="L608" s="115">
        <f t="shared" si="39"/>
        <v>561.60458452722071</v>
      </c>
    </row>
    <row r="609" spans="1:12" s="116" customFormat="1" x14ac:dyDescent="0.25">
      <c r="A609" s="90" t="s">
        <v>1403</v>
      </c>
      <c r="B609" s="110" t="s">
        <v>2023</v>
      </c>
      <c r="C609" s="110" t="s">
        <v>1293</v>
      </c>
      <c r="D609" s="92">
        <v>3.3099999999999996</v>
      </c>
      <c r="E609" s="92">
        <v>2025</v>
      </c>
      <c r="F609" s="122">
        <v>1929</v>
      </c>
      <c r="G609" s="111">
        <v>0</v>
      </c>
      <c r="H60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9" s="113" t="str">
        <f t="shared" si="36"/>
        <v/>
      </c>
      <c r="J609" s="114" t="str">
        <f t="shared" si="37"/>
        <v/>
      </c>
      <c r="K609" s="115">
        <f t="shared" si="38"/>
        <v>611.78247734138984</v>
      </c>
      <c r="L609" s="115">
        <f t="shared" si="39"/>
        <v>582.77945619335355</v>
      </c>
    </row>
    <row r="610" spans="1:12" s="116" customFormat="1" x14ac:dyDescent="0.25">
      <c r="A610" s="90" t="s">
        <v>1404</v>
      </c>
      <c r="B610" s="110" t="s">
        <v>2023</v>
      </c>
      <c r="C610" s="110" t="s">
        <v>1293</v>
      </c>
      <c r="D610" s="92">
        <v>3.9999999999999996</v>
      </c>
      <c r="E610" s="92">
        <v>2381</v>
      </c>
      <c r="F610" s="122">
        <v>2385</v>
      </c>
      <c r="G610" s="111">
        <v>0</v>
      </c>
      <c r="H61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0" s="113" t="str">
        <f t="shared" si="36"/>
        <v/>
      </c>
      <c r="J610" s="114" t="str">
        <f t="shared" si="37"/>
        <v/>
      </c>
      <c r="K610" s="115">
        <f t="shared" si="38"/>
        <v>595.25000000000011</v>
      </c>
      <c r="L610" s="115">
        <f t="shared" si="39"/>
        <v>596.25000000000011</v>
      </c>
    </row>
    <row r="611" spans="1:12" s="116" customFormat="1" x14ac:dyDescent="0.25">
      <c r="A611" s="90" t="s">
        <v>1405</v>
      </c>
      <c r="B611" s="110" t="s">
        <v>2023</v>
      </c>
      <c r="C611" s="110" t="s">
        <v>1293</v>
      </c>
      <c r="D611" s="92">
        <v>6.1899999999999995</v>
      </c>
      <c r="E611" s="92">
        <v>3812</v>
      </c>
      <c r="F611" s="122">
        <v>3841</v>
      </c>
      <c r="G611" s="111">
        <v>0</v>
      </c>
      <c r="H61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1" s="113" t="str">
        <f t="shared" si="36"/>
        <v/>
      </c>
      <c r="J611" s="114" t="str">
        <f t="shared" si="37"/>
        <v/>
      </c>
      <c r="K611" s="115">
        <f t="shared" si="38"/>
        <v>615.83198707592896</v>
      </c>
      <c r="L611" s="115">
        <f t="shared" si="39"/>
        <v>620.51696284329569</v>
      </c>
    </row>
    <row r="612" spans="1:12" s="116" customFormat="1" x14ac:dyDescent="0.25">
      <c r="A612" s="90" t="s">
        <v>1406</v>
      </c>
      <c r="B612" s="110" t="s">
        <v>2023</v>
      </c>
      <c r="C612" s="110" t="s">
        <v>1293</v>
      </c>
      <c r="D612" s="92">
        <v>8.19</v>
      </c>
      <c r="E612" s="92">
        <v>4864</v>
      </c>
      <c r="F612" s="122">
        <v>4868</v>
      </c>
      <c r="G612" s="111">
        <v>0</v>
      </c>
      <c r="H61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2" s="113" t="str">
        <f t="shared" si="36"/>
        <v/>
      </c>
      <c r="J612" s="114" t="str">
        <f t="shared" si="37"/>
        <v/>
      </c>
      <c r="K612" s="115">
        <f t="shared" si="38"/>
        <v>593.89499389499395</v>
      </c>
      <c r="L612" s="115">
        <f t="shared" si="39"/>
        <v>594.38339438339437</v>
      </c>
    </row>
    <row r="613" spans="1:12" s="116" customFormat="1" x14ac:dyDescent="0.25">
      <c r="A613" s="90" t="s">
        <v>1519</v>
      </c>
      <c r="B613" s="110" t="s">
        <v>2023</v>
      </c>
      <c r="C613" s="110" t="s">
        <v>1293</v>
      </c>
      <c r="D613" s="92">
        <v>7.16</v>
      </c>
      <c r="E613" s="92">
        <v>4436</v>
      </c>
      <c r="F613" s="122">
        <v>4440</v>
      </c>
      <c r="G613" s="111">
        <v>0</v>
      </c>
      <c r="H61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3" s="113" t="str">
        <f t="shared" si="36"/>
        <v/>
      </c>
      <c r="J613" s="114" t="str">
        <f t="shared" si="37"/>
        <v/>
      </c>
      <c r="K613" s="115">
        <f t="shared" si="38"/>
        <v>619.55307262569829</v>
      </c>
      <c r="L613" s="115">
        <f t="shared" si="39"/>
        <v>620.1117318435754</v>
      </c>
    </row>
    <row r="614" spans="1:12" s="116" customFormat="1" x14ac:dyDescent="0.25">
      <c r="A614" s="90" t="s">
        <v>1520</v>
      </c>
      <c r="B614" s="110" t="s">
        <v>2023</v>
      </c>
      <c r="C614" s="110" t="s">
        <v>1293</v>
      </c>
      <c r="D614" s="92">
        <v>7.05</v>
      </c>
      <c r="E614" s="92">
        <v>2615</v>
      </c>
      <c r="F614" s="122">
        <v>2419</v>
      </c>
      <c r="G614" s="111">
        <v>0</v>
      </c>
      <c r="H61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4" s="113" t="str">
        <f t="shared" si="36"/>
        <v/>
      </c>
      <c r="J614" s="114" t="str">
        <f t="shared" si="37"/>
        <v/>
      </c>
      <c r="K614" s="115">
        <f t="shared" si="38"/>
        <v>370.92198581560285</v>
      </c>
      <c r="L614" s="115">
        <f t="shared" si="39"/>
        <v>343.12056737588654</v>
      </c>
    </row>
    <row r="615" spans="1:12" s="116" customFormat="1" x14ac:dyDescent="0.25">
      <c r="A615" s="90" t="s">
        <v>1521</v>
      </c>
      <c r="B615" s="110" t="s">
        <v>2023</v>
      </c>
      <c r="C615" s="110" t="s">
        <v>1293</v>
      </c>
      <c r="D615" s="92">
        <v>5.714599999999999</v>
      </c>
      <c r="E615" s="92">
        <v>3447</v>
      </c>
      <c r="F615" s="122">
        <v>3251</v>
      </c>
      <c r="G615" s="111">
        <v>0</v>
      </c>
      <c r="H61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5" s="113" t="str">
        <f t="shared" si="36"/>
        <v/>
      </c>
      <c r="J615" s="114" t="str">
        <f t="shared" si="37"/>
        <v/>
      </c>
      <c r="K615" s="115">
        <f t="shared" si="38"/>
        <v>603.19182444965543</v>
      </c>
      <c r="L615" s="115">
        <f t="shared" si="39"/>
        <v>568.89371084590357</v>
      </c>
    </row>
    <row r="616" spans="1:12" s="116" customFormat="1" x14ac:dyDescent="0.25">
      <c r="A616" s="90" t="s">
        <v>1522</v>
      </c>
      <c r="B616" s="109" t="s">
        <v>2023</v>
      </c>
      <c r="C616" s="110" t="s">
        <v>1293</v>
      </c>
      <c r="D616" s="109">
        <v>3.9049999999999994</v>
      </c>
      <c r="E616" s="92">
        <v>2337</v>
      </c>
      <c r="F616" s="122">
        <v>2341</v>
      </c>
      <c r="G616" s="92">
        <v>0</v>
      </c>
      <c r="H61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6" s="113" t="str">
        <f t="shared" si="36"/>
        <v/>
      </c>
      <c r="J616" s="114" t="str">
        <f t="shared" si="37"/>
        <v/>
      </c>
      <c r="K616" s="115">
        <f t="shared" si="38"/>
        <v>598.4635083226633</v>
      </c>
      <c r="L616" s="115">
        <f t="shared" si="39"/>
        <v>599.48783610755447</v>
      </c>
    </row>
    <row r="617" spans="1:12" s="116" customFormat="1" x14ac:dyDescent="0.25">
      <c r="A617" s="90" t="s">
        <v>1523</v>
      </c>
      <c r="B617" s="109" t="s">
        <v>2023</v>
      </c>
      <c r="C617" s="110" t="s">
        <v>1293</v>
      </c>
      <c r="D617" s="109">
        <v>4.9800000000000004</v>
      </c>
      <c r="E617" s="92">
        <v>3004</v>
      </c>
      <c r="F617" s="122">
        <v>3008</v>
      </c>
      <c r="G617" s="92">
        <v>0</v>
      </c>
      <c r="H61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7" s="113" t="str">
        <f t="shared" si="36"/>
        <v/>
      </c>
      <c r="J617" s="114" t="str">
        <f t="shared" si="37"/>
        <v/>
      </c>
      <c r="K617" s="115">
        <f t="shared" si="38"/>
        <v>603.21285140562247</v>
      </c>
      <c r="L617" s="115">
        <f t="shared" si="39"/>
        <v>604.01606425702801</v>
      </c>
    </row>
    <row r="618" spans="1:12" s="116" customFormat="1" x14ac:dyDescent="0.25">
      <c r="A618" s="90" t="s">
        <v>1524</v>
      </c>
      <c r="B618" s="109" t="s">
        <v>2023</v>
      </c>
      <c r="C618" s="110" t="s">
        <v>1293</v>
      </c>
      <c r="D618" s="109">
        <v>6.6535999999999991</v>
      </c>
      <c r="E618" s="92">
        <v>3870</v>
      </c>
      <c r="F618" s="92">
        <v>3674</v>
      </c>
      <c r="G618" s="92">
        <v>0</v>
      </c>
      <c r="H61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8" s="113" t="str">
        <f t="shared" si="36"/>
        <v/>
      </c>
      <c r="J618" s="114" t="str">
        <f t="shared" si="37"/>
        <v/>
      </c>
      <c r="K618" s="115">
        <f t="shared" si="38"/>
        <v>581.64001442827953</v>
      </c>
      <c r="L618" s="115">
        <f t="shared" si="39"/>
        <v>552.18227726343639</v>
      </c>
    </row>
    <row r="619" spans="1:12" s="116" customFormat="1" x14ac:dyDescent="0.25">
      <c r="A619" s="90" t="s">
        <v>1525</v>
      </c>
      <c r="B619" s="109" t="s">
        <v>2023</v>
      </c>
      <c r="C619" s="110" t="s">
        <v>1293</v>
      </c>
      <c r="D619" s="109">
        <v>2.8853</v>
      </c>
      <c r="E619" s="92">
        <v>1817</v>
      </c>
      <c r="F619" s="92">
        <v>1721</v>
      </c>
      <c r="G619" s="92">
        <v>0</v>
      </c>
      <c r="H61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9" s="113" t="str">
        <f t="shared" si="36"/>
        <v/>
      </c>
      <c r="J619" s="114" t="str">
        <f t="shared" si="37"/>
        <v/>
      </c>
      <c r="K619" s="115">
        <f t="shared" si="38"/>
        <v>629.74387412054205</v>
      </c>
      <c r="L619" s="115">
        <f t="shared" si="39"/>
        <v>596.47177069975396</v>
      </c>
    </row>
    <row r="620" spans="1:12" s="116" customFormat="1" x14ac:dyDescent="0.25">
      <c r="A620" s="90" t="s">
        <v>1526</v>
      </c>
      <c r="B620" s="109" t="s">
        <v>2023</v>
      </c>
      <c r="C620" s="110" t="s">
        <v>1293</v>
      </c>
      <c r="D620" s="109">
        <v>2.79</v>
      </c>
      <c r="E620" s="92">
        <v>1694</v>
      </c>
      <c r="F620" s="92">
        <v>1695</v>
      </c>
      <c r="G620" s="92">
        <v>0</v>
      </c>
      <c r="H62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0" s="113" t="str">
        <f t="shared" si="36"/>
        <v/>
      </c>
      <c r="J620" s="114" t="str">
        <f t="shared" si="37"/>
        <v/>
      </c>
      <c r="K620" s="115">
        <f t="shared" si="38"/>
        <v>607.16845878136201</v>
      </c>
      <c r="L620" s="115">
        <f t="shared" si="39"/>
        <v>607.52688172043008</v>
      </c>
    </row>
    <row r="621" spans="1:12" s="116" customFormat="1" x14ac:dyDescent="0.25">
      <c r="A621" s="90" t="s">
        <v>1527</v>
      </c>
      <c r="B621" s="109" t="s">
        <v>2023</v>
      </c>
      <c r="C621" s="110" t="s">
        <v>1293</v>
      </c>
      <c r="D621" s="109">
        <v>2.9049999999999998</v>
      </c>
      <c r="E621" s="92">
        <v>1809</v>
      </c>
      <c r="F621" s="92">
        <v>1713</v>
      </c>
      <c r="G621" s="92">
        <v>0</v>
      </c>
      <c r="H62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1" s="113" t="str">
        <f t="shared" si="36"/>
        <v/>
      </c>
      <c r="J621" s="114" t="str">
        <f t="shared" si="37"/>
        <v/>
      </c>
      <c r="K621" s="115">
        <f t="shared" si="38"/>
        <v>622.71944922547334</v>
      </c>
      <c r="L621" s="115">
        <f t="shared" si="39"/>
        <v>589.67297762478495</v>
      </c>
    </row>
    <row r="622" spans="1:12" s="116" customFormat="1" x14ac:dyDescent="0.25">
      <c r="A622" s="90" t="s">
        <v>1528</v>
      </c>
      <c r="B622" s="109" t="s">
        <v>2023</v>
      </c>
      <c r="C622" s="110" t="s">
        <v>1293</v>
      </c>
      <c r="D622" s="109">
        <v>5.0539999999999994</v>
      </c>
      <c r="E622" s="92">
        <v>3134</v>
      </c>
      <c r="F622" s="92">
        <v>2938</v>
      </c>
      <c r="G622" s="92">
        <v>0</v>
      </c>
      <c r="H62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2" s="113" t="str">
        <f t="shared" si="36"/>
        <v/>
      </c>
      <c r="J622" s="114" t="str">
        <f t="shared" si="37"/>
        <v/>
      </c>
      <c r="K622" s="115">
        <f t="shared" si="38"/>
        <v>620.10288880094981</v>
      </c>
      <c r="L622" s="115">
        <f t="shared" si="39"/>
        <v>581.32172536604673</v>
      </c>
    </row>
    <row r="623" spans="1:12" s="116" customFormat="1" x14ac:dyDescent="0.25">
      <c r="A623" s="90" t="s">
        <v>1529</v>
      </c>
      <c r="B623" s="92" t="s">
        <v>2023</v>
      </c>
      <c r="C623" s="110" t="s">
        <v>1293</v>
      </c>
      <c r="D623" s="92">
        <v>4.0049999999999999</v>
      </c>
      <c r="E623" s="92">
        <v>2384</v>
      </c>
      <c r="F623" s="92">
        <v>2388</v>
      </c>
      <c r="G623" s="92">
        <v>0</v>
      </c>
      <c r="H62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3" s="113" t="str">
        <f t="shared" si="36"/>
        <v/>
      </c>
      <c r="J623" s="114" t="str">
        <f t="shared" si="37"/>
        <v/>
      </c>
      <c r="K623" s="115">
        <f t="shared" si="38"/>
        <v>595.25593008739077</v>
      </c>
      <c r="L623" s="115">
        <f t="shared" si="39"/>
        <v>596.25468164794006</v>
      </c>
    </row>
    <row r="624" spans="1:12" s="116" customFormat="1" x14ac:dyDescent="0.25">
      <c r="A624" s="90" t="s">
        <v>1530</v>
      </c>
      <c r="B624" s="92" t="s">
        <v>2023</v>
      </c>
      <c r="C624" s="110" t="s">
        <v>1293</v>
      </c>
      <c r="D624" s="92">
        <v>5.8810000000000002</v>
      </c>
      <c r="E624" s="92">
        <v>3436</v>
      </c>
      <c r="F624" s="92">
        <v>3240</v>
      </c>
      <c r="G624" s="92">
        <v>0</v>
      </c>
      <c r="H62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4" s="113" t="str">
        <f t="shared" si="36"/>
        <v/>
      </c>
      <c r="J624" s="114" t="str">
        <f t="shared" si="37"/>
        <v/>
      </c>
      <c r="K624" s="115">
        <f t="shared" si="38"/>
        <v>584.25437850705657</v>
      </c>
      <c r="L624" s="115">
        <f t="shared" si="39"/>
        <v>550.9267131440231</v>
      </c>
    </row>
    <row r="625" spans="1:12" s="116" customFormat="1" x14ac:dyDescent="0.25">
      <c r="A625" s="90" t="s">
        <v>1531</v>
      </c>
      <c r="B625" s="92" t="s">
        <v>2023</v>
      </c>
      <c r="C625" s="110" t="s">
        <v>1293</v>
      </c>
      <c r="D625" s="92">
        <v>3.8909999999999996</v>
      </c>
      <c r="E625" s="92">
        <v>2319</v>
      </c>
      <c r="F625" s="92">
        <v>2349</v>
      </c>
      <c r="G625" s="92">
        <v>0</v>
      </c>
      <c r="H62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5" s="113" t="str">
        <f t="shared" si="36"/>
        <v/>
      </c>
      <c r="J625" s="114" t="str">
        <f t="shared" si="37"/>
        <v/>
      </c>
      <c r="K625" s="115">
        <f t="shared" si="38"/>
        <v>595.99074787972245</v>
      </c>
      <c r="L625" s="115">
        <f t="shared" si="39"/>
        <v>603.70084811102549</v>
      </c>
    </row>
    <row r="626" spans="1:12" s="116" customFormat="1" x14ac:dyDescent="0.25">
      <c r="A626" s="90" t="s">
        <v>1532</v>
      </c>
      <c r="B626" s="92" t="s">
        <v>2023</v>
      </c>
      <c r="C626" s="110" t="s">
        <v>1293</v>
      </c>
      <c r="D626" s="92">
        <v>7.8440999999999992</v>
      </c>
      <c r="E626" s="92">
        <v>4498</v>
      </c>
      <c r="F626" s="92">
        <v>4402</v>
      </c>
      <c r="G626" s="92">
        <v>0</v>
      </c>
      <c r="H62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6" s="113" t="str">
        <f t="shared" si="36"/>
        <v/>
      </c>
      <c r="J626" s="114" t="str">
        <f t="shared" si="37"/>
        <v/>
      </c>
      <c r="K626" s="115">
        <f t="shared" si="38"/>
        <v>573.42461212886121</v>
      </c>
      <c r="L626" s="115">
        <f t="shared" si="39"/>
        <v>561.18611440445693</v>
      </c>
    </row>
    <row r="627" spans="1:12" s="116" customFormat="1" x14ac:dyDescent="0.25">
      <c r="A627" s="90" t="s">
        <v>1533</v>
      </c>
      <c r="B627" s="92" t="s">
        <v>2023</v>
      </c>
      <c r="C627" s="110" t="s">
        <v>1293</v>
      </c>
      <c r="D627" s="92">
        <v>3.9899999999999993</v>
      </c>
      <c r="E627" s="92">
        <v>2473</v>
      </c>
      <c r="F627" s="92">
        <v>2377</v>
      </c>
      <c r="G627" s="92">
        <v>0</v>
      </c>
      <c r="H62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7" s="113" t="str">
        <f t="shared" si="36"/>
        <v/>
      </c>
      <c r="J627" s="114" t="str">
        <f t="shared" si="37"/>
        <v/>
      </c>
      <c r="K627" s="115">
        <f t="shared" si="38"/>
        <v>619.79949874686724</v>
      </c>
      <c r="L627" s="115">
        <f t="shared" si="39"/>
        <v>595.73934837092747</v>
      </c>
    </row>
    <row r="628" spans="1:12" s="116" customFormat="1" x14ac:dyDescent="0.25">
      <c r="A628" s="90" t="s">
        <v>1534</v>
      </c>
      <c r="B628" s="92" t="s">
        <v>2023</v>
      </c>
      <c r="C628" s="110" t="s">
        <v>1293</v>
      </c>
      <c r="D628" s="92">
        <v>3.18</v>
      </c>
      <c r="E628" s="92">
        <v>2017</v>
      </c>
      <c r="F628" s="92">
        <v>1886</v>
      </c>
      <c r="G628" s="92">
        <v>0</v>
      </c>
      <c r="H62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8" s="113" t="str">
        <f t="shared" si="36"/>
        <v/>
      </c>
      <c r="J628" s="114" t="str">
        <f t="shared" si="37"/>
        <v/>
      </c>
      <c r="K628" s="115">
        <f t="shared" si="38"/>
        <v>634.27672955974845</v>
      </c>
      <c r="L628" s="115">
        <f t="shared" si="39"/>
        <v>593.0817610062893</v>
      </c>
    </row>
    <row r="629" spans="1:12" s="116" customFormat="1" x14ac:dyDescent="0.25">
      <c r="A629" s="90" t="s">
        <v>1535</v>
      </c>
      <c r="B629" s="92" t="s">
        <v>2023</v>
      </c>
      <c r="C629" s="110" t="s">
        <v>1293</v>
      </c>
      <c r="D629" s="92">
        <v>6.0030000000000001</v>
      </c>
      <c r="E629" s="92">
        <v>3487</v>
      </c>
      <c r="F629" s="92">
        <v>3291</v>
      </c>
      <c r="G629" s="92">
        <v>0</v>
      </c>
      <c r="H62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9" s="113" t="str">
        <f t="shared" si="36"/>
        <v/>
      </c>
      <c r="J629" s="114" t="str">
        <f t="shared" si="37"/>
        <v/>
      </c>
      <c r="K629" s="115">
        <f t="shared" si="38"/>
        <v>580.87622855239044</v>
      </c>
      <c r="L629" s="115">
        <f t="shared" si="39"/>
        <v>548.22588705647172</v>
      </c>
    </row>
    <row r="630" spans="1:12" s="116" customFormat="1" x14ac:dyDescent="0.25">
      <c r="A630" s="90" t="s">
        <v>1536</v>
      </c>
      <c r="B630" s="92" t="s">
        <v>2023</v>
      </c>
      <c r="C630" s="110" t="s">
        <v>1293</v>
      </c>
      <c r="D630" s="92">
        <v>14.093000000000002</v>
      </c>
      <c r="E630" s="92">
        <v>7779</v>
      </c>
      <c r="F630" s="92">
        <v>7683</v>
      </c>
      <c r="G630" s="92">
        <v>0</v>
      </c>
      <c r="H63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0" s="113" t="str">
        <f t="shared" si="36"/>
        <v/>
      </c>
      <c r="J630" s="114" t="str">
        <f t="shared" si="37"/>
        <v/>
      </c>
      <c r="K630" s="115">
        <f t="shared" si="38"/>
        <v>551.97615837649892</v>
      </c>
      <c r="L630" s="115">
        <f t="shared" si="39"/>
        <v>545.16426594763345</v>
      </c>
    </row>
    <row r="631" spans="1:12" s="116" customFormat="1" x14ac:dyDescent="0.25">
      <c r="A631" s="90" t="s">
        <v>1537</v>
      </c>
      <c r="B631" s="92" t="s">
        <v>2023</v>
      </c>
      <c r="C631" s="110" t="s">
        <v>1293</v>
      </c>
      <c r="D631" s="92">
        <v>17.600000000000001</v>
      </c>
      <c r="E631" s="92">
        <v>8981</v>
      </c>
      <c r="F631" s="92">
        <v>8989</v>
      </c>
      <c r="G631" s="92">
        <v>0</v>
      </c>
      <c r="H63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1" s="113" t="str">
        <f t="shared" si="36"/>
        <v/>
      </c>
      <c r="J631" s="114" t="str">
        <f t="shared" si="37"/>
        <v/>
      </c>
      <c r="K631" s="115">
        <f t="shared" si="38"/>
        <v>510.28409090909088</v>
      </c>
      <c r="L631" s="115">
        <f t="shared" si="39"/>
        <v>510.73863636363632</v>
      </c>
    </row>
    <row r="632" spans="1:12" s="116" customFormat="1" x14ac:dyDescent="0.25">
      <c r="A632" s="90" t="s">
        <v>1538</v>
      </c>
      <c r="B632" s="92" t="s">
        <v>2023</v>
      </c>
      <c r="C632" s="110" t="s">
        <v>1293</v>
      </c>
      <c r="D632" s="92">
        <v>2.8719999999999999</v>
      </c>
      <c r="E632" s="92">
        <v>1815</v>
      </c>
      <c r="F632" s="92">
        <v>1719</v>
      </c>
      <c r="G632" s="92">
        <v>0</v>
      </c>
      <c r="H63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2" s="113" t="str">
        <f t="shared" si="36"/>
        <v/>
      </c>
      <c r="J632" s="114" t="str">
        <f t="shared" si="37"/>
        <v/>
      </c>
      <c r="K632" s="115">
        <f t="shared" si="38"/>
        <v>631.96378830083563</v>
      </c>
      <c r="L632" s="115">
        <f t="shared" si="39"/>
        <v>598.53760445682451</v>
      </c>
    </row>
    <row r="633" spans="1:12" s="116" customFormat="1" x14ac:dyDescent="0.25">
      <c r="A633" s="90" t="s">
        <v>1539</v>
      </c>
      <c r="B633" s="92" t="s">
        <v>2023</v>
      </c>
      <c r="C633" s="110" t="s">
        <v>1293</v>
      </c>
      <c r="D633" s="92">
        <v>5.0549999999999997</v>
      </c>
      <c r="E633" s="92">
        <v>2715</v>
      </c>
      <c r="F633" s="92">
        <v>2719</v>
      </c>
      <c r="G633" s="92">
        <v>0</v>
      </c>
      <c r="H63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3" s="113" t="str">
        <f t="shared" si="36"/>
        <v/>
      </c>
      <c r="J633" s="114" t="str">
        <f t="shared" si="37"/>
        <v/>
      </c>
      <c r="K633" s="115">
        <f t="shared" si="38"/>
        <v>537.09198813056378</v>
      </c>
      <c r="L633" s="115">
        <f t="shared" si="39"/>
        <v>537.88328387734919</v>
      </c>
    </row>
    <row r="634" spans="1:12" s="116" customFormat="1" x14ac:dyDescent="0.25">
      <c r="A634" s="90" t="s">
        <v>1540</v>
      </c>
      <c r="B634" s="92" t="s">
        <v>2023</v>
      </c>
      <c r="C634" s="110" t="s">
        <v>1293</v>
      </c>
      <c r="D634" s="92">
        <v>2.78</v>
      </c>
      <c r="E634" s="92">
        <v>1787</v>
      </c>
      <c r="F634" s="92">
        <v>1691</v>
      </c>
      <c r="G634" s="92">
        <v>0</v>
      </c>
      <c r="H63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4" s="113" t="str">
        <f t="shared" si="36"/>
        <v/>
      </c>
      <c r="J634" s="114" t="str">
        <f t="shared" si="37"/>
        <v/>
      </c>
      <c r="K634" s="115">
        <f t="shared" si="38"/>
        <v>642.80575539568349</v>
      </c>
      <c r="L634" s="115">
        <f t="shared" si="39"/>
        <v>608.27338129496411</v>
      </c>
    </row>
    <row r="635" spans="1:12" s="116" customFormat="1" x14ac:dyDescent="0.25">
      <c r="A635" s="90" t="s">
        <v>1541</v>
      </c>
      <c r="B635" s="92" t="s">
        <v>2023</v>
      </c>
      <c r="C635" s="110" t="s">
        <v>1293</v>
      </c>
      <c r="D635" s="92">
        <v>2.8940000000000001</v>
      </c>
      <c r="E635" s="92">
        <v>1838</v>
      </c>
      <c r="F635" s="92">
        <v>1742</v>
      </c>
      <c r="G635" s="92">
        <v>0</v>
      </c>
      <c r="H63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5" s="113" t="str">
        <f t="shared" si="36"/>
        <v/>
      </c>
      <c r="J635" s="114" t="str">
        <f t="shared" si="37"/>
        <v/>
      </c>
      <c r="K635" s="115">
        <f t="shared" si="38"/>
        <v>635.10711817553556</v>
      </c>
      <c r="L635" s="115">
        <f t="shared" si="39"/>
        <v>601.93503800967517</v>
      </c>
    </row>
    <row r="636" spans="1:12" s="116" customFormat="1" x14ac:dyDescent="0.25">
      <c r="A636" s="90" t="s">
        <v>1542</v>
      </c>
      <c r="B636" s="92" t="s">
        <v>2023</v>
      </c>
      <c r="C636" s="110" t="s">
        <v>1293</v>
      </c>
      <c r="D636" s="92">
        <v>2.875</v>
      </c>
      <c r="E636" s="92">
        <v>1806</v>
      </c>
      <c r="F636" s="92">
        <v>1710</v>
      </c>
      <c r="G636" s="92">
        <v>0</v>
      </c>
      <c r="H63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6" s="113" t="str">
        <f t="shared" si="36"/>
        <v/>
      </c>
      <c r="J636" s="114" t="str">
        <f t="shared" si="37"/>
        <v/>
      </c>
      <c r="K636" s="115">
        <f t="shared" si="38"/>
        <v>628.17391304347825</v>
      </c>
      <c r="L636" s="115">
        <f t="shared" si="39"/>
        <v>594.78260869565213</v>
      </c>
    </row>
    <row r="637" spans="1:12" s="116" customFormat="1" x14ac:dyDescent="0.25">
      <c r="A637" s="90" t="s">
        <v>1543</v>
      </c>
      <c r="B637" s="92" t="s">
        <v>2023</v>
      </c>
      <c r="C637" s="110" t="s">
        <v>1293</v>
      </c>
      <c r="D637" s="92">
        <v>4.1609999999999996</v>
      </c>
      <c r="E637" s="92">
        <v>2599</v>
      </c>
      <c r="F637" s="92">
        <v>2503</v>
      </c>
      <c r="G637" s="92">
        <v>0</v>
      </c>
      <c r="H63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7" s="113" t="str">
        <f t="shared" si="36"/>
        <v/>
      </c>
      <c r="J637" s="114" t="str">
        <f t="shared" si="37"/>
        <v/>
      </c>
      <c r="K637" s="115">
        <f t="shared" si="38"/>
        <v>624.60946887767375</v>
      </c>
      <c r="L637" s="115">
        <f t="shared" si="39"/>
        <v>601.53809180485462</v>
      </c>
    </row>
    <row r="638" spans="1:12" s="116" customFormat="1" x14ac:dyDescent="0.25">
      <c r="A638" s="90" t="s">
        <v>1544</v>
      </c>
      <c r="B638" s="92" t="s">
        <v>2023</v>
      </c>
      <c r="C638" s="110" t="s">
        <v>1293</v>
      </c>
      <c r="D638" s="92">
        <v>7.1659999999999986</v>
      </c>
      <c r="E638" s="92">
        <v>4204</v>
      </c>
      <c r="F638" s="92">
        <v>4008</v>
      </c>
      <c r="G638" s="92">
        <v>0</v>
      </c>
      <c r="H63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8" s="113" t="str">
        <f t="shared" si="36"/>
        <v/>
      </c>
      <c r="J638" s="114" t="str">
        <f t="shared" si="37"/>
        <v/>
      </c>
      <c r="K638" s="115">
        <f t="shared" si="38"/>
        <v>586.65922411387112</v>
      </c>
      <c r="L638" s="115">
        <f t="shared" si="39"/>
        <v>559.30784259000848</v>
      </c>
    </row>
    <row r="639" spans="1:12" s="116" customFormat="1" x14ac:dyDescent="0.25">
      <c r="A639" s="90" t="s">
        <v>1545</v>
      </c>
      <c r="B639" s="92" t="s">
        <v>2023</v>
      </c>
      <c r="C639" s="110" t="s">
        <v>1293</v>
      </c>
      <c r="D639" s="92">
        <v>8.1649999999999991</v>
      </c>
      <c r="E639" s="92">
        <v>4987</v>
      </c>
      <c r="F639" s="92">
        <v>4791</v>
      </c>
      <c r="G639" s="92">
        <v>0</v>
      </c>
      <c r="H63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9" s="113" t="str">
        <f t="shared" si="36"/>
        <v/>
      </c>
      <c r="J639" s="114" t="str">
        <f t="shared" si="37"/>
        <v/>
      </c>
      <c r="K639" s="115">
        <f t="shared" si="38"/>
        <v>610.777709736681</v>
      </c>
      <c r="L639" s="115">
        <f t="shared" si="39"/>
        <v>586.77281077770976</v>
      </c>
    </row>
    <row r="640" spans="1:12" s="116" customFormat="1" x14ac:dyDescent="0.25">
      <c r="A640" s="90" t="s">
        <v>1546</v>
      </c>
      <c r="B640" s="92" t="s">
        <v>2023</v>
      </c>
      <c r="C640" s="110" t="s">
        <v>1293</v>
      </c>
      <c r="D640" s="92">
        <v>8.9919999999999991</v>
      </c>
      <c r="E640" s="92">
        <v>4823</v>
      </c>
      <c r="F640" s="92">
        <v>4827</v>
      </c>
      <c r="G640" s="92">
        <v>0</v>
      </c>
      <c r="H64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0" s="113" t="str">
        <f t="shared" si="36"/>
        <v/>
      </c>
      <c r="J640" s="114" t="str">
        <f t="shared" si="37"/>
        <v/>
      </c>
      <c r="K640" s="115">
        <f t="shared" si="38"/>
        <v>536.36565836298939</v>
      </c>
      <c r="L640" s="115">
        <f t="shared" si="39"/>
        <v>536.81049822064062</v>
      </c>
    </row>
    <row r="641" spans="1:12" s="116" customFormat="1" x14ac:dyDescent="0.25">
      <c r="A641" s="90" t="s">
        <v>1547</v>
      </c>
      <c r="B641" s="92" t="s">
        <v>2023</v>
      </c>
      <c r="C641" s="110" t="s">
        <v>1293</v>
      </c>
      <c r="D641" s="92">
        <v>4.1609999999999996</v>
      </c>
      <c r="E641" s="92">
        <v>2634</v>
      </c>
      <c r="F641" s="92">
        <v>2522</v>
      </c>
      <c r="G641" s="92">
        <v>0</v>
      </c>
      <c r="H64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1" s="113" t="str">
        <f t="shared" si="36"/>
        <v/>
      </c>
      <c r="J641" s="114" t="str">
        <f t="shared" si="37"/>
        <v/>
      </c>
      <c r="K641" s="115">
        <f t="shared" si="38"/>
        <v>633.02090843547228</v>
      </c>
      <c r="L641" s="115">
        <f t="shared" si="39"/>
        <v>606.10430185051678</v>
      </c>
    </row>
    <row r="642" spans="1:12" s="116" customFormat="1" x14ac:dyDescent="0.25">
      <c r="A642" s="90" t="s">
        <v>1548</v>
      </c>
      <c r="B642" s="92" t="s">
        <v>2023</v>
      </c>
      <c r="C642" s="110" t="s">
        <v>1293</v>
      </c>
      <c r="D642" s="92">
        <v>7.8539999999999992</v>
      </c>
      <c r="E642" s="92">
        <v>4508</v>
      </c>
      <c r="F642" s="92">
        <v>4512</v>
      </c>
      <c r="G642" s="92">
        <v>0</v>
      </c>
      <c r="H64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2" s="113" t="str">
        <f t="shared" si="36"/>
        <v/>
      </c>
      <c r="J642" s="114" t="str">
        <f t="shared" si="37"/>
        <v/>
      </c>
      <c r="K642" s="115">
        <f t="shared" si="38"/>
        <v>573.97504456327988</v>
      </c>
      <c r="L642" s="115">
        <f t="shared" si="39"/>
        <v>574.48433919022159</v>
      </c>
    </row>
    <row r="643" spans="1:12" s="116" customFormat="1" x14ac:dyDescent="0.25">
      <c r="A643" s="90" t="s">
        <v>1549</v>
      </c>
      <c r="B643" s="92" t="s">
        <v>2023</v>
      </c>
      <c r="C643" s="110" t="s">
        <v>1293</v>
      </c>
      <c r="D643" s="92">
        <v>10.093000000000002</v>
      </c>
      <c r="E643" s="92">
        <v>5537</v>
      </c>
      <c r="F643" s="92">
        <v>5341</v>
      </c>
      <c r="G643" s="92">
        <v>0</v>
      </c>
      <c r="H64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3" s="113" t="str">
        <f t="shared" ref="I643:I706" si="40">IF((F643-G643)&lt;0,"!","")</f>
        <v/>
      </c>
      <c r="J643" s="114" t="str">
        <f t="shared" ref="J643:J706" si="41">IFERROR(IF((F643-G643)/G643&gt;25%,"!",IF((F643-G643)/G643&lt;-25%,"!","")),"")</f>
        <v/>
      </c>
      <c r="K643" s="115">
        <f t="shared" ref="K643:K706" si="42">IFERROR(E643/D643,"")</f>
        <v>548.59803824432765</v>
      </c>
      <c r="L643" s="115">
        <f t="shared" ref="L643:L706" si="43">IFERROR(F643/D643,"")</f>
        <v>529.17863866045764</v>
      </c>
    </row>
    <row r="644" spans="1:12" s="116" customFormat="1" x14ac:dyDescent="0.25">
      <c r="A644" s="90" t="s">
        <v>1550</v>
      </c>
      <c r="B644" s="92" t="s">
        <v>2023</v>
      </c>
      <c r="C644" s="110" t="s">
        <v>1293</v>
      </c>
      <c r="D644" s="92">
        <v>4.1909999999999998</v>
      </c>
      <c r="E644" s="92">
        <v>2500</v>
      </c>
      <c r="F644" s="92">
        <v>2532</v>
      </c>
      <c r="G644" s="92">
        <v>0</v>
      </c>
      <c r="H64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4" s="113" t="str">
        <f t="shared" si="40"/>
        <v/>
      </c>
      <c r="J644" s="114" t="str">
        <f t="shared" si="41"/>
        <v/>
      </c>
      <c r="K644" s="115">
        <f t="shared" si="42"/>
        <v>596.51634454784062</v>
      </c>
      <c r="L644" s="115">
        <f t="shared" si="43"/>
        <v>604.15175375805302</v>
      </c>
    </row>
    <row r="645" spans="1:12" s="116" customFormat="1" x14ac:dyDescent="0.25">
      <c r="A645" s="90" t="s">
        <v>1551</v>
      </c>
      <c r="B645" s="92" t="s">
        <v>2023</v>
      </c>
      <c r="C645" s="110" t="s">
        <v>1293</v>
      </c>
      <c r="D645" s="92">
        <v>6.16</v>
      </c>
      <c r="E645" s="92">
        <v>3696</v>
      </c>
      <c r="F645" s="92">
        <v>3500</v>
      </c>
      <c r="G645" s="92">
        <v>0</v>
      </c>
      <c r="H64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5" s="113" t="str">
        <f t="shared" si="40"/>
        <v/>
      </c>
      <c r="J645" s="114" t="str">
        <f t="shared" si="41"/>
        <v/>
      </c>
      <c r="K645" s="115">
        <f t="shared" si="42"/>
        <v>600</v>
      </c>
      <c r="L645" s="115">
        <f t="shared" si="43"/>
        <v>568.18181818181813</v>
      </c>
    </row>
    <row r="646" spans="1:12" s="116" customFormat="1" x14ac:dyDescent="0.25">
      <c r="A646" s="90" t="s">
        <v>1552</v>
      </c>
      <c r="B646" s="92" t="s">
        <v>2023</v>
      </c>
      <c r="C646" s="110" t="s">
        <v>1293</v>
      </c>
      <c r="D646" s="92">
        <v>2.8761999999999999</v>
      </c>
      <c r="E646" s="92">
        <v>1741</v>
      </c>
      <c r="F646" s="92">
        <v>1745</v>
      </c>
      <c r="G646" s="92">
        <v>0</v>
      </c>
      <c r="H64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6" s="113" t="str">
        <f t="shared" si="40"/>
        <v/>
      </c>
      <c r="J646" s="114" t="str">
        <f t="shared" si="41"/>
        <v/>
      </c>
      <c r="K646" s="115">
        <f t="shared" si="42"/>
        <v>605.31256519018154</v>
      </c>
      <c r="L646" s="115">
        <f t="shared" si="43"/>
        <v>606.70328906195675</v>
      </c>
    </row>
    <row r="647" spans="1:12" s="116" customFormat="1" x14ac:dyDescent="0.25">
      <c r="A647" s="90" t="s">
        <v>1553</v>
      </c>
      <c r="B647" s="92" t="s">
        <v>2023</v>
      </c>
      <c r="C647" s="110" t="s">
        <v>1293</v>
      </c>
      <c r="D647" s="92">
        <v>6.0909999999999993</v>
      </c>
      <c r="E647" s="92">
        <v>3598</v>
      </c>
      <c r="F647" s="92">
        <v>3402</v>
      </c>
      <c r="G647" s="92">
        <v>0</v>
      </c>
      <c r="H64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7" s="113" t="str">
        <f t="shared" si="40"/>
        <v/>
      </c>
      <c r="J647" s="114" t="str">
        <f t="shared" si="41"/>
        <v/>
      </c>
      <c r="K647" s="115">
        <f t="shared" si="42"/>
        <v>590.70760137908394</v>
      </c>
      <c r="L647" s="115">
        <f t="shared" si="43"/>
        <v>558.52897717944518</v>
      </c>
    </row>
    <row r="648" spans="1:12" s="116" customFormat="1" x14ac:dyDescent="0.25">
      <c r="A648" s="90" t="s">
        <v>1554</v>
      </c>
      <c r="B648" s="92" t="s">
        <v>2023</v>
      </c>
      <c r="C648" s="110" t="s">
        <v>1293</v>
      </c>
      <c r="D648" s="92">
        <v>8.1649999999999991</v>
      </c>
      <c r="E648" s="92">
        <v>4749</v>
      </c>
      <c r="F648" s="92">
        <v>4853</v>
      </c>
      <c r="G648" s="92">
        <v>0</v>
      </c>
      <c r="H64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8" s="113" t="str">
        <f t="shared" si="40"/>
        <v/>
      </c>
      <c r="J648" s="114" t="str">
        <f t="shared" si="41"/>
        <v/>
      </c>
      <c r="K648" s="115">
        <f t="shared" si="42"/>
        <v>581.62890385793025</v>
      </c>
      <c r="L648" s="115">
        <f t="shared" si="43"/>
        <v>594.36619718309862</v>
      </c>
    </row>
    <row r="649" spans="1:12" s="116" customFormat="1" x14ac:dyDescent="0.25">
      <c r="A649" s="90" t="s">
        <v>1555</v>
      </c>
      <c r="B649" s="92" t="s">
        <v>2023</v>
      </c>
      <c r="C649" s="110" t="s">
        <v>1293</v>
      </c>
      <c r="D649" s="92">
        <v>4.2050000000000001</v>
      </c>
      <c r="E649" s="92">
        <v>2718</v>
      </c>
      <c r="F649" s="92">
        <v>2544</v>
      </c>
      <c r="G649" s="92">
        <v>0</v>
      </c>
      <c r="H64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9" s="113" t="str">
        <f t="shared" si="40"/>
        <v/>
      </c>
      <c r="J649" s="114" t="str">
        <f t="shared" si="41"/>
        <v/>
      </c>
      <c r="K649" s="115">
        <f t="shared" si="42"/>
        <v>646.37336504161715</v>
      </c>
      <c r="L649" s="115">
        <f t="shared" si="43"/>
        <v>604.99405469678948</v>
      </c>
    </row>
    <row r="650" spans="1:12" s="116" customFormat="1" x14ac:dyDescent="0.25">
      <c r="A650" s="90" t="s">
        <v>1556</v>
      </c>
      <c r="B650" s="92" t="s">
        <v>2023</v>
      </c>
      <c r="C650" s="110" t="s">
        <v>1293</v>
      </c>
      <c r="D650" s="92">
        <v>12.165000000000001</v>
      </c>
      <c r="E650" s="92">
        <v>5932</v>
      </c>
      <c r="F650" s="92">
        <v>5436</v>
      </c>
      <c r="G650" s="92">
        <v>0</v>
      </c>
      <c r="H65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0" s="113" t="str">
        <f t="shared" si="40"/>
        <v/>
      </c>
      <c r="J650" s="114" t="str">
        <f t="shared" si="41"/>
        <v/>
      </c>
      <c r="K650" s="115">
        <f t="shared" si="42"/>
        <v>487.6284422523633</v>
      </c>
      <c r="L650" s="115">
        <f t="shared" si="43"/>
        <v>446.85573366214544</v>
      </c>
    </row>
    <row r="651" spans="1:12" s="116" customFormat="1" x14ac:dyDescent="0.25">
      <c r="A651" s="90" t="s">
        <v>1557</v>
      </c>
      <c r="B651" s="92" t="s">
        <v>2023</v>
      </c>
      <c r="C651" s="110" t="s">
        <v>1293</v>
      </c>
      <c r="D651" s="92">
        <v>4.2039999999999997</v>
      </c>
      <c r="E651" s="92">
        <v>2504</v>
      </c>
      <c r="F651" s="92">
        <v>2508</v>
      </c>
      <c r="G651" s="92">
        <v>0</v>
      </c>
      <c r="H65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1" s="113" t="str">
        <f t="shared" si="40"/>
        <v/>
      </c>
      <c r="J651" s="114" t="str">
        <f t="shared" si="41"/>
        <v/>
      </c>
      <c r="K651" s="115">
        <f t="shared" si="42"/>
        <v>595.62321598477649</v>
      </c>
      <c r="L651" s="115">
        <f t="shared" si="43"/>
        <v>596.57469077069459</v>
      </c>
    </row>
    <row r="652" spans="1:12" s="116" customFormat="1" x14ac:dyDescent="0.25">
      <c r="A652" s="90" t="s">
        <v>1565</v>
      </c>
      <c r="B652" s="92" t="s">
        <v>2023</v>
      </c>
      <c r="C652" s="110" t="s">
        <v>1293</v>
      </c>
      <c r="D652" s="92">
        <v>8.09</v>
      </c>
      <c r="E652" s="92">
        <v>4635</v>
      </c>
      <c r="F652" s="92">
        <v>4439</v>
      </c>
      <c r="G652" s="92">
        <v>0</v>
      </c>
      <c r="H65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2" s="113" t="str">
        <f t="shared" si="40"/>
        <v/>
      </c>
      <c r="J652" s="114" t="str">
        <f t="shared" si="41"/>
        <v/>
      </c>
      <c r="K652" s="115">
        <f t="shared" si="42"/>
        <v>572.9295426452411</v>
      </c>
      <c r="L652" s="115">
        <f t="shared" si="43"/>
        <v>548.70210135970331</v>
      </c>
    </row>
    <row r="653" spans="1:12" s="116" customFormat="1" x14ac:dyDescent="0.25">
      <c r="A653" s="90" t="s">
        <v>1981</v>
      </c>
      <c r="B653" s="92" t="s">
        <v>2023</v>
      </c>
      <c r="C653" s="110" t="s">
        <v>1293</v>
      </c>
      <c r="D653" s="92">
        <v>6.27</v>
      </c>
      <c r="E653" s="92">
        <v>2989</v>
      </c>
      <c r="F653" s="92">
        <v>2893</v>
      </c>
      <c r="G653" s="92">
        <v>0</v>
      </c>
      <c r="H65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3" s="113" t="str">
        <f t="shared" si="40"/>
        <v/>
      </c>
      <c r="J653" s="114" t="str">
        <f t="shared" si="41"/>
        <v/>
      </c>
      <c r="K653" s="115">
        <f t="shared" si="42"/>
        <v>476.71451355661884</v>
      </c>
      <c r="L653" s="115">
        <f t="shared" si="43"/>
        <v>461.40350877192986</v>
      </c>
    </row>
    <row r="654" spans="1:12" s="116" customFormat="1" x14ac:dyDescent="0.25">
      <c r="A654" s="90" t="s">
        <v>1982</v>
      </c>
      <c r="B654" s="92" t="s">
        <v>2023</v>
      </c>
      <c r="C654" s="110" t="s">
        <v>1293</v>
      </c>
      <c r="D654" s="92">
        <v>4.09</v>
      </c>
      <c r="E654" s="92">
        <v>2636</v>
      </c>
      <c r="F654" s="92">
        <v>2440</v>
      </c>
      <c r="G654" s="92">
        <v>0</v>
      </c>
      <c r="H65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4" s="113" t="str">
        <f t="shared" si="40"/>
        <v/>
      </c>
      <c r="J654" s="114" t="str">
        <f t="shared" si="41"/>
        <v/>
      </c>
      <c r="K654" s="115">
        <f t="shared" si="42"/>
        <v>644.49877750611245</v>
      </c>
      <c r="L654" s="115">
        <f t="shared" si="43"/>
        <v>596.5770171149145</v>
      </c>
    </row>
    <row r="655" spans="1:12" s="116" customFormat="1" x14ac:dyDescent="0.25">
      <c r="A655" s="90" t="s">
        <v>1983</v>
      </c>
      <c r="B655" s="92" t="s">
        <v>2023</v>
      </c>
      <c r="C655" s="110" t="s">
        <v>1293</v>
      </c>
      <c r="D655" s="92">
        <v>5.91</v>
      </c>
      <c r="E655" s="92">
        <v>3835</v>
      </c>
      <c r="F655" s="92">
        <v>3639</v>
      </c>
      <c r="G655" s="92">
        <v>0</v>
      </c>
      <c r="H65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5" s="113" t="str">
        <f t="shared" si="40"/>
        <v/>
      </c>
      <c r="J655" s="114" t="str">
        <f t="shared" si="41"/>
        <v/>
      </c>
      <c r="K655" s="115">
        <f t="shared" si="42"/>
        <v>648.90016920473772</v>
      </c>
      <c r="L655" s="115">
        <f t="shared" si="43"/>
        <v>615.73604060913704</v>
      </c>
    </row>
    <row r="656" spans="1:12" s="116" customFormat="1" x14ac:dyDescent="0.25">
      <c r="A656" s="90" t="s">
        <v>1984</v>
      </c>
      <c r="B656" s="92" t="s">
        <v>2023</v>
      </c>
      <c r="C656" s="110" t="s">
        <v>1293</v>
      </c>
      <c r="D656" s="92">
        <v>6.51</v>
      </c>
      <c r="E656" s="92">
        <v>4070</v>
      </c>
      <c r="F656" s="92">
        <v>3874</v>
      </c>
      <c r="G656" s="92">
        <v>0</v>
      </c>
      <c r="H65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6" s="113" t="str">
        <f t="shared" si="40"/>
        <v/>
      </c>
      <c r="J656" s="114" t="str">
        <f t="shared" si="41"/>
        <v/>
      </c>
      <c r="K656" s="115">
        <f t="shared" si="42"/>
        <v>625.19201228878649</v>
      </c>
      <c r="L656" s="115">
        <f t="shared" si="43"/>
        <v>595.08448540706604</v>
      </c>
    </row>
    <row r="657" spans="1:12" s="116" customFormat="1" x14ac:dyDescent="0.25">
      <c r="A657" s="90" t="s">
        <v>1985</v>
      </c>
      <c r="B657" s="92" t="s">
        <v>2023</v>
      </c>
      <c r="C657" s="110" t="s">
        <v>1293</v>
      </c>
      <c r="D657" s="92">
        <v>3.3099999999999996</v>
      </c>
      <c r="E657" s="92">
        <v>1923</v>
      </c>
      <c r="F657" s="92">
        <v>1927</v>
      </c>
      <c r="G657" s="92">
        <v>0</v>
      </c>
      <c r="H65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7" s="113" t="str">
        <f t="shared" si="40"/>
        <v/>
      </c>
      <c r="J657" s="114" t="str">
        <f t="shared" si="41"/>
        <v/>
      </c>
      <c r="K657" s="115">
        <f t="shared" si="42"/>
        <v>580.96676737160124</v>
      </c>
      <c r="L657" s="115">
        <f t="shared" si="43"/>
        <v>582.17522658610278</v>
      </c>
    </row>
    <row r="658" spans="1:12" s="116" customFormat="1" x14ac:dyDescent="0.25">
      <c r="A658" s="90" t="s">
        <v>1986</v>
      </c>
      <c r="B658" s="92" t="s">
        <v>2023</v>
      </c>
      <c r="C658" s="110" t="s">
        <v>1293</v>
      </c>
      <c r="D658" s="92">
        <v>4.01</v>
      </c>
      <c r="E658" s="92">
        <v>2381</v>
      </c>
      <c r="F658" s="92">
        <v>2385</v>
      </c>
      <c r="G658" s="92">
        <v>0</v>
      </c>
      <c r="H65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8" s="113" t="str">
        <f t="shared" si="40"/>
        <v/>
      </c>
      <c r="J658" s="114" t="str">
        <f t="shared" si="41"/>
        <v/>
      </c>
      <c r="K658" s="115">
        <f t="shared" si="42"/>
        <v>593.76558603491276</v>
      </c>
      <c r="L658" s="115">
        <f t="shared" si="43"/>
        <v>594.76309226932676</v>
      </c>
    </row>
    <row r="659" spans="1:12" s="116" customFormat="1" x14ac:dyDescent="0.25">
      <c r="A659" s="90" t="s">
        <v>1987</v>
      </c>
      <c r="B659" s="92" t="s">
        <v>2023</v>
      </c>
      <c r="C659" s="110" t="s">
        <v>1293</v>
      </c>
      <c r="D659" s="92">
        <v>3.71</v>
      </c>
      <c r="E659" s="92">
        <v>2287</v>
      </c>
      <c r="F659" s="92">
        <v>2141</v>
      </c>
      <c r="G659" s="92">
        <v>0</v>
      </c>
      <c r="H65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9" s="113" t="str">
        <f t="shared" si="40"/>
        <v/>
      </c>
      <c r="J659" s="114" t="str">
        <f t="shared" si="41"/>
        <v/>
      </c>
      <c r="K659" s="115">
        <f t="shared" si="42"/>
        <v>616.44204851752022</v>
      </c>
      <c r="L659" s="115">
        <f t="shared" si="43"/>
        <v>577.08894878706201</v>
      </c>
    </row>
    <row r="660" spans="1:12" s="116" customFormat="1" x14ac:dyDescent="0.25">
      <c r="A660" s="90" t="s">
        <v>1988</v>
      </c>
      <c r="B660" s="92" t="s">
        <v>2023</v>
      </c>
      <c r="C660" s="110" t="s">
        <v>1293</v>
      </c>
      <c r="D660" s="92">
        <v>4.43</v>
      </c>
      <c r="E660" s="92">
        <v>2658</v>
      </c>
      <c r="F660" s="92">
        <v>2462</v>
      </c>
      <c r="G660" s="92">
        <v>0</v>
      </c>
      <c r="H66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0" s="113" t="str">
        <f t="shared" si="40"/>
        <v/>
      </c>
      <c r="J660" s="114" t="str">
        <f t="shared" si="41"/>
        <v/>
      </c>
      <c r="K660" s="115">
        <f t="shared" si="42"/>
        <v>600</v>
      </c>
      <c r="L660" s="115">
        <f t="shared" si="43"/>
        <v>555.75620767494365</v>
      </c>
    </row>
    <row r="661" spans="1:12" s="116" customFormat="1" x14ac:dyDescent="0.25">
      <c r="A661" s="90" t="s">
        <v>1989</v>
      </c>
      <c r="B661" s="92" t="s">
        <v>2023</v>
      </c>
      <c r="C661" s="110" t="s">
        <v>1293</v>
      </c>
      <c r="D661" s="92">
        <v>4.96</v>
      </c>
      <c r="E661" s="92">
        <v>2919</v>
      </c>
      <c r="F661" s="92">
        <v>3023</v>
      </c>
      <c r="G661" s="92">
        <v>0</v>
      </c>
      <c r="H66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1" s="113" t="str">
        <f t="shared" si="40"/>
        <v/>
      </c>
      <c r="J661" s="114" t="str">
        <f t="shared" si="41"/>
        <v/>
      </c>
      <c r="K661" s="115">
        <f t="shared" si="42"/>
        <v>588.50806451612902</v>
      </c>
      <c r="L661" s="115">
        <f t="shared" si="43"/>
        <v>609.47580645161293</v>
      </c>
    </row>
    <row r="662" spans="1:12" s="116" customFormat="1" x14ac:dyDescent="0.25">
      <c r="A662" s="90" t="s">
        <v>1990</v>
      </c>
      <c r="B662" s="92" t="s">
        <v>2023</v>
      </c>
      <c r="C662" s="110" t="s">
        <v>1293</v>
      </c>
      <c r="D662" s="92">
        <v>3.55</v>
      </c>
      <c r="E662" s="92">
        <v>1900</v>
      </c>
      <c r="F662" s="92">
        <v>1864</v>
      </c>
      <c r="G662" s="92">
        <v>0</v>
      </c>
      <c r="H66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2" s="113" t="str">
        <f t="shared" si="40"/>
        <v/>
      </c>
      <c r="J662" s="114" t="str">
        <f t="shared" si="41"/>
        <v/>
      </c>
      <c r="K662" s="115">
        <f t="shared" si="42"/>
        <v>535.21126760563379</v>
      </c>
      <c r="L662" s="115">
        <f t="shared" si="43"/>
        <v>525.07042253521126</v>
      </c>
    </row>
    <row r="663" spans="1:12" s="116" customFormat="1" x14ac:dyDescent="0.25">
      <c r="A663" s="90" t="s">
        <v>1991</v>
      </c>
      <c r="B663" s="92" t="s">
        <v>2023</v>
      </c>
      <c r="C663" s="110" t="s">
        <v>1293</v>
      </c>
      <c r="D663" s="92">
        <v>4.59</v>
      </c>
      <c r="E663" s="92">
        <v>2756</v>
      </c>
      <c r="F663" s="92">
        <v>2770</v>
      </c>
      <c r="G663" s="92">
        <v>0</v>
      </c>
      <c r="H66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3" s="113" t="str">
        <f t="shared" si="40"/>
        <v/>
      </c>
      <c r="J663" s="114" t="str">
        <f t="shared" si="41"/>
        <v/>
      </c>
      <c r="K663" s="115">
        <f t="shared" si="42"/>
        <v>600.4357298474946</v>
      </c>
      <c r="L663" s="115">
        <f t="shared" si="43"/>
        <v>603.48583877995645</v>
      </c>
    </row>
    <row r="664" spans="1:12" s="116" customFormat="1" x14ac:dyDescent="0.25">
      <c r="A664" s="90" t="s">
        <v>1992</v>
      </c>
      <c r="B664" s="92" t="s">
        <v>2023</v>
      </c>
      <c r="C664" s="110" t="s">
        <v>1293</v>
      </c>
      <c r="D664" s="92">
        <v>6.4399999999999995</v>
      </c>
      <c r="E664" s="92">
        <v>3782</v>
      </c>
      <c r="F664" s="92">
        <v>3586</v>
      </c>
      <c r="G664" s="92">
        <v>0</v>
      </c>
      <c r="H66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4" s="113" t="str">
        <f t="shared" si="40"/>
        <v/>
      </c>
      <c r="J664" s="114" t="str">
        <f t="shared" si="41"/>
        <v/>
      </c>
      <c r="K664" s="115">
        <f t="shared" si="42"/>
        <v>587.26708074534167</v>
      </c>
      <c r="L664" s="115">
        <f t="shared" si="43"/>
        <v>556.83229813664605</v>
      </c>
    </row>
    <row r="665" spans="1:12" s="116" customFormat="1" x14ac:dyDescent="0.25">
      <c r="A665" s="90" t="s">
        <v>1993</v>
      </c>
      <c r="B665" s="92" t="s">
        <v>2023</v>
      </c>
      <c r="C665" s="110" t="s">
        <v>1293</v>
      </c>
      <c r="D665" s="92">
        <v>4.38</v>
      </c>
      <c r="E665" s="92">
        <v>1937</v>
      </c>
      <c r="F665" s="92">
        <v>1941</v>
      </c>
      <c r="G665" s="92">
        <v>0</v>
      </c>
      <c r="H66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5" s="113" t="str">
        <f t="shared" si="40"/>
        <v/>
      </c>
      <c r="J665" s="114" t="str">
        <f t="shared" si="41"/>
        <v/>
      </c>
      <c r="K665" s="115">
        <f t="shared" si="42"/>
        <v>442.23744292237444</v>
      </c>
      <c r="L665" s="115">
        <f t="shared" si="43"/>
        <v>443.15068493150687</v>
      </c>
    </row>
    <row r="666" spans="1:12" s="116" customFormat="1" x14ac:dyDescent="0.25">
      <c r="A666" s="90" t="s">
        <v>1994</v>
      </c>
      <c r="B666" s="92" t="s">
        <v>2023</v>
      </c>
      <c r="C666" s="110" t="s">
        <v>1293</v>
      </c>
      <c r="D666" s="92">
        <v>2.9</v>
      </c>
      <c r="E666" s="92">
        <v>1847</v>
      </c>
      <c r="F666" s="92">
        <v>1751</v>
      </c>
      <c r="G666" s="92">
        <v>0</v>
      </c>
      <c r="H66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6" s="113" t="str">
        <f t="shared" si="40"/>
        <v/>
      </c>
      <c r="J666" s="114" t="str">
        <f t="shared" si="41"/>
        <v/>
      </c>
      <c r="K666" s="115">
        <f t="shared" si="42"/>
        <v>636.89655172413791</v>
      </c>
      <c r="L666" s="115">
        <f t="shared" si="43"/>
        <v>603.79310344827593</v>
      </c>
    </row>
    <row r="667" spans="1:12" s="116" customFormat="1" x14ac:dyDescent="0.25">
      <c r="A667" s="90" t="s">
        <v>1995</v>
      </c>
      <c r="B667" s="109" t="s">
        <v>2023</v>
      </c>
      <c r="C667" s="110" t="s">
        <v>1293</v>
      </c>
      <c r="D667" s="109">
        <v>4.29</v>
      </c>
      <c r="E667" s="92">
        <v>2759</v>
      </c>
      <c r="F667" s="92">
        <v>2563</v>
      </c>
      <c r="G667" s="92">
        <v>0</v>
      </c>
      <c r="H66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7" s="113" t="str">
        <f t="shared" si="40"/>
        <v/>
      </c>
      <c r="J667" s="114" t="str">
        <f t="shared" si="41"/>
        <v/>
      </c>
      <c r="K667" s="115">
        <f t="shared" si="42"/>
        <v>643.12354312354307</v>
      </c>
      <c r="L667" s="115">
        <f t="shared" si="43"/>
        <v>597.43589743589746</v>
      </c>
    </row>
    <row r="668" spans="1:12" s="116" customFormat="1" x14ac:dyDescent="0.25">
      <c r="A668" s="90" t="s">
        <v>1996</v>
      </c>
      <c r="B668" s="109" t="s">
        <v>2023</v>
      </c>
      <c r="C668" s="110" t="s">
        <v>1293</v>
      </c>
      <c r="D668" s="109">
        <v>2.85</v>
      </c>
      <c r="E668" s="92">
        <v>1820</v>
      </c>
      <c r="F668" s="92">
        <v>1724</v>
      </c>
      <c r="G668" s="92">
        <v>0</v>
      </c>
      <c r="H66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8" s="113" t="str">
        <f t="shared" si="40"/>
        <v/>
      </c>
      <c r="J668" s="114" t="str">
        <f t="shared" si="41"/>
        <v/>
      </c>
      <c r="K668" s="115">
        <f t="shared" si="42"/>
        <v>638.59649122807014</v>
      </c>
      <c r="L668" s="115">
        <f t="shared" si="43"/>
        <v>604.91228070175441</v>
      </c>
    </row>
    <row r="669" spans="1:12" s="116" customFormat="1" x14ac:dyDescent="0.25">
      <c r="A669" s="90" t="s">
        <v>1997</v>
      </c>
      <c r="B669" s="109" t="s">
        <v>2023</v>
      </c>
      <c r="C669" s="110" t="s">
        <v>1293</v>
      </c>
      <c r="D669" s="109">
        <v>6.6899999999999995</v>
      </c>
      <c r="E669" s="92">
        <v>3846</v>
      </c>
      <c r="F669" s="92">
        <v>3650</v>
      </c>
      <c r="G669" s="92">
        <v>0</v>
      </c>
      <c r="H66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9" s="113" t="str">
        <f t="shared" si="40"/>
        <v/>
      </c>
      <c r="J669" s="114" t="str">
        <f t="shared" si="41"/>
        <v/>
      </c>
      <c r="K669" s="115">
        <f t="shared" si="42"/>
        <v>574.88789237668163</v>
      </c>
      <c r="L669" s="115">
        <f t="shared" si="43"/>
        <v>545.59043348281023</v>
      </c>
    </row>
    <row r="670" spans="1:12" s="116" customFormat="1" x14ac:dyDescent="0.25">
      <c r="A670" s="90" t="s">
        <v>1998</v>
      </c>
      <c r="B670" s="109" t="s">
        <v>2023</v>
      </c>
      <c r="C670" s="110" t="s">
        <v>1293</v>
      </c>
      <c r="D670" s="109">
        <v>4.0199999999999996</v>
      </c>
      <c r="E670" s="92">
        <v>2610</v>
      </c>
      <c r="F670" s="92">
        <v>2423</v>
      </c>
      <c r="G670" s="92">
        <v>0</v>
      </c>
      <c r="H67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0" s="113" t="str">
        <f t="shared" si="40"/>
        <v/>
      </c>
      <c r="J670" s="114" t="str">
        <f t="shared" si="41"/>
        <v/>
      </c>
      <c r="K670" s="115">
        <f t="shared" si="42"/>
        <v>649.25373134328368</v>
      </c>
      <c r="L670" s="115">
        <f t="shared" si="43"/>
        <v>602.73631840796031</v>
      </c>
    </row>
    <row r="671" spans="1:12" s="116" customFormat="1" x14ac:dyDescent="0.25">
      <c r="A671" s="90" t="s">
        <v>1999</v>
      </c>
      <c r="B671" s="109" t="s">
        <v>2023</v>
      </c>
      <c r="C671" s="110" t="s">
        <v>1293</v>
      </c>
      <c r="D671" s="109">
        <v>4.3099999999999996</v>
      </c>
      <c r="E671" s="92">
        <v>2782</v>
      </c>
      <c r="F671" s="92">
        <v>2586</v>
      </c>
      <c r="G671" s="92">
        <v>0</v>
      </c>
      <c r="H67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1" s="113" t="str">
        <f t="shared" si="40"/>
        <v/>
      </c>
      <c r="J671" s="114" t="str">
        <f t="shared" si="41"/>
        <v/>
      </c>
      <c r="K671" s="115">
        <f t="shared" si="42"/>
        <v>645.47563805104414</v>
      </c>
      <c r="L671" s="115">
        <f t="shared" si="43"/>
        <v>600</v>
      </c>
    </row>
    <row r="672" spans="1:12" s="116" customFormat="1" x14ac:dyDescent="0.25">
      <c r="A672" s="90" t="s">
        <v>2000</v>
      </c>
      <c r="B672" s="109" t="s">
        <v>2023</v>
      </c>
      <c r="C672" s="110" t="s">
        <v>1293</v>
      </c>
      <c r="D672" s="109">
        <v>4.97</v>
      </c>
      <c r="E672" s="92">
        <v>3031</v>
      </c>
      <c r="F672" s="92">
        <v>2835</v>
      </c>
      <c r="G672" s="92">
        <v>0</v>
      </c>
      <c r="H67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2" s="113" t="str">
        <f t="shared" si="40"/>
        <v/>
      </c>
      <c r="J672" s="114" t="str">
        <f t="shared" si="41"/>
        <v/>
      </c>
      <c r="K672" s="115">
        <f t="shared" si="42"/>
        <v>609.85915492957747</v>
      </c>
      <c r="L672" s="115">
        <f t="shared" si="43"/>
        <v>570.42253521126759</v>
      </c>
    </row>
    <row r="673" spans="1:12" s="116" customFormat="1" x14ac:dyDescent="0.25">
      <c r="A673" s="90" t="s">
        <v>2001</v>
      </c>
      <c r="B673" s="109" t="s">
        <v>2023</v>
      </c>
      <c r="C673" s="110" t="s">
        <v>1293</v>
      </c>
      <c r="D673" s="109">
        <v>3.09</v>
      </c>
      <c r="E673" s="92">
        <v>1892</v>
      </c>
      <c r="F673" s="92">
        <v>1796</v>
      </c>
      <c r="G673" s="92">
        <v>0</v>
      </c>
      <c r="H67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3" s="113" t="str">
        <f t="shared" si="40"/>
        <v/>
      </c>
      <c r="J673" s="114" t="str">
        <f t="shared" si="41"/>
        <v/>
      </c>
      <c r="K673" s="115">
        <f t="shared" si="42"/>
        <v>612.29773462783169</v>
      </c>
      <c r="L673" s="115">
        <f t="shared" si="43"/>
        <v>581.22977346278321</v>
      </c>
    </row>
    <row r="674" spans="1:12" s="116" customFormat="1" x14ac:dyDescent="0.25">
      <c r="A674" s="90" t="s">
        <v>2002</v>
      </c>
      <c r="B674" s="109" t="s">
        <v>2023</v>
      </c>
      <c r="C674" s="110" t="s">
        <v>1293</v>
      </c>
      <c r="D674" s="109">
        <v>5.12</v>
      </c>
      <c r="E674" s="92">
        <v>2934</v>
      </c>
      <c r="F674" s="92">
        <v>2938</v>
      </c>
      <c r="G674" s="92">
        <v>0</v>
      </c>
      <c r="H67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4" s="113" t="str">
        <f t="shared" si="40"/>
        <v/>
      </c>
      <c r="J674" s="114" t="str">
        <f t="shared" si="41"/>
        <v/>
      </c>
      <c r="K674" s="115">
        <f t="shared" si="42"/>
        <v>573.046875</v>
      </c>
      <c r="L674" s="115">
        <f t="shared" si="43"/>
        <v>573.828125</v>
      </c>
    </row>
    <row r="675" spans="1:12" s="116" customFormat="1" x14ac:dyDescent="0.25">
      <c r="A675" s="90" t="s">
        <v>2003</v>
      </c>
      <c r="B675" s="109" t="s">
        <v>2023</v>
      </c>
      <c r="C675" s="110" t="s">
        <v>1293</v>
      </c>
      <c r="D675" s="109">
        <v>3.13</v>
      </c>
      <c r="E675" s="92">
        <v>2003</v>
      </c>
      <c r="F675" s="92">
        <v>1907</v>
      </c>
      <c r="G675" s="92">
        <v>0</v>
      </c>
      <c r="H67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5" s="113" t="str">
        <f t="shared" si="40"/>
        <v/>
      </c>
      <c r="J675" s="114" t="str">
        <f t="shared" si="41"/>
        <v/>
      </c>
      <c r="K675" s="115">
        <f t="shared" si="42"/>
        <v>639.93610223642179</v>
      </c>
      <c r="L675" s="115">
        <f t="shared" si="43"/>
        <v>609.26517571884983</v>
      </c>
    </row>
    <row r="676" spans="1:12" s="116" customFormat="1" x14ac:dyDescent="0.25">
      <c r="A676" s="90" t="s">
        <v>2004</v>
      </c>
      <c r="B676" s="109" t="s">
        <v>2023</v>
      </c>
      <c r="C676" s="110" t="s">
        <v>1293</v>
      </c>
      <c r="D676" s="109">
        <v>4.5599999999999996</v>
      </c>
      <c r="E676" s="92">
        <v>2927</v>
      </c>
      <c r="F676" s="92">
        <v>2731</v>
      </c>
      <c r="G676" s="92">
        <v>0</v>
      </c>
      <c r="H67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6" s="113" t="str">
        <f t="shared" si="40"/>
        <v/>
      </c>
      <c r="J676" s="114" t="str">
        <f t="shared" si="41"/>
        <v/>
      </c>
      <c r="K676" s="115">
        <f t="shared" si="42"/>
        <v>641.88596491228077</v>
      </c>
      <c r="L676" s="115">
        <f t="shared" si="43"/>
        <v>598.90350877192986</v>
      </c>
    </row>
    <row r="677" spans="1:12" s="116" customFormat="1" x14ac:dyDescent="0.25">
      <c r="A677" s="90" t="s">
        <v>2005</v>
      </c>
      <c r="B677" s="109" t="s">
        <v>2023</v>
      </c>
      <c r="C677" s="110" t="s">
        <v>1293</v>
      </c>
      <c r="D677" s="109">
        <v>2.87</v>
      </c>
      <c r="E677" s="92">
        <v>1805</v>
      </c>
      <c r="F677" s="92">
        <v>1709</v>
      </c>
      <c r="G677" s="92">
        <v>0</v>
      </c>
      <c r="H67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7" s="113" t="str">
        <f t="shared" si="40"/>
        <v/>
      </c>
      <c r="J677" s="114" t="str">
        <f t="shared" si="41"/>
        <v/>
      </c>
      <c r="K677" s="115">
        <f t="shared" si="42"/>
        <v>628.91986062717763</v>
      </c>
      <c r="L677" s="115">
        <f t="shared" si="43"/>
        <v>595.47038327526127</v>
      </c>
    </row>
    <row r="678" spans="1:12" s="116" customFormat="1" x14ac:dyDescent="0.25">
      <c r="A678" s="90" t="s">
        <v>2006</v>
      </c>
      <c r="B678" s="109" t="s">
        <v>2023</v>
      </c>
      <c r="C678" s="110" t="s">
        <v>1293</v>
      </c>
      <c r="D678" s="109">
        <v>4.3199999999999994</v>
      </c>
      <c r="E678" s="92">
        <v>2603</v>
      </c>
      <c r="F678" s="92">
        <v>2607</v>
      </c>
      <c r="G678" s="92">
        <v>0</v>
      </c>
      <c r="H67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8" s="113" t="str">
        <f t="shared" si="40"/>
        <v/>
      </c>
      <c r="J678" s="114" t="str">
        <f t="shared" si="41"/>
        <v/>
      </c>
      <c r="K678" s="115">
        <f t="shared" si="42"/>
        <v>602.54629629629642</v>
      </c>
      <c r="L678" s="115">
        <f t="shared" si="43"/>
        <v>603.47222222222229</v>
      </c>
    </row>
    <row r="679" spans="1:12" s="116" customFormat="1" x14ac:dyDescent="0.25">
      <c r="A679" s="90" t="s">
        <v>2007</v>
      </c>
      <c r="B679" s="109" t="s">
        <v>2023</v>
      </c>
      <c r="C679" s="110" t="s">
        <v>1293</v>
      </c>
      <c r="D679" s="109">
        <v>3.1999999999999997</v>
      </c>
      <c r="E679" s="92">
        <v>1954</v>
      </c>
      <c r="F679" s="92">
        <v>1938</v>
      </c>
      <c r="G679" s="92">
        <v>0</v>
      </c>
      <c r="H67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9" s="113" t="str">
        <f t="shared" si="40"/>
        <v/>
      </c>
      <c r="J679" s="114" t="str">
        <f t="shared" si="41"/>
        <v/>
      </c>
      <c r="K679" s="115">
        <f t="shared" si="42"/>
        <v>610.625</v>
      </c>
      <c r="L679" s="115">
        <f t="shared" si="43"/>
        <v>605.625</v>
      </c>
    </row>
    <row r="680" spans="1:12" s="116" customFormat="1" x14ac:dyDescent="0.25">
      <c r="A680" s="90" t="s">
        <v>2008</v>
      </c>
      <c r="B680" s="109" t="s">
        <v>2023</v>
      </c>
      <c r="C680" s="110" t="s">
        <v>1293</v>
      </c>
      <c r="D680" s="109">
        <v>4.24</v>
      </c>
      <c r="E680" s="92">
        <v>2745</v>
      </c>
      <c r="F680" s="92">
        <v>2549</v>
      </c>
      <c r="G680" s="92">
        <v>0</v>
      </c>
      <c r="H68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0" s="113" t="str">
        <f t="shared" si="40"/>
        <v/>
      </c>
      <c r="J680" s="114" t="str">
        <f t="shared" si="41"/>
        <v/>
      </c>
      <c r="K680" s="115">
        <f t="shared" si="42"/>
        <v>647.40566037735846</v>
      </c>
      <c r="L680" s="115">
        <f t="shared" si="43"/>
        <v>601.17924528301887</v>
      </c>
    </row>
    <row r="681" spans="1:12" s="116" customFormat="1" x14ac:dyDescent="0.25">
      <c r="A681" s="90" t="s">
        <v>2009</v>
      </c>
      <c r="B681" s="109" t="s">
        <v>2023</v>
      </c>
      <c r="C681" s="110" t="s">
        <v>1293</v>
      </c>
      <c r="D681" s="109">
        <v>3.04</v>
      </c>
      <c r="E681" s="92">
        <v>1956</v>
      </c>
      <c r="F681" s="92">
        <v>1838</v>
      </c>
      <c r="G681" s="92">
        <v>0</v>
      </c>
      <c r="H68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1" s="113" t="str">
        <f t="shared" si="40"/>
        <v/>
      </c>
      <c r="J681" s="114" t="str">
        <f t="shared" si="41"/>
        <v/>
      </c>
      <c r="K681" s="115">
        <f t="shared" si="42"/>
        <v>643.42105263157896</v>
      </c>
      <c r="L681" s="115">
        <f t="shared" si="43"/>
        <v>604.60526315789468</v>
      </c>
    </row>
    <row r="682" spans="1:12" s="116" customFormat="1" x14ac:dyDescent="0.25">
      <c r="A682" s="90" t="s">
        <v>2010</v>
      </c>
      <c r="B682" s="109" t="s">
        <v>2023</v>
      </c>
      <c r="C682" s="110" t="s">
        <v>1293</v>
      </c>
      <c r="D682" s="109">
        <v>3.7399999999999998</v>
      </c>
      <c r="E682" s="92">
        <v>2328</v>
      </c>
      <c r="F682" s="92">
        <v>2182</v>
      </c>
      <c r="G682" s="92">
        <v>0</v>
      </c>
      <c r="H68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2" s="113" t="str">
        <f t="shared" si="40"/>
        <v/>
      </c>
      <c r="J682" s="114" t="str">
        <f t="shared" si="41"/>
        <v/>
      </c>
      <c r="K682" s="115">
        <f t="shared" si="42"/>
        <v>622.45989304812838</v>
      </c>
      <c r="L682" s="115">
        <f t="shared" si="43"/>
        <v>583.4224598930482</v>
      </c>
    </row>
    <row r="683" spans="1:12" s="116" customFormat="1" x14ac:dyDescent="0.25">
      <c r="A683" s="90" t="s">
        <v>2011</v>
      </c>
      <c r="B683" s="109" t="s">
        <v>2023</v>
      </c>
      <c r="C683" s="110" t="s">
        <v>1293</v>
      </c>
      <c r="D683" s="109">
        <v>5.62</v>
      </c>
      <c r="E683" s="92">
        <v>3584</v>
      </c>
      <c r="F683" s="92">
        <v>3388</v>
      </c>
      <c r="G683" s="92">
        <v>0</v>
      </c>
      <c r="H68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3" s="113" t="str">
        <f t="shared" si="40"/>
        <v/>
      </c>
      <c r="J683" s="114" t="str">
        <f t="shared" si="41"/>
        <v/>
      </c>
      <c r="K683" s="115">
        <f t="shared" si="42"/>
        <v>637.72241992882562</v>
      </c>
      <c r="L683" s="115">
        <f t="shared" si="43"/>
        <v>602.84697508896795</v>
      </c>
    </row>
    <row r="684" spans="1:12" s="116" customFormat="1" x14ac:dyDescent="0.25">
      <c r="A684" s="90" t="s">
        <v>2012</v>
      </c>
      <c r="B684" s="109" t="s">
        <v>2023</v>
      </c>
      <c r="C684" s="110" t="s">
        <v>1293</v>
      </c>
      <c r="D684" s="109">
        <v>4.66</v>
      </c>
      <c r="E684" s="92">
        <v>2924</v>
      </c>
      <c r="F684" s="92">
        <v>2728</v>
      </c>
      <c r="G684" s="92">
        <v>0</v>
      </c>
      <c r="H68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4" s="113" t="str">
        <f t="shared" si="40"/>
        <v/>
      </c>
      <c r="J684" s="114" t="str">
        <f t="shared" si="41"/>
        <v/>
      </c>
      <c r="K684" s="115">
        <f t="shared" si="42"/>
        <v>627.46781115879821</v>
      </c>
      <c r="L684" s="115">
        <f t="shared" si="43"/>
        <v>585.40772532188839</v>
      </c>
    </row>
    <row r="685" spans="1:12" s="116" customFormat="1" x14ac:dyDescent="0.25">
      <c r="A685" s="90" t="s">
        <v>2013</v>
      </c>
      <c r="B685" s="109" t="s">
        <v>2023</v>
      </c>
      <c r="C685" s="110" t="s">
        <v>1293</v>
      </c>
      <c r="D685" s="109">
        <v>3.1999999999999997</v>
      </c>
      <c r="E685" s="92">
        <v>1864</v>
      </c>
      <c r="F685" s="92">
        <v>1950</v>
      </c>
      <c r="G685" s="92">
        <v>0</v>
      </c>
      <c r="H68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5" s="113" t="str">
        <f t="shared" si="40"/>
        <v/>
      </c>
      <c r="J685" s="114" t="str">
        <f t="shared" si="41"/>
        <v/>
      </c>
      <c r="K685" s="115">
        <f t="shared" si="42"/>
        <v>582.5</v>
      </c>
      <c r="L685" s="115">
        <f t="shared" si="43"/>
        <v>609.375</v>
      </c>
    </row>
    <row r="686" spans="1:12" s="116" customFormat="1" x14ac:dyDescent="0.25">
      <c r="A686" s="90" t="s">
        <v>2014</v>
      </c>
      <c r="B686" s="109" t="s">
        <v>2023</v>
      </c>
      <c r="C686" s="110" t="s">
        <v>1293</v>
      </c>
      <c r="D686" s="109">
        <v>3.2299999999999995</v>
      </c>
      <c r="E686" s="92">
        <v>1988</v>
      </c>
      <c r="F686" s="92">
        <v>1992</v>
      </c>
      <c r="G686" s="92">
        <v>0</v>
      </c>
      <c r="H68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6" s="113" t="str">
        <f t="shared" si="40"/>
        <v/>
      </c>
      <c r="J686" s="114" t="str">
        <f t="shared" si="41"/>
        <v/>
      </c>
      <c r="K686" s="115">
        <f t="shared" si="42"/>
        <v>615.47987616099078</v>
      </c>
      <c r="L686" s="115">
        <f t="shared" si="43"/>
        <v>616.71826625387007</v>
      </c>
    </row>
    <row r="687" spans="1:12" s="116" customFormat="1" x14ac:dyDescent="0.25">
      <c r="A687" s="90" t="s">
        <v>2015</v>
      </c>
      <c r="B687" s="109" t="s">
        <v>2023</v>
      </c>
      <c r="C687" s="110" t="s">
        <v>1293</v>
      </c>
      <c r="D687" s="109">
        <v>3.69</v>
      </c>
      <c r="E687" s="92">
        <v>2278</v>
      </c>
      <c r="F687" s="92">
        <v>2232</v>
      </c>
      <c r="G687" s="92">
        <v>0</v>
      </c>
      <c r="H68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7" s="113" t="str">
        <f t="shared" si="40"/>
        <v/>
      </c>
      <c r="J687" s="114" t="str">
        <f t="shared" si="41"/>
        <v/>
      </c>
      <c r="K687" s="115">
        <f t="shared" si="42"/>
        <v>617.34417344173437</v>
      </c>
      <c r="L687" s="115">
        <f t="shared" si="43"/>
        <v>604.8780487804878</v>
      </c>
    </row>
    <row r="688" spans="1:12" s="116" customFormat="1" x14ac:dyDescent="0.25">
      <c r="A688" s="90" t="s">
        <v>2016</v>
      </c>
      <c r="B688" s="109" t="s">
        <v>2023</v>
      </c>
      <c r="C688" s="110" t="s">
        <v>1293</v>
      </c>
      <c r="D688" s="109">
        <v>3.38</v>
      </c>
      <c r="E688" s="92">
        <v>2062</v>
      </c>
      <c r="F688" s="92">
        <v>2016</v>
      </c>
      <c r="G688" s="92">
        <v>0</v>
      </c>
      <c r="H68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8" s="113" t="str">
        <f t="shared" si="40"/>
        <v/>
      </c>
      <c r="J688" s="114" t="str">
        <f t="shared" si="41"/>
        <v/>
      </c>
      <c r="K688" s="115">
        <f t="shared" si="42"/>
        <v>610.05917159763317</v>
      </c>
      <c r="L688" s="115">
        <f t="shared" si="43"/>
        <v>596.4497041420118</v>
      </c>
    </row>
    <row r="689" spans="1:12" s="116" customFormat="1" x14ac:dyDescent="0.25">
      <c r="A689" s="90" t="s">
        <v>2017</v>
      </c>
      <c r="B689" s="109" t="s">
        <v>2023</v>
      </c>
      <c r="C689" s="110" t="s">
        <v>1293</v>
      </c>
      <c r="D689" s="109">
        <v>3.02</v>
      </c>
      <c r="E689" s="92">
        <v>1955</v>
      </c>
      <c r="F689" s="92">
        <v>1859</v>
      </c>
      <c r="G689" s="92">
        <v>0</v>
      </c>
      <c r="H68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9" s="113" t="str">
        <f t="shared" si="40"/>
        <v/>
      </c>
      <c r="J689" s="114" t="str">
        <f t="shared" si="41"/>
        <v/>
      </c>
      <c r="K689" s="115">
        <f t="shared" si="42"/>
        <v>647.35099337748341</v>
      </c>
      <c r="L689" s="115">
        <f t="shared" si="43"/>
        <v>615.56291390728472</v>
      </c>
    </row>
    <row r="690" spans="1:12" s="116" customFormat="1" x14ac:dyDescent="0.25">
      <c r="A690" s="90" t="s">
        <v>2018</v>
      </c>
      <c r="B690" s="110" t="s">
        <v>2023</v>
      </c>
      <c r="C690" s="110" t="s">
        <v>1293</v>
      </c>
      <c r="D690" s="92">
        <v>3.06</v>
      </c>
      <c r="E690" s="92">
        <v>1989</v>
      </c>
      <c r="F690" s="92">
        <v>1893</v>
      </c>
      <c r="G690" s="111">
        <v>0</v>
      </c>
      <c r="H69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0" s="113" t="str">
        <f t="shared" si="40"/>
        <v/>
      </c>
      <c r="J690" s="114" t="str">
        <f t="shared" si="41"/>
        <v/>
      </c>
      <c r="K690" s="115">
        <f t="shared" si="42"/>
        <v>650</v>
      </c>
      <c r="L690" s="115">
        <f t="shared" si="43"/>
        <v>618.62745098039215</v>
      </c>
    </row>
    <row r="691" spans="1:12" s="116" customFormat="1" x14ac:dyDescent="0.25">
      <c r="A691" s="90" t="s">
        <v>2019</v>
      </c>
      <c r="B691" s="110" t="s">
        <v>2023</v>
      </c>
      <c r="C691" s="110" t="s">
        <v>1293</v>
      </c>
      <c r="D691" s="92">
        <v>3.01</v>
      </c>
      <c r="E691" s="92">
        <v>1633</v>
      </c>
      <c r="F691" s="92">
        <v>1715</v>
      </c>
      <c r="G691" s="111">
        <v>0</v>
      </c>
      <c r="H69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1" s="113" t="str">
        <f t="shared" si="40"/>
        <v/>
      </c>
      <c r="J691" s="114" t="str">
        <f t="shared" si="41"/>
        <v/>
      </c>
      <c r="K691" s="115">
        <f t="shared" si="42"/>
        <v>542.52491694352159</v>
      </c>
      <c r="L691" s="115">
        <f t="shared" si="43"/>
        <v>569.76744186046517</v>
      </c>
    </row>
    <row r="692" spans="1:12" s="116" customFormat="1" x14ac:dyDescent="0.25">
      <c r="A692" s="90" t="s">
        <v>2021</v>
      </c>
      <c r="B692" s="110" t="s">
        <v>2023</v>
      </c>
      <c r="C692" s="110" t="s">
        <v>1293</v>
      </c>
      <c r="D692" s="92">
        <v>3.69</v>
      </c>
      <c r="E692" s="92">
        <v>2344</v>
      </c>
      <c r="F692" s="92">
        <v>2198</v>
      </c>
      <c r="G692" s="111">
        <v>0</v>
      </c>
      <c r="H69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2" s="113" t="str">
        <f t="shared" si="40"/>
        <v/>
      </c>
      <c r="J692" s="114" t="str">
        <f t="shared" si="41"/>
        <v/>
      </c>
      <c r="K692" s="115">
        <f t="shared" si="42"/>
        <v>635.23035230352309</v>
      </c>
      <c r="L692" s="115">
        <f t="shared" si="43"/>
        <v>595.66395663956644</v>
      </c>
    </row>
    <row r="693" spans="1:12" s="116" customFormat="1" x14ac:dyDescent="0.25">
      <c r="A693" s="90" t="s">
        <v>1636</v>
      </c>
      <c r="B693" s="110" t="s">
        <v>2023</v>
      </c>
      <c r="C693" s="110" t="s">
        <v>1293</v>
      </c>
      <c r="D693" s="92">
        <v>4.1499999999999995</v>
      </c>
      <c r="E693" s="92">
        <v>2108</v>
      </c>
      <c r="F693" s="92">
        <v>2142</v>
      </c>
      <c r="G693" s="111">
        <v>0</v>
      </c>
      <c r="H69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3" s="113" t="str">
        <f t="shared" si="40"/>
        <v/>
      </c>
      <c r="J693" s="114" t="str">
        <f t="shared" si="41"/>
        <v/>
      </c>
      <c r="K693" s="115">
        <f t="shared" si="42"/>
        <v>507.95180722891575</v>
      </c>
      <c r="L693" s="115">
        <f t="shared" si="43"/>
        <v>516.14457831325308</v>
      </c>
    </row>
    <row r="694" spans="1:12" s="116" customFormat="1" x14ac:dyDescent="0.25">
      <c r="A694" s="90" t="s">
        <v>1639</v>
      </c>
      <c r="B694" s="110" t="s">
        <v>2023</v>
      </c>
      <c r="C694" s="110" t="s">
        <v>1293</v>
      </c>
      <c r="D694" s="92">
        <v>5.1999999999999993</v>
      </c>
      <c r="E694" s="92">
        <v>3174</v>
      </c>
      <c r="F694" s="92">
        <v>3178</v>
      </c>
      <c r="G694" s="111">
        <v>0</v>
      </c>
      <c r="H69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4" s="113" t="str">
        <f t="shared" si="40"/>
        <v/>
      </c>
      <c r="J694" s="114" t="str">
        <f t="shared" si="41"/>
        <v/>
      </c>
      <c r="K694" s="115">
        <f t="shared" si="42"/>
        <v>610.38461538461547</v>
      </c>
      <c r="L694" s="115">
        <f t="shared" si="43"/>
        <v>611.15384615384619</v>
      </c>
    </row>
    <row r="695" spans="1:12" s="116" customFormat="1" x14ac:dyDescent="0.25">
      <c r="A695" s="90" t="s">
        <v>1640</v>
      </c>
      <c r="B695" s="110" t="s">
        <v>2023</v>
      </c>
      <c r="C695" s="110" t="s">
        <v>1293</v>
      </c>
      <c r="D695" s="92">
        <v>4.8419999999999996</v>
      </c>
      <c r="E695" s="92">
        <v>3128</v>
      </c>
      <c r="F695" s="92">
        <v>2932</v>
      </c>
      <c r="G695" s="111">
        <v>0</v>
      </c>
      <c r="H69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5" s="113" t="str">
        <f t="shared" si="40"/>
        <v/>
      </c>
      <c r="J695" s="114" t="str">
        <f t="shared" si="41"/>
        <v/>
      </c>
      <c r="K695" s="115">
        <f t="shared" si="42"/>
        <v>646.01404378356051</v>
      </c>
      <c r="L695" s="115">
        <f t="shared" si="43"/>
        <v>605.53490293267248</v>
      </c>
    </row>
    <row r="696" spans="1:12" s="116" customFormat="1" x14ac:dyDescent="0.25">
      <c r="A696" s="90" t="s">
        <v>1641</v>
      </c>
      <c r="B696" s="110" t="s">
        <v>2023</v>
      </c>
      <c r="C696" s="110" t="s">
        <v>1293</v>
      </c>
      <c r="D696" s="92">
        <v>4.8899999999999997</v>
      </c>
      <c r="E696" s="92">
        <v>2954</v>
      </c>
      <c r="F696" s="92">
        <v>2958</v>
      </c>
      <c r="G696" s="111">
        <v>0</v>
      </c>
      <c r="H69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6" s="113" t="str">
        <f t="shared" si="40"/>
        <v/>
      </c>
      <c r="J696" s="114" t="str">
        <f t="shared" si="41"/>
        <v/>
      </c>
      <c r="K696" s="115">
        <f t="shared" si="42"/>
        <v>604.08997955010227</v>
      </c>
      <c r="L696" s="115">
        <f t="shared" si="43"/>
        <v>604.90797546012277</v>
      </c>
    </row>
    <row r="697" spans="1:12" s="116" customFormat="1" x14ac:dyDescent="0.25">
      <c r="A697" s="90" t="s">
        <v>1642</v>
      </c>
      <c r="B697" s="110" t="s">
        <v>2023</v>
      </c>
      <c r="C697" s="110" t="s">
        <v>1293</v>
      </c>
      <c r="D697" s="92">
        <v>2.8759999999999999</v>
      </c>
      <c r="E697" s="92">
        <v>1857</v>
      </c>
      <c r="F697" s="92">
        <v>1761</v>
      </c>
      <c r="G697" s="111">
        <v>0</v>
      </c>
      <c r="H69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7" s="113" t="str">
        <f t="shared" si="40"/>
        <v/>
      </c>
      <c r="J697" s="114" t="str">
        <f t="shared" si="41"/>
        <v/>
      </c>
      <c r="K697" s="115">
        <f t="shared" si="42"/>
        <v>645.68845618915168</v>
      </c>
      <c r="L697" s="115">
        <f t="shared" si="43"/>
        <v>612.30876216968011</v>
      </c>
    </row>
    <row r="698" spans="1:12" s="116" customFormat="1" x14ac:dyDescent="0.25">
      <c r="A698" s="90" t="s">
        <v>1643</v>
      </c>
      <c r="B698" s="110" t="s">
        <v>2023</v>
      </c>
      <c r="C698" s="110" t="s">
        <v>1293</v>
      </c>
      <c r="D698" s="92">
        <v>3.8759999999999994</v>
      </c>
      <c r="E698" s="92">
        <v>2385</v>
      </c>
      <c r="F698" s="92">
        <v>2339</v>
      </c>
      <c r="G698" s="111">
        <v>0</v>
      </c>
      <c r="H69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8" s="113" t="str">
        <f t="shared" si="40"/>
        <v/>
      </c>
      <c r="J698" s="114" t="str">
        <f t="shared" si="41"/>
        <v/>
      </c>
      <c r="K698" s="115">
        <f t="shared" si="42"/>
        <v>615.32507739938092</v>
      </c>
      <c r="L698" s="115">
        <f t="shared" si="43"/>
        <v>603.45717234262133</v>
      </c>
    </row>
    <row r="699" spans="1:12" s="116" customFormat="1" x14ac:dyDescent="0.25">
      <c r="A699" s="90" t="s">
        <v>1644</v>
      </c>
      <c r="B699" s="110" t="s">
        <v>2023</v>
      </c>
      <c r="C699" s="110" t="s">
        <v>1293</v>
      </c>
      <c r="D699" s="92">
        <v>4.93</v>
      </c>
      <c r="E699" s="92">
        <v>2995</v>
      </c>
      <c r="F699" s="92">
        <v>2979</v>
      </c>
      <c r="G699" s="111">
        <v>0</v>
      </c>
      <c r="H69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9" s="113" t="str">
        <f t="shared" si="40"/>
        <v/>
      </c>
      <c r="J699" s="114" t="str">
        <f t="shared" si="41"/>
        <v/>
      </c>
      <c r="K699" s="115">
        <f t="shared" si="42"/>
        <v>607.50507099391484</v>
      </c>
      <c r="L699" s="115">
        <f t="shared" si="43"/>
        <v>604.2596348884382</v>
      </c>
    </row>
    <row r="700" spans="1:12" s="116" customFormat="1" x14ac:dyDescent="0.25">
      <c r="A700" s="90" t="s">
        <v>1645</v>
      </c>
      <c r="B700" s="110" t="s">
        <v>2023</v>
      </c>
      <c r="C700" s="110" t="s">
        <v>1293</v>
      </c>
      <c r="D700" s="92">
        <v>3.9499999999999993</v>
      </c>
      <c r="E700" s="92">
        <v>2510</v>
      </c>
      <c r="F700" s="92">
        <v>2314</v>
      </c>
      <c r="G700" s="111">
        <v>0</v>
      </c>
      <c r="H70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0" s="113" t="str">
        <f t="shared" si="40"/>
        <v/>
      </c>
      <c r="J700" s="114" t="str">
        <f t="shared" si="41"/>
        <v/>
      </c>
      <c r="K700" s="115">
        <f t="shared" si="42"/>
        <v>635.44303797468365</v>
      </c>
      <c r="L700" s="115">
        <f t="shared" si="43"/>
        <v>585.82278481012668</v>
      </c>
    </row>
    <row r="701" spans="1:12" s="116" customFormat="1" x14ac:dyDescent="0.25">
      <c r="A701" s="90" t="s">
        <v>1646</v>
      </c>
      <c r="B701" s="110" t="s">
        <v>2023</v>
      </c>
      <c r="C701" s="110" t="s">
        <v>1293</v>
      </c>
      <c r="D701" s="92">
        <v>3.1</v>
      </c>
      <c r="E701" s="92">
        <v>1903</v>
      </c>
      <c r="F701" s="92">
        <v>1857</v>
      </c>
      <c r="G701" s="111">
        <v>0</v>
      </c>
      <c r="H70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1" s="113" t="str">
        <f t="shared" si="40"/>
        <v/>
      </c>
      <c r="J701" s="114" t="str">
        <f t="shared" si="41"/>
        <v/>
      </c>
      <c r="K701" s="115">
        <f t="shared" si="42"/>
        <v>613.87096774193549</v>
      </c>
      <c r="L701" s="115">
        <f t="shared" si="43"/>
        <v>599.0322580645161</v>
      </c>
    </row>
    <row r="702" spans="1:12" s="116" customFormat="1" x14ac:dyDescent="0.25">
      <c r="A702" s="90" t="s">
        <v>1647</v>
      </c>
      <c r="B702" s="110" t="s">
        <v>2023</v>
      </c>
      <c r="C702" s="110" t="s">
        <v>1293</v>
      </c>
      <c r="D702" s="92">
        <v>3.9099999999999993</v>
      </c>
      <c r="E702" s="92">
        <v>2314</v>
      </c>
      <c r="F702" s="92">
        <v>2318</v>
      </c>
      <c r="G702" s="111">
        <v>0</v>
      </c>
      <c r="H70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2" s="113" t="str">
        <f t="shared" si="40"/>
        <v/>
      </c>
      <c r="J702" s="114" t="str">
        <f t="shared" si="41"/>
        <v/>
      </c>
      <c r="K702" s="115">
        <f t="shared" si="42"/>
        <v>591.81585677749376</v>
      </c>
      <c r="L702" s="115">
        <f t="shared" si="43"/>
        <v>592.83887468030707</v>
      </c>
    </row>
    <row r="703" spans="1:12" s="116" customFormat="1" x14ac:dyDescent="0.25">
      <c r="A703" s="90" t="s">
        <v>1648</v>
      </c>
      <c r="B703" s="110" t="s">
        <v>2023</v>
      </c>
      <c r="C703" s="110" t="s">
        <v>1293</v>
      </c>
      <c r="D703" s="92">
        <v>2.9</v>
      </c>
      <c r="E703" s="92">
        <v>1751</v>
      </c>
      <c r="F703" s="92">
        <v>1755</v>
      </c>
      <c r="G703" s="111">
        <v>0</v>
      </c>
      <c r="H70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3" s="113" t="str">
        <f t="shared" si="40"/>
        <v/>
      </c>
      <c r="J703" s="114" t="str">
        <f t="shared" si="41"/>
        <v/>
      </c>
      <c r="K703" s="115">
        <f t="shared" si="42"/>
        <v>603.79310344827593</v>
      </c>
      <c r="L703" s="115">
        <f t="shared" si="43"/>
        <v>605.17241379310349</v>
      </c>
    </row>
    <row r="704" spans="1:12" s="116" customFormat="1" x14ac:dyDescent="0.25">
      <c r="A704" s="90" t="s">
        <v>1649</v>
      </c>
      <c r="B704" s="110" t="s">
        <v>2023</v>
      </c>
      <c r="C704" s="110" t="s">
        <v>1293</v>
      </c>
      <c r="D704" s="92">
        <v>3.9279999999999995</v>
      </c>
      <c r="E704" s="92">
        <v>2518</v>
      </c>
      <c r="F704" s="92">
        <v>2322</v>
      </c>
      <c r="G704" s="111">
        <v>0</v>
      </c>
      <c r="H70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4" s="113" t="str">
        <f t="shared" si="40"/>
        <v/>
      </c>
      <c r="J704" s="114" t="str">
        <f t="shared" si="41"/>
        <v/>
      </c>
      <c r="K704" s="115">
        <f t="shared" si="42"/>
        <v>641.03869653767833</v>
      </c>
      <c r="L704" s="115">
        <f t="shared" si="43"/>
        <v>591.14052953156829</v>
      </c>
    </row>
    <row r="705" spans="1:12" s="116" customFormat="1" x14ac:dyDescent="0.25">
      <c r="A705" s="90" t="s">
        <v>1650</v>
      </c>
      <c r="B705" s="110" t="s">
        <v>2023</v>
      </c>
      <c r="C705" s="110" t="s">
        <v>1293</v>
      </c>
      <c r="D705" s="92">
        <v>4.1459999999999999</v>
      </c>
      <c r="E705" s="92">
        <v>2608</v>
      </c>
      <c r="F705" s="92">
        <v>2412</v>
      </c>
      <c r="G705" s="111">
        <v>0</v>
      </c>
      <c r="H70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5" s="113" t="str">
        <f t="shared" si="40"/>
        <v/>
      </c>
      <c r="J705" s="114" t="str">
        <f t="shared" si="41"/>
        <v/>
      </c>
      <c r="K705" s="115">
        <f t="shared" si="42"/>
        <v>629.04003859141346</v>
      </c>
      <c r="L705" s="115">
        <f t="shared" si="43"/>
        <v>581.76555716353107</v>
      </c>
    </row>
    <row r="706" spans="1:12" s="116" customFormat="1" x14ac:dyDescent="0.25">
      <c r="A706" s="90" t="s">
        <v>1651</v>
      </c>
      <c r="B706" s="110" t="s">
        <v>2023</v>
      </c>
      <c r="C706" s="110" t="s">
        <v>1293</v>
      </c>
      <c r="D706" s="92">
        <v>4.7399999999999993</v>
      </c>
      <c r="E706" s="92">
        <v>2474</v>
      </c>
      <c r="F706" s="92">
        <v>2478</v>
      </c>
      <c r="G706" s="111">
        <v>0</v>
      </c>
      <c r="H70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6" s="113" t="str">
        <f t="shared" si="40"/>
        <v/>
      </c>
      <c r="J706" s="114" t="str">
        <f t="shared" si="41"/>
        <v/>
      </c>
      <c r="K706" s="115">
        <f t="shared" si="42"/>
        <v>521.94092827004226</v>
      </c>
      <c r="L706" s="115">
        <f t="shared" si="43"/>
        <v>522.78481012658233</v>
      </c>
    </row>
    <row r="707" spans="1:12" s="116" customFormat="1" x14ac:dyDescent="0.25">
      <c r="A707" s="90" t="s">
        <v>1652</v>
      </c>
      <c r="B707" s="110" t="s">
        <v>2023</v>
      </c>
      <c r="C707" s="110" t="s">
        <v>1293</v>
      </c>
      <c r="D707" s="92">
        <v>3.17</v>
      </c>
      <c r="E707" s="92">
        <v>1832</v>
      </c>
      <c r="F707" s="92">
        <v>1886</v>
      </c>
      <c r="G707" s="111">
        <v>0</v>
      </c>
      <c r="H70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7" s="113" t="str">
        <f t="shared" ref="I707:I770" si="44">IF((F707-G707)&lt;0,"!","")</f>
        <v/>
      </c>
      <c r="J707" s="114" t="str">
        <f t="shared" ref="J707:J770" si="45">IFERROR(IF((F707-G707)/G707&gt;25%,"!",IF((F707-G707)/G707&lt;-25%,"!","")),"")</f>
        <v/>
      </c>
      <c r="K707" s="115">
        <f t="shared" ref="K707:K770" si="46">IFERROR(E707/D707,"")</f>
        <v>577.91798107255522</v>
      </c>
      <c r="L707" s="115">
        <f t="shared" ref="L707:L770" si="47">IFERROR(F707/D707,"")</f>
        <v>594.95268138801259</v>
      </c>
    </row>
    <row r="708" spans="1:12" s="116" customFormat="1" x14ac:dyDescent="0.25">
      <c r="A708" s="90" t="s">
        <v>1653</v>
      </c>
      <c r="B708" s="110" t="s">
        <v>2023</v>
      </c>
      <c r="C708" s="110" t="s">
        <v>1293</v>
      </c>
      <c r="D708" s="92">
        <v>10.199999999999999</v>
      </c>
      <c r="E708" s="92">
        <v>6547</v>
      </c>
      <c r="F708" s="92">
        <v>6155</v>
      </c>
      <c r="G708" s="111">
        <v>0</v>
      </c>
      <c r="H70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8" s="113" t="str">
        <f t="shared" si="44"/>
        <v/>
      </c>
      <c r="J708" s="114" t="str">
        <f t="shared" si="45"/>
        <v/>
      </c>
      <c r="K708" s="115">
        <f t="shared" si="46"/>
        <v>641.86274509803923</v>
      </c>
      <c r="L708" s="115">
        <f t="shared" si="47"/>
        <v>603.43137254901967</v>
      </c>
    </row>
    <row r="709" spans="1:12" s="116" customFormat="1" x14ac:dyDescent="0.25">
      <c r="A709" s="90" t="s">
        <v>1654</v>
      </c>
      <c r="B709" s="110" t="s">
        <v>2023</v>
      </c>
      <c r="C709" s="110" t="s">
        <v>1293</v>
      </c>
      <c r="D709" s="92">
        <v>4.26</v>
      </c>
      <c r="E709" s="92">
        <v>2688</v>
      </c>
      <c r="F709" s="92">
        <v>2492</v>
      </c>
      <c r="G709" s="111">
        <v>0</v>
      </c>
      <c r="H70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9" s="113" t="str">
        <f t="shared" si="44"/>
        <v/>
      </c>
      <c r="J709" s="114" t="str">
        <f t="shared" si="45"/>
        <v/>
      </c>
      <c r="K709" s="115">
        <f t="shared" si="46"/>
        <v>630.98591549295782</v>
      </c>
      <c r="L709" s="115">
        <f t="shared" si="47"/>
        <v>584.97652582159628</v>
      </c>
    </row>
    <row r="710" spans="1:12" s="116" customFormat="1" x14ac:dyDescent="0.25">
      <c r="A710" s="90" t="s">
        <v>1655</v>
      </c>
      <c r="B710" s="110" t="s">
        <v>2023</v>
      </c>
      <c r="C710" s="110" t="s">
        <v>1293</v>
      </c>
      <c r="D710" s="92">
        <v>4.6099999999999994</v>
      </c>
      <c r="E710" s="92">
        <v>2780</v>
      </c>
      <c r="F710" s="92">
        <v>2808</v>
      </c>
      <c r="G710" s="111">
        <v>0</v>
      </c>
      <c r="H71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0" s="113" t="str">
        <f t="shared" si="44"/>
        <v/>
      </c>
      <c r="J710" s="114" t="str">
        <f t="shared" si="45"/>
        <v/>
      </c>
      <c r="K710" s="115">
        <f t="shared" si="46"/>
        <v>603.0368763557484</v>
      </c>
      <c r="L710" s="115">
        <f t="shared" si="47"/>
        <v>609.11062906724521</v>
      </c>
    </row>
    <row r="711" spans="1:12" s="116" customFormat="1" x14ac:dyDescent="0.25">
      <c r="A711" s="90" t="s">
        <v>1656</v>
      </c>
      <c r="B711" s="110" t="s">
        <v>2023</v>
      </c>
      <c r="C711" s="110" t="s">
        <v>1293</v>
      </c>
      <c r="D711" s="92">
        <v>4.38</v>
      </c>
      <c r="E711" s="92">
        <v>2726</v>
      </c>
      <c r="F711" s="92">
        <v>2530</v>
      </c>
      <c r="G711" s="111">
        <v>0</v>
      </c>
      <c r="H71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1" s="113" t="str">
        <f t="shared" si="44"/>
        <v/>
      </c>
      <c r="J711" s="114" t="str">
        <f t="shared" si="45"/>
        <v/>
      </c>
      <c r="K711" s="115">
        <f t="shared" si="46"/>
        <v>622.3744292237443</v>
      </c>
      <c r="L711" s="115">
        <f t="shared" si="47"/>
        <v>577.6255707762557</v>
      </c>
    </row>
    <row r="712" spans="1:12" s="116" customFormat="1" x14ac:dyDescent="0.25">
      <c r="A712" s="90" t="s">
        <v>1657</v>
      </c>
      <c r="B712" s="110" t="s">
        <v>2023</v>
      </c>
      <c r="C712" s="110" t="s">
        <v>1293</v>
      </c>
      <c r="D712" s="92">
        <v>4.9799999999999995</v>
      </c>
      <c r="E712" s="92">
        <v>3102</v>
      </c>
      <c r="F712" s="92">
        <v>3006</v>
      </c>
      <c r="G712" s="111">
        <v>0</v>
      </c>
      <c r="H71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2" s="113" t="str">
        <f t="shared" si="44"/>
        <v/>
      </c>
      <c r="J712" s="114" t="str">
        <f t="shared" si="45"/>
        <v/>
      </c>
      <c r="K712" s="115">
        <f t="shared" si="46"/>
        <v>622.89156626506031</v>
      </c>
      <c r="L712" s="115">
        <f t="shared" si="47"/>
        <v>603.61445783132535</v>
      </c>
    </row>
    <row r="713" spans="1:12" s="116" customFormat="1" x14ac:dyDescent="0.25">
      <c r="A713" s="90" t="s">
        <v>1658</v>
      </c>
      <c r="B713" s="110" t="s">
        <v>2023</v>
      </c>
      <c r="C713" s="110" t="s">
        <v>1293</v>
      </c>
      <c r="D713" s="92">
        <v>4.7399999999999993</v>
      </c>
      <c r="E713" s="92">
        <v>3074</v>
      </c>
      <c r="F713" s="92">
        <v>2878</v>
      </c>
      <c r="G713" s="111">
        <v>0</v>
      </c>
      <c r="H71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3" s="113" t="str">
        <f t="shared" si="44"/>
        <v/>
      </c>
      <c r="J713" s="114" t="str">
        <f t="shared" si="45"/>
        <v/>
      </c>
      <c r="K713" s="115">
        <f t="shared" si="46"/>
        <v>648.523206751055</v>
      </c>
      <c r="L713" s="115">
        <f t="shared" si="47"/>
        <v>607.17299578059078</v>
      </c>
    </row>
    <row r="714" spans="1:12" s="116" customFormat="1" x14ac:dyDescent="0.25">
      <c r="A714" s="90" t="s">
        <v>1659</v>
      </c>
      <c r="B714" s="110" t="s">
        <v>2023</v>
      </c>
      <c r="C714" s="110" t="s">
        <v>1293</v>
      </c>
      <c r="D714" s="92">
        <v>3.8899999999999992</v>
      </c>
      <c r="E714" s="92">
        <v>2382</v>
      </c>
      <c r="F714" s="92">
        <v>2336</v>
      </c>
      <c r="G714" s="111">
        <v>0</v>
      </c>
      <c r="H71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4" s="113" t="str">
        <f t="shared" si="44"/>
        <v/>
      </c>
      <c r="J714" s="114" t="str">
        <f t="shared" si="45"/>
        <v/>
      </c>
      <c r="K714" s="115">
        <f t="shared" si="46"/>
        <v>612.33933161953735</v>
      </c>
      <c r="L714" s="115">
        <f t="shared" si="47"/>
        <v>600.51413881748078</v>
      </c>
    </row>
    <row r="715" spans="1:12" s="116" customFormat="1" x14ac:dyDescent="0.25">
      <c r="A715" s="90" t="s">
        <v>1660</v>
      </c>
      <c r="B715" s="110" t="s">
        <v>2023</v>
      </c>
      <c r="C715" s="110" t="s">
        <v>1293</v>
      </c>
      <c r="D715" s="92">
        <v>5.1999999999999993</v>
      </c>
      <c r="E715" s="92">
        <v>2374</v>
      </c>
      <c r="F715" s="92">
        <v>2478</v>
      </c>
      <c r="G715" s="111">
        <v>0</v>
      </c>
      <c r="H71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5" s="113" t="str">
        <f t="shared" si="44"/>
        <v/>
      </c>
      <c r="J715" s="114" t="str">
        <f t="shared" si="45"/>
        <v/>
      </c>
      <c r="K715" s="115">
        <f t="shared" si="46"/>
        <v>456.5384615384616</v>
      </c>
      <c r="L715" s="115">
        <f t="shared" si="47"/>
        <v>476.5384615384616</v>
      </c>
    </row>
    <row r="716" spans="1:12" s="116" customFormat="1" x14ac:dyDescent="0.25">
      <c r="A716" s="90" t="s">
        <v>1661</v>
      </c>
      <c r="B716" s="110" t="s">
        <v>2023</v>
      </c>
      <c r="C716" s="110" t="s">
        <v>1293</v>
      </c>
      <c r="D716" s="92">
        <v>4.5199999999999996</v>
      </c>
      <c r="E716" s="92">
        <v>2825</v>
      </c>
      <c r="F716" s="92">
        <v>2629</v>
      </c>
      <c r="G716" s="111">
        <v>0</v>
      </c>
      <c r="H71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6" s="113" t="str">
        <f t="shared" si="44"/>
        <v/>
      </c>
      <c r="J716" s="114" t="str">
        <f t="shared" si="45"/>
        <v/>
      </c>
      <c r="K716" s="115">
        <f t="shared" si="46"/>
        <v>625.00000000000011</v>
      </c>
      <c r="L716" s="115">
        <f t="shared" si="47"/>
        <v>581.63716814159295</v>
      </c>
    </row>
    <row r="717" spans="1:12" s="116" customFormat="1" x14ac:dyDescent="0.25">
      <c r="A717" s="90" t="s">
        <v>1662</v>
      </c>
      <c r="B717" s="110" t="s">
        <v>2023</v>
      </c>
      <c r="C717" s="110" t="s">
        <v>1293</v>
      </c>
      <c r="D717" s="92">
        <v>3.32</v>
      </c>
      <c r="E717" s="92">
        <v>2043</v>
      </c>
      <c r="F717" s="92">
        <v>2026</v>
      </c>
      <c r="G717" s="111">
        <v>0</v>
      </c>
      <c r="H71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7" s="113" t="str">
        <f t="shared" si="44"/>
        <v/>
      </c>
      <c r="J717" s="114" t="str">
        <f t="shared" si="45"/>
        <v/>
      </c>
      <c r="K717" s="115">
        <f t="shared" si="46"/>
        <v>615.36144578313258</v>
      </c>
      <c r="L717" s="115">
        <f t="shared" si="47"/>
        <v>610.24096385542168</v>
      </c>
    </row>
    <row r="718" spans="1:12" s="116" customFormat="1" x14ac:dyDescent="0.25">
      <c r="A718" s="90" t="s">
        <v>1663</v>
      </c>
      <c r="B718" s="110" t="s">
        <v>2023</v>
      </c>
      <c r="C718" s="110" t="s">
        <v>1293</v>
      </c>
      <c r="D718" s="92">
        <v>4.3699999999999992</v>
      </c>
      <c r="E718" s="92">
        <v>2714</v>
      </c>
      <c r="F718" s="92">
        <v>2518</v>
      </c>
      <c r="G718" s="111">
        <v>0</v>
      </c>
      <c r="H71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8" s="113" t="str">
        <f t="shared" si="44"/>
        <v/>
      </c>
      <c r="J718" s="114" t="str">
        <f t="shared" si="45"/>
        <v/>
      </c>
      <c r="K718" s="115">
        <f t="shared" si="46"/>
        <v>621.05263157894751</v>
      </c>
      <c r="L718" s="115">
        <f t="shared" si="47"/>
        <v>576.20137299771181</v>
      </c>
    </row>
    <row r="719" spans="1:12" s="116" customFormat="1" x14ac:dyDescent="0.25">
      <c r="A719" s="90" t="s">
        <v>1664</v>
      </c>
      <c r="B719" s="110" t="s">
        <v>2023</v>
      </c>
      <c r="C719" s="110" t="s">
        <v>1293</v>
      </c>
      <c r="D719" s="92">
        <v>4.6499999999999995</v>
      </c>
      <c r="E719" s="92">
        <v>3033</v>
      </c>
      <c r="F719" s="92">
        <v>2830</v>
      </c>
      <c r="G719" s="111">
        <v>0</v>
      </c>
      <c r="H71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9" s="113" t="str">
        <f t="shared" si="44"/>
        <v/>
      </c>
      <c r="J719" s="114" t="str">
        <f t="shared" si="45"/>
        <v/>
      </c>
      <c r="K719" s="115">
        <f t="shared" si="46"/>
        <v>652.25806451612914</v>
      </c>
      <c r="L719" s="115">
        <f t="shared" si="47"/>
        <v>608.60215053763443</v>
      </c>
    </row>
    <row r="720" spans="1:12" s="116" customFormat="1" x14ac:dyDescent="0.25">
      <c r="A720" s="90" t="s">
        <v>1665</v>
      </c>
      <c r="B720" s="110" t="s">
        <v>2023</v>
      </c>
      <c r="C720" s="110" t="s">
        <v>1293</v>
      </c>
      <c r="D720" s="92">
        <v>6.52</v>
      </c>
      <c r="E720" s="92">
        <v>4087</v>
      </c>
      <c r="F720" s="92">
        <v>3991</v>
      </c>
      <c r="G720" s="111">
        <v>0</v>
      </c>
      <c r="H72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0" s="113" t="str">
        <f t="shared" si="44"/>
        <v/>
      </c>
      <c r="J720" s="114" t="str">
        <f t="shared" si="45"/>
        <v/>
      </c>
      <c r="K720" s="115">
        <f t="shared" si="46"/>
        <v>626.84049079754607</v>
      </c>
      <c r="L720" s="115">
        <f t="shared" si="47"/>
        <v>612.11656441717798</v>
      </c>
    </row>
    <row r="721" spans="1:12" s="116" customFormat="1" x14ac:dyDescent="0.25">
      <c r="A721" s="90" t="s">
        <v>1666</v>
      </c>
      <c r="B721" s="110" t="s">
        <v>2023</v>
      </c>
      <c r="C721" s="110" t="s">
        <v>1293</v>
      </c>
      <c r="D721" s="92">
        <v>4.1999999999999993</v>
      </c>
      <c r="E721" s="92">
        <v>2701</v>
      </c>
      <c r="F721" s="92">
        <v>2505</v>
      </c>
      <c r="G721" s="111">
        <v>0</v>
      </c>
      <c r="H72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1" s="113" t="str">
        <f t="shared" si="44"/>
        <v/>
      </c>
      <c r="J721" s="114" t="str">
        <f t="shared" si="45"/>
        <v/>
      </c>
      <c r="K721" s="115">
        <f t="shared" si="46"/>
        <v>643.09523809523819</v>
      </c>
      <c r="L721" s="115">
        <f t="shared" si="47"/>
        <v>596.42857142857156</v>
      </c>
    </row>
    <row r="722" spans="1:12" s="116" customFormat="1" x14ac:dyDescent="0.25">
      <c r="A722" s="90" t="s">
        <v>1667</v>
      </c>
      <c r="B722" s="110" t="s">
        <v>2023</v>
      </c>
      <c r="C722" s="110" t="s">
        <v>1293</v>
      </c>
      <c r="D722" s="92">
        <v>3.41</v>
      </c>
      <c r="E722" s="92">
        <v>1706</v>
      </c>
      <c r="F722" s="92">
        <v>1774</v>
      </c>
      <c r="G722" s="111">
        <v>0</v>
      </c>
      <c r="H72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2" s="113" t="str">
        <f t="shared" si="44"/>
        <v/>
      </c>
      <c r="J722" s="114" t="str">
        <f t="shared" si="45"/>
        <v/>
      </c>
      <c r="K722" s="115">
        <f t="shared" si="46"/>
        <v>500.29325513196477</v>
      </c>
      <c r="L722" s="115">
        <f t="shared" si="47"/>
        <v>520.23460410557186</v>
      </c>
    </row>
    <row r="723" spans="1:12" s="116" customFormat="1" x14ac:dyDescent="0.25">
      <c r="A723" s="90" t="s">
        <v>1668</v>
      </c>
      <c r="B723" s="110" t="s">
        <v>2023</v>
      </c>
      <c r="C723" s="110" t="s">
        <v>1293</v>
      </c>
      <c r="D723" s="92">
        <v>3.4</v>
      </c>
      <c r="E723" s="92">
        <v>2210</v>
      </c>
      <c r="F723" s="92">
        <v>2068</v>
      </c>
      <c r="G723" s="111">
        <v>0</v>
      </c>
      <c r="H72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3" s="113" t="str">
        <f t="shared" si="44"/>
        <v/>
      </c>
      <c r="J723" s="114" t="str">
        <f t="shared" si="45"/>
        <v/>
      </c>
      <c r="K723" s="115">
        <f t="shared" si="46"/>
        <v>650</v>
      </c>
      <c r="L723" s="115">
        <f t="shared" si="47"/>
        <v>608.23529411764707</v>
      </c>
    </row>
    <row r="724" spans="1:12" s="116" customFormat="1" x14ac:dyDescent="0.25">
      <c r="A724" s="90" t="s">
        <v>1670</v>
      </c>
      <c r="B724" s="110" t="s">
        <v>2023</v>
      </c>
      <c r="C724" s="110" t="s">
        <v>1293</v>
      </c>
      <c r="D724" s="92">
        <v>2.96</v>
      </c>
      <c r="E724" s="92">
        <v>1893</v>
      </c>
      <c r="F724" s="92">
        <v>1747</v>
      </c>
      <c r="G724" s="111">
        <v>0</v>
      </c>
      <c r="H72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4" s="113" t="str">
        <f t="shared" si="44"/>
        <v/>
      </c>
      <c r="J724" s="114" t="str">
        <f t="shared" si="45"/>
        <v/>
      </c>
      <c r="K724" s="115">
        <f t="shared" si="46"/>
        <v>639.52702702702709</v>
      </c>
      <c r="L724" s="115">
        <f t="shared" si="47"/>
        <v>590.20270270270271</v>
      </c>
    </row>
    <row r="725" spans="1:12" s="116" customFormat="1" x14ac:dyDescent="0.25">
      <c r="A725" s="90" t="s">
        <v>1671</v>
      </c>
      <c r="B725" s="110" t="s">
        <v>2023</v>
      </c>
      <c r="C725" s="110" t="s">
        <v>1293</v>
      </c>
      <c r="D725" s="92">
        <v>4.4399999999999995</v>
      </c>
      <c r="E725" s="92">
        <v>2782</v>
      </c>
      <c r="F725" s="92">
        <v>2586</v>
      </c>
      <c r="G725" s="111">
        <v>0</v>
      </c>
      <c r="H72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5" s="113" t="str">
        <f t="shared" si="44"/>
        <v/>
      </c>
      <c r="J725" s="114" t="str">
        <f t="shared" si="45"/>
        <v/>
      </c>
      <c r="K725" s="115">
        <f t="shared" si="46"/>
        <v>626.5765765765766</v>
      </c>
      <c r="L725" s="115">
        <f t="shared" si="47"/>
        <v>582.43243243243251</v>
      </c>
    </row>
    <row r="726" spans="1:12" s="116" customFormat="1" x14ac:dyDescent="0.25">
      <c r="A726" s="90" t="s">
        <v>1672</v>
      </c>
      <c r="B726" s="110" t="s">
        <v>2023</v>
      </c>
      <c r="C726" s="110" t="s">
        <v>1293</v>
      </c>
      <c r="D726" s="92">
        <v>3.17</v>
      </c>
      <c r="E726" s="92">
        <v>1648</v>
      </c>
      <c r="F726" s="92">
        <v>1630</v>
      </c>
      <c r="G726" s="111">
        <v>0</v>
      </c>
      <c r="H72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6" s="113" t="str">
        <f t="shared" si="44"/>
        <v/>
      </c>
      <c r="J726" s="114" t="str">
        <f t="shared" si="45"/>
        <v/>
      </c>
      <c r="K726" s="115">
        <f t="shared" si="46"/>
        <v>519.87381703470032</v>
      </c>
      <c r="L726" s="115">
        <f t="shared" si="47"/>
        <v>514.19558359621453</v>
      </c>
    </row>
    <row r="727" spans="1:12" s="116" customFormat="1" x14ac:dyDescent="0.25">
      <c r="A727" s="90" t="s">
        <v>1673</v>
      </c>
      <c r="B727" s="110" t="s">
        <v>2023</v>
      </c>
      <c r="C727" s="110" t="s">
        <v>1293</v>
      </c>
      <c r="D727" s="92">
        <v>4.92</v>
      </c>
      <c r="E727" s="92">
        <v>3170</v>
      </c>
      <c r="F727" s="92">
        <v>2974</v>
      </c>
      <c r="G727" s="111">
        <v>0</v>
      </c>
      <c r="H72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7" s="113" t="str">
        <f t="shared" si="44"/>
        <v/>
      </c>
      <c r="J727" s="114" t="str">
        <f t="shared" si="45"/>
        <v/>
      </c>
      <c r="K727" s="115">
        <f t="shared" si="46"/>
        <v>644.30894308943095</v>
      </c>
      <c r="L727" s="115">
        <f t="shared" si="47"/>
        <v>604.47154471544718</v>
      </c>
    </row>
    <row r="728" spans="1:12" s="116" customFormat="1" x14ac:dyDescent="0.25">
      <c r="A728" s="90" t="s">
        <v>1674</v>
      </c>
      <c r="B728" s="110" t="s">
        <v>2023</v>
      </c>
      <c r="C728" s="110" t="s">
        <v>1293</v>
      </c>
      <c r="D728" s="92">
        <v>3.5999999999999996</v>
      </c>
      <c r="E728" s="92">
        <v>2321</v>
      </c>
      <c r="F728" s="92">
        <v>2175</v>
      </c>
      <c r="G728" s="111">
        <v>0</v>
      </c>
      <c r="H72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8" s="113" t="str">
        <f t="shared" si="44"/>
        <v/>
      </c>
      <c r="J728" s="114" t="str">
        <f t="shared" si="45"/>
        <v/>
      </c>
      <c r="K728" s="115">
        <f t="shared" si="46"/>
        <v>644.72222222222229</v>
      </c>
      <c r="L728" s="115">
        <f t="shared" si="47"/>
        <v>604.16666666666674</v>
      </c>
    </row>
    <row r="729" spans="1:12" s="116" customFormat="1" x14ac:dyDescent="0.25">
      <c r="A729" s="90" t="s">
        <v>1675</v>
      </c>
      <c r="B729" s="110" t="s">
        <v>2023</v>
      </c>
      <c r="C729" s="110" t="s">
        <v>1293</v>
      </c>
      <c r="D729" s="92">
        <v>3.63</v>
      </c>
      <c r="E729" s="92">
        <v>2137</v>
      </c>
      <c r="F729" s="92">
        <v>2191</v>
      </c>
      <c r="G729" s="111">
        <v>0</v>
      </c>
      <c r="H72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9" s="113" t="str">
        <f t="shared" si="44"/>
        <v/>
      </c>
      <c r="J729" s="114" t="str">
        <f t="shared" si="45"/>
        <v/>
      </c>
      <c r="K729" s="115">
        <f t="shared" si="46"/>
        <v>588.70523415977959</v>
      </c>
      <c r="L729" s="115">
        <f t="shared" si="47"/>
        <v>603.58126721763085</v>
      </c>
    </row>
    <row r="730" spans="1:12" s="116" customFormat="1" x14ac:dyDescent="0.25">
      <c r="A730" s="90" t="s">
        <v>1676</v>
      </c>
      <c r="B730" s="110" t="s">
        <v>2023</v>
      </c>
      <c r="C730" s="110" t="s">
        <v>1293</v>
      </c>
      <c r="D730" s="92">
        <v>3.9899999999999993</v>
      </c>
      <c r="E730" s="92">
        <v>2550</v>
      </c>
      <c r="F730" s="92">
        <v>2354</v>
      </c>
      <c r="G730" s="111">
        <v>0</v>
      </c>
      <c r="H73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0" s="113" t="str">
        <f t="shared" si="44"/>
        <v/>
      </c>
      <c r="J730" s="114" t="str">
        <f t="shared" si="45"/>
        <v/>
      </c>
      <c r="K730" s="115">
        <f t="shared" si="46"/>
        <v>639.09774436090231</v>
      </c>
      <c r="L730" s="115">
        <f t="shared" si="47"/>
        <v>589.97493734335853</v>
      </c>
    </row>
    <row r="731" spans="1:12" s="116" customFormat="1" x14ac:dyDescent="0.25">
      <c r="A731" s="90" t="s">
        <v>1678</v>
      </c>
      <c r="B731" s="110" t="s">
        <v>2023</v>
      </c>
      <c r="C731" s="110" t="s">
        <v>1293</v>
      </c>
      <c r="D731" s="92">
        <v>4.68</v>
      </c>
      <c r="E731" s="92">
        <v>2900</v>
      </c>
      <c r="F731" s="92">
        <v>2814</v>
      </c>
      <c r="G731" s="111">
        <v>0</v>
      </c>
      <c r="H73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1" s="113" t="str">
        <f t="shared" si="44"/>
        <v/>
      </c>
      <c r="J731" s="114" t="str">
        <f t="shared" si="45"/>
        <v/>
      </c>
      <c r="K731" s="115">
        <f t="shared" si="46"/>
        <v>619.65811965811974</v>
      </c>
      <c r="L731" s="115">
        <f t="shared" si="47"/>
        <v>601.28205128205127</v>
      </c>
    </row>
    <row r="732" spans="1:12" s="116" customFormat="1" x14ac:dyDescent="0.25">
      <c r="A732" s="90" t="s">
        <v>1679</v>
      </c>
      <c r="B732" s="110" t="s">
        <v>2023</v>
      </c>
      <c r="C732" s="110" t="s">
        <v>1293</v>
      </c>
      <c r="D732" s="92">
        <v>4.18</v>
      </c>
      <c r="E732" s="92">
        <v>2608</v>
      </c>
      <c r="F732" s="92">
        <v>2412</v>
      </c>
      <c r="G732" s="111">
        <v>0</v>
      </c>
      <c r="H73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2" s="113" t="str">
        <f t="shared" si="44"/>
        <v/>
      </c>
      <c r="J732" s="114" t="str">
        <f t="shared" si="45"/>
        <v/>
      </c>
      <c r="K732" s="115">
        <f t="shared" si="46"/>
        <v>623.92344497607655</v>
      </c>
      <c r="L732" s="115">
        <f t="shared" si="47"/>
        <v>577.03349282296654</v>
      </c>
    </row>
    <row r="733" spans="1:12" s="116" customFormat="1" x14ac:dyDescent="0.25">
      <c r="A733" s="90" t="s">
        <v>1680</v>
      </c>
      <c r="B733" s="110" t="s">
        <v>2023</v>
      </c>
      <c r="C733" s="110" t="s">
        <v>1293</v>
      </c>
      <c r="D733" s="92">
        <v>3.07</v>
      </c>
      <c r="E733" s="92">
        <v>1806</v>
      </c>
      <c r="F733" s="92">
        <v>1860</v>
      </c>
      <c r="G733" s="111">
        <v>0</v>
      </c>
      <c r="H73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3" s="113" t="str">
        <f t="shared" si="44"/>
        <v/>
      </c>
      <c r="J733" s="114" t="str">
        <f t="shared" si="45"/>
        <v/>
      </c>
      <c r="K733" s="115">
        <f t="shared" si="46"/>
        <v>588.27361563517923</v>
      </c>
      <c r="L733" s="115">
        <f t="shared" si="47"/>
        <v>605.86319218241044</v>
      </c>
    </row>
    <row r="734" spans="1:12" s="116" customFormat="1" x14ac:dyDescent="0.25">
      <c r="A734" s="90" t="s">
        <v>1681</v>
      </c>
      <c r="B734" s="110" t="s">
        <v>2023</v>
      </c>
      <c r="C734" s="110" t="s">
        <v>1293</v>
      </c>
      <c r="D734" s="92">
        <v>4.42</v>
      </c>
      <c r="E734" s="92">
        <v>1798</v>
      </c>
      <c r="F734" s="92">
        <v>1702</v>
      </c>
      <c r="G734" s="111">
        <v>0</v>
      </c>
      <c r="H73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4" s="113" t="str">
        <f t="shared" si="44"/>
        <v/>
      </c>
      <c r="J734" s="114" t="str">
        <f t="shared" si="45"/>
        <v/>
      </c>
      <c r="K734" s="115">
        <f t="shared" si="46"/>
        <v>406.7873303167421</v>
      </c>
      <c r="L734" s="115">
        <f t="shared" si="47"/>
        <v>385.0678733031674</v>
      </c>
    </row>
    <row r="735" spans="1:12" s="116" customFormat="1" x14ac:dyDescent="0.25">
      <c r="A735" s="90" t="s">
        <v>1682</v>
      </c>
      <c r="B735" s="110" t="s">
        <v>2023</v>
      </c>
      <c r="C735" s="110" t="s">
        <v>1293</v>
      </c>
      <c r="D735" s="92">
        <v>8.2899999999999991</v>
      </c>
      <c r="E735" s="92">
        <v>5108</v>
      </c>
      <c r="F735" s="92">
        <v>4912</v>
      </c>
      <c r="G735" s="111">
        <v>0</v>
      </c>
      <c r="H73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5" s="113" t="str">
        <f t="shared" si="44"/>
        <v/>
      </c>
      <c r="J735" s="114" t="str">
        <f t="shared" si="45"/>
        <v/>
      </c>
      <c r="K735" s="115">
        <f t="shared" si="46"/>
        <v>616.16405307599518</v>
      </c>
      <c r="L735" s="115">
        <f t="shared" si="47"/>
        <v>592.52110977080827</v>
      </c>
    </row>
    <row r="736" spans="1:12" s="116" customFormat="1" x14ac:dyDescent="0.25">
      <c r="A736" s="90" t="s">
        <v>1683</v>
      </c>
      <c r="B736" s="110" t="s">
        <v>2023</v>
      </c>
      <c r="C736" s="110" t="s">
        <v>1293</v>
      </c>
      <c r="D736" s="92">
        <v>7.4599999999999991</v>
      </c>
      <c r="E736" s="92">
        <v>4726</v>
      </c>
      <c r="F736" s="92">
        <v>4530</v>
      </c>
      <c r="G736" s="111">
        <v>0</v>
      </c>
      <c r="H73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6" s="113" t="str">
        <f t="shared" si="44"/>
        <v/>
      </c>
      <c r="J736" s="114" t="str">
        <f t="shared" si="45"/>
        <v/>
      </c>
      <c r="K736" s="115">
        <f t="shared" si="46"/>
        <v>633.51206434316362</v>
      </c>
      <c r="L736" s="115">
        <f t="shared" si="47"/>
        <v>607.23860589812341</v>
      </c>
    </row>
    <row r="737" spans="1:12" s="116" customFormat="1" x14ac:dyDescent="0.25">
      <c r="A737" s="90" t="s">
        <v>1685</v>
      </c>
      <c r="B737" s="110" t="s">
        <v>2023</v>
      </c>
      <c r="C737" s="110" t="s">
        <v>1293</v>
      </c>
      <c r="D737" s="92">
        <v>5.4499999999999993</v>
      </c>
      <c r="E737" s="92">
        <v>3507</v>
      </c>
      <c r="F737" s="92">
        <v>3311</v>
      </c>
      <c r="G737" s="111">
        <v>0</v>
      </c>
      <c r="H73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7" s="113" t="str">
        <f t="shared" si="44"/>
        <v/>
      </c>
      <c r="J737" s="114" t="str">
        <f t="shared" si="45"/>
        <v/>
      </c>
      <c r="K737" s="115">
        <f t="shared" si="46"/>
        <v>643.48623853211018</v>
      </c>
      <c r="L737" s="115">
        <f t="shared" si="47"/>
        <v>607.52293577981663</v>
      </c>
    </row>
    <row r="738" spans="1:12" s="116" customFormat="1" x14ac:dyDescent="0.25">
      <c r="A738" s="90" t="s">
        <v>1687</v>
      </c>
      <c r="B738" s="110" t="s">
        <v>2023</v>
      </c>
      <c r="C738" s="110" t="s">
        <v>1293</v>
      </c>
      <c r="D738" s="92">
        <v>4.6900000000000004</v>
      </c>
      <c r="E738" s="92">
        <v>3021</v>
      </c>
      <c r="F738" s="92">
        <v>2830</v>
      </c>
      <c r="G738" s="111">
        <v>0</v>
      </c>
      <c r="H73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8" s="113" t="str">
        <f t="shared" si="44"/>
        <v/>
      </c>
      <c r="J738" s="114" t="str">
        <f t="shared" si="45"/>
        <v/>
      </c>
      <c r="K738" s="115">
        <f t="shared" si="46"/>
        <v>644.13646055437096</v>
      </c>
      <c r="L738" s="115">
        <f t="shared" si="47"/>
        <v>603.41151385927503</v>
      </c>
    </row>
    <row r="739" spans="1:12" s="116" customFormat="1" x14ac:dyDescent="0.25">
      <c r="A739" s="90" t="s">
        <v>1689</v>
      </c>
      <c r="B739" s="110" t="s">
        <v>2023</v>
      </c>
      <c r="C739" s="110" t="s">
        <v>1293</v>
      </c>
      <c r="D739" s="92">
        <v>4.8599999999999994</v>
      </c>
      <c r="E739" s="92">
        <v>2738</v>
      </c>
      <c r="F739" s="92">
        <v>2942</v>
      </c>
      <c r="G739" s="111">
        <v>0</v>
      </c>
      <c r="H73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9" s="113" t="str">
        <f t="shared" si="44"/>
        <v/>
      </c>
      <c r="J739" s="114" t="str">
        <f t="shared" si="45"/>
        <v/>
      </c>
      <c r="K739" s="115">
        <f t="shared" si="46"/>
        <v>563.37448559670793</v>
      </c>
      <c r="L739" s="115">
        <f t="shared" si="47"/>
        <v>605.34979423868322</v>
      </c>
    </row>
    <row r="740" spans="1:12" s="116" customFormat="1" x14ac:dyDescent="0.25">
      <c r="A740" s="90" t="s">
        <v>1690</v>
      </c>
      <c r="B740" s="110" t="s">
        <v>2023</v>
      </c>
      <c r="C740" s="110" t="s">
        <v>1293</v>
      </c>
      <c r="D740" s="92">
        <v>5.66</v>
      </c>
      <c r="E740" s="92">
        <v>3450</v>
      </c>
      <c r="F740" s="92">
        <v>3462</v>
      </c>
      <c r="G740" s="111">
        <v>0</v>
      </c>
      <c r="H74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0" s="113" t="str">
        <f t="shared" si="44"/>
        <v/>
      </c>
      <c r="J740" s="114" t="str">
        <f t="shared" si="45"/>
        <v/>
      </c>
      <c r="K740" s="115">
        <f t="shared" si="46"/>
        <v>609.54063604240287</v>
      </c>
      <c r="L740" s="115">
        <f t="shared" si="47"/>
        <v>611.66077738515901</v>
      </c>
    </row>
    <row r="741" spans="1:12" s="116" customFormat="1" x14ac:dyDescent="0.25">
      <c r="A741" s="90" t="s">
        <v>1691</v>
      </c>
      <c r="B741" s="110" t="s">
        <v>2023</v>
      </c>
      <c r="C741" s="110" t="s">
        <v>1293</v>
      </c>
      <c r="D741" s="92">
        <v>6.6</v>
      </c>
      <c r="E741" s="92">
        <v>4130</v>
      </c>
      <c r="F741" s="92">
        <v>4034</v>
      </c>
      <c r="G741" s="111">
        <v>0</v>
      </c>
      <c r="H74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1" s="113" t="str">
        <f t="shared" si="44"/>
        <v/>
      </c>
      <c r="J741" s="114" t="str">
        <f t="shared" si="45"/>
        <v/>
      </c>
      <c r="K741" s="115">
        <f t="shared" si="46"/>
        <v>625.75757575757575</v>
      </c>
      <c r="L741" s="115">
        <f t="shared" si="47"/>
        <v>611.21212121212125</v>
      </c>
    </row>
    <row r="742" spans="1:12" s="116" customFormat="1" x14ac:dyDescent="0.25">
      <c r="A742" s="90" t="s">
        <v>1693</v>
      </c>
      <c r="B742" s="110" t="s">
        <v>2023</v>
      </c>
      <c r="C742" s="110" t="s">
        <v>1293</v>
      </c>
      <c r="D742" s="92">
        <v>4.97</v>
      </c>
      <c r="E742" s="92">
        <v>3196</v>
      </c>
      <c r="F742" s="92">
        <v>3000</v>
      </c>
      <c r="G742" s="111">
        <v>0</v>
      </c>
      <c r="H74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2" s="113" t="str">
        <f t="shared" si="44"/>
        <v/>
      </c>
      <c r="J742" s="114" t="str">
        <f t="shared" si="45"/>
        <v/>
      </c>
      <c r="K742" s="115">
        <f t="shared" si="46"/>
        <v>643.05835010060366</v>
      </c>
      <c r="L742" s="115">
        <f t="shared" si="47"/>
        <v>603.62173038229378</v>
      </c>
    </row>
    <row r="743" spans="1:12" s="116" customFormat="1" x14ac:dyDescent="0.25">
      <c r="A743" s="90" t="s">
        <v>1694</v>
      </c>
      <c r="B743" s="110" t="s">
        <v>2023</v>
      </c>
      <c r="C743" s="110" t="s">
        <v>1293</v>
      </c>
      <c r="D743" s="92">
        <v>2.9</v>
      </c>
      <c r="E743" s="92">
        <v>1816</v>
      </c>
      <c r="F743" s="92">
        <v>1756</v>
      </c>
      <c r="G743" s="111">
        <v>0</v>
      </c>
      <c r="H74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3" s="113" t="str">
        <f t="shared" si="44"/>
        <v/>
      </c>
      <c r="J743" s="114" t="str">
        <f t="shared" si="45"/>
        <v/>
      </c>
      <c r="K743" s="115">
        <f t="shared" si="46"/>
        <v>626.20689655172418</v>
      </c>
      <c r="L743" s="115">
        <f t="shared" si="47"/>
        <v>605.51724137931035</v>
      </c>
    </row>
    <row r="744" spans="1:12" s="116" customFormat="1" x14ac:dyDescent="0.25">
      <c r="A744" s="90" t="s">
        <v>1695</v>
      </c>
      <c r="B744" s="110" t="s">
        <v>2023</v>
      </c>
      <c r="C744" s="110" t="s">
        <v>1293</v>
      </c>
      <c r="D744" s="92">
        <v>7.8599999999999994</v>
      </c>
      <c r="E744" s="92">
        <v>2838</v>
      </c>
      <c r="F744" s="92">
        <v>2842</v>
      </c>
      <c r="G744" s="111">
        <v>0</v>
      </c>
      <c r="H74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4" s="113" t="str">
        <f t="shared" si="44"/>
        <v/>
      </c>
      <c r="J744" s="114" t="str">
        <f t="shared" si="45"/>
        <v/>
      </c>
      <c r="K744" s="115">
        <f t="shared" si="46"/>
        <v>361.06870229007637</v>
      </c>
      <c r="L744" s="115">
        <f t="shared" si="47"/>
        <v>361.57760814249366</v>
      </c>
    </row>
    <row r="745" spans="1:12" s="116" customFormat="1" x14ac:dyDescent="0.25">
      <c r="A745" s="90" t="s">
        <v>1696</v>
      </c>
      <c r="B745" s="110" t="s">
        <v>2023</v>
      </c>
      <c r="C745" s="110" t="s">
        <v>1293</v>
      </c>
      <c r="D745" s="92">
        <v>5.4799999999999995</v>
      </c>
      <c r="E745" s="92">
        <v>3523</v>
      </c>
      <c r="F745" s="92">
        <v>3327</v>
      </c>
      <c r="G745" s="111">
        <v>0</v>
      </c>
      <c r="H74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5" s="113" t="str">
        <f t="shared" si="44"/>
        <v/>
      </c>
      <c r="J745" s="114" t="str">
        <f t="shared" si="45"/>
        <v/>
      </c>
      <c r="K745" s="115">
        <f t="shared" si="46"/>
        <v>642.88321167883214</v>
      </c>
      <c r="L745" s="115">
        <f t="shared" si="47"/>
        <v>607.11678832116797</v>
      </c>
    </row>
    <row r="746" spans="1:12" s="116" customFormat="1" x14ac:dyDescent="0.25">
      <c r="A746" s="90" t="s">
        <v>1697</v>
      </c>
      <c r="B746" s="110" t="s">
        <v>2023</v>
      </c>
      <c r="C746" s="110" t="s">
        <v>1293</v>
      </c>
      <c r="D746" s="92">
        <v>5.9799999999999986</v>
      </c>
      <c r="E746" s="92">
        <v>3846</v>
      </c>
      <c r="F746" s="92">
        <v>3704</v>
      </c>
      <c r="G746" s="111">
        <v>0</v>
      </c>
      <c r="H74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6" s="113" t="str">
        <f t="shared" si="44"/>
        <v/>
      </c>
      <c r="J746" s="114" t="str">
        <f t="shared" si="45"/>
        <v/>
      </c>
      <c r="K746" s="115">
        <f t="shared" si="46"/>
        <v>643.14381270903027</v>
      </c>
      <c r="L746" s="115">
        <f t="shared" si="47"/>
        <v>619.39799331103688</v>
      </c>
    </row>
    <row r="747" spans="1:12" s="116" customFormat="1" x14ac:dyDescent="0.25">
      <c r="A747" s="90" t="s">
        <v>1698</v>
      </c>
      <c r="B747" s="110" t="s">
        <v>2023</v>
      </c>
      <c r="C747" s="110" t="s">
        <v>1293</v>
      </c>
      <c r="D747" s="92">
        <v>8.24</v>
      </c>
      <c r="E747" s="92">
        <v>3947</v>
      </c>
      <c r="F747" s="92">
        <v>3951</v>
      </c>
      <c r="G747" s="111">
        <v>0</v>
      </c>
      <c r="H74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7" s="113" t="str">
        <f t="shared" si="44"/>
        <v/>
      </c>
      <c r="J747" s="114" t="str">
        <f t="shared" si="45"/>
        <v/>
      </c>
      <c r="K747" s="115">
        <f t="shared" si="46"/>
        <v>479.004854368932</v>
      </c>
      <c r="L747" s="115">
        <f t="shared" si="47"/>
        <v>479.49029126213588</v>
      </c>
    </row>
    <row r="748" spans="1:12" s="116" customFormat="1" x14ac:dyDescent="0.25">
      <c r="A748" s="90" t="s">
        <v>1699</v>
      </c>
      <c r="B748" s="110" t="s">
        <v>2023</v>
      </c>
      <c r="C748" s="110" t="s">
        <v>1293</v>
      </c>
      <c r="D748" s="92">
        <v>5.0299999999999994</v>
      </c>
      <c r="E748" s="92">
        <v>3216</v>
      </c>
      <c r="F748" s="92">
        <v>3087</v>
      </c>
      <c r="G748" s="111">
        <v>0</v>
      </c>
      <c r="H74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8" s="113" t="str">
        <f t="shared" si="44"/>
        <v/>
      </c>
      <c r="J748" s="114" t="str">
        <f t="shared" si="45"/>
        <v/>
      </c>
      <c r="K748" s="115">
        <f t="shared" si="46"/>
        <v>639.36381709741556</v>
      </c>
      <c r="L748" s="115">
        <f t="shared" si="47"/>
        <v>613.71769383697824</v>
      </c>
    </row>
    <row r="749" spans="1:12" s="116" customFormat="1" x14ac:dyDescent="0.25">
      <c r="A749" s="90" t="s">
        <v>1700</v>
      </c>
      <c r="B749" s="110" t="s">
        <v>2023</v>
      </c>
      <c r="C749" s="110" t="s">
        <v>1293</v>
      </c>
      <c r="D749" s="92">
        <v>3.8499999999999992</v>
      </c>
      <c r="E749" s="92">
        <v>2365</v>
      </c>
      <c r="F749" s="92">
        <v>2319</v>
      </c>
      <c r="G749" s="111">
        <v>0</v>
      </c>
      <c r="H74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9" s="113" t="str">
        <f t="shared" si="44"/>
        <v/>
      </c>
      <c r="J749" s="114" t="str">
        <f t="shared" si="45"/>
        <v/>
      </c>
      <c r="K749" s="115">
        <f t="shared" si="46"/>
        <v>614.28571428571445</v>
      </c>
      <c r="L749" s="115">
        <f t="shared" si="47"/>
        <v>602.33766233766244</v>
      </c>
    </row>
    <row r="750" spans="1:12" s="116" customFormat="1" x14ac:dyDescent="0.25">
      <c r="A750" s="90" t="s">
        <v>1701</v>
      </c>
      <c r="B750" s="110" t="s">
        <v>2023</v>
      </c>
      <c r="C750" s="110" t="s">
        <v>1293</v>
      </c>
      <c r="D750" s="92">
        <v>18.169999999999998</v>
      </c>
      <c r="E750" s="92">
        <v>9318</v>
      </c>
      <c r="F750" s="92">
        <v>10122</v>
      </c>
      <c r="G750" s="111">
        <v>0</v>
      </c>
      <c r="H75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0" s="113" t="str">
        <f t="shared" si="44"/>
        <v/>
      </c>
      <c r="J750" s="114" t="str">
        <f t="shared" si="45"/>
        <v/>
      </c>
      <c r="K750" s="115">
        <f t="shared" si="46"/>
        <v>512.82333516785911</v>
      </c>
      <c r="L750" s="115">
        <f t="shared" si="47"/>
        <v>557.07209686296096</v>
      </c>
    </row>
    <row r="751" spans="1:12" s="116" customFormat="1" x14ac:dyDescent="0.25">
      <c r="A751" s="90" t="s">
        <v>1703</v>
      </c>
      <c r="B751" s="110" t="s">
        <v>2023</v>
      </c>
      <c r="C751" s="110" t="s">
        <v>1293</v>
      </c>
      <c r="D751" s="92">
        <v>11.420000000000002</v>
      </c>
      <c r="E751" s="92">
        <v>6992</v>
      </c>
      <c r="F751" s="92">
        <v>6796</v>
      </c>
      <c r="G751" s="111">
        <v>0</v>
      </c>
      <c r="H75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1" s="113" t="str">
        <f t="shared" si="44"/>
        <v/>
      </c>
      <c r="J751" s="114" t="str">
        <f t="shared" si="45"/>
        <v/>
      </c>
      <c r="K751" s="115">
        <f t="shared" si="46"/>
        <v>612.25919439579673</v>
      </c>
      <c r="L751" s="115">
        <f t="shared" si="47"/>
        <v>595.09632224168115</v>
      </c>
    </row>
    <row r="752" spans="1:12" s="116" customFormat="1" x14ac:dyDescent="0.25">
      <c r="A752" s="90" t="s">
        <v>1704</v>
      </c>
      <c r="B752" s="110" t="s">
        <v>2023</v>
      </c>
      <c r="C752" s="110" t="s">
        <v>1293</v>
      </c>
      <c r="D752" s="92">
        <v>6.1</v>
      </c>
      <c r="E752" s="92">
        <v>3964</v>
      </c>
      <c r="F752" s="92">
        <v>3768</v>
      </c>
      <c r="G752" s="111">
        <v>0</v>
      </c>
      <c r="H75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2" s="113" t="str">
        <f t="shared" si="44"/>
        <v/>
      </c>
      <c r="J752" s="114" t="str">
        <f t="shared" si="45"/>
        <v/>
      </c>
      <c r="K752" s="115">
        <f t="shared" si="46"/>
        <v>649.8360655737705</v>
      </c>
      <c r="L752" s="115">
        <f t="shared" si="47"/>
        <v>617.70491803278696</v>
      </c>
    </row>
    <row r="753" spans="1:12" s="116" customFormat="1" x14ac:dyDescent="0.25">
      <c r="A753" s="90" t="s">
        <v>1705</v>
      </c>
      <c r="B753" s="110" t="s">
        <v>2023</v>
      </c>
      <c r="C753" s="110" t="s">
        <v>1293</v>
      </c>
      <c r="D753" s="92">
        <v>4.6099999999999994</v>
      </c>
      <c r="E753" s="92">
        <v>2882</v>
      </c>
      <c r="F753" s="92">
        <v>2686</v>
      </c>
      <c r="G753" s="111">
        <v>0</v>
      </c>
      <c r="H75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3" s="113" t="str">
        <f t="shared" si="44"/>
        <v/>
      </c>
      <c r="J753" s="114" t="str">
        <f t="shared" si="45"/>
        <v/>
      </c>
      <c r="K753" s="115">
        <f t="shared" si="46"/>
        <v>625.1626898047723</v>
      </c>
      <c r="L753" s="115">
        <f t="shared" si="47"/>
        <v>582.64642082429509</v>
      </c>
    </row>
    <row r="754" spans="1:12" s="116" customFormat="1" x14ac:dyDescent="0.25">
      <c r="A754" s="90" t="s">
        <v>1851</v>
      </c>
      <c r="B754" s="110" t="s">
        <v>2023</v>
      </c>
      <c r="C754" s="110" t="s">
        <v>1293</v>
      </c>
      <c r="D754" s="92">
        <v>3.04</v>
      </c>
      <c r="E754" s="92">
        <v>1908</v>
      </c>
      <c r="F754" s="92">
        <v>1840</v>
      </c>
      <c r="G754" s="111">
        <v>0</v>
      </c>
      <c r="H75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4" s="113" t="str">
        <f t="shared" si="44"/>
        <v/>
      </c>
      <c r="J754" s="114" t="str">
        <f t="shared" si="45"/>
        <v/>
      </c>
      <c r="K754" s="115">
        <f t="shared" si="46"/>
        <v>627.63157894736844</v>
      </c>
      <c r="L754" s="115">
        <f t="shared" si="47"/>
        <v>605.26315789473688</v>
      </c>
    </row>
    <row r="755" spans="1:12" s="116" customFormat="1" x14ac:dyDescent="0.25">
      <c r="A755" s="90" t="s">
        <v>1852</v>
      </c>
      <c r="B755" s="110" t="s">
        <v>2023</v>
      </c>
      <c r="C755" s="110" t="s">
        <v>1293</v>
      </c>
      <c r="D755" s="92">
        <v>7.07</v>
      </c>
      <c r="E755" s="92">
        <v>4020</v>
      </c>
      <c r="F755" s="92">
        <v>4033</v>
      </c>
      <c r="G755" s="111">
        <v>0</v>
      </c>
      <c r="H75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5" s="113" t="str">
        <f t="shared" si="44"/>
        <v/>
      </c>
      <c r="J755" s="114" t="str">
        <f t="shared" si="45"/>
        <v/>
      </c>
      <c r="K755" s="115">
        <f t="shared" si="46"/>
        <v>568.59971711456853</v>
      </c>
      <c r="L755" s="115">
        <f t="shared" si="47"/>
        <v>570.43847241867047</v>
      </c>
    </row>
    <row r="756" spans="1:12" s="116" customFormat="1" x14ac:dyDescent="0.25">
      <c r="A756" s="90" t="s">
        <v>1853</v>
      </c>
      <c r="B756" s="110" t="s">
        <v>2023</v>
      </c>
      <c r="C756" s="110" t="s">
        <v>1293</v>
      </c>
      <c r="D756" s="92">
        <v>4.55</v>
      </c>
      <c r="E756" s="92">
        <v>2726</v>
      </c>
      <c r="F756" s="92">
        <v>2776</v>
      </c>
      <c r="G756" s="111">
        <v>0</v>
      </c>
      <c r="H75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6" s="113" t="str">
        <f t="shared" si="44"/>
        <v/>
      </c>
      <c r="J756" s="114" t="str">
        <f t="shared" si="45"/>
        <v/>
      </c>
      <c r="K756" s="115">
        <f t="shared" si="46"/>
        <v>599.12087912087918</v>
      </c>
      <c r="L756" s="115">
        <f t="shared" si="47"/>
        <v>610.1098901098901</v>
      </c>
    </row>
    <row r="757" spans="1:12" s="116" customFormat="1" x14ac:dyDescent="0.25">
      <c r="A757" s="90" t="s">
        <v>1854</v>
      </c>
      <c r="B757" s="110" t="s">
        <v>2023</v>
      </c>
      <c r="C757" s="110" t="s">
        <v>1293</v>
      </c>
      <c r="D757" s="92">
        <v>3.21</v>
      </c>
      <c r="E757" s="92">
        <v>1957</v>
      </c>
      <c r="F757" s="92">
        <v>1941</v>
      </c>
      <c r="G757" s="111">
        <v>0</v>
      </c>
      <c r="H75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7" s="113" t="str">
        <f t="shared" si="44"/>
        <v/>
      </c>
      <c r="J757" s="114" t="str">
        <f t="shared" si="45"/>
        <v/>
      </c>
      <c r="K757" s="115">
        <f t="shared" si="46"/>
        <v>609.65732087227411</v>
      </c>
      <c r="L757" s="115">
        <f t="shared" si="47"/>
        <v>604.67289719626172</v>
      </c>
    </row>
    <row r="758" spans="1:12" s="116" customFormat="1" x14ac:dyDescent="0.25">
      <c r="A758" s="90" t="s">
        <v>1855</v>
      </c>
      <c r="B758" s="110" t="s">
        <v>2023</v>
      </c>
      <c r="C758" s="110" t="s">
        <v>1293</v>
      </c>
      <c r="D758" s="92">
        <v>7.3099999999999987</v>
      </c>
      <c r="E758" s="92">
        <v>4407</v>
      </c>
      <c r="F758" s="92">
        <v>4211</v>
      </c>
      <c r="G758" s="111">
        <v>0</v>
      </c>
      <c r="H75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8" s="113" t="str">
        <f t="shared" si="44"/>
        <v/>
      </c>
      <c r="J758" s="114" t="str">
        <f t="shared" si="45"/>
        <v/>
      </c>
      <c r="K758" s="115">
        <f t="shared" si="46"/>
        <v>602.87277701778396</v>
      </c>
      <c r="L758" s="115">
        <f t="shared" si="47"/>
        <v>576.06019151846795</v>
      </c>
    </row>
    <row r="759" spans="1:12" s="116" customFormat="1" x14ac:dyDescent="0.25">
      <c r="A759" s="90" t="s">
        <v>1856</v>
      </c>
      <c r="B759" s="110" t="s">
        <v>2023</v>
      </c>
      <c r="C759" s="110" t="s">
        <v>1293</v>
      </c>
      <c r="D759" s="92">
        <v>5.6399999999999988</v>
      </c>
      <c r="E759" s="92">
        <v>3497</v>
      </c>
      <c r="F759" s="92">
        <v>3301</v>
      </c>
      <c r="G759" s="111">
        <v>0</v>
      </c>
      <c r="H75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9" s="113" t="str">
        <f t="shared" si="44"/>
        <v/>
      </c>
      <c r="J759" s="114" t="str">
        <f t="shared" si="45"/>
        <v/>
      </c>
      <c r="K759" s="115">
        <f t="shared" si="46"/>
        <v>620.03546099290793</v>
      </c>
      <c r="L759" s="115">
        <f t="shared" si="47"/>
        <v>585.28368794326252</v>
      </c>
    </row>
    <row r="760" spans="1:12" s="116" customFormat="1" x14ac:dyDescent="0.25">
      <c r="A760" s="90" t="s">
        <v>1857</v>
      </c>
      <c r="B760" s="110" t="s">
        <v>2023</v>
      </c>
      <c r="C760" s="110" t="s">
        <v>1293</v>
      </c>
      <c r="D760" s="92">
        <v>6.25</v>
      </c>
      <c r="E760" s="92">
        <v>3775</v>
      </c>
      <c r="F760" s="92">
        <v>3579</v>
      </c>
      <c r="G760" s="111">
        <v>0</v>
      </c>
      <c r="H76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0" s="113" t="str">
        <f t="shared" si="44"/>
        <v/>
      </c>
      <c r="J760" s="114" t="str">
        <f t="shared" si="45"/>
        <v/>
      </c>
      <c r="K760" s="115">
        <f t="shared" si="46"/>
        <v>604</v>
      </c>
      <c r="L760" s="115">
        <f t="shared" si="47"/>
        <v>572.64</v>
      </c>
    </row>
    <row r="761" spans="1:12" s="116" customFormat="1" x14ac:dyDescent="0.25">
      <c r="A761" s="90" t="s">
        <v>1858</v>
      </c>
      <c r="B761" s="110" t="s">
        <v>2023</v>
      </c>
      <c r="C761" s="110" t="s">
        <v>1293</v>
      </c>
      <c r="D761" s="92">
        <v>3.48</v>
      </c>
      <c r="E761" s="92">
        <v>2041</v>
      </c>
      <c r="F761" s="92">
        <v>2095</v>
      </c>
      <c r="G761" s="111">
        <v>0</v>
      </c>
      <c r="H76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1" s="113" t="str">
        <f t="shared" si="44"/>
        <v/>
      </c>
      <c r="J761" s="114" t="str">
        <f t="shared" si="45"/>
        <v/>
      </c>
      <c r="K761" s="115">
        <f t="shared" si="46"/>
        <v>586.49425287356325</v>
      </c>
      <c r="L761" s="115">
        <f t="shared" si="47"/>
        <v>602.0114942528736</v>
      </c>
    </row>
    <row r="762" spans="1:12" s="116" customFormat="1" x14ac:dyDescent="0.25">
      <c r="A762" s="90" t="s">
        <v>1859</v>
      </c>
      <c r="B762" s="110" t="s">
        <v>2023</v>
      </c>
      <c r="C762" s="110" t="s">
        <v>1293</v>
      </c>
      <c r="D762" s="92">
        <v>3.42</v>
      </c>
      <c r="E762" s="92">
        <v>2026</v>
      </c>
      <c r="F762" s="92">
        <v>1956</v>
      </c>
      <c r="G762" s="111">
        <v>0</v>
      </c>
      <c r="H76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2" s="113" t="str">
        <f t="shared" si="44"/>
        <v/>
      </c>
      <c r="J762" s="114" t="str">
        <f t="shared" si="45"/>
        <v/>
      </c>
      <c r="K762" s="115">
        <f t="shared" si="46"/>
        <v>592.39766081871346</v>
      </c>
      <c r="L762" s="115">
        <f t="shared" si="47"/>
        <v>571.92982456140351</v>
      </c>
    </row>
    <row r="763" spans="1:12" s="116" customFormat="1" x14ac:dyDescent="0.25">
      <c r="A763" s="90" t="s">
        <v>1860</v>
      </c>
      <c r="B763" s="110" t="s">
        <v>2023</v>
      </c>
      <c r="C763" s="110" t="s">
        <v>1293</v>
      </c>
      <c r="D763" s="92">
        <v>3.76</v>
      </c>
      <c r="E763" s="92">
        <v>2206</v>
      </c>
      <c r="F763" s="92">
        <v>2260</v>
      </c>
      <c r="G763" s="111">
        <v>0</v>
      </c>
      <c r="H76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3" s="113" t="str">
        <f t="shared" si="44"/>
        <v/>
      </c>
      <c r="J763" s="114" t="str">
        <f t="shared" si="45"/>
        <v/>
      </c>
      <c r="K763" s="115">
        <f t="shared" si="46"/>
        <v>586.70212765957456</v>
      </c>
      <c r="L763" s="115">
        <f t="shared" si="47"/>
        <v>601.06382978723411</v>
      </c>
    </row>
    <row r="764" spans="1:12" s="116" customFormat="1" x14ac:dyDescent="0.25">
      <c r="A764" s="90" t="s">
        <v>1861</v>
      </c>
      <c r="B764" s="110" t="s">
        <v>2023</v>
      </c>
      <c r="C764" s="110" t="s">
        <v>1293</v>
      </c>
      <c r="D764" s="92">
        <v>8.75</v>
      </c>
      <c r="E764" s="92">
        <v>4526</v>
      </c>
      <c r="F764" s="92">
        <v>4330</v>
      </c>
      <c r="G764" s="111">
        <v>0</v>
      </c>
      <c r="H76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4" s="113" t="str">
        <f t="shared" si="44"/>
        <v/>
      </c>
      <c r="J764" s="114" t="str">
        <f t="shared" si="45"/>
        <v/>
      </c>
      <c r="K764" s="115">
        <f t="shared" si="46"/>
        <v>517.25714285714287</v>
      </c>
      <c r="L764" s="115">
        <f t="shared" si="47"/>
        <v>494.85714285714283</v>
      </c>
    </row>
    <row r="765" spans="1:12" s="116" customFormat="1" x14ac:dyDescent="0.25">
      <c r="A765" s="90" t="s">
        <v>1862</v>
      </c>
      <c r="B765" s="110" t="s">
        <v>2023</v>
      </c>
      <c r="C765" s="110" t="s">
        <v>1293</v>
      </c>
      <c r="D765" s="92">
        <v>3.2299999999999995</v>
      </c>
      <c r="E765" s="92">
        <v>2069</v>
      </c>
      <c r="F765" s="92">
        <v>1923</v>
      </c>
      <c r="G765" s="111">
        <v>0</v>
      </c>
      <c r="H76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5" s="113" t="str">
        <f t="shared" si="44"/>
        <v/>
      </c>
      <c r="J765" s="114" t="str">
        <f t="shared" si="45"/>
        <v/>
      </c>
      <c r="K765" s="115">
        <f t="shared" si="46"/>
        <v>640.55727554179578</v>
      </c>
      <c r="L765" s="115">
        <f t="shared" si="47"/>
        <v>595.35603715170282</v>
      </c>
    </row>
    <row r="766" spans="1:12" s="116" customFormat="1" x14ac:dyDescent="0.25">
      <c r="A766" s="90" t="s">
        <v>1863</v>
      </c>
      <c r="B766" s="110" t="s">
        <v>2023</v>
      </c>
      <c r="C766" s="110" t="s">
        <v>1293</v>
      </c>
      <c r="D766" s="92">
        <v>3.78</v>
      </c>
      <c r="E766" s="92">
        <v>2417</v>
      </c>
      <c r="F766" s="92">
        <v>2271</v>
      </c>
      <c r="G766" s="111">
        <v>0</v>
      </c>
      <c r="H76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6" s="113" t="str">
        <f t="shared" si="44"/>
        <v/>
      </c>
      <c r="J766" s="114" t="str">
        <f t="shared" si="45"/>
        <v/>
      </c>
      <c r="K766" s="115">
        <f t="shared" si="46"/>
        <v>639.41798941798947</v>
      </c>
      <c r="L766" s="115">
        <f t="shared" si="47"/>
        <v>600.79365079365084</v>
      </c>
    </row>
    <row r="767" spans="1:12" s="116" customFormat="1" x14ac:dyDescent="0.25">
      <c r="A767" s="90" t="s">
        <v>1864</v>
      </c>
      <c r="B767" s="110" t="s">
        <v>2023</v>
      </c>
      <c r="C767" s="110" t="s">
        <v>1293</v>
      </c>
      <c r="D767" s="92">
        <v>4.6099999999999994</v>
      </c>
      <c r="E767" s="92">
        <v>2865</v>
      </c>
      <c r="F767" s="92">
        <v>2808</v>
      </c>
      <c r="G767" s="111">
        <v>0</v>
      </c>
      <c r="H76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7" s="113" t="str">
        <f t="shared" si="44"/>
        <v/>
      </c>
      <c r="J767" s="114" t="str">
        <f t="shared" si="45"/>
        <v/>
      </c>
      <c r="K767" s="115">
        <f t="shared" si="46"/>
        <v>621.47505422993504</v>
      </c>
      <c r="L767" s="115">
        <f t="shared" si="47"/>
        <v>609.11062906724521</v>
      </c>
    </row>
    <row r="768" spans="1:12" s="116" customFormat="1" x14ac:dyDescent="0.25">
      <c r="A768" s="90" t="s">
        <v>1865</v>
      </c>
      <c r="B768" s="110" t="s">
        <v>2023</v>
      </c>
      <c r="C768" s="110" t="s">
        <v>1293</v>
      </c>
      <c r="D768" s="92">
        <v>3.3499999999999996</v>
      </c>
      <c r="E768" s="92">
        <v>2066</v>
      </c>
      <c r="F768" s="92">
        <v>1920</v>
      </c>
      <c r="G768" s="111">
        <v>0</v>
      </c>
      <c r="H76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8" s="113" t="str">
        <f t="shared" si="44"/>
        <v/>
      </c>
      <c r="J768" s="114" t="str">
        <f t="shared" si="45"/>
        <v/>
      </c>
      <c r="K768" s="115">
        <f t="shared" si="46"/>
        <v>616.71641791044783</v>
      </c>
      <c r="L768" s="115">
        <f t="shared" si="47"/>
        <v>573.13432835820902</v>
      </c>
    </row>
    <row r="769" spans="1:12" s="116" customFormat="1" x14ac:dyDescent="0.25">
      <c r="A769" s="90" t="s">
        <v>1866</v>
      </c>
      <c r="B769" s="110" t="s">
        <v>2023</v>
      </c>
      <c r="C769" s="110" t="s">
        <v>1293</v>
      </c>
      <c r="D769" s="92">
        <v>3.5599999999999996</v>
      </c>
      <c r="E769" s="92">
        <v>2300</v>
      </c>
      <c r="F769" s="92">
        <v>2154</v>
      </c>
      <c r="G769" s="111">
        <v>0</v>
      </c>
      <c r="H76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9" s="113" t="str">
        <f t="shared" si="44"/>
        <v/>
      </c>
      <c r="J769" s="114" t="str">
        <f t="shared" si="45"/>
        <v/>
      </c>
      <c r="K769" s="115">
        <f t="shared" si="46"/>
        <v>646.06741573033719</v>
      </c>
      <c r="L769" s="115">
        <f t="shared" si="47"/>
        <v>605.05617977528095</v>
      </c>
    </row>
    <row r="770" spans="1:12" s="116" customFormat="1" x14ac:dyDescent="0.25">
      <c r="A770" s="90" t="s">
        <v>1867</v>
      </c>
      <c r="B770" s="110" t="s">
        <v>2023</v>
      </c>
      <c r="C770" s="110" t="s">
        <v>1293</v>
      </c>
      <c r="D770" s="92">
        <v>2.92</v>
      </c>
      <c r="E770" s="92">
        <v>1862</v>
      </c>
      <c r="F770" s="92">
        <v>1766</v>
      </c>
      <c r="G770" s="111">
        <v>0</v>
      </c>
      <c r="H77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0" s="113" t="str">
        <f t="shared" si="44"/>
        <v/>
      </c>
      <c r="J770" s="114" t="str">
        <f t="shared" si="45"/>
        <v/>
      </c>
      <c r="K770" s="115">
        <f t="shared" si="46"/>
        <v>637.67123287671234</v>
      </c>
      <c r="L770" s="115">
        <f t="shared" si="47"/>
        <v>604.79452054794524</v>
      </c>
    </row>
    <row r="771" spans="1:12" s="116" customFormat="1" x14ac:dyDescent="0.25">
      <c r="A771" s="90" t="s">
        <v>1868</v>
      </c>
      <c r="B771" s="110" t="s">
        <v>2023</v>
      </c>
      <c r="C771" s="110" t="s">
        <v>1293</v>
      </c>
      <c r="D771" s="92">
        <v>5.4899999999999993</v>
      </c>
      <c r="E771" s="92">
        <v>3438</v>
      </c>
      <c r="F771" s="92">
        <v>3242</v>
      </c>
      <c r="G771" s="111">
        <v>0</v>
      </c>
      <c r="H77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1" s="113" t="str">
        <f t="shared" ref="I771:I834" si="48">IF((F771-G771)&lt;0,"!","")</f>
        <v/>
      </c>
      <c r="J771" s="114" t="str">
        <f t="shared" ref="J771:J834" si="49">IFERROR(IF((F771-G771)/G771&gt;25%,"!",IF((F771-G771)/G771&lt;-25%,"!","")),"")</f>
        <v/>
      </c>
      <c r="K771" s="115">
        <f t="shared" ref="K771:K834" si="50">IFERROR(E771/D771,"")</f>
        <v>626.22950819672144</v>
      </c>
      <c r="L771" s="115">
        <f t="shared" ref="L771:L834" si="51">IFERROR(F771/D771,"")</f>
        <v>590.52823315118405</v>
      </c>
    </row>
    <row r="772" spans="1:12" s="116" customFormat="1" x14ac:dyDescent="0.25">
      <c r="A772" s="90" t="s">
        <v>1869</v>
      </c>
      <c r="B772" s="110" t="s">
        <v>2023</v>
      </c>
      <c r="C772" s="110" t="s">
        <v>1293</v>
      </c>
      <c r="D772" s="92">
        <v>8.08</v>
      </c>
      <c r="E772" s="92">
        <v>4885</v>
      </c>
      <c r="F772" s="92">
        <v>4689</v>
      </c>
      <c r="G772" s="111">
        <v>0</v>
      </c>
      <c r="H77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2" s="113" t="str">
        <f t="shared" si="48"/>
        <v/>
      </c>
      <c r="J772" s="114" t="str">
        <f t="shared" si="49"/>
        <v/>
      </c>
      <c r="K772" s="115">
        <f t="shared" si="50"/>
        <v>604.5792079207921</v>
      </c>
      <c r="L772" s="115">
        <f t="shared" si="51"/>
        <v>580.32178217821786</v>
      </c>
    </row>
    <row r="773" spans="1:12" s="116" customFormat="1" x14ac:dyDescent="0.25">
      <c r="A773" s="90" t="s">
        <v>1870</v>
      </c>
      <c r="B773" s="110" t="s">
        <v>2023</v>
      </c>
      <c r="C773" s="110" t="s">
        <v>1293</v>
      </c>
      <c r="D773" s="92">
        <v>2.94</v>
      </c>
      <c r="E773" s="92">
        <v>1868</v>
      </c>
      <c r="F773" s="92">
        <v>1771</v>
      </c>
      <c r="G773" s="111">
        <v>0</v>
      </c>
      <c r="H77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3" s="113" t="str">
        <f t="shared" si="48"/>
        <v/>
      </c>
      <c r="J773" s="114" t="str">
        <f t="shared" si="49"/>
        <v/>
      </c>
      <c r="K773" s="115">
        <f t="shared" si="50"/>
        <v>635.37414965986397</v>
      </c>
      <c r="L773" s="115">
        <f t="shared" si="51"/>
        <v>602.38095238095241</v>
      </c>
    </row>
    <row r="774" spans="1:12" s="116" customFormat="1" x14ac:dyDescent="0.25">
      <c r="A774" s="90" t="s">
        <v>1871</v>
      </c>
      <c r="B774" s="110" t="s">
        <v>2023</v>
      </c>
      <c r="C774" s="110" t="s">
        <v>1293</v>
      </c>
      <c r="D774" s="92">
        <v>2.84</v>
      </c>
      <c r="E774" s="92">
        <v>1808</v>
      </c>
      <c r="F774" s="92">
        <v>1712</v>
      </c>
      <c r="G774" s="111">
        <v>0</v>
      </c>
      <c r="H77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4" s="113" t="str">
        <f t="shared" si="48"/>
        <v/>
      </c>
      <c r="J774" s="114" t="str">
        <f t="shared" si="49"/>
        <v/>
      </c>
      <c r="K774" s="115">
        <f t="shared" si="50"/>
        <v>636.61971830985919</v>
      </c>
      <c r="L774" s="115">
        <f t="shared" si="51"/>
        <v>602.81690140845069</v>
      </c>
    </row>
    <row r="775" spans="1:12" s="116" customFormat="1" x14ac:dyDescent="0.25">
      <c r="A775" s="90" t="s">
        <v>1872</v>
      </c>
      <c r="B775" s="110" t="s">
        <v>2023</v>
      </c>
      <c r="C775" s="110" t="s">
        <v>1293</v>
      </c>
      <c r="D775" s="92">
        <v>5.08</v>
      </c>
      <c r="E775" s="92">
        <v>3182</v>
      </c>
      <c r="F775" s="92">
        <v>2986</v>
      </c>
      <c r="G775" s="111">
        <v>0</v>
      </c>
      <c r="H77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5" s="113" t="str">
        <f t="shared" si="48"/>
        <v/>
      </c>
      <c r="J775" s="114" t="str">
        <f t="shared" si="49"/>
        <v/>
      </c>
      <c r="K775" s="115">
        <f t="shared" si="50"/>
        <v>626.37795275590554</v>
      </c>
      <c r="L775" s="115">
        <f t="shared" si="51"/>
        <v>587.79527559055123</v>
      </c>
    </row>
    <row r="776" spans="1:12" s="116" customFormat="1" x14ac:dyDescent="0.25">
      <c r="A776" s="90" t="s">
        <v>1873</v>
      </c>
      <c r="B776" s="110" t="s">
        <v>2023</v>
      </c>
      <c r="C776" s="110" t="s">
        <v>1293</v>
      </c>
      <c r="D776" s="92">
        <v>4.34</v>
      </c>
      <c r="E776" s="92">
        <v>2768</v>
      </c>
      <c r="F776" s="92">
        <v>2572</v>
      </c>
      <c r="G776" s="111">
        <v>0</v>
      </c>
      <c r="H77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6" s="113" t="str">
        <f t="shared" si="48"/>
        <v/>
      </c>
      <c r="J776" s="114" t="str">
        <f t="shared" si="49"/>
        <v/>
      </c>
      <c r="K776" s="115">
        <f t="shared" si="50"/>
        <v>637.78801843317979</v>
      </c>
      <c r="L776" s="115">
        <f t="shared" si="51"/>
        <v>592.62672811059906</v>
      </c>
    </row>
    <row r="777" spans="1:12" s="116" customFormat="1" x14ac:dyDescent="0.25">
      <c r="A777" s="90" t="s">
        <v>1874</v>
      </c>
      <c r="B777" s="110" t="s">
        <v>2023</v>
      </c>
      <c r="C777" s="110" t="s">
        <v>1293</v>
      </c>
      <c r="D777" s="92">
        <v>5.5</v>
      </c>
      <c r="E777" s="92">
        <v>3285</v>
      </c>
      <c r="F777" s="92">
        <v>3289</v>
      </c>
      <c r="G777" s="111">
        <v>0</v>
      </c>
      <c r="H77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7" s="113" t="str">
        <f t="shared" si="48"/>
        <v/>
      </c>
      <c r="J777" s="114" t="str">
        <f t="shared" si="49"/>
        <v/>
      </c>
      <c r="K777" s="115">
        <f t="shared" si="50"/>
        <v>597.27272727272725</v>
      </c>
      <c r="L777" s="115">
        <f t="shared" si="51"/>
        <v>598</v>
      </c>
    </row>
    <row r="778" spans="1:12" s="116" customFormat="1" x14ac:dyDescent="0.25">
      <c r="A778" s="90" t="s">
        <v>1875</v>
      </c>
      <c r="B778" s="110" t="s">
        <v>2023</v>
      </c>
      <c r="C778" s="110" t="s">
        <v>1293</v>
      </c>
      <c r="D778" s="92">
        <v>4.08</v>
      </c>
      <c r="E778" s="92">
        <v>2625</v>
      </c>
      <c r="F778" s="92">
        <v>2429</v>
      </c>
      <c r="G778" s="111">
        <v>0</v>
      </c>
      <c r="H77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8" s="113" t="str">
        <f t="shared" si="48"/>
        <v/>
      </c>
      <c r="J778" s="114" t="str">
        <f t="shared" si="49"/>
        <v/>
      </c>
      <c r="K778" s="115">
        <f t="shared" si="50"/>
        <v>643.38235294117646</v>
      </c>
      <c r="L778" s="115">
        <f t="shared" si="51"/>
        <v>595.34313725490199</v>
      </c>
    </row>
    <row r="779" spans="1:12" s="116" customFormat="1" x14ac:dyDescent="0.25">
      <c r="A779" s="90" t="s">
        <v>1876</v>
      </c>
      <c r="B779" s="110" t="s">
        <v>2023</v>
      </c>
      <c r="C779" s="110" t="s">
        <v>1293</v>
      </c>
      <c r="D779" s="92">
        <v>3.04</v>
      </c>
      <c r="E779" s="92">
        <v>1740</v>
      </c>
      <c r="F779" s="92">
        <v>1794</v>
      </c>
      <c r="G779" s="111">
        <v>0</v>
      </c>
      <c r="H77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9" s="113" t="str">
        <f t="shared" si="48"/>
        <v/>
      </c>
      <c r="J779" s="114" t="str">
        <f t="shared" si="49"/>
        <v/>
      </c>
      <c r="K779" s="115">
        <f t="shared" si="50"/>
        <v>572.36842105263156</v>
      </c>
      <c r="L779" s="115">
        <f t="shared" si="51"/>
        <v>590.13157894736844</v>
      </c>
    </row>
    <row r="780" spans="1:12" s="116" customFormat="1" x14ac:dyDescent="0.25">
      <c r="A780" s="90" t="s">
        <v>1877</v>
      </c>
      <c r="B780" s="110" t="s">
        <v>2023</v>
      </c>
      <c r="C780" s="110" t="s">
        <v>1293</v>
      </c>
      <c r="D780" s="92">
        <v>4.4099999999999993</v>
      </c>
      <c r="E780" s="92">
        <v>2750</v>
      </c>
      <c r="F780" s="92">
        <v>2554</v>
      </c>
      <c r="G780" s="111">
        <v>0</v>
      </c>
      <c r="H78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0" s="113" t="str">
        <f t="shared" si="48"/>
        <v/>
      </c>
      <c r="J780" s="114" t="str">
        <f t="shared" si="49"/>
        <v/>
      </c>
      <c r="K780" s="115">
        <f t="shared" si="50"/>
        <v>623.58276643990939</v>
      </c>
      <c r="L780" s="115">
        <f t="shared" si="51"/>
        <v>579.13832199546493</v>
      </c>
    </row>
    <row r="781" spans="1:12" s="116" customFormat="1" x14ac:dyDescent="0.25">
      <c r="A781" s="90" t="s">
        <v>1878</v>
      </c>
      <c r="B781" s="110" t="s">
        <v>2023</v>
      </c>
      <c r="C781" s="110" t="s">
        <v>1293</v>
      </c>
      <c r="D781" s="92">
        <v>6.99</v>
      </c>
      <c r="E781" s="92">
        <v>4438</v>
      </c>
      <c r="F781" s="92">
        <v>4242</v>
      </c>
      <c r="G781" s="111">
        <v>0</v>
      </c>
      <c r="H78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1" s="113" t="str">
        <f t="shared" si="48"/>
        <v/>
      </c>
      <c r="J781" s="114" t="str">
        <f t="shared" si="49"/>
        <v/>
      </c>
      <c r="K781" s="115">
        <f t="shared" si="50"/>
        <v>634.90701001430614</v>
      </c>
      <c r="L781" s="115">
        <f t="shared" si="51"/>
        <v>606.86695278969955</v>
      </c>
    </row>
    <row r="782" spans="1:12" s="116" customFormat="1" x14ac:dyDescent="0.25">
      <c r="A782" s="90" t="s">
        <v>1879</v>
      </c>
      <c r="B782" s="110" t="s">
        <v>2023</v>
      </c>
      <c r="C782" s="110" t="s">
        <v>1293</v>
      </c>
      <c r="D782" s="92">
        <v>3.54</v>
      </c>
      <c r="E782" s="92">
        <v>2209</v>
      </c>
      <c r="F782" s="92">
        <v>2143</v>
      </c>
      <c r="G782" s="111">
        <v>0</v>
      </c>
      <c r="H78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2" s="113" t="str">
        <f t="shared" si="48"/>
        <v/>
      </c>
      <c r="J782" s="114" t="str">
        <f t="shared" si="49"/>
        <v/>
      </c>
      <c r="K782" s="115">
        <f t="shared" si="50"/>
        <v>624.01129943502826</v>
      </c>
      <c r="L782" s="115">
        <f t="shared" si="51"/>
        <v>605.36723163841805</v>
      </c>
    </row>
    <row r="783" spans="1:12" s="116" customFormat="1" x14ac:dyDescent="0.25">
      <c r="A783" s="90" t="s">
        <v>1880</v>
      </c>
      <c r="B783" s="110" t="s">
        <v>2023</v>
      </c>
      <c r="C783" s="110" t="s">
        <v>1293</v>
      </c>
      <c r="D783" s="92">
        <v>4.1399999999999997</v>
      </c>
      <c r="E783" s="92">
        <v>2635</v>
      </c>
      <c r="F783" s="92">
        <v>2439</v>
      </c>
      <c r="G783" s="111">
        <v>0</v>
      </c>
      <c r="H78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3" s="113" t="str">
        <f t="shared" si="48"/>
        <v/>
      </c>
      <c r="J783" s="114" t="str">
        <f t="shared" si="49"/>
        <v/>
      </c>
      <c r="K783" s="115">
        <f t="shared" si="50"/>
        <v>636.47342995169083</v>
      </c>
      <c r="L783" s="115">
        <f t="shared" si="51"/>
        <v>589.13043478260875</v>
      </c>
    </row>
    <row r="784" spans="1:12" s="116" customFormat="1" x14ac:dyDescent="0.25">
      <c r="A784" s="90" t="s">
        <v>1881</v>
      </c>
      <c r="B784" s="110" t="s">
        <v>2023</v>
      </c>
      <c r="C784" s="110" t="s">
        <v>1293</v>
      </c>
      <c r="D784" s="92">
        <v>4.2399999999999993</v>
      </c>
      <c r="E784" s="92">
        <v>2522</v>
      </c>
      <c r="F784" s="92">
        <v>2526</v>
      </c>
      <c r="G784" s="111">
        <v>0</v>
      </c>
      <c r="H78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4" s="113" t="str">
        <f t="shared" si="48"/>
        <v/>
      </c>
      <c r="J784" s="114" t="str">
        <f t="shared" si="49"/>
        <v/>
      </c>
      <c r="K784" s="115">
        <f t="shared" si="50"/>
        <v>594.81132075471703</v>
      </c>
      <c r="L784" s="115">
        <f t="shared" si="51"/>
        <v>595.75471698113222</v>
      </c>
    </row>
    <row r="785" spans="1:12" s="116" customFormat="1" x14ac:dyDescent="0.25">
      <c r="A785" s="90" t="s">
        <v>1882</v>
      </c>
      <c r="B785" s="110" t="s">
        <v>2023</v>
      </c>
      <c r="C785" s="110" t="s">
        <v>1293</v>
      </c>
      <c r="D785" s="92">
        <v>4.6900000000000004</v>
      </c>
      <c r="E785" s="92">
        <v>2931</v>
      </c>
      <c r="F785" s="92">
        <v>2835</v>
      </c>
      <c r="G785" s="111">
        <v>0</v>
      </c>
      <c r="H78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5" s="113" t="str">
        <f t="shared" si="48"/>
        <v/>
      </c>
      <c r="J785" s="114" t="str">
        <f t="shared" si="49"/>
        <v/>
      </c>
      <c r="K785" s="115">
        <f t="shared" si="50"/>
        <v>624.94669509594883</v>
      </c>
      <c r="L785" s="115">
        <f t="shared" si="51"/>
        <v>604.4776119402984</v>
      </c>
    </row>
    <row r="786" spans="1:12" s="116" customFormat="1" x14ac:dyDescent="0.25">
      <c r="A786" s="90" t="s">
        <v>1883</v>
      </c>
      <c r="B786" s="110" t="s">
        <v>2023</v>
      </c>
      <c r="C786" s="110" t="s">
        <v>1293</v>
      </c>
      <c r="D786" s="92">
        <v>4.3499999999999996</v>
      </c>
      <c r="E786" s="92">
        <v>2747</v>
      </c>
      <c r="F786" s="92">
        <v>2551</v>
      </c>
      <c r="G786" s="111">
        <v>0</v>
      </c>
      <c r="H78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6" s="113" t="str">
        <f t="shared" si="48"/>
        <v/>
      </c>
      <c r="J786" s="114" t="str">
        <f t="shared" si="49"/>
        <v/>
      </c>
      <c r="K786" s="115">
        <f t="shared" si="50"/>
        <v>631.49425287356325</v>
      </c>
      <c r="L786" s="115">
        <f t="shared" si="51"/>
        <v>586.43678160919546</v>
      </c>
    </row>
    <row r="787" spans="1:12" s="116" customFormat="1" x14ac:dyDescent="0.25">
      <c r="A787" s="90" t="s">
        <v>1884</v>
      </c>
      <c r="B787" s="110" t="s">
        <v>2023</v>
      </c>
      <c r="C787" s="110" t="s">
        <v>1293</v>
      </c>
      <c r="D787" s="92">
        <v>4.17</v>
      </c>
      <c r="E787" s="92">
        <v>2639</v>
      </c>
      <c r="F787" s="92">
        <v>2443</v>
      </c>
      <c r="G787" s="111">
        <v>0</v>
      </c>
      <c r="H78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7" s="113" t="str">
        <f t="shared" si="48"/>
        <v/>
      </c>
      <c r="J787" s="114" t="str">
        <f t="shared" si="49"/>
        <v/>
      </c>
      <c r="K787" s="115">
        <f t="shared" si="50"/>
        <v>632.85371702637894</v>
      </c>
      <c r="L787" s="115">
        <f t="shared" si="51"/>
        <v>585.85131894484414</v>
      </c>
    </row>
    <row r="788" spans="1:12" s="116" customFormat="1" x14ac:dyDescent="0.25">
      <c r="A788" s="90" t="s">
        <v>1885</v>
      </c>
      <c r="B788" s="110" t="s">
        <v>2023</v>
      </c>
      <c r="C788" s="110" t="s">
        <v>1293</v>
      </c>
      <c r="D788" s="92">
        <v>9.1199999999999992</v>
      </c>
      <c r="E788" s="92">
        <v>5583</v>
      </c>
      <c r="F788" s="92">
        <v>5541</v>
      </c>
      <c r="G788" s="111">
        <v>0</v>
      </c>
      <c r="H78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8" s="113" t="str">
        <f t="shared" si="48"/>
        <v/>
      </c>
      <c r="J788" s="114" t="str">
        <f t="shared" si="49"/>
        <v/>
      </c>
      <c r="K788" s="115">
        <f t="shared" si="50"/>
        <v>612.17105263157896</v>
      </c>
      <c r="L788" s="115">
        <f t="shared" si="51"/>
        <v>607.56578947368428</v>
      </c>
    </row>
    <row r="789" spans="1:12" s="116" customFormat="1" x14ac:dyDescent="0.25">
      <c r="A789" s="90" t="s">
        <v>1886</v>
      </c>
      <c r="B789" s="110" t="s">
        <v>2023</v>
      </c>
      <c r="C789" s="110" t="s">
        <v>1293</v>
      </c>
      <c r="D789" s="92">
        <v>3.34</v>
      </c>
      <c r="E789" s="92">
        <v>2082</v>
      </c>
      <c r="F789" s="92">
        <v>1936</v>
      </c>
      <c r="G789" s="111">
        <v>0</v>
      </c>
      <c r="H78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9" s="113" t="str">
        <f t="shared" si="48"/>
        <v/>
      </c>
      <c r="J789" s="114" t="str">
        <f t="shared" si="49"/>
        <v/>
      </c>
      <c r="K789" s="115">
        <f t="shared" si="50"/>
        <v>623.35329341317367</v>
      </c>
      <c r="L789" s="115">
        <f t="shared" si="51"/>
        <v>579.64071856287433</v>
      </c>
    </row>
    <row r="790" spans="1:12" s="116" customFormat="1" x14ac:dyDescent="0.25">
      <c r="A790" s="90" t="s">
        <v>1887</v>
      </c>
      <c r="B790" s="110" t="s">
        <v>2023</v>
      </c>
      <c r="C790" s="110" t="s">
        <v>1293</v>
      </c>
      <c r="D790" s="92">
        <v>6.65</v>
      </c>
      <c r="E790" s="92">
        <v>3261</v>
      </c>
      <c r="F790" s="92">
        <v>3155</v>
      </c>
      <c r="G790" s="111">
        <v>0</v>
      </c>
      <c r="H79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0" s="113" t="str">
        <f t="shared" si="48"/>
        <v/>
      </c>
      <c r="J790" s="114" t="str">
        <f t="shared" si="49"/>
        <v/>
      </c>
      <c r="K790" s="115">
        <f t="shared" si="50"/>
        <v>490.37593984962405</v>
      </c>
      <c r="L790" s="115">
        <f t="shared" si="51"/>
        <v>474.43609022556387</v>
      </c>
    </row>
    <row r="791" spans="1:12" s="116" customFormat="1" x14ac:dyDescent="0.25">
      <c r="A791" s="90" t="s">
        <v>1888</v>
      </c>
      <c r="B791" s="110" t="s">
        <v>2023</v>
      </c>
      <c r="C791" s="110" t="s">
        <v>1293</v>
      </c>
      <c r="D791" s="92">
        <v>4.2699999999999996</v>
      </c>
      <c r="E791" s="92">
        <v>2704</v>
      </c>
      <c r="F791" s="92">
        <v>2508</v>
      </c>
      <c r="G791" s="111">
        <v>0</v>
      </c>
      <c r="H79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1" s="113" t="str">
        <f t="shared" si="48"/>
        <v/>
      </c>
      <c r="J791" s="114" t="str">
        <f t="shared" si="49"/>
        <v/>
      </c>
      <c r="K791" s="115">
        <f t="shared" si="50"/>
        <v>633.25526932084313</v>
      </c>
      <c r="L791" s="115">
        <f t="shared" si="51"/>
        <v>587.35362997658081</v>
      </c>
    </row>
    <row r="792" spans="1:12" s="116" customFormat="1" x14ac:dyDescent="0.25">
      <c r="A792" s="90" t="s">
        <v>1889</v>
      </c>
      <c r="B792" s="110" t="s">
        <v>2023</v>
      </c>
      <c r="C792" s="110" t="s">
        <v>1293</v>
      </c>
      <c r="D792" s="92">
        <v>3.46</v>
      </c>
      <c r="E792" s="92">
        <v>2035</v>
      </c>
      <c r="F792" s="92">
        <v>2089</v>
      </c>
      <c r="G792" s="111">
        <v>0</v>
      </c>
      <c r="H79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2" s="113" t="str">
        <f t="shared" si="48"/>
        <v/>
      </c>
      <c r="J792" s="114" t="str">
        <f t="shared" si="49"/>
        <v/>
      </c>
      <c r="K792" s="115">
        <f t="shared" si="50"/>
        <v>588.15028901734104</v>
      </c>
      <c r="L792" s="115">
        <f t="shared" si="51"/>
        <v>603.75722543352606</v>
      </c>
    </row>
    <row r="793" spans="1:12" s="116" customFormat="1" x14ac:dyDescent="0.25">
      <c r="A793" s="90" t="s">
        <v>1890</v>
      </c>
      <c r="B793" s="110" t="s">
        <v>2023</v>
      </c>
      <c r="C793" s="110" t="s">
        <v>1293</v>
      </c>
      <c r="D793" s="92">
        <v>10.010000000000002</v>
      </c>
      <c r="E793" s="92">
        <v>5387</v>
      </c>
      <c r="F793" s="92">
        <v>5191</v>
      </c>
      <c r="G793" s="111">
        <v>0</v>
      </c>
      <c r="H79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3" s="113" t="str">
        <f t="shared" si="48"/>
        <v/>
      </c>
      <c r="J793" s="114" t="str">
        <f t="shared" si="49"/>
        <v/>
      </c>
      <c r="K793" s="115">
        <f t="shared" si="50"/>
        <v>538.16183816183809</v>
      </c>
      <c r="L793" s="115">
        <f t="shared" si="51"/>
        <v>518.58141858141846</v>
      </c>
    </row>
    <row r="794" spans="1:12" s="116" customFormat="1" x14ac:dyDescent="0.25">
      <c r="A794" s="90" t="s">
        <v>1891</v>
      </c>
      <c r="B794" s="110" t="s">
        <v>2023</v>
      </c>
      <c r="C794" s="110" t="s">
        <v>1293</v>
      </c>
      <c r="D794" s="92">
        <v>2.86</v>
      </c>
      <c r="E794" s="92">
        <v>1762</v>
      </c>
      <c r="F794" s="92">
        <v>1658</v>
      </c>
      <c r="G794" s="111">
        <v>0</v>
      </c>
      <c r="H79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4" s="113" t="str">
        <f t="shared" si="48"/>
        <v/>
      </c>
      <c r="J794" s="114" t="str">
        <f t="shared" si="49"/>
        <v/>
      </c>
      <c r="K794" s="115">
        <f t="shared" si="50"/>
        <v>616.08391608391617</v>
      </c>
      <c r="L794" s="115">
        <f t="shared" si="51"/>
        <v>579.72027972027979</v>
      </c>
    </row>
    <row r="795" spans="1:12" s="116" customFormat="1" x14ac:dyDescent="0.25">
      <c r="A795" s="90" t="s">
        <v>1892</v>
      </c>
      <c r="B795" s="110" t="s">
        <v>2023</v>
      </c>
      <c r="C795" s="110" t="s">
        <v>1293</v>
      </c>
      <c r="D795" s="92">
        <v>5.14</v>
      </c>
      <c r="E795" s="92">
        <v>3082</v>
      </c>
      <c r="F795" s="92">
        <v>2886</v>
      </c>
      <c r="G795" s="111">
        <v>0</v>
      </c>
      <c r="H79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5" s="113" t="str">
        <f t="shared" si="48"/>
        <v/>
      </c>
      <c r="J795" s="114" t="str">
        <f t="shared" si="49"/>
        <v/>
      </c>
      <c r="K795" s="115">
        <f t="shared" si="50"/>
        <v>599.61089494163423</v>
      </c>
      <c r="L795" s="115">
        <f t="shared" si="51"/>
        <v>561.47859922178986</v>
      </c>
    </row>
    <row r="796" spans="1:12" s="116" customFormat="1" x14ac:dyDescent="0.25">
      <c r="A796" s="90" t="s">
        <v>1893</v>
      </c>
      <c r="B796" s="110" t="s">
        <v>2023</v>
      </c>
      <c r="C796" s="110" t="s">
        <v>1293</v>
      </c>
      <c r="D796" s="92">
        <v>3.07</v>
      </c>
      <c r="E796" s="92">
        <v>1902</v>
      </c>
      <c r="F796" s="92">
        <v>1756</v>
      </c>
      <c r="G796" s="111">
        <v>0</v>
      </c>
      <c r="H79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6" s="113" t="str">
        <f t="shared" si="48"/>
        <v/>
      </c>
      <c r="J796" s="114" t="str">
        <f t="shared" si="49"/>
        <v/>
      </c>
      <c r="K796" s="115">
        <f t="shared" si="50"/>
        <v>619.54397394136811</v>
      </c>
      <c r="L796" s="115">
        <f t="shared" si="51"/>
        <v>571.98697068403908</v>
      </c>
    </row>
    <row r="797" spans="1:12" s="116" customFormat="1" x14ac:dyDescent="0.25">
      <c r="A797" s="90" t="s">
        <v>1894</v>
      </c>
      <c r="B797" s="110" t="s">
        <v>2023</v>
      </c>
      <c r="C797" s="110" t="s">
        <v>1293</v>
      </c>
      <c r="D797" s="92">
        <v>2.96</v>
      </c>
      <c r="E797" s="92">
        <v>1824</v>
      </c>
      <c r="F797" s="92">
        <v>1728</v>
      </c>
      <c r="G797" s="111">
        <v>0</v>
      </c>
      <c r="H79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7" s="113" t="str">
        <f t="shared" si="48"/>
        <v/>
      </c>
      <c r="J797" s="114" t="str">
        <f t="shared" si="49"/>
        <v/>
      </c>
      <c r="K797" s="115">
        <f t="shared" si="50"/>
        <v>616.21621621621625</v>
      </c>
      <c r="L797" s="115">
        <f t="shared" si="51"/>
        <v>583.78378378378375</v>
      </c>
    </row>
    <row r="798" spans="1:12" s="116" customFormat="1" x14ac:dyDescent="0.25">
      <c r="A798" s="90" t="s">
        <v>1895</v>
      </c>
      <c r="B798" s="110" t="s">
        <v>2023</v>
      </c>
      <c r="C798" s="110" t="s">
        <v>1293</v>
      </c>
      <c r="D798" s="92">
        <v>3.16</v>
      </c>
      <c r="E798" s="92">
        <v>1962</v>
      </c>
      <c r="F798" s="92">
        <v>1816</v>
      </c>
      <c r="G798" s="111">
        <v>0</v>
      </c>
      <c r="H79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8" s="113" t="str">
        <f t="shared" si="48"/>
        <v/>
      </c>
      <c r="J798" s="114" t="str">
        <f t="shared" si="49"/>
        <v/>
      </c>
      <c r="K798" s="115">
        <f t="shared" si="50"/>
        <v>620.88607594936707</v>
      </c>
      <c r="L798" s="115">
        <f t="shared" si="51"/>
        <v>574.68354430379748</v>
      </c>
    </row>
    <row r="799" spans="1:12" s="116" customFormat="1" x14ac:dyDescent="0.25">
      <c r="A799" s="90" t="s">
        <v>1896</v>
      </c>
      <c r="B799" s="110" t="s">
        <v>2023</v>
      </c>
      <c r="C799" s="110" t="s">
        <v>1293</v>
      </c>
      <c r="D799" s="92">
        <v>4.3499999999999996</v>
      </c>
      <c r="E799" s="92">
        <v>2605</v>
      </c>
      <c r="F799" s="92">
        <v>2409</v>
      </c>
      <c r="G799" s="111">
        <v>0</v>
      </c>
      <c r="H79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9" s="113" t="str">
        <f t="shared" si="48"/>
        <v/>
      </c>
      <c r="J799" s="114" t="str">
        <f t="shared" si="49"/>
        <v/>
      </c>
      <c r="K799" s="115">
        <f t="shared" si="50"/>
        <v>598.85057471264372</v>
      </c>
      <c r="L799" s="115">
        <f t="shared" si="51"/>
        <v>553.79310344827593</v>
      </c>
    </row>
    <row r="800" spans="1:12" s="116" customFormat="1" x14ac:dyDescent="0.25">
      <c r="A800" s="90" t="s">
        <v>1897</v>
      </c>
      <c r="B800" s="110" t="s">
        <v>2023</v>
      </c>
      <c r="C800" s="110" t="s">
        <v>1293</v>
      </c>
      <c r="D800" s="92">
        <v>4.68</v>
      </c>
      <c r="E800" s="92">
        <v>2838</v>
      </c>
      <c r="F800" s="92">
        <v>2642</v>
      </c>
      <c r="G800" s="111">
        <v>0</v>
      </c>
      <c r="H80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0" s="113" t="str">
        <f t="shared" si="48"/>
        <v/>
      </c>
      <c r="J800" s="114" t="str">
        <f t="shared" si="49"/>
        <v/>
      </c>
      <c r="K800" s="115">
        <f t="shared" si="50"/>
        <v>606.41025641025647</v>
      </c>
      <c r="L800" s="115">
        <f t="shared" si="51"/>
        <v>564.52991452991455</v>
      </c>
    </row>
    <row r="801" spans="1:12" s="116" customFormat="1" x14ac:dyDescent="0.25">
      <c r="A801" s="90" t="s">
        <v>1898</v>
      </c>
      <c r="B801" s="110" t="s">
        <v>2023</v>
      </c>
      <c r="C801" s="110" t="s">
        <v>1293</v>
      </c>
      <c r="D801" s="92">
        <v>4.0599999999999996</v>
      </c>
      <c r="E801" s="92">
        <v>2476</v>
      </c>
      <c r="F801" s="92">
        <v>2330</v>
      </c>
      <c r="G801" s="111">
        <v>0</v>
      </c>
      <c r="H80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1" s="113" t="str">
        <f t="shared" si="48"/>
        <v/>
      </c>
      <c r="J801" s="114" t="str">
        <f t="shared" si="49"/>
        <v/>
      </c>
      <c r="K801" s="115">
        <f t="shared" si="50"/>
        <v>609.85221674876857</v>
      </c>
      <c r="L801" s="115">
        <f t="shared" si="51"/>
        <v>573.89162561576359</v>
      </c>
    </row>
    <row r="802" spans="1:12" s="116" customFormat="1" x14ac:dyDescent="0.25">
      <c r="A802" s="90" t="s">
        <v>1899</v>
      </c>
      <c r="B802" s="110" t="s">
        <v>2023</v>
      </c>
      <c r="C802" s="110" t="s">
        <v>1293</v>
      </c>
      <c r="D802" s="92">
        <v>3.8999999999999995</v>
      </c>
      <c r="E802" s="92">
        <v>2351</v>
      </c>
      <c r="F802" s="92">
        <v>2205</v>
      </c>
      <c r="G802" s="111">
        <v>0</v>
      </c>
      <c r="H80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2" s="113" t="str">
        <f t="shared" si="48"/>
        <v/>
      </c>
      <c r="J802" s="114" t="str">
        <f t="shared" si="49"/>
        <v/>
      </c>
      <c r="K802" s="115">
        <f t="shared" si="50"/>
        <v>602.82051282051293</v>
      </c>
      <c r="L802" s="115">
        <f t="shared" si="51"/>
        <v>565.38461538461547</v>
      </c>
    </row>
    <row r="803" spans="1:12" s="116" customFormat="1" x14ac:dyDescent="0.25">
      <c r="A803" s="90" t="s">
        <v>1900</v>
      </c>
      <c r="B803" s="110" t="s">
        <v>2023</v>
      </c>
      <c r="C803" s="110" t="s">
        <v>1293</v>
      </c>
      <c r="D803" s="92">
        <v>4.4099999999999993</v>
      </c>
      <c r="E803" s="92">
        <v>2645</v>
      </c>
      <c r="F803" s="92">
        <v>2449</v>
      </c>
      <c r="G803" s="111">
        <v>0</v>
      </c>
      <c r="H80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3" s="113" t="str">
        <f t="shared" si="48"/>
        <v/>
      </c>
      <c r="J803" s="114" t="str">
        <f t="shared" si="49"/>
        <v/>
      </c>
      <c r="K803" s="115">
        <f t="shared" si="50"/>
        <v>599.77324263038554</v>
      </c>
      <c r="L803" s="115">
        <f t="shared" si="51"/>
        <v>555.32879818594108</v>
      </c>
    </row>
    <row r="804" spans="1:12" s="116" customFormat="1" x14ac:dyDescent="0.25">
      <c r="A804" s="90" t="s">
        <v>1901</v>
      </c>
      <c r="B804" s="110" t="s">
        <v>2023</v>
      </c>
      <c r="C804" s="110" t="s">
        <v>1293</v>
      </c>
      <c r="D804" s="92">
        <v>4.8999999999999995</v>
      </c>
      <c r="E804" s="92">
        <v>2888</v>
      </c>
      <c r="F804" s="92">
        <v>2692</v>
      </c>
      <c r="G804" s="111">
        <v>0</v>
      </c>
      <c r="H80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4" s="113" t="str">
        <f t="shared" si="48"/>
        <v/>
      </c>
      <c r="J804" s="114" t="str">
        <f t="shared" si="49"/>
        <v/>
      </c>
      <c r="K804" s="115">
        <f t="shared" si="50"/>
        <v>589.38775510204084</v>
      </c>
      <c r="L804" s="115">
        <f t="shared" si="51"/>
        <v>549.38775510204084</v>
      </c>
    </row>
    <row r="805" spans="1:12" s="116" customFormat="1" x14ac:dyDescent="0.25">
      <c r="A805" s="90" t="s">
        <v>1902</v>
      </c>
      <c r="B805" s="110" t="s">
        <v>2023</v>
      </c>
      <c r="C805" s="110" t="s">
        <v>1293</v>
      </c>
      <c r="D805" s="92">
        <v>4.2699999999999996</v>
      </c>
      <c r="E805" s="92">
        <v>2538</v>
      </c>
      <c r="F805" s="92">
        <v>2342</v>
      </c>
      <c r="G805" s="111">
        <v>0</v>
      </c>
      <c r="H80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5" s="113" t="str">
        <f t="shared" si="48"/>
        <v/>
      </c>
      <c r="J805" s="114" t="str">
        <f t="shared" si="49"/>
        <v/>
      </c>
      <c r="K805" s="115">
        <f t="shared" si="50"/>
        <v>594.37939110070261</v>
      </c>
      <c r="L805" s="115">
        <f t="shared" si="51"/>
        <v>548.47775175644028</v>
      </c>
    </row>
    <row r="806" spans="1:12" s="116" customFormat="1" x14ac:dyDescent="0.25">
      <c r="A806" s="90" t="s">
        <v>1903</v>
      </c>
      <c r="B806" s="110" t="s">
        <v>2023</v>
      </c>
      <c r="C806" s="110" t="s">
        <v>1293</v>
      </c>
      <c r="D806" s="92">
        <v>3.5999999999999996</v>
      </c>
      <c r="E806" s="92">
        <v>2202</v>
      </c>
      <c r="F806" s="92">
        <v>2056</v>
      </c>
      <c r="G806" s="111">
        <v>0</v>
      </c>
      <c r="H80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6" s="113" t="str">
        <f t="shared" si="48"/>
        <v/>
      </c>
      <c r="J806" s="114" t="str">
        <f t="shared" si="49"/>
        <v/>
      </c>
      <c r="K806" s="115">
        <f t="shared" si="50"/>
        <v>611.66666666666674</v>
      </c>
      <c r="L806" s="115">
        <f t="shared" si="51"/>
        <v>571.1111111111112</v>
      </c>
    </row>
    <row r="807" spans="1:12" s="116" customFormat="1" x14ac:dyDescent="0.25">
      <c r="A807" s="90" t="s">
        <v>1904</v>
      </c>
      <c r="B807" s="110" t="s">
        <v>2023</v>
      </c>
      <c r="C807" s="110" t="s">
        <v>1293</v>
      </c>
      <c r="D807" s="92">
        <v>2.96</v>
      </c>
      <c r="E807" s="92">
        <v>1818</v>
      </c>
      <c r="F807" s="92">
        <v>1722</v>
      </c>
      <c r="G807" s="111">
        <v>0</v>
      </c>
      <c r="H80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7" s="113" t="str">
        <f t="shared" si="48"/>
        <v/>
      </c>
      <c r="J807" s="114" t="str">
        <f t="shared" si="49"/>
        <v/>
      </c>
      <c r="K807" s="115">
        <f t="shared" si="50"/>
        <v>614.18918918918916</v>
      </c>
      <c r="L807" s="115">
        <f t="shared" si="51"/>
        <v>581.75675675675677</v>
      </c>
    </row>
    <row r="808" spans="1:12" s="116" customFormat="1" x14ac:dyDescent="0.25">
      <c r="A808" s="90" t="s">
        <v>1905</v>
      </c>
      <c r="B808" s="110" t="s">
        <v>2023</v>
      </c>
      <c r="C808" s="110" t="s">
        <v>1293</v>
      </c>
      <c r="D808" s="92">
        <v>3.7699999999999996</v>
      </c>
      <c r="E808" s="92">
        <v>2306</v>
      </c>
      <c r="F808" s="92">
        <v>2160</v>
      </c>
      <c r="G808" s="111">
        <v>0</v>
      </c>
      <c r="H80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8" s="113" t="str">
        <f t="shared" si="48"/>
        <v/>
      </c>
      <c r="J808" s="114" t="str">
        <f t="shared" si="49"/>
        <v/>
      </c>
      <c r="K808" s="115">
        <f t="shared" si="50"/>
        <v>611.67108753315654</v>
      </c>
      <c r="L808" s="115">
        <f t="shared" si="51"/>
        <v>572.94429708222822</v>
      </c>
    </row>
    <row r="809" spans="1:12" s="116" customFormat="1" x14ac:dyDescent="0.25">
      <c r="A809" s="90" t="s">
        <v>1906</v>
      </c>
      <c r="B809" s="110" t="s">
        <v>2023</v>
      </c>
      <c r="C809" s="110" t="s">
        <v>1293</v>
      </c>
      <c r="D809" s="92">
        <v>9.01</v>
      </c>
      <c r="E809" s="92">
        <v>5354</v>
      </c>
      <c r="F809" s="92">
        <v>5158</v>
      </c>
      <c r="G809" s="111">
        <v>0</v>
      </c>
      <c r="H80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9" s="113" t="str">
        <f t="shared" si="48"/>
        <v/>
      </c>
      <c r="J809" s="114" t="str">
        <f t="shared" si="49"/>
        <v/>
      </c>
      <c r="K809" s="115">
        <f t="shared" si="50"/>
        <v>594.22863485016649</v>
      </c>
      <c r="L809" s="115">
        <f t="shared" si="51"/>
        <v>572.47502774694783</v>
      </c>
    </row>
    <row r="810" spans="1:12" s="116" customFormat="1" x14ac:dyDescent="0.25">
      <c r="A810" s="90" t="s">
        <v>1907</v>
      </c>
      <c r="B810" s="110" t="s">
        <v>2023</v>
      </c>
      <c r="C810" s="110" t="s">
        <v>1293</v>
      </c>
      <c r="D810" s="92">
        <v>3.17</v>
      </c>
      <c r="E810" s="92">
        <v>1982</v>
      </c>
      <c r="F810" s="121">
        <v>1836</v>
      </c>
      <c r="G810" s="111">
        <v>0</v>
      </c>
      <c r="H81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0" s="113" t="str">
        <f t="shared" si="48"/>
        <v/>
      </c>
      <c r="J810" s="114" t="str">
        <f t="shared" si="49"/>
        <v/>
      </c>
      <c r="K810" s="115">
        <f t="shared" si="50"/>
        <v>625.23659305993692</v>
      </c>
      <c r="L810" s="115">
        <f t="shared" si="51"/>
        <v>579.1798107255521</v>
      </c>
    </row>
    <row r="811" spans="1:12" s="116" customFormat="1" x14ac:dyDescent="0.25">
      <c r="A811" s="90" t="s">
        <v>1908</v>
      </c>
      <c r="B811" s="110" t="s">
        <v>2023</v>
      </c>
      <c r="C811" s="110" t="s">
        <v>1293</v>
      </c>
      <c r="D811" s="92">
        <v>3.29</v>
      </c>
      <c r="E811" s="92">
        <v>2017</v>
      </c>
      <c r="F811" s="121">
        <v>1871</v>
      </c>
      <c r="G811" s="111">
        <v>0</v>
      </c>
      <c r="H81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1" s="113" t="str">
        <f t="shared" si="48"/>
        <v/>
      </c>
      <c r="J811" s="114" t="str">
        <f t="shared" si="49"/>
        <v/>
      </c>
      <c r="K811" s="115">
        <f t="shared" si="50"/>
        <v>613.06990881458967</v>
      </c>
      <c r="L811" s="115">
        <f t="shared" si="51"/>
        <v>568.693009118541</v>
      </c>
    </row>
    <row r="812" spans="1:12" s="116" customFormat="1" x14ac:dyDescent="0.25">
      <c r="A812" s="90" t="s">
        <v>1909</v>
      </c>
      <c r="B812" s="110" t="s">
        <v>2023</v>
      </c>
      <c r="C812" s="110" t="s">
        <v>1293</v>
      </c>
      <c r="D812" s="92">
        <v>4.26</v>
      </c>
      <c r="E812" s="92">
        <v>2580</v>
      </c>
      <c r="F812" s="121">
        <v>2384</v>
      </c>
      <c r="G812" s="111">
        <v>0</v>
      </c>
      <c r="H81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2" s="113" t="str">
        <f t="shared" si="48"/>
        <v/>
      </c>
      <c r="J812" s="114" t="str">
        <f t="shared" si="49"/>
        <v/>
      </c>
      <c r="K812" s="115">
        <f t="shared" si="50"/>
        <v>605.63380281690149</v>
      </c>
      <c r="L812" s="115">
        <f t="shared" si="51"/>
        <v>559.62441314553996</v>
      </c>
    </row>
    <row r="813" spans="1:12" s="116" customFormat="1" x14ac:dyDescent="0.25">
      <c r="A813" s="90" t="s">
        <v>1910</v>
      </c>
      <c r="B813" s="110" t="s">
        <v>2023</v>
      </c>
      <c r="C813" s="110" t="s">
        <v>1293</v>
      </c>
      <c r="D813" s="92">
        <v>3.2699999999999996</v>
      </c>
      <c r="E813" s="92">
        <v>2016</v>
      </c>
      <c r="F813" s="121">
        <v>1870</v>
      </c>
      <c r="G813" s="111">
        <v>0</v>
      </c>
      <c r="H81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3" s="113" t="str">
        <f t="shared" si="48"/>
        <v/>
      </c>
      <c r="J813" s="114" t="str">
        <f t="shared" si="49"/>
        <v/>
      </c>
      <c r="K813" s="115">
        <f t="shared" si="50"/>
        <v>616.51376146788994</v>
      </c>
      <c r="L813" s="115">
        <f t="shared" si="51"/>
        <v>571.86544342507648</v>
      </c>
    </row>
    <row r="814" spans="1:12" s="116" customFormat="1" x14ac:dyDescent="0.25">
      <c r="A814" s="90" t="s">
        <v>1911</v>
      </c>
      <c r="B814" s="110" t="s">
        <v>2023</v>
      </c>
      <c r="C814" s="110" t="s">
        <v>1293</v>
      </c>
      <c r="D814" s="92">
        <v>3.9199999999999995</v>
      </c>
      <c r="E814" s="92">
        <v>2382</v>
      </c>
      <c r="F814" s="121">
        <v>2236</v>
      </c>
      <c r="G814" s="111">
        <v>0</v>
      </c>
      <c r="H81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4" s="113" t="str">
        <f t="shared" si="48"/>
        <v/>
      </c>
      <c r="J814" s="114" t="str">
        <f t="shared" si="49"/>
        <v/>
      </c>
      <c r="K814" s="115">
        <f t="shared" si="50"/>
        <v>607.65306122448987</v>
      </c>
      <c r="L814" s="115">
        <f t="shared" si="51"/>
        <v>570.40816326530614</v>
      </c>
    </row>
    <row r="815" spans="1:12" s="116" customFormat="1" x14ac:dyDescent="0.25">
      <c r="A815" s="90" t="s">
        <v>1912</v>
      </c>
      <c r="B815" s="110" t="s">
        <v>2023</v>
      </c>
      <c r="C815" s="110" t="s">
        <v>1293</v>
      </c>
      <c r="D815" s="92">
        <v>4.38</v>
      </c>
      <c r="E815" s="92">
        <v>2638</v>
      </c>
      <c r="F815" s="121">
        <v>2442</v>
      </c>
      <c r="G815" s="111">
        <v>0</v>
      </c>
      <c r="H81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5" s="113" t="str">
        <f t="shared" si="48"/>
        <v/>
      </c>
      <c r="J815" s="114" t="str">
        <f t="shared" si="49"/>
        <v/>
      </c>
      <c r="K815" s="115">
        <f t="shared" si="50"/>
        <v>602.28310502283102</v>
      </c>
      <c r="L815" s="115">
        <f t="shared" si="51"/>
        <v>557.53424657534254</v>
      </c>
    </row>
    <row r="816" spans="1:12" s="116" customFormat="1" x14ac:dyDescent="0.25">
      <c r="A816" s="90" t="s">
        <v>1913</v>
      </c>
      <c r="B816" s="110" t="s">
        <v>2023</v>
      </c>
      <c r="C816" s="110" t="s">
        <v>1293</v>
      </c>
      <c r="D816" s="92">
        <v>4.0999999999999996</v>
      </c>
      <c r="E816" s="92">
        <v>2505</v>
      </c>
      <c r="F816" s="121">
        <v>2309</v>
      </c>
      <c r="G816" s="111">
        <v>0</v>
      </c>
      <c r="H81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6" s="113" t="str">
        <f t="shared" si="48"/>
        <v/>
      </c>
      <c r="J816" s="114" t="str">
        <f t="shared" si="49"/>
        <v/>
      </c>
      <c r="K816" s="115">
        <f t="shared" si="50"/>
        <v>610.97560975609758</v>
      </c>
      <c r="L816" s="115">
        <f t="shared" si="51"/>
        <v>563.17073170731715</v>
      </c>
    </row>
    <row r="817" spans="1:12" s="116" customFormat="1" x14ac:dyDescent="0.25">
      <c r="A817" s="90" t="s">
        <v>1914</v>
      </c>
      <c r="B817" s="110" t="s">
        <v>2023</v>
      </c>
      <c r="C817" s="110" t="s">
        <v>1293</v>
      </c>
      <c r="D817" s="92">
        <v>2.96</v>
      </c>
      <c r="E817" s="92">
        <v>1817</v>
      </c>
      <c r="F817" s="121">
        <v>1721</v>
      </c>
      <c r="G817" s="111">
        <v>0</v>
      </c>
      <c r="H81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7" s="113" t="str">
        <f t="shared" si="48"/>
        <v/>
      </c>
      <c r="J817" s="114" t="str">
        <f t="shared" si="49"/>
        <v/>
      </c>
      <c r="K817" s="115">
        <f t="shared" si="50"/>
        <v>613.85135135135135</v>
      </c>
      <c r="L817" s="115">
        <f t="shared" si="51"/>
        <v>581.41891891891896</v>
      </c>
    </row>
    <row r="818" spans="1:12" s="116" customFormat="1" x14ac:dyDescent="0.25">
      <c r="A818" s="90" t="s">
        <v>1915</v>
      </c>
      <c r="B818" s="110" t="s">
        <v>2023</v>
      </c>
      <c r="C818" s="110" t="s">
        <v>1293</v>
      </c>
      <c r="D818" s="92">
        <v>5.27</v>
      </c>
      <c r="E818" s="92">
        <v>3198</v>
      </c>
      <c r="F818" s="121">
        <v>3002</v>
      </c>
      <c r="G818" s="111">
        <v>0</v>
      </c>
      <c r="H81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8" s="113" t="str">
        <f t="shared" si="48"/>
        <v/>
      </c>
      <c r="J818" s="114" t="str">
        <f t="shared" si="49"/>
        <v/>
      </c>
      <c r="K818" s="115">
        <f t="shared" si="50"/>
        <v>606.83111954459207</v>
      </c>
      <c r="L818" s="115">
        <f t="shared" si="51"/>
        <v>569.63946869070219</v>
      </c>
    </row>
    <row r="819" spans="1:12" s="116" customFormat="1" x14ac:dyDescent="0.25">
      <c r="A819" s="90" t="s">
        <v>1916</v>
      </c>
      <c r="B819" s="110" t="s">
        <v>2023</v>
      </c>
      <c r="C819" s="110" t="s">
        <v>1293</v>
      </c>
      <c r="D819" s="92">
        <v>3.4699999999999998</v>
      </c>
      <c r="E819" s="92">
        <v>2144</v>
      </c>
      <c r="F819" s="121">
        <v>1998</v>
      </c>
      <c r="G819" s="111">
        <v>0</v>
      </c>
      <c r="H81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9" s="113" t="str">
        <f t="shared" si="48"/>
        <v/>
      </c>
      <c r="J819" s="114" t="str">
        <f t="shared" si="49"/>
        <v/>
      </c>
      <c r="K819" s="115">
        <f t="shared" si="50"/>
        <v>617.86743515850151</v>
      </c>
      <c r="L819" s="115">
        <f t="shared" si="51"/>
        <v>575.79250720461096</v>
      </c>
    </row>
    <row r="820" spans="1:12" s="116" customFormat="1" x14ac:dyDescent="0.25">
      <c r="A820" s="90" t="s">
        <v>1917</v>
      </c>
      <c r="B820" s="110" t="s">
        <v>2023</v>
      </c>
      <c r="C820" s="110" t="s">
        <v>1293</v>
      </c>
      <c r="D820" s="92">
        <v>5.25</v>
      </c>
      <c r="E820" s="92">
        <v>3182</v>
      </c>
      <c r="F820" s="121">
        <v>2986</v>
      </c>
      <c r="G820" s="111">
        <v>0</v>
      </c>
      <c r="H82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0" s="113" t="str">
        <f t="shared" si="48"/>
        <v/>
      </c>
      <c r="J820" s="114" t="str">
        <f t="shared" si="49"/>
        <v/>
      </c>
      <c r="K820" s="115">
        <f t="shared" si="50"/>
        <v>606.09523809523807</v>
      </c>
      <c r="L820" s="115">
        <f t="shared" si="51"/>
        <v>568.76190476190482</v>
      </c>
    </row>
    <row r="821" spans="1:12" s="116" customFormat="1" x14ac:dyDescent="0.25">
      <c r="A821" s="90" t="s">
        <v>1918</v>
      </c>
      <c r="B821" s="110" t="s">
        <v>2023</v>
      </c>
      <c r="C821" s="110" t="s">
        <v>1293</v>
      </c>
      <c r="D821" s="92">
        <v>4.9799999999999995</v>
      </c>
      <c r="E821" s="92">
        <v>2995</v>
      </c>
      <c r="F821" s="121">
        <v>2799</v>
      </c>
      <c r="G821" s="111">
        <v>0</v>
      </c>
      <c r="H82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1" s="113" t="str">
        <f t="shared" si="48"/>
        <v/>
      </c>
      <c r="J821" s="114" t="str">
        <f t="shared" si="49"/>
        <v/>
      </c>
      <c r="K821" s="115">
        <f t="shared" si="50"/>
        <v>601.40562248995991</v>
      </c>
      <c r="L821" s="115">
        <f t="shared" si="51"/>
        <v>562.04819277108436</v>
      </c>
    </row>
    <row r="822" spans="1:12" s="116" customFormat="1" x14ac:dyDescent="0.25">
      <c r="A822" s="90" t="s">
        <v>1919</v>
      </c>
      <c r="B822" s="110" t="s">
        <v>2023</v>
      </c>
      <c r="C822" s="110" t="s">
        <v>1293</v>
      </c>
      <c r="D822" s="92">
        <v>4.29</v>
      </c>
      <c r="E822" s="92">
        <v>2625</v>
      </c>
      <c r="F822" s="121">
        <v>2429</v>
      </c>
      <c r="G822" s="111">
        <v>0</v>
      </c>
      <c r="H82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2" s="113" t="str">
        <f t="shared" si="48"/>
        <v/>
      </c>
      <c r="J822" s="114" t="str">
        <f t="shared" si="49"/>
        <v/>
      </c>
      <c r="K822" s="115">
        <f t="shared" si="50"/>
        <v>611.88811188811189</v>
      </c>
      <c r="L822" s="115">
        <f t="shared" si="51"/>
        <v>566.20046620046617</v>
      </c>
    </row>
    <row r="823" spans="1:12" s="116" customFormat="1" x14ac:dyDescent="0.25">
      <c r="A823" s="90" t="s">
        <v>1920</v>
      </c>
      <c r="B823" s="110" t="s">
        <v>2023</v>
      </c>
      <c r="C823" s="110" t="s">
        <v>1293</v>
      </c>
      <c r="D823" s="92">
        <v>3.33</v>
      </c>
      <c r="E823" s="92">
        <v>2042</v>
      </c>
      <c r="F823" s="121">
        <v>1896</v>
      </c>
      <c r="G823" s="111">
        <v>0</v>
      </c>
      <c r="H82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3" s="113" t="str">
        <f t="shared" si="48"/>
        <v/>
      </c>
      <c r="J823" s="114" t="str">
        <f t="shared" si="49"/>
        <v/>
      </c>
      <c r="K823" s="115">
        <f t="shared" si="50"/>
        <v>613.21321321321318</v>
      </c>
      <c r="L823" s="115">
        <f t="shared" si="51"/>
        <v>569.36936936936934</v>
      </c>
    </row>
    <row r="824" spans="1:12" s="116" customFormat="1" x14ac:dyDescent="0.25">
      <c r="A824" s="90" t="s">
        <v>1921</v>
      </c>
      <c r="B824" s="110" t="s">
        <v>2023</v>
      </c>
      <c r="C824" s="110" t="s">
        <v>1293</v>
      </c>
      <c r="D824" s="92">
        <v>3.33</v>
      </c>
      <c r="E824" s="92">
        <v>2040</v>
      </c>
      <c r="F824" s="121">
        <v>1894</v>
      </c>
      <c r="G824" s="111">
        <v>0</v>
      </c>
      <c r="H82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4" s="113" t="str">
        <f t="shared" si="48"/>
        <v/>
      </c>
      <c r="J824" s="114" t="str">
        <f t="shared" si="49"/>
        <v/>
      </c>
      <c r="K824" s="115">
        <f t="shared" si="50"/>
        <v>612.61261261261257</v>
      </c>
      <c r="L824" s="115">
        <f t="shared" si="51"/>
        <v>568.76876876876872</v>
      </c>
    </row>
    <row r="825" spans="1:12" s="116" customFormat="1" x14ac:dyDescent="0.25">
      <c r="A825" s="90" t="s">
        <v>1922</v>
      </c>
      <c r="B825" s="110" t="s">
        <v>2023</v>
      </c>
      <c r="C825" s="110" t="s">
        <v>1293</v>
      </c>
      <c r="D825" s="92">
        <v>6.56</v>
      </c>
      <c r="E825" s="92">
        <v>2208</v>
      </c>
      <c r="F825" s="121">
        <v>2062</v>
      </c>
      <c r="G825" s="111">
        <v>0</v>
      </c>
      <c r="H82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5" s="113" t="str">
        <f t="shared" si="48"/>
        <v/>
      </c>
      <c r="J825" s="114" t="str">
        <f t="shared" si="49"/>
        <v/>
      </c>
      <c r="K825" s="115">
        <f t="shared" si="50"/>
        <v>336.58536585365857</v>
      </c>
      <c r="L825" s="115">
        <f t="shared" si="51"/>
        <v>314.32926829268297</v>
      </c>
    </row>
    <row r="826" spans="1:12" s="116" customFormat="1" x14ac:dyDescent="0.25">
      <c r="A826" s="90" t="s">
        <v>1923</v>
      </c>
      <c r="B826" s="110" t="s">
        <v>2023</v>
      </c>
      <c r="C826" s="110" t="s">
        <v>1293</v>
      </c>
      <c r="D826" s="92">
        <v>4.05</v>
      </c>
      <c r="E826" s="92">
        <v>2471</v>
      </c>
      <c r="F826" s="121">
        <v>2325</v>
      </c>
      <c r="G826" s="111">
        <v>0</v>
      </c>
      <c r="H82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6" s="113" t="str">
        <f t="shared" si="48"/>
        <v/>
      </c>
      <c r="J826" s="114" t="str">
        <f t="shared" si="49"/>
        <v/>
      </c>
      <c r="K826" s="115">
        <f t="shared" si="50"/>
        <v>610.12345679012344</v>
      </c>
      <c r="L826" s="115">
        <f t="shared" si="51"/>
        <v>574.07407407407413</v>
      </c>
    </row>
    <row r="827" spans="1:12" s="116" customFormat="1" x14ac:dyDescent="0.25">
      <c r="A827" s="90" t="s">
        <v>1924</v>
      </c>
      <c r="B827" s="110" t="s">
        <v>2023</v>
      </c>
      <c r="C827" s="110" t="s">
        <v>1293</v>
      </c>
      <c r="D827" s="92">
        <v>4.88</v>
      </c>
      <c r="E827" s="92">
        <v>2937</v>
      </c>
      <c r="F827" s="121">
        <v>2741</v>
      </c>
      <c r="G827" s="111">
        <v>0</v>
      </c>
      <c r="H82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7" s="113" t="str">
        <f t="shared" si="48"/>
        <v/>
      </c>
      <c r="J827" s="114" t="str">
        <f t="shared" si="49"/>
        <v/>
      </c>
      <c r="K827" s="115">
        <f t="shared" si="50"/>
        <v>601.84426229508199</v>
      </c>
      <c r="L827" s="115">
        <f t="shared" si="51"/>
        <v>561.68032786885249</v>
      </c>
    </row>
    <row r="828" spans="1:12" s="116" customFormat="1" x14ac:dyDescent="0.25">
      <c r="A828" s="90" t="s">
        <v>1925</v>
      </c>
      <c r="B828" s="110" t="s">
        <v>2023</v>
      </c>
      <c r="C828" s="110" t="s">
        <v>1293</v>
      </c>
      <c r="D828" s="92">
        <v>3.19</v>
      </c>
      <c r="E828" s="92">
        <v>1982</v>
      </c>
      <c r="F828" s="121">
        <v>1836</v>
      </c>
      <c r="G828" s="111">
        <v>0</v>
      </c>
      <c r="H82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8" s="113" t="str">
        <f t="shared" si="48"/>
        <v/>
      </c>
      <c r="J828" s="114" t="str">
        <f t="shared" si="49"/>
        <v/>
      </c>
      <c r="K828" s="115">
        <f t="shared" si="50"/>
        <v>621.31661442006271</v>
      </c>
      <c r="L828" s="115">
        <f t="shared" si="51"/>
        <v>575.54858934169283</v>
      </c>
    </row>
    <row r="829" spans="1:12" s="116" customFormat="1" x14ac:dyDescent="0.25">
      <c r="A829" s="90" t="s">
        <v>1926</v>
      </c>
      <c r="B829" s="110" t="s">
        <v>2023</v>
      </c>
      <c r="C829" s="110" t="s">
        <v>1293</v>
      </c>
      <c r="D829" s="92">
        <v>5.09</v>
      </c>
      <c r="E829" s="92">
        <v>3033</v>
      </c>
      <c r="F829" s="121">
        <v>2837</v>
      </c>
      <c r="G829" s="111">
        <v>0</v>
      </c>
      <c r="H82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9" s="113" t="str">
        <f t="shared" si="48"/>
        <v/>
      </c>
      <c r="J829" s="114" t="str">
        <f t="shared" si="49"/>
        <v/>
      </c>
      <c r="K829" s="115">
        <f t="shared" si="50"/>
        <v>595.87426326129673</v>
      </c>
      <c r="L829" s="115">
        <f t="shared" si="51"/>
        <v>557.36738703339881</v>
      </c>
    </row>
    <row r="830" spans="1:12" s="116" customFormat="1" x14ac:dyDescent="0.25">
      <c r="A830" s="90" t="s">
        <v>1927</v>
      </c>
      <c r="B830" s="110" t="s">
        <v>2023</v>
      </c>
      <c r="C830" s="110" t="s">
        <v>1293</v>
      </c>
      <c r="D830" s="92">
        <v>5.31</v>
      </c>
      <c r="E830" s="92">
        <v>3197</v>
      </c>
      <c r="F830" s="121">
        <v>3001</v>
      </c>
      <c r="G830" s="111">
        <v>0</v>
      </c>
      <c r="H83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0" s="113" t="str">
        <f t="shared" si="48"/>
        <v/>
      </c>
      <c r="J830" s="114" t="str">
        <f t="shared" si="49"/>
        <v/>
      </c>
      <c r="K830" s="115">
        <f t="shared" si="50"/>
        <v>602.07156308851233</v>
      </c>
      <c r="L830" s="115">
        <f t="shared" si="51"/>
        <v>565.16007532956689</v>
      </c>
    </row>
    <row r="831" spans="1:12" s="116" customFormat="1" x14ac:dyDescent="0.25">
      <c r="A831" s="90" t="s">
        <v>1928</v>
      </c>
      <c r="B831" s="110" t="s">
        <v>2023</v>
      </c>
      <c r="C831" s="110" t="s">
        <v>1293</v>
      </c>
      <c r="D831" s="92">
        <v>4.46</v>
      </c>
      <c r="E831" s="92">
        <v>2678</v>
      </c>
      <c r="F831" s="121">
        <v>2482</v>
      </c>
      <c r="G831" s="111">
        <v>0</v>
      </c>
      <c r="H83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1" s="113" t="str">
        <f t="shared" si="48"/>
        <v/>
      </c>
      <c r="J831" s="114" t="str">
        <f t="shared" si="49"/>
        <v/>
      </c>
      <c r="K831" s="115">
        <f t="shared" si="50"/>
        <v>600.44843049327358</v>
      </c>
      <c r="L831" s="115">
        <f t="shared" si="51"/>
        <v>556.50224215246635</v>
      </c>
    </row>
    <row r="832" spans="1:12" s="116" customFormat="1" x14ac:dyDescent="0.25">
      <c r="A832" s="90" t="s">
        <v>1929</v>
      </c>
      <c r="B832" s="110" t="s">
        <v>2023</v>
      </c>
      <c r="C832" s="110" t="s">
        <v>1293</v>
      </c>
      <c r="D832" s="92">
        <v>3.26</v>
      </c>
      <c r="E832" s="92">
        <v>2032</v>
      </c>
      <c r="F832" s="121">
        <v>1886</v>
      </c>
      <c r="G832" s="111">
        <v>0</v>
      </c>
      <c r="H83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2" s="113" t="str">
        <f t="shared" si="48"/>
        <v/>
      </c>
      <c r="J832" s="114" t="str">
        <f t="shared" si="49"/>
        <v/>
      </c>
      <c r="K832" s="115">
        <f t="shared" si="50"/>
        <v>623.31288343558288</v>
      </c>
      <c r="L832" s="115">
        <f t="shared" si="51"/>
        <v>578.52760736196319</v>
      </c>
    </row>
    <row r="833" spans="1:12" s="116" customFormat="1" x14ac:dyDescent="0.25">
      <c r="A833" s="90" t="s">
        <v>1930</v>
      </c>
      <c r="B833" s="110" t="s">
        <v>2023</v>
      </c>
      <c r="C833" s="110" t="s">
        <v>1293</v>
      </c>
      <c r="D833" s="92">
        <v>3.3499999999999996</v>
      </c>
      <c r="E833" s="92">
        <v>2087</v>
      </c>
      <c r="F833" s="121">
        <v>1941</v>
      </c>
      <c r="G833" s="111">
        <v>0</v>
      </c>
      <c r="H83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3" s="113" t="str">
        <f t="shared" si="48"/>
        <v/>
      </c>
      <c r="J833" s="114" t="str">
        <f t="shared" si="49"/>
        <v/>
      </c>
      <c r="K833" s="115">
        <f t="shared" si="50"/>
        <v>622.98507462686575</v>
      </c>
      <c r="L833" s="115">
        <f t="shared" si="51"/>
        <v>579.40298507462694</v>
      </c>
    </row>
    <row r="834" spans="1:12" s="116" customFormat="1" x14ac:dyDescent="0.25">
      <c r="A834" s="90" t="s">
        <v>1931</v>
      </c>
      <c r="B834" s="110" t="s">
        <v>2023</v>
      </c>
      <c r="C834" s="110" t="s">
        <v>1293</v>
      </c>
      <c r="D834" s="92">
        <v>3.06</v>
      </c>
      <c r="E834" s="92">
        <v>1907</v>
      </c>
      <c r="F834" s="121">
        <v>1761</v>
      </c>
      <c r="G834" s="111">
        <v>0</v>
      </c>
      <c r="H83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4" s="113" t="str">
        <f t="shared" si="48"/>
        <v/>
      </c>
      <c r="J834" s="114" t="str">
        <f t="shared" si="49"/>
        <v/>
      </c>
      <c r="K834" s="115">
        <f t="shared" si="50"/>
        <v>623.20261437908493</v>
      </c>
      <c r="L834" s="115">
        <f t="shared" si="51"/>
        <v>575.49019607843138</v>
      </c>
    </row>
    <row r="835" spans="1:12" s="116" customFormat="1" x14ac:dyDescent="0.25">
      <c r="A835" s="90" t="s">
        <v>1932</v>
      </c>
      <c r="B835" s="110" t="s">
        <v>2023</v>
      </c>
      <c r="C835" s="110" t="s">
        <v>1293</v>
      </c>
      <c r="D835" s="92">
        <v>2.98</v>
      </c>
      <c r="E835" s="92">
        <v>1827</v>
      </c>
      <c r="F835" s="121">
        <v>1731</v>
      </c>
      <c r="G835" s="111">
        <v>0</v>
      </c>
      <c r="H83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5" s="113" t="str">
        <f t="shared" ref="I835:I865" si="52">IF((F835-G835)&lt;0,"!","")</f>
        <v/>
      </c>
      <c r="J835" s="114" t="str">
        <f t="shared" ref="J835:J865" si="53">IFERROR(IF((F835-G835)/G835&gt;25%,"!",IF((F835-G835)/G835&lt;-25%,"!","")),"")</f>
        <v/>
      </c>
      <c r="K835" s="115">
        <f t="shared" ref="K835:K865" si="54">IFERROR(E835/D835,"")</f>
        <v>613.08724832214762</v>
      </c>
      <c r="L835" s="115">
        <f t="shared" ref="L835:L865" si="55">IFERROR(F835/D835,"")</f>
        <v>580.8724832214765</v>
      </c>
    </row>
    <row r="836" spans="1:12" s="116" customFormat="1" x14ac:dyDescent="0.25">
      <c r="A836" s="90" t="s">
        <v>1933</v>
      </c>
      <c r="B836" s="110" t="s">
        <v>2023</v>
      </c>
      <c r="C836" s="110" t="s">
        <v>1293</v>
      </c>
      <c r="D836" s="92">
        <v>5.42</v>
      </c>
      <c r="E836" s="92">
        <v>3282</v>
      </c>
      <c r="F836" s="121">
        <v>3086</v>
      </c>
      <c r="G836" s="111">
        <v>0</v>
      </c>
      <c r="H83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6" s="113" t="str">
        <f t="shared" si="52"/>
        <v/>
      </c>
      <c r="J836" s="114" t="str">
        <f t="shared" si="53"/>
        <v/>
      </c>
      <c r="K836" s="115">
        <f t="shared" si="54"/>
        <v>605.53505535055353</v>
      </c>
      <c r="L836" s="115">
        <f t="shared" si="55"/>
        <v>569.37269372693731</v>
      </c>
    </row>
    <row r="837" spans="1:12" s="116" customFormat="1" x14ac:dyDescent="0.25">
      <c r="A837" s="90" t="s">
        <v>1934</v>
      </c>
      <c r="B837" s="110" t="s">
        <v>2023</v>
      </c>
      <c r="C837" s="110" t="s">
        <v>1293</v>
      </c>
      <c r="D837" s="92">
        <v>4.0599999999999996</v>
      </c>
      <c r="E837" s="92">
        <v>2435</v>
      </c>
      <c r="F837" s="121">
        <v>2289</v>
      </c>
      <c r="G837" s="111">
        <v>0</v>
      </c>
      <c r="H83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7" s="113" t="str">
        <f t="shared" si="52"/>
        <v/>
      </c>
      <c r="J837" s="114" t="str">
        <f t="shared" si="53"/>
        <v/>
      </c>
      <c r="K837" s="115">
        <f t="shared" si="54"/>
        <v>599.7536945812808</v>
      </c>
      <c r="L837" s="115">
        <f t="shared" si="55"/>
        <v>563.79310344827593</v>
      </c>
    </row>
    <row r="838" spans="1:12" s="116" customFormat="1" x14ac:dyDescent="0.25">
      <c r="A838" s="90" t="s">
        <v>1935</v>
      </c>
      <c r="B838" s="110" t="s">
        <v>2023</v>
      </c>
      <c r="C838" s="110" t="s">
        <v>1293</v>
      </c>
      <c r="D838" s="92">
        <v>5.0599999999999996</v>
      </c>
      <c r="E838" s="92">
        <v>3018</v>
      </c>
      <c r="F838" s="121">
        <v>2822</v>
      </c>
      <c r="G838" s="111">
        <v>0</v>
      </c>
      <c r="H83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8" s="113" t="str">
        <f t="shared" si="52"/>
        <v/>
      </c>
      <c r="J838" s="114" t="str">
        <f t="shared" si="53"/>
        <v/>
      </c>
      <c r="K838" s="115">
        <f t="shared" si="54"/>
        <v>596.44268774703562</v>
      </c>
      <c r="L838" s="115">
        <f t="shared" si="55"/>
        <v>557.70750988142299</v>
      </c>
    </row>
    <row r="839" spans="1:12" s="116" customFormat="1" x14ac:dyDescent="0.25">
      <c r="A839" s="90" t="s">
        <v>1936</v>
      </c>
      <c r="B839" s="110" t="s">
        <v>2023</v>
      </c>
      <c r="C839" s="110" t="s">
        <v>1293</v>
      </c>
      <c r="D839" s="92">
        <v>6.32</v>
      </c>
      <c r="E839" s="92">
        <v>3772</v>
      </c>
      <c r="F839" s="121">
        <v>3576</v>
      </c>
      <c r="G839" s="111">
        <v>0</v>
      </c>
      <c r="H83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9" s="113" t="str">
        <f t="shared" si="52"/>
        <v/>
      </c>
      <c r="J839" s="114" t="str">
        <f t="shared" si="53"/>
        <v/>
      </c>
      <c r="K839" s="115">
        <f t="shared" si="54"/>
        <v>596.83544303797464</v>
      </c>
      <c r="L839" s="115">
        <f t="shared" si="55"/>
        <v>565.82278481012656</v>
      </c>
    </row>
    <row r="840" spans="1:12" s="116" customFormat="1" x14ac:dyDescent="0.25">
      <c r="A840" s="90" t="s">
        <v>1937</v>
      </c>
      <c r="B840" s="110" t="s">
        <v>2023</v>
      </c>
      <c r="C840" s="110" t="s">
        <v>1293</v>
      </c>
      <c r="D840" s="92">
        <v>3.8699999999999992</v>
      </c>
      <c r="E840" s="92">
        <v>2384</v>
      </c>
      <c r="F840" s="121">
        <v>2238</v>
      </c>
      <c r="G840" s="111">
        <v>0</v>
      </c>
      <c r="H84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0" s="113" t="str">
        <f t="shared" si="52"/>
        <v/>
      </c>
      <c r="J840" s="114" t="str">
        <f t="shared" si="53"/>
        <v/>
      </c>
      <c r="K840" s="115">
        <f t="shared" si="54"/>
        <v>616.02067183462543</v>
      </c>
      <c r="L840" s="115">
        <f t="shared" si="55"/>
        <v>578.29457364341101</v>
      </c>
    </row>
    <row r="841" spans="1:12" s="116" customFormat="1" x14ac:dyDescent="0.25">
      <c r="A841" s="90" t="s">
        <v>1938</v>
      </c>
      <c r="B841" s="110" t="s">
        <v>2023</v>
      </c>
      <c r="C841" s="110" t="s">
        <v>1293</v>
      </c>
      <c r="D841" s="92">
        <v>4.76</v>
      </c>
      <c r="E841" s="92">
        <v>2885</v>
      </c>
      <c r="F841" s="121">
        <v>2689</v>
      </c>
      <c r="G841" s="111">
        <v>0</v>
      </c>
      <c r="H84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1" s="113" t="str">
        <f t="shared" si="52"/>
        <v/>
      </c>
      <c r="J841" s="114" t="str">
        <f t="shared" si="53"/>
        <v/>
      </c>
      <c r="K841" s="115">
        <f t="shared" si="54"/>
        <v>606.09243697478996</v>
      </c>
      <c r="L841" s="115">
        <f t="shared" si="55"/>
        <v>564.9159663865546</v>
      </c>
    </row>
    <row r="842" spans="1:12" s="116" customFormat="1" x14ac:dyDescent="0.25">
      <c r="A842" s="90" t="s">
        <v>1939</v>
      </c>
      <c r="B842" s="110" t="s">
        <v>2023</v>
      </c>
      <c r="C842" s="110" t="s">
        <v>1293</v>
      </c>
      <c r="D842" s="92">
        <v>3.55</v>
      </c>
      <c r="E842" s="92">
        <v>2202</v>
      </c>
      <c r="F842" s="121">
        <v>2056</v>
      </c>
      <c r="G842" s="111">
        <v>0</v>
      </c>
      <c r="H84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2" s="113" t="str">
        <f t="shared" si="52"/>
        <v/>
      </c>
      <c r="J842" s="114" t="str">
        <f t="shared" si="53"/>
        <v/>
      </c>
      <c r="K842" s="115">
        <f t="shared" si="54"/>
        <v>620.28169014084506</v>
      </c>
      <c r="L842" s="115">
        <f t="shared" si="55"/>
        <v>579.15492957746483</v>
      </c>
    </row>
    <row r="843" spans="1:12" s="116" customFormat="1" x14ac:dyDescent="0.25">
      <c r="A843" s="90" t="s">
        <v>1940</v>
      </c>
      <c r="B843" s="110" t="s">
        <v>2023</v>
      </c>
      <c r="C843" s="110" t="s">
        <v>1293</v>
      </c>
      <c r="D843" s="92">
        <v>3.16</v>
      </c>
      <c r="E843" s="92">
        <v>2033</v>
      </c>
      <c r="F843" s="121">
        <v>1887</v>
      </c>
      <c r="G843" s="111">
        <v>0</v>
      </c>
      <c r="H84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3" s="113" t="str">
        <f t="shared" si="52"/>
        <v/>
      </c>
      <c r="J843" s="114" t="str">
        <f t="shared" si="53"/>
        <v/>
      </c>
      <c r="K843" s="115">
        <f t="shared" si="54"/>
        <v>643.35443037974676</v>
      </c>
      <c r="L843" s="115">
        <f t="shared" si="55"/>
        <v>597.15189873417717</v>
      </c>
    </row>
    <row r="844" spans="1:12" s="116" customFormat="1" x14ac:dyDescent="0.25">
      <c r="A844" s="90" t="s">
        <v>1941</v>
      </c>
      <c r="B844" s="110" t="s">
        <v>2023</v>
      </c>
      <c r="C844" s="110" t="s">
        <v>1293</v>
      </c>
      <c r="D844" s="92">
        <v>3.03</v>
      </c>
      <c r="E844" s="92">
        <v>1902</v>
      </c>
      <c r="F844" s="121">
        <v>1756</v>
      </c>
      <c r="G844" s="111">
        <v>0</v>
      </c>
      <c r="H84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4" s="113" t="str">
        <f t="shared" si="52"/>
        <v/>
      </c>
      <c r="J844" s="114" t="str">
        <f t="shared" si="53"/>
        <v/>
      </c>
      <c r="K844" s="115">
        <f t="shared" si="54"/>
        <v>627.72277227722782</v>
      </c>
      <c r="L844" s="115">
        <f t="shared" si="55"/>
        <v>579.53795379537962</v>
      </c>
    </row>
    <row r="845" spans="1:12" s="116" customFormat="1" x14ac:dyDescent="0.25">
      <c r="A845" s="90" t="s">
        <v>1942</v>
      </c>
      <c r="B845" s="110" t="s">
        <v>2023</v>
      </c>
      <c r="C845" s="110" t="s">
        <v>1293</v>
      </c>
      <c r="D845" s="92">
        <v>6.1199999999999992</v>
      </c>
      <c r="E845" s="92">
        <v>3627</v>
      </c>
      <c r="F845" s="121">
        <v>3431</v>
      </c>
      <c r="G845" s="111">
        <v>0</v>
      </c>
      <c r="H84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5" s="113" t="str">
        <f t="shared" si="52"/>
        <v/>
      </c>
      <c r="J845" s="114" t="str">
        <f t="shared" si="53"/>
        <v/>
      </c>
      <c r="K845" s="115">
        <f t="shared" si="54"/>
        <v>592.64705882352951</v>
      </c>
      <c r="L845" s="115">
        <f t="shared" si="55"/>
        <v>560.62091503267982</v>
      </c>
    </row>
    <row r="846" spans="1:12" s="116" customFormat="1" x14ac:dyDescent="0.25">
      <c r="A846" s="90" t="s">
        <v>1943</v>
      </c>
      <c r="B846" s="110" t="s">
        <v>2023</v>
      </c>
      <c r="C846" s="110" t="s">
        <v>1293</v>
      </c>
      <c r="D846" s="92">
        <v>3.67</v>
      </c>
      <c r="E846" s="92">
        <v>2206</v>
      </c>
      <c r="F846" s="121">
        <v>2060</v>
      </c>
      <c r="G846" s="111">
        <v>0</v>
      </c>
      <c r="H84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6" s="113" t="str">
        <f t="shared" si="52"/>
        <v/>
      </c>
      <c r="J846" s="114" t="str">
        <f t="shared" si="53"/>
        <v/>
      </c>
      <c r="K846" s="115">
        <f t="shared" si="54"/>
        <v>601.08991825613077</v>
      </c>
      <c r="L846" s="115">
        <f t="shared" si="55"/>
        <v>561.30790190735695</v>
      </c>
    </row>
    <row r="847" spans="1:12" s="116" customFormat="1" x14ac:dyDescent="0.25">
      <c r="A847" s="90" t="s">
        <v>1944</v>
      </c>
      <c r="B847" s="110" t="s">
        <v>2023</v>
      </c>
      <c r="C847" s="110" t="s">
        <v>1293</v>
      </c>
      <c r="D847" s="92">
        <v>6.5</v>
      </c>
      <c r="E847" s="92">
        <v>3902</v>
      </c>
      <c r="F847" s="121">
        <v>3706</v>
      </c>
      <c r="G847" s="111">
        <v>0</v>
      </c>
      <c r="H84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7" s="113" t="str">
        <f t="shared" si="52"/>
        <v/>
      </c>
      <c r="J847" s="114" t="str">
        <f t="shared" si="53"/>
        <v/>
      </c>
      <c r="K847" s="115">
        <f t="shared" si="54"/>
        <v>600.30769230769226</v>
      </c>
      <c r="L847" s="115">
        <f t="shared" si="55"/>
        <v>570.15384615384619</v>
      </c>
    </row>
    <row r="848" spans="1:12" s="116" customFormat="1" x14ac:dyDescent="0.25">
      <c r="A848" s="90" t="s">
        <v>1945</v>
      </c>
      <c r="B848" s="110" t="s">
        <v>2023</v>
      </c>
      <c r="C848" s="110" t="s">
        <v>1293</v>
      </c>
      <c r="D848" s="92">
        <v>4.2399999999999993</v>
      </c>
      <c r="E848" s="92">
        <v>2582</v>
      </c>
      <c r="F848" s="121">
        <v>2386</v>
      </c>
      <c r="G848" s="111">
        <v>0</v>
      </c>
      <c r="H84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8" s="113" t="str">
        <f t="shared" si="52"/>
        <v/>
      </c>
      <c r="J848" s="114" t="str">
        <f t="shared" si="53"/>
        <v/>
      </c>
      <c r="K848" s="115">
        <f t="shared" si="54"/>
        <v>608.9622641509435</v>
      </c>
      <c r="L848" s="115">
        <f t="shared" si="55"/>
        <v>562.73584905660391</v>
      </c>
    </row>
    <row r="849" spans="1:12" s="116" customFormat="1" x14ac:dyDescent="0.25">
      <c r="A849" s="90" t="s">
        <v>1946</v>
      </c>
      <c r="B849" s="110" t="s">
        <v>2023</v>
      </c>
      <c r="C849" s="110" t="s">
        <v>1293</v>
      </c>
      <c r="D849" s="92">
        <v>4.3699999999999992</v>
      </c>
      <c r="E849" s="92">
        <v>2635</v>
      </c>
      <c r="F849" s="121">
        <v>2439</v>
      </c>
      <c r="G849" s="111">
        <v>0</v>
      </c>
      <c r="H84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9" s="113" t="str">
        <f t="shared" si="52"/>
        <v/>
      </c>
      <c r="J849" s="114" t="str">
        <f t="shared" si="53"/>
        <v/>
      </c>
      <c r="K849" s="115">
        <f t="shared" si="54"/>
        <v>602.97482837528617</v>
      </c>
      <c r="L849" s="115">
        <f t="shared" si="55"/>
        <v>558.12356979405047</v>
      </c>
    </row>
    <row r="850" spans="1:12" s="116" customFormat="1" x14ac:dyDescent="0.25">
      <c r="A850" s="90" t="s">
        <v>1947</v>
      </c>
      <c r="B850" s="110" t="s">
        <v>2023</v>
      </c>
      <c r="C850" s="110" t="s">
        <v>1293</v>
      </c>
      <c r="D850" s="92">
        <v>4.21</v>
      </c>
      <c r="E850" s="92">
        <v>2550</v>
      </c>
      <c r="F850" s="121">
        <v>2354</v>
      </c>
      <c r="G850" s="111">
        <v>0</v>
      </c>
      <c r="H85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0" s="113" t="str">
        <f t="shared" si="52"/>
        <v/>
      </c>
      <c r="J850" s="114" t="str">
        <f t="shared" si="53"/>
        <v/>
      </c>
      <c r="K850" s="115">
        <f t="shared" si="54"/>
        <v>605.70071258907365</v>
      </c>
      <c r="L850" s="115">
        <f t="shared" si="55"/>
        <v>559.14489311163891</v>
      </c>
    </row>
    <row r="851" spans="1:12" s="116" customFormat="1" x14ac:dyDescent="0.25">
      <c r="A851" s="90" t="s">
        <v>1948</v>
      </c>
      <c r="B851" s="110" t="s">
        <v>2023</v>
      </c>
      <c r="C851" s="110" t="s">
        <v>1293</v>
      </c>
      <c r="D851" s="92">
        <v>2.87</v>
      </c>
      <c r="E851" s="92">
        <v>1736</v>
      </c>
      <c r="F851" s="121">
        <v>1800</v>
      </c>
      <c r="G851" s="111">
        <v>0</v>
      </c>
      <c r="H85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1" s="113" t="str">
        <f t="shared" si="52"/>
        <v/>
      </c>
      <c r="J851" s="114" t="str">
        <f t="shared" si="53"/>
        <v/>
      </c>
      <c r="K851" s="115">
        <f t="shared" si="54"/>
        <v>604.8780487804878</v>
      </c>
      <c r="L851" s="115">
        <f t="shared" si="55"/>
        <v>627.17770034843204</v>
      </c>
    </row>
    <row r="852" spans="1:12" s="116" customFormat="1" x14ac:dyDescent="0.25">
      <c r="A852" s="90" t="s">
        <v>1949</v>
      </c>
      <c r="B852" s="110" t="s">
        <v>2023</v>
      </c>
      <c r="C852" s="110" t="s">
        <v>1293</v>
      </c>
      <c r="D852" s="92">
        <v>3.7999999999999994</v>
      </c>
      <c r="E852" s="92">
        <v>2332</v>
      </c>
      <c r="F852" s="121">
        <v>2186</v>
      </c>
      <c r="G852" s="111">
        <v>0</v>
      </c>
      <c r="H85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2" s="113" t="str">
        <f t="shared" si="52"/>
        <v/>
      </c>
      <c r="J852" s="114" t="str">
        <f t="shared" si="53"/>
        <v/>
      </c>
      <c r="K852" s="115">
        <f t="shared" si="54"/>
        <v>613.68421052631584</v>
      </c>
      <c r="L852" s="115">
        <f t="shared" si="55"/>
        <v>575.26315789473699</v>
      </c>
    </row>
    <row r="853" spans="1:12" s="116" customFormat="1" x14ac:dyDescent="0.25">
      <c r="A853" s="90" t="s">
        <v>1950</v>
      </c>
      <c r="B853" s="110" t="s">
        <v>2023</v>
      </c>
      <c r="C853" s="110" t="s">
        <v>1293</v>
      </c>
      <c r="D853" s="92">
        <v>3.21</v>
      </c>
      <c r="E853" s="92">
        <v>1967</v>
      </c>
      <c r="F853" s="121">
        <v>1821</v>
      </c>
      <c r="G853" s="111">
        <v>0</v>
      </c>
      <c r="H85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3" s="113" t="str">
        <f t="shared" si="52"/>
        <v/>
      </c>
      <c r="J853" s="114" t="str">
        <f t="shared" si="53"/>
        <v/>
      </c>
      <c r="K853" s="115">
        <f t="shared" si="54"/>
        <v>612.77258566978196</v>
      </c>
      <c r="L853" s="115">
        <f t="shared" si="55"/>
        <v>567.28971962616822</v>
      </c>
    </row>
    <row r="854" spans="1:12" s="116" customFormat="1" x14ac:dyDescent="0.25">
      <c r="A854" s="90" t="s">
        <v>1951</v>
      </c>
      <c r="B854" s="110" t="s">
        <v>2023</v>
      </c>
      <c r="C854" s="110" t="s">
        <v>1293</v>
      </c>
      <c r="D854" s="92">
        <v>3.9799999999999995</v>
      </c>
      <c r="E854" s="92">
        <v>2428</v>
      </c>
      <c r="F854" s="121">
        <v>2282</v>
      </c>
      <c r="G854" s="111">
        <v>0</v>
      </c>
      <c r="H85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4" s="113" t="str">
        <f t="shared" si="52"/>
        <v/>
      </c>
      <c r="J854" s="114" t="str">
        <f t="shared" si="53"/>
        <v/>
      </c>
      <c r="K854" s="115">
        <f t="shared" si="54"/>
        <v>610.05025125628151</v>
      </c>
      <c r="L854" s="115">
        <f t="shared" si="55"/>
        <v>573.3668341708543</v>
      </c>
    </row>
    <row r="855" spans="1:12" s="116" customFormat="1" x14ac:dyDescent="0.25">
      <c r="A855" s="90" t="s">
        <v>1952</v>
      </c>
      <c r="B855" s="110" t="s">
        <v>2023</v>
      </c>
      <c r="C855" s="110" t="s">
        <v>1293</v>
      </c>
      <c r="D855" s="92">
        <v>4.1599999999999993</v>
      </c>
      <c r="E855" s="92">
        <v>2524</v>
      </c>
      <c r="F855" s="121">
        <v>2328</v>
      </c>
      <c r="G855" s="111">
        <v>0</v>
      </c>
      <c r="H85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5" s="113" t="str">
        <f t="shared" si="52"/>
        <v/>
      </c>
      <c r="J855" s="114" t="str">
        <f t="shared" si="53"/>
        <v/>
      </c>
      <c r="K855" s="115">
        <f t="shared" si="54"/>
        <v>606.73076923076928</v>
      </c>
      <c r="L855" s="115">
        <f t="shared" si="55"/>
        <v>559.61538461538476</v>
      </c>
    </row>
    <row r="856" spans="1:12" s="116" customFormat="1" x14ac:dyDescent="0.25">
      <c r="A856" s="90" t="s">
        <v>1953</v>
      </c>
      <c r="B856" s="110" t="s">
        <v>2023</v>
      </c>
      <c r="C856" s="110" t="s">
        <v>1293</v>
      </c>
      <c r="D856" s="92">
        <v>4.72</v>
      </c>
      <c r="E856" s="92">
        <v>2877</v>
      </c>
      <c r="F856" s="121">
        <v>2681</v>
      </c>
      <c r="G856" s="111">
        <v>0</v>
      </c>
      <c r="H856"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6" s="113" t="str">
        <f t="shared" si="52"/>
        <v/>
      </c>
      <c r="J856" s="114" t="str">
        <f t="shared" si="53"/>
        <v/>
      </c>
      <c r="K856" s="115">
        <f t="shared" si="54"/>
        <v>609.53389830508479</v>
      </c>
      <c r="L856" s="115">
        <f t="shared" si="55"/>
        <v>568.00847457627117</v>
      </c>
    </row>
    <row r="857" spans="1:12" s="116" customFormat="1" x14ac:dyDescent="0.25">
      <c r="A857" s="90" t="s">
        <v>1954</v>
      </c>
      <c r="B857" s="110" t="s">
        <v>2023</v>
      </c>
      <c r="C857" s="110" t="s">
        <v>1293</v>
      </c>
      <c r="D857" s="92">
        <v>3.32</v>
      </c>
      <c r="E857" s="92">
        <v>2040</v>
      </c>
      <c r="F857" s="121">
        <v>1894</v>
      </c>
      <c r="G857" s="111">
        <v>0</v>
      </c>
      <c r="H857"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7" s="113" t="str">
        <f t="shared" si="52"/>
        <v/>
      </c>
      <c r="J857" s="114" t="str">
        <f t="shared" si="53"/>
        <v/>
      </c>
      <c r="K857" s="115">
        <f t="shared" si="54"/>
        <v>614.45783132530119</v>
      </c>
      <c r="L857" s="115">
        <f t="shared" si="55"/>
        <v>570.48192771084337</v>
      </c>
    </row>
    <row r="858" spans="1:12" s="116" customFormat="1" x14ac:dyDescent="0.25">
      <c r="A858" s="90" t="s">
        <v>1955</v>
      </c>
      <c r="B858" s="110" t="s">
        <v>2023</v>
      </c>
      <c r="C858" s="110" t="s">
        <v>1293</v>
      </c>
      <c r="D858" s="92">
        <v>3.1799999999999997</v>
      </c>
      <c r="E858" s="92">
        <v>1951</v>
      </c>
      <c r="F858" s="121">
        <v>1805</v>
      </c>
      <c r="G858" s="111">
        <v>0</v>
      </c>
      <c r="H858"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8" s="113" t="str">
        <f t="shared" si="52"/>
        <v/>
      </c>
      <c r="J858" s="114" t="str">
        <f t="shared" si="53"/>
        <v/>
      </c>
      <c r="K858" s="115">
        <f t="shared" si="54"/>
        <v>613.52201257861645</v>
      </c>
      <c r="L858" s="115">
        <f t="shared" si="55"/>
        <v>567.61006289308182</v>
      </c>
    </row>
    <row r="859" spans="1:12" s="116" customFormat="1" x14ac:dyDescent="0.25">
      <c r="A859" s="90" t="s">
        <v>1956</v>
      </c>
      <c r="B859" s="110" t="s">
        <v>2023</v>
      </c>
      <c r="C859" s="110" t="s">
        <v>1293</v>
      </c>
      <c r="D859" s="92">
        <v>7.2799999999999994</v>
      </c>
      <c r="E859" s="92">
        <v>4337</v>
      </c>
      <c r="F859" s="121">
        <v>4141</v>
      </c>
      <c r="G859" s="111">
        <v>0</v>
      </c>
      <c r="H859"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9" s="113" t="str">
        <f t="shared" si="52"/>
        <v/>
      </c>
      <c r="J859" s="114" t="str">
        <f t="shared" si="53"/>
        <v/>
      </c>
      <c r="K859" s="115">
        <f t="shared" si="54"/>
        <v>595.74175824175825</v>
      </c>
      <c r="L859" s="115">
        <f t="shared" si="55"/>
        <v>568.81868131868134</v>
      </c>
    </row>
    <row r="860" spans="1:12" s="116" customFormat="1" x14ac:dyDescent="0.25">
      <c r="A860" s="90" t="s">
        <v>1957</v>
      </c>
      <c r="B860" s="110" t="s">
        <v>2023</v>
      </c>
      <c r="C860" s="110" t="s">
        <v>1293</v>
      </c>
      <c r="D860" s="92">
        <v>3.4</v>
      </c>
      <c r="E860" s="92">
        <v>2082</v>
      </c>
      <c r="F860" s="121">
        <v>1936</v>
      </c>
      <c r="G860" s="111">
        <v>0</v>
      </c>
      <c r="H860"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60" s="113" t="str">
        <f t="shared" si="52"/>
        <v/>
      </c>
      <c r="J860" s="114" t="str">
        <f t="shared" si="53"/>
        <v/>
      </c>
      <c r="K860" s="115">
        <f t="shared" si="54"/>
        <v>612.35294117647061</v>
      </c>
      <c r="L860" s="115">
        <f t="shared" si="55"/>
        <v>569.41176470588232</v>
      </c>
    </row>
    <row r="861" spans="1:12" s="116" customFormat="1" x14ac:dyDescent="0.25">
      <c r="A861" s="90" t="s">
        <v>1958</v>
      </c>
      <c r="B861" s="110" t="s">
        <v>2023</v>
      </c>
      <c r="C861" s="110" t="s">
        <v>1293</v>
      </c>
      <c r="D861" s="92">
        <v>6.6499999999999986</v>
      </c>
      <c r="E861" s="92">
        <v>3947</v>
      </c>
      <c r="F861" s="121">
        <v>3751</v>
      </c>
      <c r="G861" s="111">
        <v>0</v>
      </c>
      <c r="H861"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61" s="113" t="str">
        <f t="shared" si="52"/>
        <v/>
      </c>
      <c r="J861" s="114" t="str">
        <f t="shared" si="53"/>
        <v/>
      </c>
      <c r="K861" s="115">
        <f t="shared" si="54"/>
        <v>593.53383458646624</v>
      </c>
      <c r="L861" s="115">
        <f t="shared" si="55"/>
        <v>564.06015037594</v>
      </c>
    </row>
    <row r="862" spans="1:12" s="116" customFormat="1" x14ac:dyDescent="0.25">
      <c r="A862" s="90" t="s">
        <v>1959</v>
      </c>
      <c r="B862" s="110" t="s">
        <v>2023</v>
      </c>
      <c r="C862" s="110" t="s">
        <v>1293</v>
      </c>
      <c r="D862" s="92">
        <v>3.04</v>
      </c>
      <c r="E862" s="92">
        <v>1877</v>
      </c>
      <c r="F862" s="121">
        <v>1731</v>
      </c>
      <c r="G862" s="111">
        <v>0</v>
      </c>
      <c r="H862"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62" s="113" t="str">
        <f t="shared" si="52"/>
        <v/>
      </c>
      <c r="J862" s="114" t="str">
        <f t="shared" si="53"/>
        <v/>
      </c>
      <c r="K862" s="115">
        <f t="shared" si="54"/>
        <v>617.43421052631584</v>
      </c>
      <c r="L862" s="115">
        <f t="shared" si="55"/>
        <v>569.40789473684208</v>
      </c>
    </row>
    <row r="863" spans="1:12" s="116" customFormat="1" x14ac:dyDescent="0.25">
      <c r="A863" s="90" t="s">
        <v>1960</v>
      </c>
      <c r="B863" s="110" t="s">
        <v>2023</v>
      </c>
      <c r="C863" s="110" t="s">
        <v>1293</v>
      </c>
      <c r="D863" s="92">
        <v>3.04</v>
      </c>
      <c r="E863" s="92">
        <v>1947</v>
      </c>
      <c r="F863" s="121">
        <v>1801</v>
      </c>
      <c r="G863" s="111">
        <v>0</v>
      </c>
      <c r="H863"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63" s="113" t="str">
        <f t="shared" si="52"/>
        <v/>
      </c>
      <c r="J863" s="114" t="str">
        <f t="shared" si="53"/>
        <v/>
      </c>
      <c r="K863" s="115">
        <f t="shared" si="54"/>
        <v>640.46052631578948</v>
      </c>
      <c r="L863" s="115">
        <f t="shared" si="55"/>
        <v>592.43421052631584</v>
      </c>
    </row>
    <row r="864" spans="1:12" s="116" customFormat="1" x14ac:dyDescent="0.25">
      <c r="A864" s="90" t="s">
        <v>1961</v>
      </c>
      <c r="B864" s="110" t="s">
        <v>2023</v>
      </c>
      <c r="C864" s="110" t="s">
        <v>1293</v>
      </c>
      <c r="D864" s="92">
        <v>5.58</v>
      </c>
      <c r="E864" s="92">
        <v>3338</v>
      </c>
      <c r="F864" s="121">
        <v>3142</v>
      </c>
      <c r="G864" s="111">
        <v>0</v>
      </c>
      <c r="H864"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64" s="113" t="str">
        <f t="shared" si="52"/>
        <v/>
      </c>
      <c r="J864" s="114" t="str">
        <f t="shared" si="53"/>
        <v/>
      </c>
      <c r="K864" s="115">
        <f t="shared" si="54"/>
        <v>598.2078853046595</v>
      </c>
      <c r="L864" s="115">
        <f t="shared" si="55"/>
        <v>563.08243727598563</v>
      </c>
    </row>
    <row r="865" spans="1:12" s="116" customFormat="1" x14ac:dyDescent="0.25">
      <c r="A865" s="90" t="s">
        <v>1962</v>
      </c>
      <c r="B865" s="110" t="s">
        <v>2023</v>
      </c>
      <c r="C865" s="110" t="s">
        <v>1293</v>
      </c>
      <c r="D865" s="92">
        <v>3.16</v>
      </c>
      <c r="E865" s="92">
        <v>1943</v>
      </c>
      <c r="F865" s="121">
        <v>1797</v>
      </c>
      <c r="G865" s="111">
        <v>0</v>
      </c>
      <c r="H865" s="11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65" s="113" t="str">
        <f t="shared" si="52"/>
        <v/>
      </c>
      <c r="J865" s="114" t="str">
        <f t="shared" si="53"/>
        <v/>
      </c>
      <c r="K865" s="115">
        <f t="shared" si="54"/>
        <v>614.87341772151899</v>
      </c>
      <c r="L865" s="115">
        <f t="shared" si="55"/>
        <v>568.6708860759494</v>
      </c>
    </row>
  </sheetData>
  <sheetProtection insertRows="0" deleteRows="0"/>
  <protectedRanges>
    <protectedRange algorithmName="SHA-512" hashValue="IRToZKdSKAYW4M45WrFYNNzBKmrjEpGOeNpX3+9WPcL1+rkg8TjIqS9I0+BUSUUtSBnT3PJM7pTKVCqSc3s8XA==" saltValue="XjtTmPo//DPDwKNIuSYhOw==" spinCount="100000" sqref="K1:L1 H3:L1048576" name="DataValidation"/>
    <protectedRange algorithmName="SHA-512" hashValue="IRToZKdSKAYW4M45WrFYNNzBKmrjEpGOeNpX3+9WPcL1+rkg8TjIqS9I0+BUSUUtSBnT3PJM7pTKVCqSc3s8XA==" saltValue="XjtTmPo//DPDwKNIuSYhOw==" spinCount="100000" sqref="H2:L2" name="DataValidation_1"/>
    <protectedRange algorithmName="SHA-512" hashValue="IRToZKdSKAYW4M45WrFYNNzBKmrjEpGOeNpX3+9WPcL1+rkg8TjIqS9I0+BUSUUtSBnT3PJM7pTKVCqSc3s8XA==" saltValue="XjtTmPo//DPDwKNIuSYhOw==" spinCount="100000" sqref="H1 J1" name="DataValidation_2"/>
  </protectedRanges>
  <mergeCells count="2">
    <mergeCell ref="A1:G1"/>
    <mergeCell ref="H1:L1"/>
  </mergeCells>
  <conditionalFormatting sqref="I3:I865">
    <cfRule type="cellIs" dxfId="58" priority="10" operator="lessThan">
      <formula>0</formula>
    </cfRule>
  </conditionalFormatting>
  <conditionalFormatting sqref="I3:J865">
    <cfRule type="containsText" dxfId="57" priority="109" operator="containsText" text="!">
      <formula>NOT(ISERROR(SEARCH("!",I3)))</formula>
    </cfRule>
  </conditionalFormatting>
  <conditionalFormatting sqref="H3:H865">
    <cfRule type="containsText" dxfId="56" priority="5" operator="containsText" text="FALSE">
      <formula>NOT(ISERROR(SEARCH("FALSE",H3)))</formula>
    </cfRule>
  </conditionalFormatting>
  <conditionalFormatting sqref="A1:A1048576">
    <cfRule type="duplicateValues" dxfId="55" priority="3"/>
  </conditionalFormatting>
  <conditionalFormatting sqref="A866:A1048576">
    <cfRule type="duplicateValues" dxfId="54" priority="2"/>
  </conditionalFormatting>
  <conditionalFormatting sqref="K3:K865">
    <cfRule type="top10" dxfId="53" priority="704" percent="1" rank="10"/>
  </conditionalFormatting>
  <conditionalFormatting sqref="L3:L865">
    <cfRule type="top10" dxfId="52" priority="705" percent="1" rank="10"/>
  </conditionalFormatting>
  <conditionalFormatting sqref="A3:A865">
    <cfRule type="duplicateValues" dxfId="51" priority="706"/>
  </conditionalFormatting>
  <dataValidations xWindow="200" yWindow="579" count="12">
    <dataValidation allowBlank="1" showErrorMessage="1" promptTitle="Harvest estimation" prompt="Please put the correct value" sqref="E48 E34 E41 E3 E10 E17 E23"/>
    <dataValidation allowBlank="1" showInputMessage="1" showErrorMessage="1" promptTitle="Les plus performants" prompt="Le rendement est la récolte estimée (5.) par ha (4.)._x000a_La majorité des membres du groupe aura un rendement similaire. _x000a_Ici les 10% de valeurs les plus élevée sont en jaune, car la différence pourrait indiquer une erreur dans les données. _x000a_Veuillez vérifer." sqref="K2"/>
    <dataValidation allowBlank="1" showInputMessage="1" showErrorMessage="1" promptTitle="Vendu =&gt; Recolté" prompt="Un producteur ne peut vendre plus de produits certifié que récolté dans l'année précédente._x000a__x000a_Si vous voyez un !, veuillez vérifier le chiffre à nouveau." sqref="I2"/>
    <dataValidation allowBlank="1" showInputMessage="1" showErrorMessage="1" promptTitle="This year - last year harvest" prompt="La récolte change d'une année à une autre, mais les grands changements pourraient indiquer une erreur dans les données. Ici nous indiquons les changement supérieurs à 25%._x000a__x000a_Vérifier à nouveau les données de récolte (5. et 6.) si la cellule est jaune" sqref="J2"/>
    <dataValidation allowBlank="1" showInputMessage="1" showErrorMessage="1" promptTitle="Les plus performants" prompt="Le rendement est la récolte estimée (6.) par ha (4.)._x000a_La majorité des membres du groupe aura un rendement similaire._x000a__x000a_Ici les 10% de valeurs les plus élevée sont en jaune, car la différence pourrait indiquer une erreur dans les données._x000a__x000a_Veuillez vérifer." sqref="L2"/>
    <dataValidation allowBlank="1" showInputMessage="1" showErrorMessage="1" promptTitle="Veuillez sélectionner une option" prompt="Le copier-coller peut générer des erreurs lors de la soumission du fichier. Assurez-vous qu'il n'y ait pas de fautes de frappe." sqref="B2"/>
    <dataValidation allowBlank="1" showInputMessage="1" showErrorMessage="1" promptTitle="Obligatoire si disponible" prompt="Le copier-coller peut générer des erreurs lors de la soumission du fichier. Assurez-vous qu'il n'y ait pas de fautes de frappe." sqref="C2"/>
    <dataValidation allowBlank="1" showInputMessage="1" showErrorMessage="1" promptTitle="Volume certifié année en cours" prompt="Ceci répresent le volume certifié de l'année en cours._x000a__x000a_Veuillez utiliser le format de cellule &quot;Nombre&quot;" sqref="E2"/>
    <dataValidation allowBlank="1" showInputMessage="1" showErrorMessage="1" promptTitle="Recolte certifiée an précédent" prompt="Cela représente le volume réel certifié pour la culture spécifique au cours de l'année précédente._x000a__x000a_Veuillez utiliser le format de cellule &quot;Nombre&quot;." sqref="F2"/>
    <dataValidation allowBlank="1" showInputMessage="1" showErrorMessage="1" promptTitle="Information obligatoire" prompt="Cela représente le volume certifié vendu/livré par le membre au Groupe._x000a__x000a_Veuillez utiliser le format de cellule &quot;Nombre&quot;" sqref="G2"/>
    <dataValidation allowBlank="1" showInputMessage="1" showErrorMessage="1" promptTitle="Indications:" prompt="S'assurer utiliser le même indentifiant (ID) de la colonne A de l'onglet 1. Membre du groupe._x000a__x000a_Si le membre produit plus d'une culture (café ou cacao), ou variété (arabica ou robusta), en différents lieux, le même ID doit être utilisé pour le même membre." sqref="A2"/>
    <dataValidation allowBlank="1" showInputMessage="1" showErrorMessage="1" promptTitle="Information obligatoire" prompt="Toutes les surfaces couverte par cette culture (ex: cacao) même si ce sont plusieurs unités de plantation (ferme)._x000a__x000a_Veuillez utiliser le format de cellule &quot;Nombre&quot;" sqref="D2"/>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4BA29"/>
  </sheetPr>
  <dimension ref="A1:I870"/>
  <sheetViews>
    <sheetView tabSelected="1" zoomScale="80" zoomScaleNormal="80" workbookViewId="0">
      <selection activeCell="D388" sqref="D388:D657"/>
    </sheetView>
  </sheetViews>
  <sheetFormatPr baseColWidth="10" defaultColWidth="8.85546875" defaultRowHeight="13.5" x14ac:dyDescent="0.25"/>
  <cols>
    <col min="1" max="1" width="25.5703125" style="4" customWidth="1"/>
    <col min="2" max="2" width="23.5703125" style="4" customWidth="1"/>
    <col min="3" max="3" width="21" style="5" customWidth="1"/>
    <col min="4" max="4" width="24.140625" style="6" customWidth="1"/>
    <col min="5" max="5" width="26.140625" style="6" customWidth="1"/>
    <col min="6" max="6" width="22.28515625" style="3" customWidth="1"/>
    <col min="7" max="7" width="14.28515625" style="3" customWidth="1"/>
    <col min="8" max="8" width="13.5703125" style="3" customWidth="1"/>
    <col min="9" max="9" width="255.7109375" style="3" bestFit="1" customWidth="1"/>
    <col min="10" max="16384" width="8.85546875" style="4"/>
  </cols>
  <sheetData>
    <row r="1" spans="1:9" s="45" customFormat="1" ht="17.25" customHeight="1" x14ac:dyDescent="0.3">
      <c r="A1" s="174" t="s">
        <v>83</v>
      </c>
      <c r="B1" s="174"/>
      <c r="C1" s="174"/>
      <c r="D1" s="174"/>
      <c r="E1" s="175"/>
      <c r="F1" s="44"/>
      <c r="G1" s="176" t="s">
        <v>84</v>
      </c>
      <c r="H1" s="177"/>
      <c r="I1" s="177"/>
    </row>
    <row r="2" spans="1:9" s="45" customFormat="1" ht="172.5" x14ac:dyDescent="0.3">
      <c r="A2" s="43" t="s">
        <v>203</v>
      </c>
      <c r="B2" s="49" t="s">
        <v>85</v>
      </c>
      <c r="C2" s="50" t="s">
        <v>86</v>
      </c>
      <c r="D2" s="49" t="s">
        <v>201</v>
      </c>
      <c r="E2" s="49" t="s">
        <v>202</v>
      </c>
      <c r="F2" s="73" t="s">
        <v>78</v>
      </c>
      <c r="G2" s="44" t="s">
        <v>87</v>
      </c>
      <c r="H2" s="83" t="s">
        <v>88</v>
      </c>
      <c r="I2" s="44" t="s">
        <v>89</v>
      </c>
    </row>
    <row r="3" spans="1:9" s="97" customFormat="1" ht="15" hidden="1" customHeight="1" x14ac:dyDescent="0.25">
      <c r="A3" s="90" t="s">
        <v>211</v>
      </c>
      <c r="B3" s="91" t="s">
        <v>211</v>
      </c>
      <c r="C3" s="92">
        <v>5.0199999999999996</v>
      </c>
      <c r="D3" s="93">
        <v>7.7743799999999998</v>
      </c>
      <c r="E3" s="93">
        <v>-7.3012199999999998</v>
      </c>
      <c r="F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 s="95">
        <f t="shared" ref="G3:G50" si="0">IF(D3=0,"",D3)</f>
        <v>7.7743799999999998</v>
      </c>
      <c r="H3" s="95">
        <f t="shared" ref="H3:H50" si="1">IF(E3=0,"",E3)</f>
        <v>-7.3012199999999998</v>
      </c>
      <c r="I3" s="96" t="str">
        <f t="array" ref="I3">IF(ISBLANK(C3),"",IF(C3=MAX(IF(FarmUnit[1. Identifiant interne unique d’exploitation agricole*
(Attribué par la gestion centrale)]=A3,FarmUnit[3. Superficie de l’unité agricole (ha)*])),"!","-"))</f>
        <v>!</v>
      </c>
    </row>
    <row r="4" spans="1:9" s="97" customFormat="1" hidden="1" x14ac:dyDescent="0.25">
      <c r="A4" s="90" t="s">
        <v>212</v>
      </c>
      <c r="B4" s="91" t="s">
        <v>212</v>
      </c>
      <c r="C4" s="92">
        <v>2.76</v>
      </c>
      <c r="D4" s="93">
        <v>7.7789260000000002</v>
      </c>
      <c r="E4" s="93">
        <v>-7.2920999999999996</v>
      </c>
      <c r="F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 s="95">
        <f t="shared" si="0"/>
        <v>7.7789260000000002</v>
      </c>
      <c r="H4" s="95">
        <f t="shared" si="1"/>
        <v>-7.2920999999999996</v>
      </c>
      <c r="I4" s="96" t="str">
        <f t="array" ref="I4">IF(ISBLANK(C4),"",IF(C4=MAX(IF(FarmUnit[1. Identifiant interne unique d’exploitation agricole*
(Attribué par la gestion centrale)]=A4,FarmUnit[3. Superficie de l’unité agricole (ha)*])),"!","-"))</f>
        <v>!</v>
      </c>
    </row>
    <row r="5" spans="1:9" s="97" customFormat="1" hidden="1" x14ac:dyDescent="0.25">
      <c r="A5" s="90" t="s">
        <v>213</v>
      </c>
      <c r="B5" s="91" t="s">
        <v>213</v>
      </c>
      <c r="C5" s="92">
        <v>3.9899999999999998</v>
      </c>
      <c r="D5" s="93">
        <v>7.7779749999999996</v>
      </c>
      <c r="E5" s="93">
        <v>-7.2973140000000001</v>
      </c>
      <c r="F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 s="95">
        <f t="shared" si="0"/>
        <v>7.7779749999999996</v>
      </c>
      <c r="H5" s="95">
        <f t="shared" si="1"/>
        <v>-7.2973140000000001</v>
      </c>
      <c r="I5" s="96" t="str">
        <f t="array" ref="I5">IF(ISBLANK(C5),"",IF(C5=MAX(IF(FarmUnit[1. Identifiant interne unique d’exploitation agricole*
(Attribué par la gestion centrale)]=A5,FarmUnit[3. Superficie de l’unité agricole (ha)*])),"!","-"))</f>
        <v>!</v>
      </c>
    </row>
    <row r="6" spans="1:9" s="97" customFormat="1" hidden="1" x14ac:dyDescent="0.25">
      <c r="A6" s="90" t="s">
        <v>214</v>
      </c>
      <c r="B6" s="91" t="s">
        <v>214</v>
      </c>
      <c r="C6" s="92">
        <v>7.95</v>
      </c>
      <c r="D6" s="93">
        <v>7.7749199999999998</v>
      </c>
      <c r="E6" s="93">
        <v>-7.2987000000000002</v>
      </c>
      <c r="F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 s="95">
        <f t="shared" si="0"/>
        <v>7.7749199999999998</v>
      </c>
      <c r="H6" s="95">
        <f t="shared" si="1"/>
        <v>-7.2987000000000002</v>
      </c>
      <c r="I6" s="96" t="str">
        <f t="array" ref="I6">IF(ISBLANK(C6),"",IF(C6=MAX(IF(FarmUnit[1. Identifiant interne unique d’exploitation agricole*
(Attribué par la gestion centrale)]=A6,FarmUnit[3. Superficie de l’unité agricole (ha)*])),"!","-"))</f>
        <v>!</v>
      </c>
    </row>
    <row r="7" spans="1:9" s="97" customFormat="1" hidden="1" x14ac:dyDescent="0.25">
      <c r="A7" s="90" t="s">
        <v>215</v>
      </c>
      <c r="B7" s="91" t="s">
        <v>215</v>
      </c>
      <c r="C7" s="92">
        <v>2.76</v>
      </c>
      <c r="D7" s="93">
        <v>7.7619100000000003</v>
      </c>
      <c r="E7" s="93">
        <v>-7.2986599999999999</v>
      </c>
      <c r="F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 s="95">
        <f t="shared" si="0"/>
        <v>7.7619100000000003</v>
      </c>
      <c r="H7" s="95">
        <f t="shared" si="1"/>
        <v>-7.2986599999999999</v>
      </c>
      <c r="I7" s="96" t="str">
        <f t="array" ref="I7">IF(ISBLANK(C7),"",IF(C7=MAX(IF(FarmUnit[1. Identifiant interne unique d’exploitation agricole*
(Attribué par la gestion centrale)]=A7,FarmUnit[3. Superficie de l’unité agricole (ha)*])),"!","-"))</f>
        <v>!</v>
      </c>
    </row>
    <row r="8" spans="1:9" s="97" customFormat="1" hidden="1" x14ac:dyDescent="0.25">
      <c r="A8" s="90" t="s">
        <v>216</v>
      </c>
      <c r="B8" s="91" t="s">
        <v>216</v>
      </c>
      <c r="C8" s="92">
        <v>6.1</v>
      </c>
      <c r="D8" s="93">
        <v>7.7641999999999998</v>
      </c>
      <c r="E8" s="93">
        <v>-7.3038999999999996</v>
      </c>
      <c r="F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 s="95">
        <f t="shared" si="0"/>
        <v>7.7641999999999998</v>
      </c>
      <c r="H8" s="95">
        <f t="shared" si="1"/>
        <v>-7.3038999999999996</v>
      </c>
      <c r="I8" s="96" t="str">
        <f t="array" ref="I8">IF(ISBLANK(C8),"",IF(C8=MAX(IF(FarmUnit[1. Identifiant interne unique d’exploitation agricole*
(Attribué par la gestion centrale)]=A8,FarmUnit[3. Superficie de l’unité agricole (ha)*])),"!","-"))</f>
        <v>!</v>
      </c>
    </row>
    <row r="9" spans="1:9" s="97" customFormat="1" hidden="1" x14ac:dyDescent="0.25">
      <c r="A9" s="90" t="s">
        <v>217</v>
      </c>
      <c r="B9" s="91" t="s">
        <v>217</v>
      </c>
      <c r="C9" s="92">
        <v>5.6899999999999995</v>
      </c>
      <c r="D9" s="93">
        <v>7.7760699999999998</v>
      </c>
      <c r="E9" s="93">
        <v>-7.2966030000000002</v>
      </c>
      <c r="F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 s="95">
        <f t="shared" si="0"/>
        <v>7.7760699999999998</v>
      </c>
      <c r="H9" s="95">
        <f t="shared" si="1"/>
        <v>-7.2966030000000002</v>
      </c>
      <c r="I9" s="96" t="str">
        <f t="array" ref="I9">IF(ISBLANK(C9),"",IF(C9=MAX(IF(FarmUnit[1. Identifiant interne unique d’exploitation agricole*
(Attribué par la gestion centrale)]=A9,FarmUnit[3. Superficie de l’unité agricole (ha)*])),"!","-"))</f>
        <v>!</v>
      </c>
    </row>
    <row r="10" spans="1:9" s="97" customFormat="1" hidden="1" x14ac:dyDescent="0.25">
      <c r="A10" s="90" t="s">
        <v>218</v>
      </c>
      <c r="B10" s="91" t="s">
        <v>218</v>
      </c>
      <c r="C10" s="92">
        <v>4.12</v>
      </c>
      <c r="D10" s="93">
        <v>7.7778999999999998</v>
      </c>
      <c r="E10" s="93">
        <v>-7.2959199999999997</v>
      </c>
      <c r="F1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 s="95">
        <f t="shared" si="0"/>
        <v>7.7778999999999998</v>
      </c>
      <c r="H10" s="95">
        <f t="shared" si="1"/>
        <v>-7.2959199999999997</v>
      </c>
      <c r="I10" s="96" t="str">
        <f t="array" ref="I10">IF(ISBLANK(C10),"",IF(C10=MAX(IF(FarmUnit[1. Identifiant interne unique d’exploitation agricole*
(Attribué par la gestion centrale)]=A10,FarmUnit[3. Superficie de l’unité agricole (ha)*])),"!","-"))</f>
        <v>!</v>
      </c>
    </row>
    <row r="11" spans="1:9" s="97" customFormat="1" hidden="1" x14ac:dyDescent="0.25">
      <c r="A11" s="90" t="s">
        <v>219</v>
      </c>
      <c r="B11" s="91" t="s">
        <v>219</v>
      </c>
      <c r="C11" s="92">
        <v>3.05</v>
      </c>
      <c r="D11" s="93">
        <v>7.7648000000000001</v>
      </c>
      <c r="E11" s="93">
        <v>-7.2861000000000002</v>
      </c>
      <c r="F1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 s="95">
        <f t="shared" si="0"/>
        <v>7.7648000000000001</v>
      </c>
      <c r="H11" s="95">
        <f t="shared" si="1"/>
        <v>-7.2861000000000002</v>
      </c>
      <c r="I11" s="96" t="str">
        <f t="array" ref="I11">IF(ISBLANK(C11),"",IF(C11=MAX(IF(FarmUnit[1. Identifiant interne unique d’exploitation agricole*
(Attribué par la gestion centrale)]=A11,FarmUnit[3. Superficie de l’unité agricole (ha)*])),"!","-"))</f>
        <v>!</v>
      </c>
    </row>
    <row r="12" spans="1:9" s="97" customFormat="1" hidden="1" x14ac:dyDescent="0.25">
      <c r="A12" s="90" t="s">
        <v>220</v>
      </c>
      <c r="B12" s="91" t="s">
        <v>220</v>
      </c>
      <c r="C12" s="92">
        <v>3.61</v>
      </c>
      <c r="D12" s="93">
        <v>7.7647000000000004</v>
      </c>
      <c r="E12" s="93">
        <v>-7.2855499999999997</v>
      </c>
      <c r="F1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 s="95">
        <f t="shared" si="0"/>
        <v>7.7647000000000004</v>
      </c>
      <c r="H12" s="95">
        <f t="shared" si="1"/>
        <v>-7.2855499999999997</v>
      </c>
      <c r="I12" s="96" t="str">
        <f t="array" ref="I12">IF(ISBLANK(C12),"",IF(C12=MAX(IF(FarmUnit[1. Identifiant interne unique d’exploitation agricole*
(Attribué par la gestion centrale)]=A12,FarmUnit[3. Superficie de l’unité agricole (ha)*])),"!","-"))</f>
        <v>!</v>
      </c>
    </row>
    <row r="13" spans="1:9" s="97" customFormat="1" hidden="1" x14ac:dyDescent="0.25">
      <c r="A13" s="90" t="s">
        <v>221</v>
      </c>
      <c r="B13" s="91" t="s">
        <v>221</v>
      </c>
      <c r="C13" s="92">
        <v>3.66</v>
      </c>
      <c r="D13" s="93">
        <v>7.7532699999999997</v>
      </c>
      <c r="E13" s="93">
        <v>-7.2835900000000002</v>
      </c>
      <c r="F1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 s="95">
        <f t="shared" si="0"/>
        <v>7.7532699999999997</v>
      </c>
      <c r="H13" s="95">
        <f t="shared" si="1"/>
        <v>-7.2835900000000002</v>
      </c>
      <c r="I13" s="96" t="str">
        <f t="array" ref="I13">IF(ISBLANK(C13),"",IF(C13=MAX(IF(FarmUnit[1. Identifiant interne unique d’exploitation agricole*
(Attribué par la gestion centrale)]=A13,FarmUnit[3. Superficie de l’unité agricole (ha)*])),"!","-"))</f>
        <v>!</v>
      </c>
    </row>
    <row r="14" spans="1:9" s="97" customFormat="1" hidden="1" x14ac:dyDescent="0.25">
      <c r="A14" s="90" t="s">
        <v>222</v>
      </c>
      <c r="B14" s="91" t="s">
        <v>222</v>
      </c>
      <c r="C14" s="92">
        <v>3.8099999999999996</v>
      </c>
      <c r="D14" s="93">
        <v>7.7536399999999999</v>
      </c>
      <c r="E14" s="93">
        <v>-7.2835900000000002</v>
      </c>
      <c r="F1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 s="95">
        <f t="shared" si="0"/>
        <v>7.7536399999999999</v>
      </c>
      <c r="H14" s="95">
        <f t="shared" si="1"/>
        <v>-7.2835900000000002</v>
      </c>
      <c r="I14" s="96" t="str">
        <f t="array" ref="I14">IF(ISBLANK(C14),"",IF(C14=MAX(IF(FarmUnit[1. Identifiant interne unique d’exploitation agricole*
(Attribué par la gestion centrale)]=A14,FarmUnit[3. Superficie de l’unité agricole (ha)*])),"!","-"))</f>
        <v>!</v>
      </c>
    </row>
    <row r="15" spans="1:9" s="97" customFormat="1" hidden="1" x14ac:dyDescent="0.25">
      <c r="A15" s="90" t="s">
        <v>223</v>
      </c>
      <c r="B15" s="91" t="s">
        <v>223</v>
      </c>
      <c r="C15" s="92">
        <v>3.34</v>
      </c>
      <c r="D15" s="93">
        <v>7.75603</v>
      </c>
      <c r="E15" s="93">
        <v>-7.2842900000000004</v>
      </c>
      <c r="F1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 s="95">
        <f t="shared" si="0"/>
        <v>7.75603</v>
      </c>
      <c r="H15" s="95">
        <f t="shared" si="1"/>
        <v>-7.2842900000000004</v>
      </c>
      <c r="I15" s="96" t="str">
        <f t="array" ref="I15">IF(ISBLANK(C15),"",IF(C15=MAX(IF(FarmUnit[1. Identifiant interne unique d’exploitation agricole*
(Attribué par la gestion centrale)]=A15,FarmUnit[3. Superficie de l’unité agricole (ha)*])),"!","-"))</f>
        <v>!</v>
      </c>
    </row>
    <row r="16" spans="1:9" s="97" customFormat="1" hidden="1" x14ac:dyDescent="0.25">
      <c r="A16" s="90" t="s">
        <v>224</v>
      </c>
      <c r="B16" s="91" t="s">
        <v>224</v>
      </c>
      <c r="C16" s="92">
        <v>4.67</v>
      </c>
      <c r="D16" s="93">
        <v>7.7523999999999997</v>
      </c>
      <c r="E16" s="93">
        <v>-7.2842900000000004</v>
      </c>
      <c r="F1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 s="95">
        <f t="shared" si="0"/>
        <v>7.7523999999999997</v>
      </c>
      <c r="H16" s="95">
        <f t="shared" si="1"/>
        <v>-7.2842900000000004</v>
      </c>
      <c r="I16" s="96" t="str">
        <f t="array" ref="I16">IF(ISBLANK(C16),"",IF(C16=MAX(IF(FarmUnit[1. Identifiant interne unique d’exploitation agricole*
(Attribué par la gestion centrale)]=A16,FarmUnit[3. Superficie de l’unité agricole (ha)*])),"!","-"))</f>
        <v>!</v>
      </c>
    </row>
    <row r="17" spans="1:9" s="97" customFormat="1" hidden="1" x14ac:dyDescent="0.25">
      <c r="A17" s="90" t="s">
        <v>225</v>
      </c>
      <c r="B17" s="91" t="s">
        <v>225</v>
      </c>
      <c r="C17" s="92">
        <v>3.04</v>
      </c>
      <c r="D17" s="93">
        <v>7.74824</v>
      </c>
      <c r="E17" s="93">
        <v>-7.27644</v>
      </c>
      <c r="F1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 s="95">
        <f t="shared" si="0"/>
        <v>7.74824</v>
      </c>
      <c r="H17" s="95">
        <f t="shared" si="1"/>
        <v>-7.27644</v>
      </c>
      <c r="I17" s="96" t="str">
        <f t="array" ref="I17">IF(ISBLANK(C17),"",IF(C17=MAX(IF(FarmUnit[1. Identifiant interne unique d’exploitation agricole*
(Attribué par la gestion centrale)]=A17,FarmUnit[3. Superficie de l’unité agricole (ha)*])),"!","-"))</f>
        <v>!</v>
      </c>
    </row>
    <row r="18" spans="1:9" s="97" customFormat="1" hidden="1" x14ac:dyDescent="0.25">
      <c r="A18" s="90" t="s">
        <v>226</v>
      </c>
      <c r="B18" s="91" t="s">
        <v>226</v>
      </c>
      <c r="C18" s="92">
        <v>2.85</v>
      </c>
      <c r="D18" s="93">
        <v>7.7742500000000003</v>
      </c>
      <c r="E18" s="93">
        <v>-7.3017799999999999</v>
      </c>
      <c r="F1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 s="95">
        <f t="shared" si="0"/>
        <v>7.7742500000000003</v>
      </c>
      <c r="H18" s="95">
        <f t="shared" si="1"/>
        <v>-7.3017799999999999</v>
      </c>
      <c r="I18" s="96" t="str">
        <f t="array" ref="I18">IF(ISBLANK(C18),"",IF(C18=MAX(IF(FarmUnit[1. Identifiant interne unique d’exploitation agricole*
(Attribué par la gestion centrale)]=A18,FarmUnit[3. Superficie de l’unité agricole (ha)*])),"!","-"))</f>
        <v>!</v>
      </c>
    </row>
    <row r="19" spans="1:9" s="97" customFormat="1" hidden="1" x14ac:dyDescent="0.25">
      <c r="A19" s="90" t="s">
        <v>227</v>
      </c>
      <c r="B19" s="91" t="s">
        <v>227</v>
      </c>
      <c r="C19" s="92">
        <v>2.88</v>
      </c>
      <c r="D19" s="93">
        <v>7.7678000000000003</v>
      </c>
      <c r="E19" s="93">
        <v>-7.3002799999999999</v>
      </c>
      <c r="F1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 s="95">
        <f t="shared" si="0"/>
        <v>7.7678000000000003</v>
      </c>
      <c r="H19" s="95">
        <f t="shared" si="1"/>
        <v>-7.3002799999999999</v>
      </c>
      <c r="I19" s="96" t="str">
        <f t="array" ref="I19">IF(ISBLANK(C19),"",IF(C19=MAX(IF(FarmUnit[1. Identifiant interne unique d’exploitation agricole*
(Attribué par la gestion centrale)]=A19,FarmUnit[3. Superficie de l’unité agricole (ha)*])),"!","-"))</f>
        <v>!</v>
      </c>
    </row>
    <row r="20" spans="1:9" s="97" customFormat="1" hidden="1" x14ac:dyDescent="0.25">
      <c r="A20" s="90" t="s">
        <v>228</v>
      </c>
      <c r="B20" s="91" t="s">
        <v>228</v>
      </c>
      <c r="C20" s="92">
        <v>3.59</v>
      </c>
      <c r="D20" s="93">
        <v>7.7904039999999997</v>
      </c>
      <c r="E20" s="93">
        <v>-7.2855319999999999</v>
      </c>
      <c r="F2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 s="95">
        <f t="shared" si="0"/>
        <v>7.7904039999999997</v>
      </c>
      <c r="H20" s="95">
        <f t="shared" si="1"/>
        <v>-7.2855319999999999</v>
      </c>
      <c r="I20" s="96" t="str">
        <f t="array" ref="I20">IF(ISBLANK(C20),"",IF(C20=MAX(IF(FarmUnit[1. Identifiant interne unique d’exploitation agricole*
(Attribué par la gestion centrale)]=A20,FarmUnit[3. Superficie de l’unité agricole (ha)*])),"!","-"))</f>
        <v>!</v>
      </c>
    </row>
    <row r="21" spans="1:9" s="97" customFormat="1" hidden="1" x14ac:dyDescent="0.25">
      <c r="A21" s="90" t="s">
        <v>229</v>
      </c>
      <c r="B21" s="91" t="s">
        <v>229</v>
      </c>
      <c r="C21" s="92">
        <v>7.34</v>
      </c>
      <c r="D21" s="93">
        <v>7.7804060000000002</v>
      </c>
      <c r="E21" s="93">
        <v>-7.2958100000000004</v>
      </c>
      <c r="F2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 s="95">
        <f t="shared" si="0"/>
        <v>7.7804060000000002</v>
      </c>
      <c r="H21" s="95">
        <f t="shared" si="1"/>
        <v>-7.2958100000000004</v>
      </c>
      <c r="I21" s="96" t="str">
        <f t="array" ref="I21">IF(ISBLANK(C21),"",IF(C21=MAX(IF(FarmUnit[1. Identifiant interne unique d’exploitation agricole*
(Attribué par la gestion centrale)]=A21,FarmUnit[3. Superficie de l’unité agricole (ha)*])),"!","-"))</f>
        <v>!</v>
      </c>
    </row>
    <row r="22" spans="1:9" s="97" customFormat="1" hidden="1" x14ac:dyDescent="0.25">
      <c r="A22" s="90" t="s">
        <v>230</v>
      </c>
      <c r="B22" s="91" t="s">
        <v>230</v>
      </c>
      <c r="C22" s="92">
        <v>4.0199999999999996</v>
      </c>
      <c r="D22" s="93">
        <v>7.7674000000000003</v>
      </c>
      <c r="E22" s="93">
        <v>-7.3009810000000002</v>
      </c>
      <c r="F2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 s="95">
        <f t="shared" si="0"/>
        <v>7.7674000000000003</v>
      </c>
      <c r="H22" s="95">
        <f t="shared" si="1"/>
        <v>-7.3009810000000002</v>
      </c>
      <c r="I22" s="96" t="str">
        <f t="array" ref="I22">IF(ISBLANK(C22),"",IF(C22=MAX(IF(FarmUnit[1. Identifiant interne unique d’exploitation agricole*
(Attribué par la gestion centrale)]=A22,FarmUnit[3. Superficie de l’unité agricole (ha)*])),"!","-"))</f>
        <v>!</v>
      </c>
    </row>
    <row r="23" spans="1:9" s="97" customFormat="1" hidden="1" x14ac:dyDescent="0.25">
      <c r="A23" s="90" t="s">
        <v>231</v>
      </c>
      <c r="B23" s="91" t="s">
        <v>231</v>
      </c>
      <c r="C23" s="92">
        <v>3.28</v>
      </c>
      <c r="D23" s="93">
        <v>7.7668980000000003</v>
      </c>
      <c r="E23" s="93">
        <v>-7.300071</v>
      </c>
      <c r="F2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 s="95">
        <f t="shared" si="0"/>
        <v>7.7668980000000003</v>
      </c>
      <c r="H23" s="95">
        <f t="shared" si="1"/>
        <v>-7.300071</v>
      </c>
      <c r="I23" s="96" t="str">
        <f t="array" ref="I23">IF(ISBLANK(C23),"",IF(C23=MAX(IF(FarmUnit[1. Identifiant interne unique d’exploitation agricole*
(Attribué par la gestion centrale)]=A23,FarmUnit[3. Superficie de l’unité agricole (ha)*])),"!","-"))</f>
        <v>!</v>
      </c>
    </row>
    <row r="24" spans="1:9" s="97" customFormat="1" hidden="1" x14ac:dyDescent="0.25">
      <c r="A24" s="90" t="s">
        <v>232</v>
      </c>
      <c r="B24" s="91" t="s">
        <v>232</v>
      </c>
      <c r="C24" s="92">
        <v>3.58</v>
      </c>
      <c r="D24" s="93">
        <v>7.7764639999999998</v>
      </c>
      <c r="E24" s="93">
        <v>-7.2956500000000002</v>
      </c>
      <c r="F2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 s="95">
        <f t="shared" si="0"/>
        <v>7.7764639999999998</v>
      </c>
      <c r="H24" s="95">
        <f t="shared" si="1"/>
        <v>-7.2956500000000002</v>
      </c>
      <c r="I24" s="96" t="str">
        <f t="array" ref="I24">IF(ISBLANK(C24),"",IF(C24=MAX(IF(FarmUnit[1. Identifiant interne unique d’exploitation agricole*
(Attribué par la gestion centrale)]=A24,FarmUnit[3. Superficie de l’unité agricole (ha)*])),"!","-"))</f>
        <v>!</v>
      </c>
    </row>
    <row r="25" spans="1:9" s="97" customFormat="1" hidden="1" x14ac:dyDescent="0.25">
      <c r="A25" s="90" t="s">
        <v>1706</v>
      </c>
      <c r="B25" s="91" t="s">
        <v>1706</v>
      </c>
      <c r="C25" s="92">
        <v>7.23</v>
      </c>
      <c r="D25" s="93">
        <v>7.7084530000000004</v>
      </c>
      <c r="E25" s="93">
        <v>-7.3191519999999999</v>
      </c>
      <c r="F2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 s="95">
        <f t="shared" si="0"/>
        <v>7.7084530000000004</v>
      </c>
      <c r="H25" s="95">
        <f t="shared" si="1"/>
        <v>-7.3191519999999999</v>
      </c>
      <c r="I25" s="96" t="str">
        <f t="array" ref="I25">IF(ISBLANK(C25),"",IF(C25=MAX(IF(FarmUnit[1. Identifiant interne unique d’exploitation agricole*
(Attribué par la gestion centrale)]=A25,FarmUnit[3. Superficie de l’unité agricole (ha)*])),"!","-"))</f>
        <v>!</v>
      </c>
    </row>
    <row r="26" spans="1:9" s="97" customFormat="1" hidden="1" x14ac:dyDescent="0.25">
      <c r="A26" s="90" t="s">
        <v>1707</v>
      </c>
      <c r="B26" s="91" t="s">
        <v>1707</v>
      </c>
      <c r="C26" s="92">
        <v>2.87</v>
      </c>
      <c r="D26" s="93">
        <v>7.7114060000000002</v>
      </c>
      <c r="E26" s="93">
        <v>-7.3205739999999997</v>
      </c>
      <c r="F2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 s="95">
        <f t="shared" si="0"/>
        <v>7.7114060000000002</v>
      </c>
      <c r="H26" s="95">
        <f t="shared" si="1"/>
        <v>-7.3205739999999997</v>
      </c>
      <c r="I26" s="96" t="str">
        <f t="array" ref="I26">IF(ISBLANK(C26),"",IF(C26=MAX(IF(FarmUnit[1. Identifiant interne unique d’exploitation agricole*
(Attribué par la gestion centrale)]=A26,FarmUnit[3. Superficie de l’unité agricole (ha)*])),"!","-"))</f>
        <v>!</v>
      </c>
    </row>
    <row r="27" spans="1:9" s="97" customFormat="1" hidden="1" x14ac:dyDescent="0.25">
      <c r="A27" s="90" t="s">
        <v>1708</v>
      </c>
      <c r="B27" s="91" t="s">
        <v>1708</v>
      </c>
      <c r="C27" s="92">
        <v>8.35</v>
      </c>
      <c r="D27" s="93">
        <v>7.7103760000000001</v>
      </c>
      <c r="E27" s="93">
        <v>-7.3206309999999997</v>
      </c>
      <c r="F2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 s="95">
        <f t="shared" si="0"/>
        <v>7.7103760000000001</v>
      </c>
      <c r="H27" s="95">
        <f t="shared" si="1"/>
        <v>-7.3206309999999997</v>
      </c>
      <c r="I27" s="96" t="str">
        <f t="array" ref="I27">IF(ISBLANK(C27),"",IF(C27=MAX(IF(FarmUnit[1. Identifiant interne unique d’exploitation agricole*
(Attribué par la gestion centrale)]=A27,FarmUnit[3. Superficie de l’unité agricole (ha)*])),"!","-"))</f>
        <v>!</v>
      </c>
    </row>
    <row r="28" spans="1:9" s="97" customFormat="1" hidden="1" x14ac:dyDescent="0.25">
      <c r="A28" s="90" t="s">
        <v>1709</v>
      </c>
      <c r="B28" s="91" t="s">
        <v>1709</v>
      </c>
      <c r="C28" s="92">
        <v>5.09</v>
      </c>
      <c r="D28" s="93">
        <v>7.6899620000000004</v>
      </c>
      <c r="E28" s="93">
        <v>-7.3243369999999999</v>
      </c>
      <c r="F2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 s="95">
        <f t="shared" si="0"/>
        <v>7.6899620000000004</v>
      </c>
      <c r="H28" s="95">
        <f t="shared" si="1"/>
        <v>-7.3243369999999999</v>
      </c>
      <c r="I28" s="96" t="str">
        <f t="array" ref="I28">IF(ISBLANK(C28),"",IF(C28=MAX(IF(FarmUnit[1. Identifiant interne unique d’exploitation agricole*
(Attribué par la gestion centrale)]=A28,FarmUnit[3. Superficie de l’unité agricole (ha)*])),"!","-"))</f>
        <v>!</v>
      </c>
    </row>
    <row r="29" spans="1:9" s="97" customFormat="1" hidden="1" x14ac:dyDescent="0.25">
      <c r="A29" s="90" t="s">
        <v>1710</v>
      </c>
      <c r="B29" s="91" t="s">
        <v>1710</v>
      </c>
      <c r="C29" s="92">
        <v>6.99</v>
      </c>
      <c r="D29" s="93">
        <v>7.7056269999999998</v>
      </c>
      <c r="E29" s="93">
        <v>-7.3052039999999998</v>
      </c>
      <c r="F2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 s="95">
        <f t="shared" si="0"/>
        <v>7.7056269999999998</v>
      </c>
      <c r="H29" s="95">
        <f t="shared" si="1"/>
        <v>-7.3052039999999998</v>
      </c>
      <c r="I29" s="96" t="str">
        <f t="array" ref="I29">IF(ISBLANK(C29),"",IF(C29=MAX(IF(FarmUnit[1. Identifiant interne unique d’exploitation agricole*
(Attribué par la gestion centrale)]=A29,FarmUnit[3. Superficie de l’unité agricole (ha)*])),"!","-"))</f>
        <v>!</v>
      </c>
    </row>
    <row r="30" spans="1:9" s="97" customFormat="1" hidden="1" x14ac:dyDescent="0.25">
      <c r="A30" s="90" t="s">
        <v>1711</v>
      </c>
      <c r="B30" s="91" t="s">
        <v>1711</v>
      </c>
      <c r="C30" s="92">
        <v>6.0599999999999987</v>
      </c>
      <c r="D30" s="93">
        <v>7.707103</v>
      </c>
      <c r="E30" s="93">
        <v>-7.3026099999999996</v>
      </c>
      <c r="F3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 s="95">
        <f t="shared" si="0"/>
        <v>7.707103</v>
      </c>
      <c r="H30" s="95">
        <f t="shared" si="1"/>
        <v>-7.3026099999999996</v>
      </c>
      <c r="I30" s="96" t="str">
        <f t="array" ref="I30">IF(ISBLANK(C30),"",IF(C30=MAX(IF(FarmUnit[1. Identifiant interne unique d’exploitation agricole*
(Attribué par la gestion centrale)]=A30,FarmUnit[3. Superficie de l’unité agricole (ha)*])),"!","-"))</f>
        <v>!</v>
      </c>
    </row>
    <row r="31" spans="1:9" s="97" customFormat="1" hidden="1" x14ac:dyDescent="0.25">
      <c r="A31" s="90" t="s">
        <v>1712</v>
      </c>
      <c r="B31" s="91" t="s">
        <v>1712</v>
      </c>
      <c r="C31" s="92">
        <v>4.68</v>
      </c>
      <c r="D31" s="93">
        <v>7.702007</v>
      </c>
      <c r="E31" s="93">
        <v>-7.3025450000000003</v>
      </c>
      <c r="F3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 s="95">
        <f t="shared" si="0"/>
        <v>7.702007</v>
      </c>
      <c r="H31" s="95">
        <f t="shared" si="1"/>
        <v>-7.3025450000000003</v>
      </c>
      <c r="I31" s="96" t="str">
        <f t="array" ref="I31">IF(ISBLANK(C31),"",IF(C31=MAX(IF(FarmUnit[1. Identifiant interne unique d’exploitation agricole*
(Attribué par la gestion centrale)]=A31,FarmUnit[3. Superficie de l’unité agricole (ha)*])),"!","-"))</f>
        <v>!</v>
      </c>
    </row>
    <row r="32" spans="1:9" s="97" customFormat="1" hidden="1" x14ac:dyDescent="0.25">
      <c r="A32" s="90" t="s">
        <v>1713</v>
      </c>
      <c r="B32" s="91" t="s">
        <v>1713</v>
      </c>
      <c r="C32" s="92">
        <v>3.8799999999999994</v>
      </c>
      <c r="D32" s="93">
        <v>7.7007700000000003</v>
      </c>
      <c r="E32" s="93">
        <v>-7.3020620000000003</v>
      </c>
      <c r="F3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 s="95">
        <f t="shared" si="0"/>
        <v>7.7007700000000003</v>
      </c>
      <c r="H32" s="95">
        <f t="shared" si="1"/>
        <v>-7.3020620000000003</v>
      </c>
      <c r="I32" s="96" t="str">
        <f t="array" ref="I32">IF(ISBLANK(C32),"",IF(C32=MAX(IF(FarmUnit[1. Identifiant interne unique d’exploitation agricole*
(Attribué par la gestion centrale)]=A32,FarmUnit[3. Superficie de l’unité agricole (ha)*])),"!","-"))</f>
        <v>!</v>
      </c>
    </row>
    <row r="33" spans="1:9" s="97" customFormat="1" hidden="1" x14ac:dyDescent="0.25">
      <c r="A33" s="90" t="s">
        <v>1714</v>
      </c>
      <c r="B33" s="91" t="s">
        <v>1714</v>
      </c>
      <c r="C33" s="92">
        <v>6.8699999999999992</v>
      </c>
      <c r="D33" s="93">
        <v>7.6978049999999998</v>
      </c>
      <c r="E33" s="93">
        <v>-7.2968109999999999</v>
      </c>
      <c r="F3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 s="95">
        <f t="shared" si="0"/>
        <v>7.6978049999999998</v>
      </c>
      <c r="H33" s="95">
        <f t="shared" si="1"/>
        <v>-7.2968109999999999</v>
      </c>
      <c r="I33" s="96" t="str">
        <f t="array" ref="I33">IF(ISBLANK(C33),"",IF(C33=MAX(IF(FarmUnit[1. Identifiant interne unique d’exploitation agricole*
(Attribué par la gestion centrale)]=A33,FarmUnit[3. Superficie de l’unité agricole (ha)*])),"!","-"))</f>
        <v>!</v>
      </c>
    </row>
    <row r="34" spans="1:9" s="97" customFormat="1" hidden="1" x14ac:dyDescent="0.25">
      <c r="A34" s="90" t="s">
        <v>1715</v>
      </c>
      <c r="B34" s="91" t="s">
        <v>1715</v>
      </c>
      <c r="C34" s="92">
        <v>7.0499999999999989</v>
      </c>
      <c r="D34" s="93">
        <v>7.6983370000000004</v>
      </c>
      <c r="E34" s="93">
        <v>-7.297828</v>
      </c>
      <c r="F3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 s="95">
        <f t="shared" si="0"/>
        <v>7.6983370000000004</v>
      </c>
      <c r="H34" s="95">
        <f t="shared" si="1"/>
        <v>-7.297828</v>
      </c>
      <c r="I34" s="96" t="str">
        <f t="array" ref="I34">IF(ISBLANK(C34),"",IF(C34=MAX(IF(FarmUnit[1. Identifiant interne unique d’exploitation agricole*
(Attribué par la gestion centrale)]=A34,FarmUnit[3. Superficie de l’unité agricole (ha)*])),"!","-"))</f>
        <v>!</v>
      </c>
    </row>
    <row r="35" spans="1:9" s="97" customFormat="1" hidden="1" x14ac:dyDescent="0.25">
      <c r="A35" s="90" t="s">
        <v>1716</v>
      </c>
      <c r="B35" s="91" t="s">
        <v>1716</v>
      </c>
      <c r="C35" s="92">
        <v>7.9009999999999998</v>
      </c>
      <c r="D35" s="93">
        <v>7.6924999999999999</v>
      </c>
      <c r="E35" s="93">
        <v>-7.3071000000000002</v>
      </c>
      <c r="F3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 s="95">
        <f t="shared" si="0"/>
        <v>7.6924999999999999</v>
      </c>
      <c r="H35" s="95">
        <f t="shared" si="1"/>
        <v>-7.3071000000000002</v>
      </c>
      <c r="I35" s="96" t="str">
        <f t="array" ref="I35">IF(ISBLANK(C35),"",IF(C35=MAX(IF(FarmUnit[1. Identifiant interne unique d’exploitation agricole*
(Attribué par la gestion centrale)]=A35,FarmUnit[3. Superficie de l’unité agricole (ha)*])),"!","-"))</f>
        <v>!</v>
      </c>
    </row>
    <row r="36" spans="1:9" s="97" customFormat="1" hidden="1" x14ac:dyDescent="0.25">
      <c r="A36" s="90" t="s">
        <v>1717</v>
      </c>
      <c r="B36" s="91" t="s">
        <v>1717</v>
      </c>
      <c r="C36" s="92">
        <v>3.55</v>
      </c>
      <c r="D36" s="93">
        <v>7.7028100000000004</v>
      </c>
      <c r="E36" s="93">
        <v>-7.2983659999999997</v>
      </c>
      <c r="F3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 s="95">
        <f t="shared" si="0"/>
        <v>7.7028100000000004</v>
      </c>
      <c r="H36" s="95">
        <f t="shared" si="1"/>
        <v>-7.2983659999999997</v>
      </c>
      <c r="I36" s="96" t="str">
        <f t="array" ref="I36">IF(ISBLANK(C36),"",IF(C36=MAX(IF(FarmUnit[1. Identifiant interne unique d’exploitation agricole*
(Attribué par la gestion centrale)]=A36,FarmUnit[3. Superficie de l’unité agricole (ha)*])),"!","-"))</f>
        <v>!</v>
      </c>
    </row>
    <row r="37" spans="1:9" s="97" customFormat="1" hidden="1" x14ac:dyDescent="0.25">
      <c r="A37" s="90" t="s">
        <v>1718</v>
      </c>
      <c r="B37" s="91" t="s">
        <v>1718</v>
      </c>
      <c r="C37" s="92">
        <v>4.3499999999999996</v>
      </c>
      <c r="D37" s="93">
        <v>7.7015560000000001</v>
      </c>
      <c r="E37" s="93">
        <v>-7.2994630000000003</v>
      </c>
      <c r="F3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 s="95">
        <f t="shared" si="0"/>
        <v>7.7015560000000001</v>
      </c>
      <c r="H37" s="95">
        <f t="shared" si="1"/>
        <v>-7.2994630000000003</v>
      </c>
      <c r="I37" s="96" t="str">
        <f t="array" ref="I37">IF(ISBLANK(C37),"",IF(C37=MAX(IF(FarmUnit[1. Identifiant interne unique d’exploitation agricole*
(Attribué par la gestion centrale)]=A37,FarmUnit[3. Superficie de l’unité agricole (ha)*])),"!","-"))</f>
        <v>!</v>
      </c>
    </row>
    <row r="38" spans="1:9" s="97" customFormat="1" hidden="1" x14ac:dyDescent="0.25">
      <c r="A38" s="90" t="s">
        <v>1719</v>
      </c>
      <c r="B38" s="91" t="s">
        <v>1719</v>
      </c>
      <c r="C38" s="92">
        <v>4.16</v>
      </c>
      <c r="D38" s="93">
        <v>7.697559</v>
      </c>
      <c r="E38" s="93">
        <v>-7.3464879999999999</v>
      </c>
      <c r="F3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 s="95">
        <f t="shared" si="0"/>
        <v>7.697559</v>
      </c>
      <c r="H38" s="95">
        <f t="shared" si="1"/>
        <v>-7.3464879999999999</v>
      </c>
      <c r="I38" s="96" t="str">
        <f t="array" ref="I38">IF(ISBLANK(C38),"",IF(C38=MAX(IF(FarmUnit[1. Identifiant interne unique d’exploitation agricole*
(Attribué par la gestion centrale)]=A38,FarmUnit[3. Superficie de l’unité agricole (ha)*])),"!","-"))</f>
        <v>!</v>
      </c>
    </row>
    <row r="39" spans="1:9" s="97" customFormat="1" hidden="1" x14ac:dyDescent="0.25">
      <c r="A39" s="90" t="s">
        <v>1720</v>
      </c>
      <c r="B39" s="91" t="s">
        <v>1720</v>
      </c>
      <c r="C39" s="92">
        <v>3.97</v>
      </c>
      <c r="D39" s="93">
        <v>7.6983459999999999</v>
      </c>
      <c r="E39" s="93">
        <v>-7.3453710000000001</v>
      </c>
      <c r="F3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 s="95">
        <f t="shared" si="0"/>
        <v>7.6983459999999999</v>
      </c>
      <c r="H39" s="95">
        <f t="shared" si="1"/>
        <v>-7.3453710000000001</v>
      </c>
      <c r="I39" s="96" t="str">
        <f t="array" ref="I39">IF(ISBLANK(C39),"",IF(C39=MAX(IF(FarmUnit[1. Identifiant interne unique d’exploitation agricole*
(Attribué par la gestion centrale)]=A39,FarmUnit[3. Superficie de l’unité agricole (ha)*])),"!","-"))</f>
        <v>!</v>
      </c>
    </row>
    <row r="40" spans="1:9" s="97" customFormat="1" hidden="1" x14ac:dyDescent="0.25">
      <c r="A40" s="90" t="s">
        <v>1721</v>
      </c>
      <c r="B40" s="91" t="s">
        <v>1721</v>
      </c>
      <c r="C40" s="92">
        <v>4.28</v>
      </c>
      <c r="D40" s="93">
        <v>7.6991800000000001</v>
      </c>
      <c r="E40" s="93">
        <v>-7.3443040000000002</v>
      </c>
      <c r="F4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 s="95">
        <f t="shared" si="0"/>
        <v>7.6991800000000001</v>
      </c>
      <c r="H40" s="95">
        <f t="shared" si="1"/>
        <v>-7.3443040000000002</v>
      </c>
      <c r="I40" s="96" t="str">
        <f t="array" ref="I40">IF(ISBLANK(C40),"",IF(C40=MAX(IF(FarmUnit[1. Identifiant interne unique d’exploitation agricole*
(Attribué par la gestion centrale)]=A40,FarmUnit[3. Superficie de l’unité agricole (ha)*])),"!","-"))</f>
        <v>!</v>
      </c>
    </row>
    <row r="41" spans="1:9" s="97" customFormat="1" hidden="1" x14ac:dyDescent="0.25">
      <c r="A41" s="90" t="s">
        <v>1722</v>
      </c>
      <c r="B41" s="91" t="s">
        <v>1722</v>
      </c>
      <c r="C41" s="92">
        <v>3.91</v>
      </c>
      <c r="D41" s="93">
        <v>7.6993169999999997</v>
      </c>
      <c r="E41" s="93">
        <v>-7.2852610000000002</v>
      </c>
      <c r="F4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 s="95">
        <f t="shared" si="0"/>
        <v>7.6993169999999997</v>
      </c>
      <c r="H41" s="95">
        <f t="shared" si="1"/>
        <v>-7.2852610000000002</v>
      </c>
      <c r="I41" s="96" t="str">
        <f t="array" ref="I41">IF(ISBLANK(C41),"",IF(C41=MAX(IF(FarmUnit[1. Identifiant interne unique d’exploitation agricole*
(Attribué par la gestion centrale)]=A41,FarmUnit[3. Superficie de l’unité agricole (ha)*])),"!","-"))</f>
        <v>!</v>
      </c>
    </row>
    <row r="42" spans="1:9" s="97" customFormat="1" hidden="1" x14ac:dyDescent="0.25">
      <c r="A42" s="90" t="s">
        <v>1723</v>
      </c>
      <c r="B42" s="91" t="s">
        <v>1723</v>
      </c>
      <c r="C42" s="92">
        <v>5.9749999999999996</v>
      </c>
      <c r="D42" s="93">
        <v>7.6981659999999996</v>
      </c>
      <c r="E42" s="93">
        <v>-7.2834750000000001</v>
      </c>
      <c r="F4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 s="95">
        <f t="shared" si="0"/>
        <v>7.6981659999999996</v>
      </c>
      <c r="H42" s="95">
        <f t="shared" si="1"/>
        <v>-7.2834750000000001</v>
      </c>
      <c r="I42" s="96" t="str">
        <f t="array" ref="I42">IF(ISBLANK(C42),"",IF(C42=MAX(IF(FarmUnit[1. Identifiant interne unique d’exploitation agricole*
(Attribué par la gestion centrale)]=A42,FarmUnit[3. Superficie de l’unité agricole (ha)*])),"!","-"))</f>
        <v>!</v>
      </c>
    </row>
    <row r="43" spans="1:9" s="97" customFormat="1" hidden="1" x14ac:dyDescent="0.25">
      <c r="A43" s="90" t="s">
        <v>1724</v>
      </c>
      <c r="B43" s="91" t="s">
        <v>1724</v>
      </c>
      <c r="C43" s="92">
        <v>4.0999999999999996</v>
      </c>
      <c r="D43" s="93">
        <v>7.7013610000000003</v>
      </c>
      <c r="E43" s="93">
        <v>-7.2895060000000003</v>
      </c>
      <c r="F4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 s="95">
        <f t="shared" si="0"/>
        <v>7.7013610000000003</v>
      </c>
      <c r="H43" s="95">
        <f t="shared" si="1"/>
        <v>-7.2895060000000003</v>
      </c>
      <c r="I43" s="96" t="str">
        <f t="array" ref="I43">IF(ISBLANK(C43),"",IF(C43=MAX(IF(FarmUnit[1. Identifiant interne unique d’exploitation agricole*
(Attribué par la gestion centrale)]=A43,FarmUnit[3. Superficie de l’unité agricole (ha)*])),"!","-"))</f>
        <v>!</v>
      </c>
    </row>
    <row r="44" spans="1:9" s="97" customFormat="1" hidden="1" x14ac:dyDescent="0.25">
      <c r="A44" s="90" t="s">
        <v>1725</v>
      </c>
      <c r="B44" s="91" t="s">
        <v>1725</v>
      </c>
      <c r="C44" s="92">
        <v>3.33</v>
      </c>
      <c r="D44" s="93">
        <v>7.7024900000000001</v>
      </c>
      <c r="E44" s="93">
        <v>-7.289682</v>
      </c>
      <c r="F4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 s="95">
        <f t="shared" si="0"/>
        <v>7.7024900000000001</v>
      </c>
      <c r="H44" s="95">
        <f t="shared" si="1"/>
        <v>-7.289682</v>
      </c>
      <c r="I44" s="96" t="str">
        <f t="array" ref="I44">IF(ISBLANK(C44),"",IF(C44=MAX(IF(FarmUnit[1. Identifiant interne unique d’exploitation agricole*
(Attribué par la gestion centrale)]=A44,FarmUnit[3. Superficie de l’unité agricole (ha)*])),"!","-"))</f>
        <v>!</v>
      </c>
    </row>
    <row r="45" spans="1:9" s="97" customFormat="1" hidden="1" x14ac:dyDescent="0.25">
      <c r="A45" s="90" t="s">
        <v>1726</v>
      </c>
      <c r="B45" s="91" t="s">
        <v>1726</v>
      </c>
      <c r="C45" s="92">
        <v>6.2199999999999989</v>
      </c>
      <c r="D45" s="93">
        <v>7.701174</v>
      </c>
      <c r="E45" s="93">
        <v>-7.2871949999999996</v>
      </c>
      <c r="F4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 s="95">
        <f t="shared" si="0"/>
        <v>7.701174</v>
      </c>
      <c r="H45" s="95">
        <f t="shared" si="1"/>
        <v>-7.2871949999999996</v>
      </c>
      <c r="I45" s="96" t="str">
        <f t="array" ref="I45">IF(ISBLANK(C45),"",IF(C45=MAX(IF(FarmUnit[1. Identifiant interne unique d’exploitation agricole*
(Attribué par la gestion centrale)]=A45,FarmUnit[3. Superficie de l’unité agricole (ha)*])),"!","-"))</f>
        <v>!</v>
      </c>
    </row>
    <row r="46" spans="1:9" s="97" customFormat="1" hidden="1" x14ac:dyDescent="0.25">
      <c r="A46" s="90" t="s">
        <v>1727</v>
      </c>
      <c r="B46" s="91" t="s">
        <v>1727</v>
      </c>
      <c r="C46" s="92">
        <v>5.31</v>
      </c>
      <c r="D46" s="93">
        <v>7.7017720000000001</v>
      </c>
      <c r="E46" s="93">
        <v>-7.2881309999999999</v>
      </c>
      <c r="F4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 s="95">
        <f t="shared" si="0"/>
        <v>7.7017720000000001</v>
      </c>
      <c r="H46" s="95">
        <f t="shared" si="1"/>
        <v>-7.2881309999999999</v>
      </c>
      <c r="I46" s="96" t="str">
        <f t="array" ref="I46">IF(ISBLANK(C46),"",IF(C46=MAX(IF(FarmUnit[1. Identifiant interne unique d’exploitation agricole*
(Attribué par la gestion centrale)]=A46,FarmUnit[3. Superficie de l’unité agricole (ha)*])),"!","-"))</f>
        <v>!</v>
      </c>
    </row>
    <row r="47" spans="1:9" s="97" customFormat="1" hidden="1" x14ac:dyDescent="0.25">
      <c r="A47" s="90" t="s">
        <v>1728</v>
      </c>
      <c r="B47" s="98" t="s">
        <v>1728</v>
      </c>
      <c r="C47" s="92">
        <v>4.66</v>
      </c>
      <c r="D47" s="99">
        <v>7.7024359999999996</v>
      </c>
      <c r="E47" s="99">
        <v>-7.2846310000000001</v>
      </c>
      <c r="F4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 s="95">
        <f t="shared" si="0"/>
        <v>7.7024359999999996</v>
      </c>
      <c r="H47" s="95">
        <f t="shared" si="1"/>
        <v>-7.2846310000000001</v>
      </c>
      <c r="I47" s="96" t="str">
        <f t="array" ref="I47">IF(ISBLANK(C47),"",IF(C47=MAX(IF(FarmUnit[1. Identifiant interne unique d’exploitation agricole*
(Attribué par la gestion centrale)]=A47,FarmUnit[3. Superficie de l’unité agricole (ha)*])),"!","-"))</f>
        <v>!</v>
      </c>
    </row>
    <row r="48" spans="1:9" s="97" customFormat="1" hidden="1" x14ac:dyDescent="0.25">
      <c r="A48" s="90" t="s">
        <v>1729</v>
      </c>
      <c r="B48" s="91" t="s">
        <v>1729</v>
      </c>
      <c r="C48" s="92">
        <v>3.9299999999999997</v>
      </c>
      <c r="D48" s="93">
        <v>7.7028129999999999</v>
      </c>
      <c r="E48" s="93">
        <v>-7.2861190000000002</v>
      </c>
      <c r="F4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 s="95">
        <f t="shared" si="0"/>
        <v>7.7028129999999999</v>
      </c>
      <c r="H48" s="95">
        <f t="shared" si="1"/>
        <v>-7.2861190000000002</v>
      </c>
      <c r="I48" s="96" t="str">
        <f t="array" ref="I48">IF(ISBLANK(C48),"",IF(C48=MAX(IF(FarmUnit[1. Identifiant interne unique d’exploitation agricole*
(Attribué par la gestion centrale)]=A48,FarmUnit[3. Superficie de l’unité agricole (ha)*])),"!","-"))</f>
        <v>!</v>
      </c>
    </row>
    <row r="49" spans="1:9" s="97" customFormat="1" hidden="1" x14ac:dyDescent="0.25">
      <c r="A49" s="90" t="s">
        <v>1730</v>
      </c>
      <c r="B49" s="91" t="s">
        <v>1730</v>
      </c>
      <c r="C49" s="92">
        <v>6.1199999999999992</v>
      </c>
      <c r="D49" s="93">
        <v>7.6983949999999997</v>
      </c>
      <c r="E49" s="93">
        <v>-7.2881169999999997</v>
      </c>
      <c r="F4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 s="95">
        <f t="shared" si="0"/>
        <v>7.6983949999999997</v>
      </c>
      <c r="H49" s="95">
        <f t="shared" si="1"/>
        <v>-7.2881169999999997</v>
      </c>
      <c r="I49" s="96" t="str">
        <f t="array" ref="I49">IF(ISBLANK(C49),"",IF(C49=MAX(IF(FarmUnit[1. Identifiant interne unique d’exploitation agricole*
(Attribué par la gestion centrale)]=A49,FarmUnit[3. Superficie de l’unité agricole (ha)*])),"!","-"))</f>
        <v>!</v>
      </c>
    </row>
    <row r="50" spans="1:9" s="97" customFormat="1" hidden="1" x14ac:dyDescent="0.25">
      <c r="A50" s="90" t="s">
        <v>1731</v>
      </c>
      <c r="B50" s="91" t="s">
        <v>1731</v>
      </c>
      <c r="C50" s="92">
        <v>6</v>
      </c>
      <c r="D50" s="93">
        <v>7.6990299999999996</v>
      </c>
      <c r="E50" s="93">
        <v>-7.2867519999999999</v>
      </c>
      <c r="F50" s="100"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 s="101">
        <f t="shared" si="0"/>
        <v>7.6990299999999996</v>
      </c>
      <c r="H50" s="101">
        <f t="shared" si="1"/>
        <v>-7.2867519999999999</v>
      </c>
      <c r="I50" s="96" t="str">
        <f t="array" ref="I50">IF(ISBLANK(C50),"",IF(C50=MAX(IF(FarmUnit[1. Identifiant interne unique d’exploitation agricole*
(Attribué par la gestion centrale)]=A50,FarmUnit[3. Superficie de l’unité agricole (ha)*])),"!","-"))</f>
        <v>!</v>
      </c>
    </row>
    <row r="51" spans="1:9" s="97" customFormat="1" hidden="1" x14ac:dyDescent="0.25">
      <c r="A51" s="90" t="s">
        <v>1732</v>
      </c>
      <c r="B51" s="91" t="s">
        <v>1732</v>
      </c>
      <c r="C51" s="92">
        <v>5.29</v>
      </c>
      <c r="D51" s="93">
        <v>7.6997200000000001</v>
      </c>
      <c r="E51" s="93">
        <v>-7.283544</v>
      </c>
      <c r="F5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 s="103">
        <f t="shared" ref="G51:G114" si="2">IF(D51=0,"",D51)</f>
        <v>7.6997200000000001</v>
      </c>
      <c r="H51" s="103">
        <f t="shared" ref="H51:H114" si="3">IF(E51=0,"",E51)</f>
        <v>-7.283544</v>
      </c>
      <c r="I51" s="104" t="str">
        <f t="array" ref="I51">IF(ISBLANK(C51),"",IF(C51=MAX(IF(FarmUnit[1. Identifiant interne unique d’exploitation agricole*
(Attribué par la gestion centrale)]=A51,FarmUnit[3. Superficie de l’unité agricole (ha)*])),"!","-"))</f>
        <v>!</v>
      </c>
    </row>
    <row r="52" spans="1:9" s="97" customFormat="1" hidden="1" x14ac:dyDescent="0.25">
      <c r="A52" s="90" t="s">
        <v>1733</v>
      </c>
      <c r="B52" s="91" t="s">
        <v>1733</v>
      </c>
      <c r="C52" s="92">
        <v>3.21</v>
      </c>
      <c r="D52" s="93">
        <v>7.7005939999999997</v>
      </c>
      <c r="E52" s="93">
        <v>-7.2849349999999999</v>
      </c>
      <c r="F5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 s="103">
        <f t="shared" si="2"/>
        <v>7.7005939999999997</v>
      </c>
      <c r="H52" s="103">
        <f t="shared" si="3"/>
        <v>-7.2849349999999999</v>
      </c>
      <c r="I52" s="104" t="str">
        <f t="array" ref="I52">IF(ISBLANK(C52),"",IF(C52=MAX(IF(FarmUnit[1. Identifiant interne unique d’exploitation agricole*
(Attribué par la gestion centrale)]=A52,FarmUnit[3. Superficie de l’unité agricole (ha)*])),"!","-"))</f>
        <v>!</v>
      </c>
    </row>
    <row r="53" spans="1:9" s="97" customFormat="1" hidden="1" x14ac:dyDescent="0.25">
      <c r="A53" s="90" t="s">
        <v>1734</v>
      </c>
      <c r="B53" s="91" t="s">
        <v>1734</v>
      </c>
      <c r="C53" s="92">
        <v>4.63</v>
      </c>
      <c r="D53" s="93">
        <v>7.6977529999999996</v>
      </c>
      <c r="E53" s="93">
        <v>-7.2891719999999998</v>
      </c>
      <c r="F5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 s="103">
        <f t="shared" si="2"/>
        <v>7.6977529999999996</v>
      </c>
      <c r="H53" s="103">
        <f t="shared" si="3"/>
        <v>-7.2891719999999998</v>
      </c>
      <c r="I53" s="104" t="str">
        <f t="array" ref="I53">IF(ISBLANK(C53),"",IF(C53=MAX(IF(FarmUnit[1. Identifiant interne unique d’exploitation agricole*
(Attribué par la gestion centrale)]=A53,FarmUnit[3. Superficie de l’unité agricole (ha)*])),"!","-"))</f>
        <v>!</v>
      </c>
    </row>
    <row r="54" spans="1:9" s="97" customFormat="1" hidden="1" x14ac:dyDescent="0.25">
      <c r="A54" s="90" t="s">
        <v>1735</v>
      </c>
      <c r="B54" s="91" t="s">
        <v>1735</v>
      </c>
      <c r="C54" s="92">
        <v>5.41</v>
      </c>
      <c r="D54" s="93">
        <v>7.7001710000000001</v>
      </c>
      <c r="E54" s="93">
        <v>-7.2904179999999998</v>
      </c>
      <c r="F5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 s="103">
        <f t="shared" si="2"/>
        <v>7.7001710000000001</v>
      </c>
      <c r="H54" s="103">
        <f t="shared" si="3"/>
        <v>-7.2904179999999998</v>
      </c>
      <c r="I54" s="104" t="str">
        <f t="array" ref="I54">IF(ISBLANK(C54),"",IF(C54=MAX(IF(FarmUnit[1. Identifiant interne unique d’exploitation agricole*
(Attribué par la gestion centrale)]=A54,FarmUnit[3. Superficie de l’unité agricole (ha)*])),"!","-"))</f>
        <v>!</v>
      </c>
    </row>
    <row r="55" spans="1:9" s="97" customFormat="1" hidden="1" x14ac:dyDescent="0.25">
      <c r="A55" s="90" t="s">
        <v>1736</v>
      </c>
      <c r="B55" s="91" t="s">
        <v>1736</v>
      </c>
      <c r="C55" s="92">
        <v>5.8520000000000003</v>
      </c>
      <c r="D55" s="93">
        <v>7.6956670000000003</v>
      </c>
      <c r="E55" s="93">
        <v>-7.2908470000000003</v>
      </c>
      <c r="F5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 s="103">
        <f t="shared" si="2"/>
        <v>7.6956670000000003</v>
      </c>
      <c r="H55" s="103">
        <f t="shared" si="3"/>
        <v>-7.2908470000000003</v>
      </c>
      <c r="I55" s="104" t="str">
        <f t="array" ref="I55">IF(ISBLANK(C55),"",IF(C55=MAX(IF(FarmUnit[1. Identifiant interne unique d’exploitation agricole*
(Attribué par la gestion centrale)]=A55,FarmUnit[3. Superficie de l’unité agricole (ha)*])),"!","-"))</f>
        <v>!</v>
      </c>
    </row>
    <row r="56" spans="1:9" s="97" customFormat="1" hidden="1" x14ac:dyDescent="0.25">
      <c r="A56" s="90" t="s">
        <v>1737</v>
      </c>
      <c r="B56" s="91" t="s">
        <v>1737</v>
      </c>
      <c r="C56" s="92">
        <v>5.0199999999999996</v>
      </c>
      <c r="D56" s="93">
        <v>7.6872109999999996</v>
      </c>
      <c r="E56" s="93">
        <v>-7.3263280000000002</v>
      </c>
      <c r="F5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 s="103">
        <f t="shared" si="2"/>
        <v>7.6872109999999996</v>
      </c>
      <c r="H56" s="103">
        <f t="shared" si="3"/>
        <v>-7.3263280000000002</v>
      </c>
      <c r="I56" s="104" t="str">
        <f t="array" ref="I56">IF(ISBLANK(C56),"",IF(C56=MAX(IF(FarmUnit[1. Identifiant interne unique d’exploitation agricole*
(Attribué par la gestion centrale)]=A56,FarmUnit[3. Superficie de l’unité agricole (ha)*])),"!","-"))</f>
        <v>!</v>
      </c>
    </row>
    <row r="57" spans="1:9" s="97" customFormat="1" hidden="1" x14ac:dyDescent="0.25">
      <c r="A57" s="90" t="s">
        <v>1738</v>
      </c>
      <c r="B57" s="91" t="s">
        <v>1738</v>
      </c>
      <c r="C57" s="92">
        <v>3.2299999999999995</v>
      </c>
      <c r="D57" s="93">
        <v>7.6865319999999997</v>
      </c>
      <c r="E57" s="93">
        <v>-7.3278590000000001</v>
      </c>
      <c r="F5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 s="103">
        <f t="shared" si="2"/>
        <v>7.6865319999999997</v>
      </c>
      <c r="H57" s="103">
        <f t="shared" si="3"/>
        <v>-7.3278590000000001</v>
      </c>
      <c r="I57" s="104" t="str">
        <f t="array" ref="I57">IF(ISBLANK(C57),"",IF(C57=MAX(IF(FarmUnit[1. Identifiant interne unique d’exploitation agricole*
(Attribué par la gestion centrale)]=A57,FarmUnit[3. Superficie de l’unité agricole (ha)*])),"!","-"))</f>
        <v>!</v>
      </c>
    </row>
    <row r="58" spans="1:9" s="97" customFormat="1" hidden="1" x14ac:dyDescent="0.25">
      <c r="A58" s="90" t="s">
        <v>1739</v>
      </c>
      <c r="B58" s="91" t="s">
        <v>1739</v>
      </c>
      <c r="C58" s="92">
        <v>5.08</v>
      </c>
      <c r="D58" s="93">
        <v>7.6879109999999997</v>
      </c>
      <c r="E58" s="93">
        <v>-7.3277239999999999</v>
      </c>
      <c r="F5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 s="103">
        <f t="shared" si="2"/>
        <v>7.6879109999999997</v>
      </c>
      <c r="H58" s="103">
        <f t="shared" si="3"/>
        <v>-7.3277239999999999</v>
      </c>
      <c r="I58" s="104" t="str">
        <f t="array" ref="I58">IF(ISBLANK(C58),"",IF(C58=MAX(IF(FarmUnit[1. Identifiant interne unique d’exploitation agricole*
(Attribué par la gestion centrale)]=A58,FarmUnit[3. Superficie de l’unité agricole (ha)*])),"!","-"))</f>
        <v>!</v>
      </c>
    </row>
    <row r="59" spans="1:9" s="97" customFormat="1" hidden="1" x14ac:dyDescent="0.25">
      <c r="A59" s="90" t="s">
        <v>1740</v>
      </c>
      <c r="B59" s="91" t="s">
        <v>1740</v>
      </c>
      <c r="C59" s="92">
        <v>3.5</v>
      </c>
      <c r="D59" s="93">
        <v>7.7109589999999999</v>
      </c>
      <c r="E59" s="93">
        <v>-7.3086479999999998</v>
      </c>
      <c r="F5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 s="103">
        <f t="shared" si="2"/>
        <v>7.7109589999999999</v>
      </c>
      <c r="H59" s="103">
        <f t="shared" si="3"/>
        <v>-7.3086479999999998</v>
      </c>
      <c r="I59" s="104" t="str">
        <f t="array" ref="I59">IF(ISBLANK(C59),"",IF(C59=MAX(IF(FarmUnit[1. Identifiant interne unique d’exploitation agricole*
(Attribué par la gestion centrale)]=A59,FarmUnit[3. Superficie de l’unité agricole (ha)*])),"!","-"))</f>
        <v>!</v>
      </c>
    </row>
    <row r="60" spans="1:9" s="97" customFormat="1" hidden="1" x14ac:dyDescent="0.25">
      <c r="A60" s="90" t="s">
        <v>1741</v>
      </c>
      <c r="B60" s="91" t="s">
        <v>1741</v>
      </c>
      <c r="C60" s="92">
        <v>4.54</v>
      </c>
      <c r="D60" s="93">
        <v>7.7090899999999998</v>
      </c>
      <c r="E60" s="93">
        <v>-7.3099270000000001</v>
      </c>
      <c r="F6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 s="103">
        <f t="shared" si="2"/>
        <v>7.7090899999999998</v>
      </c>
      <c r="H60" s="103">
        <f t="shared" si="3"/>
        <v>-7.3099270000000001</v>
      </c>
      <c r="I60" s="104" t="str">
        <f t="array" ref="I60">IF(ISBLANK(C60),"",IF(C60=MAX(IF(FarmUnit[1. Identifiant interne unique d’exploitation agricole*
(Attribué par la gestion centrale)]=A60,FarmUnit[3. Superficie de l’unité agricole (ha)*])),"!","-"))</f>
        <v>!</v>
      </c>
    </row>
    <row r="61" spans="1:9" s="97" customFormat="1" hidden="1" x14ac:dyDescent="0.25">
      <c r="A61" s="90" t="s">
        <v>1742</v>
      </c>
      <c r="B61" s="91" t="s">
        <v>1742</v>
      </c>
      <c r="C61" s="92">
        <v>8.1</v>
      </c>
      <c r="D61" s="93">
        <v>7.7036439999999997</v>
      </c>
      <c r="E61" s="93">
        <v>-7.3129749999999998</v>
      </c>
      <c r="F6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 s="103">
        <f t="shared" si="2"/>
        <v>7.7036439999999997</v>
      </c>
      <c r="H61" s="103">
        <f t="shared" si="3"/>
        <v>-7.3129749999999998</v>
      </c>
      <c r="I61" s="104" t="str">
        <f t="array" ref="I61">IF(ISBLANK(C61),"",IF(C61=MAX(IF(FarmUnit[1. Identifiant interne unique d’exploitation agricole*
(Attribué par la gestion centrale)]=A61,FarmUnit[3. Superficie de l’unité agricole (ha)*])),"!","-"))</f>
        <v>!</v>
      </c>
    </row>
    <row r="62" spans="1:9" s="97" customFormat="1" hidden="1" x14ac:dyDescent="0.25">
      <c r="A62" s="90" t="s">
        <v>1743</v>
      </c>
      <c r="B62" s="91" t="s">
        <v>1743</v>
      </c>
      <c r="C62" s="92">
        <v>4.1099999999999994</v>
      </c>
      <c r="D62" s="93">
        <v>7.691681</v>
      </c>
      <c r="E62" s="93">
        <v>-7.2900429999999998</v>
      </c>
      <c r="F6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 s="103">
        <f t="shared" si="2"/>
        <v>7.691681</v>
      </c>
      <c r="H62" s="103">
        <f t="shared" si="3"/>
        <v>-7.2900429999999998</v>
      </c>
      <c r="I62" s="104" t="str">
        <f t="array" ref="I62">IF(ISBLANK(C62),"",IF(C62=MAX(IF(FarmUnit[1. Identifiant interne unique d’exploitation agricole*
(Attribué par la gestion centrale)]=A62,FarmUnit[3. Superficie de l’unité agricole (ha)*])),"!","-"))</f>
        <v>!</v>
      </c>
    </row>
    <row r="63" spans="1:9" s="97" customFormat="1" hidden="1" x14ac:dyDescent="0.25">
      <c r="A63" s="90" t="s">
        <v>1744</v>
      </c>
      <c r="B63" s="91" t="s">
        <v>1744</v>
      </c>
      <c r="C63" s="92">
        <v>6.1</v>
      </c>
      <c r="D63" s="93">
        <v>7.693174</v>
      </c>
      <c r="E63" s="93">
        <v>-7.287655</v>
      </c>
      <c r="F6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 s="103">
        <f t="shared" si="2"/>
        <v>7.693174</v>
      </c>
      <c r="H63" s="103">
        <f t="shared" si="3"/>
        <v>-7.287655</v>
      </c>
      <c r="I63" s="104" t="str">
        <f t="array" ref="I63">IF(ISBLANK(C63),"",IF(C63=MAX(IF(FarmUnit[1. Identifiant interne unique d’exploitation agricole*
(Attribué par la gestion centrale)]=A63,FarmUnit[3. Superficie de l’unité agricole (ha)*])),"!","-"))</f>
        <v>!</v>
      </c>
    </row>
    <row r="64" spans="1:9" s="97" customFormat="1" hidden="1" x14ac:dyDescent="0.25">
      <c r="A64" s="90" t="s">
        <v>1745</v>
      </c>
      <c r="B64" s="91" t="s">
        <v>1745</v>
      </c>
      <c r="C64" s="92">
        <v>5.51</v>
      </c>
      <c r="D64" s="93">
        <v>7.6942599999999999</v>
      </c>
      <c r="E64" s="93">
        <v>-7.2860820000000004</v>
      </c>
      <c r="F6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 s="103">
        <f t="shared" si="2"/>
        <v>7.6942599999999999</v>
      </c>
      <c r="H64" s="103">
        <f t="shared" si="3"/>
        <v>-7.2860820000000004</v>
      </c>
      <c r="I64" s="104" t="str">
        <f t="array" ref="I64">IF(ISBLANK(C64),"",IF(C64=MAX(IF(FarmUnit[1. Identifiant interne unique d’exploitation agricole*
(Attribué par la gestion centrale)]=A64,FarmUnit[3. Superficie de l’unité agricole (ha)*])),"!","-"))</f>
        <v>!</v>
      </c>
    </row>
    <row r="65" spans="1:9" s="97" customFormat="1" hidden="1" x14ac:dyDescent="0.25">
      <c r="A65" s="90" t="s">
        <v>1746</v>
      </c>
      <c r="B65" s="91" t="s">
        <v>1746</v>
      </c>
      <c r="C65" s="92">
        <v>5.5399999999999991</v>
      </c>
      <c r="D65" s="93">
        <v>7.6947340000000004</v>
      </c>
      <c r="E65" s="93">
        <v>-7.2889869999999997</v>
      </c>
      <c r="F6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 s="103">
        <f t="shared" si="2"/>
        <v>7.6947340000000004</v>
      </c>
      <c r="H65" s="103">
        <f t="shared" si="3"/>
        <v>-7.2889869999999997</v>
      </c>
      <c r="I65" s="104" t="str">
        <f t="array" ref="I65">IF(ISBLANK(C65),"",IF(C65=MAX(IF(FarmUnit[1. Identifiant interne unique d’exploitation agricole*
(Attribué par la gestion centrale)]=A65,FarmUnit[3. Superficie de l’unité agricole (ha)*])),"!","-"))</f>
        <v>!</v>
      </c>
    </row>
    <row r="66" spans="1:9" s="97" customFormat="1" hidden="1" x14ac:dyDescent="0.25">
      <c r="A66" s="90" t="s">
        <v>1747</v>
      </c>
      <c r="B66" s="91" t="s">
        <v>1747</v>
      </c>
      <c r="C66" s="92">
        <v>5.45</v>
      </c>
      <c r="D66" s="93">
        <v>7.7020939999999998</v>
      </c>
      <c r="E66" s="93">
        <v>-7.3008300000000004</v>
      </c>
      <c r="F6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 s="103">
        <f t="shared" si="2"/>
        <v>7.7020939999999998</v>
      </c>
      <c r="H66" s="103">
        <f t="shared" si="3"/>
        <v>-7.3008300000000004</v>
      </c>
      <c r="I66" s="104" t="str">
        <f t="array" ref="I66">IF(ISBLANK(C66),"",IF(C66=MAX(IF(FarmUnit[1. Identifiant interne unique d’exploitation agricole*
(Attribué par la gestion centrale)]=A66,FarmUnit[3. Superficie de l’unité agricole (ha)*])),"!","-"))</f>
        <v>!</v>
      </c>
    </row>
    <row r="67" spans="1:9" s="97" customFormat="1" hidden="1" x14ac:dyDescent="0.25">
      <c r="A67" s="90" t="s">
        <v>1748</v>
      </c>
      <c r="B67" s="91" t="s">
        <v>1748</v>
      </c>
      <c r="C67" s="92">
        <v>5.629999999999999</v>
      </c>
      <c r="D67" s="93">
        <v>7.69801</v>
      </c>
      <c r="E67" s="93">
        <v>-7.3076970000000001</v>
      </c>
      <c r="F6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 s="103">
        <f t="shared" si="2"/>
        <v>7.69801</v>
      </c>
      <c r="H67" s="103">
        <f t="shared" si="3"/>
        <v>-7.3076970000000001</v>
      </c>
      <c r="I67" s="104" t="str">
        <f t="array" ref="I67">IF(ISBLANK(C67),"",IF(C67=MAX(IF(FarmUnit[1. Identifiant interne unique d’exploitation agricole*
(Attribué par la gestion centrale)]=A67,FarmUnit[3. Superficie de l’unité agricole (ha)*])),"!","-"))</f>
        <v>!</v>
      </c>
    </row>
    <row r="68" spans="1:9" s="97" customFormat="1" hidden="1" x14ac:dyDescent="0.25">
      <c r="A68" s="90" t="s">
        <v>1749</v>
      </c>
      <c r="B68" s="91" t="s">
        <v>1749</v>
      </c>
      <c r="C68" s="92">
        <v>6.27</v>
      </c>
      <c r="D68" s="93">
        <v>7.7052759999999996</v>
      </c>
      <c r="E68" s="93">
        <v>-7.3070440000000003</v>
      </c>
      <c r="F6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 s="103">
        <f t="shared" si="2"/>
        <v>7.7052759999999996</v>
      </c>
      <c r="H68" s="103">
        <f t="shared" si="3"/>
        <v>-7.3070440000000003</v>
      </c>
      <c r="I68" s="104" t="str">
        <f t="array" ref="I68">IF(ISBLANK(C68),"",IF(C68=MAX(IF(FarmUnit[1. Identifiant interne unique d’exploitation agricole*
(Attribué par la gestion centrale)]=A68,FarmUnit[3. Superficie de l’unité agricole (ha)*])),"!","-"))</f>
        <v>!</v>
      </c>
    </row>
    <row r="69" spans="1:9" s="97" customFormat="1" hidden="1" x14ac:dyDescent="0.25">
      <c r="A69" s="90" t="s">
        <v>1750</v>
      </c>
      <c r="B69" s="91" t="s">
        <v>1750</v>
      </c>
      <c r="C69" s="92">
        <v>3.8999999999999995</v>
      </c>
      <c r="D69" s="93">
        <v>7.6934709999999997</v>
      </c>
      <c r="E69" s="93">
        <v>-7.315264</v>
      </c>
      <c r="F6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 s="103">
        <f t="shared" si="2"/>
        <v>7.6934709999999997</v>
      </c>
      <c r="H69" s="103">
        <f t="shared" si="3"/>
        <v>-7.315264</v>
      </c>
      <c r="I69" s="104" t="str">
        <f t="array" ref="I69">IF(ISBLANK(C69),"",IF(C69=MAX(IF(FarmUnit[1. Identifiant interne unique d’exploitation agricole*
(Attribué par la gestion centrale)]=A69,FarmUnit[3. Superficie de l’unité agricole (ha)*])),"!","-"))</f>
        <v>!</v>
      </c>
    </row>
    <row r="70" spans="1:9" s="97" customFormat="1" hidden="1" x14ac:dyDescent="0.25">
      <c r="A70" s="90" t="s">
        <v>1751</v>
      </c>
      <c r="B70" s="91" t="s">
        <v>1751</v>
      </c>
      <c r="C70" s="92">
        <v>7.968</v>
      </c>
      <c r="D70" s="93">
        <v>7.7090829999999997</v>
      </c>
      <c r="E70" s="93">
        <v>-7.3001310000000004</v>
      </c>
      <c r="F7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 s="103">
        <f t="shared" si="2"/>
        <v>7.7090829999999997</v>
      </c>
      <c r="H70" s="103">
        <f t="shared" si="3"/>
        <v>-7.3001310000000004</v>
      </c>
      <c r="I70" s="104" t="str">
        <f t="array" ref="I70">IF(ISBLANK(C70),"",IF(C70=MAX(IF(FarmUnit[1. Identifiant interne unique d’exploitation agricole*
(Attribué par la gestion centrale)]=A70,FarmUnit[3. Superficie de l’unité agricole (ha)*])),"!","-"))</f>
        <v>!</v>
      </c>
    </row>
    <row r="71" spans="1:9" s="97" customFormat="1" hidden="1" x14ac:dyDescent="0.25">
      <c r="A71" s="90" t="s">
        <v>1752</v>
      </c>
      <c r="B71" s="91" t="s">
        <v>1752</v>
      </c>
      <c r="C71" s="92">
        <v>3.45</v>
      </c>
      <c r="D71" s="93">
        <v>7.7103130000000002</v>
      </c>
      <c r="E71" s="93">
        <v>-7.3013810000000001</v>
      </c>
      <c r="F7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 s="103">
        <f t="shared" si="2"/>
        <v>7.7103130000000002</v>
      </c>
      <c r="H71" s="103">
        <f t="shared" si="3"/>
        <v>-7.3013810000000001</v>
      </c>
      <c r="I71" s="104" t="str">
        <f t="array" ref="I71">IF(ISBLANK(C71),"",IF(C71=MAX(IF(FarmUnit[1. Identifiant interne unique d’exploitation agricole*
(Attribué par la gestion centrale)]=A71,FarmUnit[3. Superficie de l’unité agricole (ha)*])),"!","-"))</f>
        <v>!</v>
      </c>
    </row>
    <row r="72" spans="1:9" s="97" customFormat="1" hidden="1" x14ac:dyDescent="0.25">
      <c r="A72" s="90" t="s">
        <v>1753</v>
      </c>
      <c r="B72" s="91" t="s">
        <v>1753</v>
      </c>
      <c r="C72" s="92">
        <v>3.38</v>
      </c>
      <c r="D72" s="93">
        <v>7.7062860000000004</v>
      </c>
      <c r="E72" s="93">
        <v>-7.2982740000000002</v>
      </c>
      <c r="F7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 s="103">
        <f t="shared" si="2"/>
        <v>7.7062860000000004</v>
      </c>
      <c r="H72" s="103">
        <f t="shared" si="3"/>
        <v>-7.2982740000000002</v>
      </c>
      <c r="I72" s="104" t="str">
        <f t="array" ref="I72">IF(ISBLANK(C72),"",IF(C72=MAX(IF(FarmUnit[1. Identifiant interne unique d’exploitation agricole*
(Attribué par la gestion centrale)]=A72,FarmUnit[3. Superficie de l’unité agricole (ha)*])),"!","-"))</f>
        <v>!</v>
      </c>
    </row>
    <row r="73" spans="1:9" s="97" customFormat="1" hidden="1" x14ac:dyDescent="0.25">
      <c r="A73" s="90" t="s">
        <v>1754</v>
      </c>
      <c r="B73" s="91" t="s">
        <v>1754</v>
      </c>
      <c r="C73" s="92">
        <v>7.8912999999999993</v>
      </c>
      <c r="D73" s="93">
        <v>7.7065419999999998</v>
      </c>
      <c r="E73" s="93">
        <v>-7.296576</v>
      </c>
      <c r="F7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 s="103">
        <f t="shared" si="2"/>
        <v>7.7065419999999998</v>
      </c>
      <c r="H73" s="103">
        <f t="shared" si="3"/>
        <v>-7.296576</v>
      </c>
      <c r="I73" s="104" t="str">
        <f t="array" ref="I73">IF(ISBLANK(C73),"",IF(C73=MAX(IF(FarmUnit[1. Identifiant interne unique d’exploitation agricole*
(Attribué par la gestion centrale)]=A73,FarmUnit[3. Superficie de l’unité agricole (ha)*])),"!","-"))</f>
        <v>!</v>
      </c>
    </row>
    <row r="74" spans="1:9" s="97" customFormat="1" hidden="1" x14ac:dyDescent="0.25">
      <c r="A74" s="90" t="s">
        <v>1755</v>
      </c>
      <c r="B74" s="91" t="s">
        <v>1755</v>
      </c>
      <c r="C74" s="92">
        <v>3.3099999999999996</v>
      </c>
      <c r="D74" s="93">
        <v>7.6746980000000002</v>
      </c>
      <c r="E74" s="93">
        <v>-7.3267949999999997</v>
      </c>
      <c r="F7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 s="103">
        <f t="shared" si="2"/>
        <v>7.6746980000000002</v>
      </c>
      <c r="H74" s="103">
        <f t="shared" si="3"/>
        <v>-7.3267949999999997</v>
      </c>
      <c r="I74" s="104" t="str">
        <f t="array" ref="I74">IF(ISBLANK(C74),"",IF(C74=MAX(IF(FarmUnit[1. Identifiant interne unique d’exploitation agricole*
(Attribué par la gestion centrale)]=A74,FarmUnit[3. Superficie de l’unité agricole (ha)*])),"!","-"))</f>
        <v>!</v>
      </c>
    </row>
    <row r="75" spans="1:9" s="97" customFormat="1" hidden="1" x14ac:dyDescent="0.25">
      <c r="A75" s="90" t="s">
        <v>1756</v>
      </c>
      <c r="B75" s="91" t="s">
        <v>1756</v>
      </c>
      <c r="C75" s="92">
        <v>3.33</v>
      </c>
      <c r="D75" s="93">
        <v>7.6989799999999997</v>
      </c>
      <c r="E75" s="93">
        <v>-7.3036060000000003</v>
      </c>
      <c r="F7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 s="103">
        <f t="shared" si="2"/>
        <v>7.6989799999999997</v>
      </c>
      <c r="H75" s="103">
        <f t="shared" si="3"/>
        <v>-7.3036060000000003</v>
      </c>
      <c r="I75" s="104" t="str">
        <f t="array" ref="I75">IF(ISBLANK(C75),"",IF(C75=MAX(IF(FarmUnit[1. Identifiant interne unique d’exploitation agricole*
(Attribué par la gestion centrale)]=A75,FarmUnit[3. Superficie de l’unité agricole (ha)*])),"!","-"))</f>
        <v>!</v>
      </c>
    </row>
    <row r="76" spans="1:9" s="97" customFormat="1" hidden="1" x14ac:dyDescent="0.25">
      <c r="A76" s="90" t="s">
        <v>1757</v>
      </c>
      <c r="B76" s="91" t="s">
        <v>1757</v>
      </c>
      <c r="C76" s="92">
        <v>5.4799999999999995</v>
      </c>
      <c r="D76" s="93">
        <v>7.6969900000000004</v>
      </c>
      <c r="E76" s="93">
        <v>-7.3035069999999997</v>
      </c>
      <c r="F7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 s="103">
        <f t="shared" si="2"/>
        <v>7.6969900000000004</v>
      </c>
      <c r="H76" s="103">
        <f t="shared" si="3"/>
        <v>-7.3035069999999997</v>
      </c>
      <c r="I76" s="104" t="str">
        <f t="array" ref="I76">IF(ISBLANK(C76),"",IF(C76=MAX(IF(FarmUnit[1. Identifiant interne unique d’exploitation agricole*
(Attribué par la gestion centrale)]=A76,FarmUnit[3. Superficie de l’unité agricole (ha)*])),"!","-"))</f>
        <v>!</v>
      </c>
    </row>
    <row r="77" spans="1:9" s="97" customFormat="1" hidden="1" x14ac:dyDescent="0.25">
      <c r="A77" s="90" t="s">
        <v>1758</v>
      </c>
      <c r="B77" s="91" t="s">
        <v>1758</v>
      </c>
      <c r="C77" s="92">
        <v>7.0399999999999991</v>
      </c>
      <c r="D77" s="93">
        <v>7.7070090000000002</v>
      </c>
      <c r="E77" s="93">
        <v>-7.321955</v>
      </c>
      <c r="F7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 s="103">
        <f t="shared" si="2"/>
        <v>7.7070090000000002</v>
      </c>
      <c r="H77" s="103">
        <f t="shared" si="3"/>
        <v>-7.321955</v>
      </c>
      <c r="I77" s="104" t="str">
        <f t="array" ref="I77">IF(ISBLANK(C77),"",IF(C77=MAX(IF(FarmUnit[1. Identifiant interne unique d’exploitation agricole*
(Attribué par la gestion centrale)]=A77,FarmUnit[3. Superficie de l’unité agricole (ha)*])),"!","-"))</f>
        <v>!</v>
      </c>
    </row>
    <row r="78" spans="1:9" s="97" customFormat="1" hidden="1" x14ac:dyDescent="0.25">
      <c r="A78" s="90" t="s">
        <v>1759</v>
      </c>
      <c r="B78" s="91" t="s">
        <v>1759</v>
      </c>
      <c r="C78" s="92">
        <v>7.3099999999999987</v>
      </c>
      <c r="D78" s="93">
        <v>7.7081439999999999</v>
      </c>
      <c r="E78" s="93">
        <v>-7.3217889999999999</v>
      </c>
      <c r="F7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 s="103">
        <f t="shared" si="2"/>
        <v>7.7081439999999999</v>
      </c>
      <c r="H78" s="103">
        <f t="shared" si="3"/>
        <v>-7.3217889999999999</v>
      </c>
      <c r="I78" s="104" t="str">
        <f t="array" ref="I78">IF(ISBLANK(C78),"",IF(C78=MAX(IF(FarmUnit[1. Identifiant interne unique d’exploitation agricole*
(Attribué par la gestion centrale)]=A78,FarmUnit[3. Superficie de l’unité agricole (ha)*])),"!","-"))</f>
        <v>!</v>
      </c>
    </row>
    <row r="79" spans="1:9" s="97" customFormat="1" hidden="1" x14ac:dyDescent="0.25">
      <c r="A79" s="90" t="s">
        <v>1760</v>
      </c>
      <c r="B79" s="91" t="s">
        <v>1760</v>
      </c>
      <c r="C79" s="92">
        <v>4.21</v>
      </c>
      <c r="D79" s="93">
        <v>7.7104970000000002</v>
      </c>
      <c r="E79" s="93">
        <v>-7.3109739999999999</v>
      </c>
      <c r="F7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 s="103">
        <f t="shared" si="2"/>
        <v>7.7104970000000002</v>
      </c>
      <c r="H79" s="103">
        <f t="shared" si="3"/>
        <v>-7.3109739999999999</v>
      </c>
      <c r="I79" s="104" t="str">
        <f t="array" ref="I79">IF(ISBLANK(C79),"",IF(C79=MAX(IF(FarmUnit[1. Identifiant interne unique d’exploitation agricole*
(Attribué par la gestion centrale)]=A79,FarmUnit[3. Superficie de l’unité agricole (ha)*])),"!","-"))</f>
        <v>!</v>
      </c>
    </row>
    <row r="80" spans="1:9" s="97" customFormat="1" hidden="1" x14ac:dyDescent="0.25">
      <c r="A80" s="90" t="s">
        <v>1761</v>
      </c>
      <c r="B80" s="91" t="s">
        <v>1761</v>
      </c>
      <c r="C80" s="92">
        <v>4.88</v>
      </c>
      <c r="D80" s="93">
        <v>7.713247</v>
      </c>
      <c r="E80" s="93">
        <v>-7.3101710000000004</v>
      </c>
      <c r="F8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 s="103">
        <f t="shared" si="2"/>
        <v>7.713247</v>
      </c>
      <c r="H80" s="103">
        <f t="shared" si="3"/>
        <v>-7.3101710000000004</v>
      </c>
      <c r="I80" s="104" t="str">
        <f t="array" ref="I80">IF(ISBLANK(C80),"",IF(C80=MAX(IF(FarmUnit[1. Identifiant interne unique d’exploitation agricole*
(Attribué par la gestion centrale)]=A80,FarmUnit[3. Superficie de l’unité agricole (ha)*])),"!","-"))</f>
        <v>!</v>
      </c>
    </row>
    <row r="81" spans="1:9" s="97" customFormat="1" hidden="1" x14ac:dyDescent="0.25">
      <c r="A81" s="90" t="s">
        <v>1762</v>
      </c>
      <c r="B81" s="91" t="s">
        <v>1762</v>
      </c>
      <c r="C81" s="92">
        <v>4.1499999999999995</v>
      </c>
      <c r="D81" s="93">
        <v>7.7133330000000004</v>
      </c>
      <c r="E81" s="93">
        <v>-7.30898</v>
      </c>
      <c r="F8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 s="103">
        <f t="shared" si="2"/>
        <v>7.7133330000000004</v>
      </c>
      <c r="H81" s="103">
        <f t="shared" si="3"/>
        <v>-7.30898</v>
      </c>
      <c r="I81" s="104" t="str">
        <f t="array" ref="I81">IF(ISBLANK(C81),"",IF(C81=MAX(IF(FarmUnit[1. Identifiant interne unique d’exploitation agricole*
(Attribué par la gestion centrale)]=A81,FarmUnit[3. Superficie de l’unité agricole (ha)*])),"!","-"))</f>
        <v>!</v>
      </c>
    </row>
    <row r="82" spans="1:9" s="97" customFormat="1" hidden="1" x14ac:dyDescent="0.25">
      <c r="A82" s="90" t="s">
        <v>1763</v>
      </c>
      <c r="B82" s="91" t="s">
        <v>1763</v>
      </c>
      <c r="C82" s="92">
        <v>3.8459999999999992</v>
      </c>
      <c r="D82" s="93">
        <v>7.7119559999999998</v>
      </c>
      <c r="E82" s="93">
        <v>-7.309234</v>
      </c>
      <c r="F8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 s="103">
        <f t="shared" si="2"/>
        <v>7.7119559999999998</v>
      </c>
      <c r="H82" s="103">
        <f t="shared" si="3"/>
        <v>-7.309234</v>
      </c>
      <c r="I82" s="104" t="str">
        <f t="array" ref="I82">IF(ISBLANK(C82),"",IF(C82=MAX(IF(FarmUnit[1. Identifiant interne unique d’exploitation agricole*
(Attribué par la gestion centrale)]=A82,FarmUnit[3. Superficie de l’unité agricole (ha)*])),"!","-"))</f>
        <v>!</v>
      </c>
    </row>
    <row r="83" spans="1:9" s="97" customFormat="1" hidden="1" x14ac:dyDescent="0.25">
      <c r="A83" s="90" t="s">
        <v>1764</v>
      </c>
      <c r="B83" s="91" t="s">
        <v>1764</v>
      </c>
      <c r="C83" s="92">
        <v>5.4099999999999993</v>
      </c>
      <c r="D83" s="93">
        <v>7.7088729999999996</v>
      </c>
      <c r="E83" s="93">
        <v>-7.311077</v>
      </c>
      <c r="F8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 s="103">
        <f t="shared" si="2"/>
        <v>7.7088729999999996</v>
      </c>
      <c r="H83" s="103">
        <f t="shared" si="3"/>
        <v>-7.311077</v>
      </c>
      <c r="I83" s="104" t="str">
        <f t="array" ref="I83">IF(ISBLANK(C83),"",IF(C83=MAX(IF(FarmUnit[1. Identifiant interne unique d’exploitation agricole*
(Attribué par la gestion centrale)]=A83,FarmUnit[3. Superficie de l’unité agricole (ha)*])),"!","-"))</f>
        <v>!</v>
      </c>
    </row>
    <row r="84" spans="1:9" s="97" customFormat="1" hidden="1" x14ac:dyDescent="0.25">
      <c r="A84" s="90" t="s">
        <v>1765</v>
      </c>
      <c r="B84" s="91" t="s">
        <v>1765</v>
      </c>
      <c r="C84" s="92">
        <v>3.2199999999999998</v>
      </c>
      <c r="D84" s="93">
        <v>7.7050679999999998</v>
      </c>
      <c r="E84" s="93">
        <v>-7.3118780000000001</v>
      </c>
      <c r="F8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 s="103">
        <f t="shared" si="2"/>
        <v>7.7050679999999998</v>
      </c>
      <c r="H84" s="103">
        <f t="shared" si="3"/>
        <v>-7.3118780000000001</v>
      </c>
      <c r="I84" s="104" t="str">
        <f t="array" ref="I84">IF(ISBLANK(C84),"",IF(C84=MAX(IF(FarmUnit[1. Identifiant interne unique d’exploitation agricole*
(Attribué par la gestion centrale)]=A84,FarmUnit[3. Superficie de l’unité agricole (ha)*])),"!","-"))</f>
        <v>!</v>
      </c>
    </row>
    <row r="85" spans="1:9" s="97" customFormat="1" hidden="1" x14ac:dyDescent="0.25">
      <c r="A85" s="90" t="s">
        <v>1766</v>
      </c>
      <c r="B85" s="91" t="s">
        <v>1766</v>
      </c>
      <c r="C85" s="92">
        <v>3.8959999999999995</v>
      </c>
      <c r="D85" s="93">
        <v>7.7077859999999996</v>
      </c>
      <c r="E85" s="93">
        <v>-7.3455859999999999</v>
      </c>
      <c r="F8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 s="103">
        <f t="shared" si="2"/>
        <v>7.7077859999999996</v>
      </c>
      <c r="H85" s="103">
        <f t="shared" si="3"/>
        <v>-7.3455859999999999</v>
      </c>
      <c r="I85" s="104" t="str">
        <f t="array" ref="I85">IF(ISBLANK(C85),"",IF(C85=MAX(IF(FarmUnit[1. Identifiant interne unique d’exploitation agricole*
(Attribué par la gestion centrale)]=A85,FarmUnit[3. Superficie de l’unité agricole (ha)*])),"!","-"))</f>
        <v>!</v>
      </c>
    </row>
    <row r="86" spans="1:9" s="97" customFormat="1" hidden="1" x14ac:dyDescent="0.25">
      <c r="A86" s="90" t="s">
        <v>1767</v>
      </c>
      <c r="B86" s="91" t="s">
        <v>1767</v>
      </c>
      <c r="C86" s="92">
        <v>4.84</v>
      </c>
      <c r="D86" s="93">
        <v>7.7090269999999999</v>
      </c>
      <c r="E86" s="93">
        <v>-7.3211380000000004</v>
      </c>
      <c r="F8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6" s="103">
        <f t="shared" si="2"/>
        <v>7.7090269999999999</v>
      </c>
      <c r="H86" s="103">
        <f t="shared" si="3"/>
        <v>-7.3211380000000004</v>
      </c>
      <c r="I86" s="104" t="str">
        <f t="array" ref="I86">IF(ISBLANK(C86),"",IF(C86=MAX(IF(FarmUnit[1. Identifiant interne unique d’exploitation agricole*
(Attribué par la gestion centrale)]=A86,FarmUnit[3. Superficie de l’unité agricole (ha)*])),"!","-"))</f>
        <v>!</v>
      </c>
    </row>
    <row r="87" spans="1:9" s="97" customFormat="1" hidden="1" x14ac:dyDescent="0.25">
      <c r="A87" s="90" t="s">
        <v>1768</v>
      </c>
      <c r="B87" s="91" t="s">
        <v>1768</v>
      </c>
      <c r="C87" s="92">
        <v>4.29</v>
      </c>
      <c r="D87" s="93">
        <v>7.7034079999999996</v>
      </c>
      <c r="E87" s="93">
        <v>-7.3435439999999996</v>
      </c>
      <c r="F8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7" s="103">
        <f t="shared" si="2"/>
        <v>7.7034079999999996</v>
      </c>
      <c r="H87" s="103">
        <f t="shared" si="3"/>
        <v>-7.3435439999999996</v>
      </c>
      <c r="I87" s="104" t="str">
        <f t="array" ref="I87">IF(ISBLANK(C87),"",IF(C87=MAX(IF(FarmUnit[1. Identifiant interne unique d’exploitation agricole*
(Attribué par la gestion centrale)]=A87,FarmUnit[3. Superficie de l’unité agricole (ha)*])),"!","-"))</f>
        <v>!</v>
      </c>
    </row>
    <row r="88" spans="1:9" s="97" customFormat="1" hidden="1" x14ac:dyDescent="0.25">
      <c r="A88" s="90" t="s">
        <v>1769</v>
      </c>
      <c r="B88" s="91" t="s">
        <v>1769</v>
      </c>
      <c r="C88" s="92">
        <v>6.96</v>
      </c>
      <c r="D88" s="93">
        <v>7.7007839999999996</v>
      </c>
      <c r="E88" s="93">
        <v>-7.344157</v>
      </c>
      <c r="F8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8" s="103">
        <f t="shared" si="2"/>
        <v>7.7007839999999996</v>
      </c>
      <c r="H88" s="103">
        <f t="shared" si="3"/>
        <v>-7.344157</v>
      </c>
      <c r="I88" s="104" t="str">
        <f t="array" ref="I88">IF(ISBLANK(C88),"",IF(C88=MAX(IF(FarmUnit[1. Identifiant interne unique d’exploitation agricole*
(Attribué par la gestion centrale)]=A88,FarmUnit[3. Superficie de l’unité agricole (ha)*])),"!","-"))</f>
        <v>!</v>
      </c>
    </row>
    <row r="89" spans="1:9" s="97" customFormat="1" hidden="1" x14ac:dyDescent="0.25">
      <c r="A89" s="90" t="s">
        <v>1770</v>
      </c>
      <c r="B89" s="91" t="s">
        <v>1770</v>
      </c>
      <c r="C89" s="92">
        <v>4.5699999999999994</v>
      </c>
      <c r="D89" s="93">
        <v>7.6951859999999996</v>
      </c>
      <c r="E89" s="93">
        <v>-7.2946119999999999</v>
      </c>
      <c r="F8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9" s="103">
        <f t="shared" si="2"/>
        <v>7.6951859999999996</v>
      </c>
      <c r="H89" s="103">
        <f t="shared" si="3"/>
        <v>-7.2946119999999999</v>
      </c>
      <c r="I89" s="104" t="str">
        <f t="array" ref="I89">IF(ISBLANK(C89),"",IF(C89=MAX(IF(FarmUnit[1. Identifiant interne unique d’exploitation agricole*
(Attribué par la gestion centrale)]=A89,FarmUnit[3. Superficie de l’unité agricole (ha)*])),"!","-"))</f>
        <v>!</v>
      </c>
    </row>
    <row r="90" spans="1:9" s="97" customFormat="1" hidden="1" x14ac:dyDescent="0.25">
      <c r="A90" s="90" t="s">
        <v>1771</v>
      </c>
      <c r="B90" s="91" t="s">
        <v>1771</v>
      </c>
      <c r="C90" s="92">
        <v>6.1399999999999988</v>
      </c>
      <c r="D90" s="93">
        <v>7.6952429999999996</v>
      </c>
      <c r="E90" s="93">
        <v>-7.2960469999999997</v>
      </c>
      <c r="F9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0" s="103">
        <f t="shared" si="2"/>
        <v>7.6952429999999996</v>
      </c>
      <c r="H90" s="103">
        <f t="shared" si="3"/>
        <v>-7.2960469999999997</v>
      </c>
      <c r="I90" s="104" t="str">
        <f t="array" ref="I90">IF(ISBLANK(C90),"",IF(C90=MAX(IF(FarmUnit[1. Identifiant interne unique d’exploitation agricole*
(Attribué par la gestion centrale)]=A90,FarmUnit[3. Superficie de l’unité agricole (ha)*])),"!","-"))</f>
        <v>!</v>
      </c>
    </row>
    <row r="91" spans="1:9" s="97" customFormat="1" hidden="1" x14ac:dyDescent="0.25">
      <c r="A91" s="90" t="s">
        <v>1772</v>
      </c>
      <c r="B91" s="91" t="s">
        <v>1772</v>
      </c>
      <c r="C91" s="92">
        <v>7.18</v>
      </c>
      <c r="D91" s="93">
        <v>7.7025579999999998</v>
      </c>
      <c r="E91" s="93">
        <v>-7.2930099999999998</v>
      </c>
      <c r="F9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1" s="103">
        <f t="shared" si="2"/>
        <v>7.7025579999999998</v>
      </c>
      <c r="H91" s="103">
        <f t="shared" si="3"/>
        <v>-7.2930099999999998</v>
      </c>
      <c r="I91" s="104" t="str">
        <f t="array" ref="I91">IF(ISBLANK(C91),"",IF(C91=MAX(IF(FarmUnit[1. Identifiant interne unique d’exploitation agricole*
(Attribué par la gestion centrale)]=A91,FarmUnit[3. Superficie de l’unité agricole (ha)*])),"!","-"))</f>
        <v>!</v>
      </c>
    </row>
    <row r="92" spans="1:9" s="97" customFormat="1" hidden="1" x14ac:dyDescent="0.25">
      <c r="A92" s="90" t="s">
        <v>1773</v>
      </c>
      <c r="B92" s="91" t="s">
        <v>1773</v>
      </c>
      <c r="C92" s="92">
        <v>3.61</v>
      </c>
      <c r="D92" s="93">
        <v>7.7064069999999996</v>
      </c>
      <c r="E92" s="93">
        <v>-7.3097560000000001</v>
      </c>
      <c r="F9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2" s="103">
        <f t="shared" si="2"/>
        <v>7.7064069999999996</v>
      </c>
      <c r="H92" s="103">
        <f t="shared" si="3"/>
        <v>-7.3097560000000001</v>
      </c>
      <c r="I92" s="104" t="str">
        <f t="array" ref="I92">IF(ISBLANK(C92),"",IF(C92=MAX(IF(FarmUnit[1. Identifiant interne unique d’exploitation agricole*
(Attribué par la gestion centrale)]=A92,FarmUnit[3. Superficie de l’unité agricole (ha)*])),"!","-"))</f>
        <v>!</v>
      </c>
    </row>
    <row r="93" spans="1:9" s="97" customFormat="1" hidden="1" x14ac:dyDescent="0.25">
      <c r="A93" s="90" t="s">
        <v>1774</v>
      </c>
      <c r="B93" s="91" t="s">
        <v>1774</v>
      </c>
      <c r="C93" s="92">
        <v>4.0029999999999992</v>
      </c>
      <c r="D93" s="93">
        <v>7.6944689999999998</v>
      </c>
      <c r="E93" s="93">
        <v>-7.316694</v>
      </c>
      <c r="F9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3" s="103">
        <f t="shared" si="2"/>
        <v>7.6944689999999998</v>
      </c>
      <c r="H93" s="103">
        <f t="shared" si="3"/>
        <v>-7.316694</v>
      </c>
      <c r="I93" s="104" t="str">
        <f t="array" ref="I93">IF(ISBLANK(C93),"",IF(C93=MAX(IF(FarmUnit[1. Identifiant interne unique d’exploitation agricole*
(Attribué par la gestion centrale)]=A93,FarmUnit[3. Superficie de l’unité agricole (ha)*])),"!","-"))</f>
        <v>!</v>
      </c>
    </row>
    <row r="94" spans="1:9" s="97" customFormat="1" hidden="1" x14ac:dyDescent="0.25">
      <c r="A94" s="90" t="s">
        <v>1775</v>
      </c>
      <c r="B94" s="91" t="s">
        <v>1775</v>
      </c>
      <c r="C94" s="92">
        <v>3.2299999999999995</v>
      </c>
      <c r="D94" s="93">
        <v>7.6982590000000002</v>
      </c>
      <c r="E94" s="93">
        <v>-7.3159739999999998</v>
      </c>
      <c r="F9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4" s="103">
        <f t="shared" si="2"/>
        <v>7.6982590000000002</v>
      </c>
      <c r="H94" s="103">
        <f t="shared" si="3"/>
        <v>-7.3159739999999998</v>
      </c>
      <c r="I94" s="104" t="str">
        <f t="array" ref="I94">IF(ISBLANK(C94),"",IF(C94=MAX(IF(FarmUnit[1. Identifiant interne unique d’exploitation agricole*
(Attribué par la gestion centrale)]=A94,FarmUnit[3. Superficie de l’unité agricole (ha)*])),"!","-"))</f>
        <v>!</v>
      </c>
    </row>
    <row r="95" spans="1:9" s="97" customFormat="1" hidden="1" x14ac:dyDescent="0.25">
      <c r="A95" s="90" t="s">
        <v>1776</v>
      </c>
      <c r="B95" s="91" t="s">
        <v>1776</v>
      </c>
      <c r="C95" s="92">
        <v>3.05</v>
      </c>
      <c r="D95" s="93">
        <v>7.7096600000000004</v>
      </c>
      <c r="E95" s="93">
        <v>-7.3088129999999998</v>
      </c>
      <c r="F9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5" s="103">
        <f t="shared" si="2"/>
        <v>7.7096600000000004</v>
      </c>
      <c r="H95" s="103">
        <f t="shared" si="3"/>
        <v>-7.3088129999999998</v>
      </c>
      <c r="I95" s="104" t="str">
        <f t="array" ref="I95">IF(ISBLANK(C95),"",IF(C95=MAX(IF(FarmUnit[1. Identifiant interne unique d’exploitation agricole*
(Attribué par la gestion centrale)]=A95,FarmUnit[3. Superficie de l’unité agricole (ha)*])),"!","-"))</f>
        <v>!</v>
      </c>
    </row>
    <row r="96" spans="1:9" s="97" customFormat="1" hidden="1" x14ac:dyDescent="0.25">
      <c r="A96" s="90" t="s">
        <v>1777</v>
      </c>
      <c r="B96" s="91" t="s">
        <v>1777</v>
      </c>
      <c r="C96" s="92">
        <v>3.46</v>
      </c>
      <c r="D96" s="93">
        <v>7.7093299999999996</v>
      </c>
      <c r="E96" s="93">
        <v>-7.3074250000000003</v>
      </c>
      <c r="F9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6" s="103">
        <f t="shared" si="2"/>
        <v>7.7093299999999996</v>
      </c>
      <c r="H96" s="103">
        <f t="shared" si="3"/>
        <v>-7.3074250000000003</v>
      </c>
      <c r="I96" s="104" t="str">
        <f t="array" ref="I96">IF(ISBLANK(C96),"",IF(C96=MAX(IF(FarmUnit[1. Identifiant interne unique d’exploitation agricole*
(Attribué par la gestion centrale)]=A96,FarmUnit[3. Superficie de l’unité agricole (ha)*])),"!","-"))</f>
        <v>!</v>
      </c>
    </row>
    <row r="97" spans="1:9" s="97" customFormat="1" hidden="1" x14ac:dyDescent="0.25">
      <c r="A97" s="90" t="s">
        <v>1778</v>
      </c>
      <c r="B97" s="91" t="s">
        <v>1778</v>
      </c>
      <c r="C97" s="92">
        <v>3.2629999999999999</v>
      </c>
      <c r="D97" s="93">
        <v>7.7076609999999999</v>
      </c>
      <c r="E97" s="93">
        <v>-7.3078909999999997</v>
      </c>
      <c r="F9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7" s="103">
        <f t="shared" si="2"/>
        <v>7.7076609999999999</v>
      </c>
      <c r="H97" s="103">
        <f t="shared" si="3"/>
        <v>-7.3078909999999997</v>
      </c>
      <c r="I97" s="104" t="str">
        <f t="array" ref="I97">IF(ISBLANK(C97),"",IF(C97=MAX(IF(FarmUnit[1. Identifiant interne unique d’exploitation agricole*
(Attribué par la gestion centrale)]=A97,FarmUnit[3. Superficie de l’unité agricole (ha)*])),"!","-"))</f>
        <v>!</v>
      </c>
    </row>
    <row r="98" spans="1:9" s="97" customFormat="1" hidden="1" x14ac:dyDescent="0.25">
      <c r="A98" s="90" t="s">
        <v>1779</v>
      </c>
      <c r="B98" s="91" t="s">
        <v>1779</v>
      </c>
      <c r="C98" s="92">
        <v>4.29</v>
      </c>
      <c r="D98" s="93">
        <v>7.7116230000000003</v>
      </c>
      <c r="E98" s="93">
        <v>-7.3107920000000002</v>
      </c>
      <c r="F9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8" s="103">
        <f t="shared" si="2"/>
        <v>7.7116230000000003</v>
      </c>
      <c r="H98" s="103">
        <f t="shared" si="3"/>
        <v>-7.3107920000000002</v>
      </c>
      <c r="I98" s="104" t="str">
        <f t="array" ref="I98">IF(ISBLANK(C98),"",IF(C98=MAX(IF(FarmUnit[1. Identifiant interne unique d’exploitation agricole*
(Attribué par la gestion centrale)]=A98,FarmUnit[3. Superficie de l’unité agricole (ha)*])),"!","-"))</f>
        <v>!</v>
      </c>
    </row>
    <row r="99" spans="1:9" s="97" customFormat="1" hidden="1" x14ac:dyDescent="0.25">
      <c r="A99" s="90" t="s">
        <v>1780</v>
      </c>
      <c r="B99" s="91" t="s">
        <v>1780</v>
      </c>
      <c r="C99" s="92">
        <v>5.59</v>
      </c>
      <c r="D99" s="93">
        <v>7.7044030000000001</v>
      </c>
      <c r="E99" s="93">
        <v>-7.3176699999999997</v>
      </c>
      <c r="F9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9" s="103">
        <f t="shared" si="2"/>
        <v>7.7044030000000001</v>
      </c>
      <c r="H99" s="103">
        <f t="shared" si="3"/>
        <v>-7.3176699999999997</v>
      </c>
      <c r="I99" s="104" t="str">
        <f t="array" ref="I99">IF(ISBLANK(C99),"",IF(C99=MAX(IF(FarmUnit[1. Identifiant interne unique d’exploitation agricole*
(Attribué par la gestion centrale)]=A99,FarmUnit[3. Superficie de l’unité agricole (ha)*])),"!","-"))</f>
        <v>!</v>
      </c>
    </row>
    <row r="100" spans="1:9" s="97" customFormat="1" hidden="1" x14ac:dyDescent="0.25">
      <c r="A100" s="90" t="s">
        <v>1781</v>
      </c>
      <c r="B100" s="91" t="s">
        <v>1781</v>
      </c>
      <c r="C100" s="92">
        <v>4.92</v>
      </c>
      <c r="D100" s="93">
        <v>7.70458</v>
      </c>
      <c r="E100" s="93">
        <v>-7.3154370000000002</v>
      </c>
      <c r="F10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0" s="103">
        <f t="shared" si="2"/>
        <v>7.70458</v>
      </c>
      <c r="H100" s="103">
        <f t="shared" si="3"/>
        <v>-7.3154370000000002</v>
      </c>
      <c r="I100" s="104" t="str">
        <f t="array" ref="I100">IF(ISBLANK(C100),"",IF(C100=MAX(IF(FarmUnit[1. Identifiant interne unique d’exploitation agricole*
(Attribué par la gestion centrale)]=A100,FarmUnit[3. Superficie de l’unité agricole (ha)*])),"!","-"))</f>
        <v>!</v>
      </c>
    </row>
    <row r="101" spans="1:9" s="97" customFormat="1" hidden="1" x14ac:dyDescent="0.25">
      <c r="A101" s="90" t="s">
        <v>1782</v>
      </c>
      <c r="B101" s="91" t="s">
        <v>1782</v>
      </c>
      <c r="C101" s="92">
        <v>3.1</v>
      </c>
      <c r="D101" s="93">
        <v>7.7017110000000004</v>
      </c>
      <c r="E101" s="93">
        <v>-7.3070399999999998</v>
      </c>
      <c r="F10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1" s="103">
        <f t="shared" si="2"/>
        <v>7.7017110000000004</v>
      </c>
      <c r="H101" s="103">
        <f t="shared" si="3"/>
        <v>-7.3070399999999998</v>
      </c>
      <c r="I101" s="104" t="str">
        <f t="array" ref="I101">IF(ISBLANK(C101),"",IF(C101=MAX(IF(FarmUnit[1. Identifiant interne unique d’exploitation agricole*
(Attribué par la gestion centrale)]=A101,FarmUnit[3. Superficie de l’unité agricole (ha)*])),"!","-"))</f>
        <v>!</v>
      </c>
    </row>
    <row r="102" spans="1:9" s="97" customFormat="1" hidden="1" x14ac:dyDescent="0.25">
      <c r="A102" s="90" t="s">
        <v>1783</v>
      </c>
      <c r="B102" s="91" t="s">
        <v>1783</v>
      </c>
      <c r="C102" s="92">
        <v>3.5199999999999996</v>
      </c>
      <c r="D102" s="93">
        <v>7.7015510000000003</v>
      </c>
      <c r="E102" s="93">
        <v>-7.3082209999999996</v>
      </c>
      <c r="F10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2" s="103">
        <f t="shared" si="2"/>
        <v>7.7015510000000003</v>
      </c>
      <c r="H102" s="103">
        <f t="shared" si="3"/>
        <v>-7.3082209999999996</v>
      </c>
      <c r="I102" s="104" t="str">
        <f t="array" ref="I102">IF(ISBLANK(C102),"",IF(C102=MAX(IF(FarmUnit[1. Identifiant interne unique d’exploitation agricole*
(Attribué par la gestion centrale)]=A102,FarmUnit[3. Superficie de l’unité agricole (ha)*])),"!","-"))</f>
        <v>!</v>
      </c>
    </row>
    <row r="103" spans="1:9" s="97" customFormat="1" hidden="1" x14ac:dyDescent="0.25">
      <c r="A103" s="90" t="s">
        <v>1784</v>
      </c>
      <c r="B103" s="91" t="s">
        <v>1784</v>
      </c>
      <c r="C103" s="92">
        <v>4.2399999999999993</v>
      </c>
      <c r="D103" s="93">
        <v>7.700215</v>
      </c>
      <c r="E103" s="93">
        <v>-7.3052469999999996</v>
      </c>
      <c r="F10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3" s="103">
        <f t="shared" si="2"/>
        <v>7.700215</v>
      </c>
      <c r="H103" s="103">
        <f t="shared" si="3"/>
        <v>-7.3052469999999996</v>
      </c>
      <c r="I103" s="104" t="str">
        <f t="array" ref="I103">IF(ISBLANK(C103),"",IF(C103=MAX(IF(FarmUnit[1. Identifiant interne unique d’exploitation agricole*
(Attribué par la gestion centrale)]=A103,FarmUnit[3. Superficie de l’unité agricole (ha)*])),"!","-"))</f>
        <v>!</v>
      </c>
    </row>
    <row r="104" spans="1:9" s="97" customFormat="1" hidden="1" x14ac:dyDescent="0.25">
      <c r="A104" s="90" t="s">
        <v>1785</v>
      </c>
      <c r="B104" s="91" t="s">
        <v>1785</v>
      </c>
      <c r="C104" s="92">
        <v>5.9919999999999991</v>
      </c>
      <c r="D104" s="93">
        <v>7.6939019999999996</v>
      </c>
      <c r="E104" s="93">
        <v>-7.308656</v>
      </c>
      <c r="F10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4" s="103">
        <f t="shared" si="2"/>
        <v>7.6939019999999996</v>
      </c>
      <c r="H104" s="103">
        <f t="shared" si="3"/>
        <v>-7.308656</v>
      </c>
      <c r="I104" s="104" t="str">
        <f t="array" ref="I104">IF(ISBLANK(C104),"",IF(C104=MAX(IF(FarmUnit[1. Identifiant interne unique d’exploitation agricole*
(Attribué par la gestion centrale)]=A104,FarmUnit[3. Superficie de l’unité agricole (ha)*])),"!","-"))</f>
        <v>!</v>
      </c>
    </row>
    <row r="105" spans="1:9" s="97" customFormat="1" hidden="1" x14ac:dyDescent="0.25">
      <c r="A105" s="90" t="s">
        <v>1786</v>
      </c>
      <c r="B105" s="91" t="s">
        <v>1786</v>
      </c>
      <c r="C105" s="92">
        <v>3.52</v>
      </c>
      <c r="D105" s="93">
        <v>7.6901469999999996</v>
      </c>
      <c r="E105" s="93">
        <v>-7.3059589999999996</v>
      </c>
      <c r="F10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5" s="103">
        <f t="shared" si="2"/>
        <v>7.6901469999999996</v>
      </c>
      <c r="H105" s="103">
        <f t="shared" si="3"/>
        <v>-7.3059589999999996</v>
      </c>
      <c r="I105" s="104" t="str">
        <f t="array" ref="I105">IF(ISBLANK(C105),"",IF(C105=MAX(IF(FarmUnit[1. Identifiant interne unique d’exploitation agricole*
(Attribué par la gestion centrale)]=A105,FarmUnit[3. Superficie de l’unité agricole (ha)*])),"!","-"))</f>
        <v>!</v>
      </c>
    </row>
    <row r="106" spans="1:9" s="97" customFormat="1" hidden="1" x14ac:dyDescent="0.25">
      <c r="A106" s="90" t="s">
        <v>1787</v>
      </c>
      <c r="B106" s="91" t="s">
        <v>1787</v>
      </c>
      <c r="C106" s="92">
        <v>5.2</v>
      </c>
      <c r="D106" s="93">
        <v>7.7042609999999998</v>
      </c>
      <c r="E106" s="93">
        <v>-7.3487309999999999</v>
      </c>
      <c r="F10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6" s="103">
        <f t="shared" si="2"/>
        <v>7.7042609999999998</v>
      </c>
      <c r="H106" s="103">
        <f t="shared" si="3"/>
        <v>-7.3487309999999999</v>
      </c>
      <c r="I106" s="104" t="str">
        <f t="array" ref="I106">IF(ISBLANK(C106),"",IF(C106=MAX(IF(FarmUnit[1. Identifiant interne unique d’exploitation agricole*
(Attribué par la gestion centrale)]=A106,FarmUnit[3. Superficie de l’unité agricole (ha)*])),"!","-"))</f>
        <v>!</v>
      </c>
    </row>
    <row r="107" spans="1:9" s="97" customFormat="1" hidden="1" x14ac:dyDescent="0.25">
      <c r="A107" s="90" t="s">
        <v>1788</v>
      </c>
      <c r="B107" s="91" t="s">
        <v>1788</v>
      </c>
      <c r="C107" s="92">
        <v>3.8852999999999995</v>
      </c>
      <c r="D107" s="93">
        <v>7.7042890000000002</v>
      </c>
      <c r="E107" s="93">
        <v>-7.3472710000000001</v>
      </c>
      <c r="F10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7" s="103">
        <f t="shared" si="2"/>
        <v>7.7042890000000002</v>
      </c>
      <c r="H107" s="103">
        <f t="shared" si="3"/>
        <v>-7.3472710000000001</v>
      </c>
      <c r="I107" s="104" t="str">
        <f t="array" ref="I107">IF(ISBLANK(C107),"",IF(C107=MAX(IF(FarmUnit[1. Identifiant interne unique d’exploitation agricole*
(Attribué par la gestion centrale)]=A107,FarmUnit[3. Superficie de l’unité agricole (ha)*])),"!","-"))</f>
        <v>!</v>
      </c>
    </row>
    <row r="108" spans="1:9" s="97" customFormat="1" hidden="1" x14ac:dyDescent="0.25">
      <c r="A108" s="90" t="s">
        <v>1789</v>
      </c>
      <c r="B108" s="91" t="s">
        <v>1789</v>
      </c>
      <c r="C108" s="92">
        <v>4.5599999999999996</v>
      </c>
      <c r="D108" s="93">
        <v>7.6860780000000002</v>
      </c>
      <c r="E108" s="93">
        <v>-7.3240489999999996</v>
      </c>
      <c r="F10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8" s="103">
        <f t="shared" si="2"/>
        <v>7.6860780000000002</v>
      </c>
      <c r="H108" s="103">
        <f t="shared" si="3"/>
        <v>-7.3240489999999996</v>
      </c>
      <c r="I108" s="104" t="str">
        <f t="array" ref="I108">IF(ISBLANK(C108),"",IF(C108=MAX(IF(FarmUnit[1. Identifiant interne unique d’exploitation agricole*
(Attribué par la gestion centrale)]=A108,FarmUnit[3. Superficie de l’unité agricole (ha)*])),"!","-"))</f>
        <v>!</v>
      </c>
    </row>
    <row r="109" spans="1:9" s="97" customFormat="1" hidden="1" x14ac:dyDescent="0.25">
      <c r="A109" s="90" t="s">
        <v>1790</v>
      </c>
      <c r="B109" s="91" t="s">
        <v>1790</v>
      </c>
      <c r="C109" s="92">
        <v>5.01</v>
      </c>
      <c r="D109" s="93">
        <v>7.7111039999999997</v>
      </c>
      <c r="E109" s="93">
        <v>-7.3458540000000001</v>
      </c>
      <c r="F10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9" s="103">
        <f t="shared" si="2"/>
        <v>7.7111039999999997</v>
      </c>
      <c r="H109" s="103">
        <f t="shared" si="3"/>
        <v>-7.3458540000000001</v>
      </c>
      <c r="I109" s="104" t="str">
        <f t="array" ref="I109">IF(ISBLANK(C109),"",IF(C109=MAX(IF(FarmUnit[1. Identifiant interne unique d’exploitation agricole*
(Attribué par la gestion centrale)]=A109,FarmUnit[3. Superficie de l’unité agricole (ha)*])),"!","-"))</f>
        <v>!</v>
      </c>
    </row>
    <row r="110" spans="1:9" s="97" customFormat="1" hidden="1" x14ac:dyDescent="0.25">
      <c r="A110" s="90" t="s">
        <v>1791</v>
      </c>
      <c r="B110" s="91" t="s">
        <v>1791</v>
      </c>
      <c r="C110" s="92">
        <v>3.9919999999999995</v>
      </c>
      <c r="D110" s="93">
        <v>7.7074559999999996</v>
      </c>
      <c r="E110" s="93">
        <v>-7.3495189999999999</v>
      </c>
      <c r="F11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0" s="103">
        <f t="shared" si="2"/>
        <v>7.7074559999999996</v>
      </c>
      <c r="H110" s="103">
        <f t="shared" si="3"/>
        <v>-7.3495189999999999</v>
      </c>
      <c r="I110" s="104" t="str">
        <f t="array" ref="I110">IF(ISBLANK(C110),"",IF(C110=MAX(IF(FarmUnit[1. Identifiant interne unique d’exploitation agricole*
(Attribué par la gestion centrale)]=A110,FarmUnit[3. Superficie de l’unité agricole (ha)*])),"!","-"))</f>
        <v>!</v>
      </c>
    </row>
    <row r="111" spans="1:9" s="97" customFormat="1" hidden="1" x14ac:dyDescent="0.25">
      <c r="A111" s="90" t="s">
        <v>1792</v>
      </c>
      <c r="B111" s="91" t="s">
        <v>1792</v>
      </c>
      <c r="C111" s="92">
        <v>2.9089999999999998</v>
      </c>
      <c r="D111" s="93">
        <v>7.7092660000000004</v>
      </c>
      <c r="E111" s="93">
        <v>-7.3460869999999998</v>
      </c>
      <c r="F11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1" s="103">
        <f t="shared" si="2"/>
        <v>7.7092660000000004</v>
      </c>
      <c r="H111" s="103">
        <f t="shared" si="3"/>
        <v>-7.3460869999999998</v>
      </c>
      <c r="I111" s="104" t="str">
        <f t="array" ref="I111">IF(ISBLANK(C111),"",IF(C111=MAX(IF(FarmUnit[1. Identifiant interne unique d’exploitation agricole*
(Attribué par la gestion centrale)]=A111,FarmUnit[3. Superficie de l’unité agricole (ha)*])),"!","-"))</f>
        <v>!</v>
      </c>
    </row>
    <row r="112" spans="1:9" s="97" customFormat="1" hidden="1" x14ac:dyDescent="0.25">
      <c r="A112" s="90" t="s">
        <v>1793</v>
      </c>
      <c r="B112" s="91" t="s">
        <v>1793</v>
      </c>
      <c r="C112" s="92">
        <v>5.13</v>
      </c>
      <c r="D112" s="93">
        <v>7.7029629999999996</v>
      </c>
      <c r="E112" s="93">
        <v>-7.3527259999999997</v>
      </c>
      <c r="F11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2" s="103">
        <f t="shared" si="2"/>
        <v>7.7029629999999996</v>
      </c>
      <c r="H112" s="103">
        <f t="shared" si="3"/>
        <v>-7.3527259999999997</v>
      </c>
      <c r="I112" s="104" t="str">
        <f t="array" ref="I112">IF(ISBLANK(C112),"",IF(C112=MAX(IF(FarmUnit[1. Identifiant interne unique d’exploitation agricole*
(Attribué par la gestion centrale)]=A112,FarmUnit[3. Superficie de l’unité agricole (ha)*])),"!","-"))</f>
        <v>!</v>
      </c>
    </row>
    <row r="113" spans="1:9" s="97" customFormat="1" hidden="1" x14ac:dyDescent="0.25">
      <c r="A113" s="90" t="s">
        <v>1794</v>
      </c>
      <c r="B113" s="91" t="s">
        <v>1794</v>
      </c>
      <c r="C113" s="92">
        <v>7.02</v>
      </c>
      <c r="D113" s="93">
        <v>7.7050530000000004</v>
      </c>
      <c r="E113" s="93">
        <v>-7.3534610000000002</v>
      </c>
      <c r="F11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3" s="103">
        <f t="shared" si="2"/>
        <v>7.7050530000000004</v>
      </c>
      <c r="H113" s="103">
        <f t="shared" si="3"/>
        <v>-7.3534610000000002</v>
      </c>
      <c r="I113" s="104" t="str">
        <f t="array" ref="I113">IF(ISBLANK(C113),"",IF(C113=MAX(IF(FarmUnit[1. Identifiant interne unique d’exploitation agricole*
(Attribué par la gestion centrale)]=A113,FarmUnit[3. Superficie de l’unité agricole (ha)*])),"!","-"))</f>
        <v>!</v>
      </c>
    </row>
    <row r="114" spans="1:9" s="97" customFormat="1" hidden="1" x14ac:dyDescent="0.25">
      <c r="A114" s="90" t="s">
        <v>1795</v>
      </c>
      <c r="B114" s="91" t="s">
        <v>1795</v>
      </c>
      <c r="C114" s="92">
        <v>3.9339999999999993</v>
      </c>
      <c r="D114" s="93">
        <v>7.7001189999999999</v>
      </c>
      <c r="E114" s="93">
        <v>-7.3368010000000004</v>
      </c>
      <c r="F11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4" s="103">
        <f t="shared" si="2"/>
        <v>7.7001189999999999</v>
      </c>
      <c r="H114" s="103">
        <f t="shared" si="3"/>
        <v>-7.3368010000000004</v>
      </c>
      <c r="I114" s="104" t="str">
        <f t="array" ref="I114">IF(ISBLANK(C114),"",IF(C114=MAX(IF(FarmUnit[1. Identifiant interne unique d’exploitation agricole*
(Attribué par la gestion centrale)]=A114,FarmUnit[3. Superficie de l’unité agricole (ha)*])),"!","-"))</f>
        <v>!</v>
      </c>
    </row>
    <row r="115" spans="1:9" s="97" customFormat="1" hidden="1" x14ac:dyDescent="0.25">
      <c r="A115" s="90" t="s">
        <v>1796</v>
      </c>
      <c r="B115" s="91" t="s">
        <v>1796</v>
      </c>
      <c r="C115" s="92">
        <v>9.9690000000000012</v>
      </c>
      <c r="D115" s="93">
        <v>7.7040860000000002</v>
      </c>
      <c r="E115" s="93">
        <v>-7.3388660000000003</v>
      </c>
      <c r="F11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5" s="103">
        <f t="shared" ref="G115:G178" si="4">IF(D115=0,"",D115)</f>
        <v>7.7040860000000002</v>
      </c>
      <c r="H115" s="103">
        <f t="shared" ref="H115:H178" si="5">IF(E115=0,"",E115)</f>
        <v>-7.3388660000000003</v>
      </c>
      <c r="I115" s="104" t="str">
        <f t="array" ref="I115">IF(ISBLANK(C115),"",IF(C115=MAX(IF(FarmUnit[1. Identifiant interne unique d’exploitation agricole*
(Attribué par la gestion centrale)]=A115,FarmUnit[3. Superficie de l’unité agricole (ha)*])),"!","-"))</f>
        <v>!</v>
      </c>
    </row>
    <row r="116" spans="1:9" s="97" customFormat="1" hidden="1" x14ac:dyDescent="0.25">
      <c r="A116" s="90" t="s">
        <v>1797</v>
      </c>
      <c r="B116" s="91" t="s">
        <v>1797</v>
      </c>
      <c r="C116" s="92">
        <v>4.42</v>
      </c>
      <c r="D116" s="93">
        <v>7.6924149999999996</v>
      </c>
      <c r="E116" s="93">
        <v>-7.3069350000000002</v>
      </c>
      <c r="F11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6" s="103">
        <f t="shared" si="4"/>
        <v>7.6924149999999996</v>
      </c>
      <c r="H116" s="103">
        <f t="shared" si="5"/>
        <v>-7.3069350000000002</v>
      </c>
      <c r="I116" s="104" t="str">
        <f t="array" ref="I116">IF(ISBLANK(C116),"",IF(C116=MAX(IF(FarmUnit[1. Identifiant interne unique d’exploitation agricole*
(Attribué par la gestion centrale)]=A116,FarmUnit[3. Superficie de l’unité agricole (ha)*])),"!","-"))</f>
        <v>!</v>
      </c>
    </row>
    <row r="117" spans="1:9" s="97" customFormat="1" hidden="1" x14ac:dyDescent="0.25">
      <c r="A117" s="90" t="s">
        <v>1798</v>
      </c>
      <c r="B117" s="91" t="s">
        <v>1798</v>
      </c>
      <c r="C117" s="92">
        <v>4.04</v>
      </c>
      <c r="D117" s="93">
        <v>7.7011289999999999</v>
      </c>
      <c r="E117" s="93">
        <v>-7.3120859999999999</v>
      </c>
      <c r="F11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7" s="103">
        <f t="shared" si="4"/>
        <v>7.7011289999999999</v>
      </c>
      <c r="H117" s="103">
        <f t="shared" si="5"/>
        <v>-7.3120859999999999</v>
      </c>
      <c r="I117" s="104" t="str">
        <f t="array" ref="I117">IF(ISBLANK(C117),"",IF(C117=MAX(IF(FarmUnit[1. Identifiant interne unique d’exploitation agricole*
(Attribué par la gestion centrale)]=A117,FarmUnit[3. Superficie de l’unité agricole (ha)*])),"!","-"))</f>
        <v>!</v>
      </c>
    </row>
    <row r="118" spans="1:9" s="97" customFormat="1" hidden="1" x14ac:dyDescent="0.25">
      <c r="A118" s="90" t="s">
        <v>1799</v>
      </c>
      <c r="B118" s="91" t="s">
        <v>1799</v>
      </c>
      <c r="C118" s="92">
        <v>3.32</v>
      </c>
      <c r="D118" s="93">
        <v>7.6992159999999998</v>
      </c>
      <c r="E118" s="93">
        <v>-7.3125349999999996</v>
      </c>
      <c r="F11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8" s="103">
        <f t="shared" si="4"/>
        <v>7.6992159999999998</v>
      </c>
      <c r="H118" s="103">
        <f t="shared" si="5"/>
        <v>-7.3125349999999996</v>
      </c>
      <c r="I118" s="104" t="str">
        <f t="array" ref="I118">IF(ISBLANK(C118),"",IF(C118=MAX(IF(FarmUnit[1. Identifiant interne unique d’exploitation agricole*
(Attribué par la gestion centrale)]=A118,FarmUnit[3. Superficie de l’unité agricole (ha)*])),"!","-"))</f>
        <v>!</v>
      </c>
    </row>
    <row r="119" spans="1:9" s="97" customFormat="1" hidden="1" x14ac:dyDescent="0.25">
      <c r="A119" s="90" t="s">
        <v>1800</v>
      </c>
      <c r="B119" s="91" t="s">
        <v>1800</v>
      </c>
      <c r="C119" s="92">
        <v>3.44</v>
      </c>
      <c r="D119" s="93">
        <v>7.702445</v>
      </c>
      <c r="E119" s="93">
        <v>-7.346978</v>
      </c>
      <c r="F11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9" s="103">
        <f t="shared" si="4"/>
        <v>7.702445</v>
      </c>
      <c r="H119" s="103">
        <f t="shared" si="5"/>
        <v>-7.346978</v>
      </c>
      <c r="I119" s="104" t="str">
        <f t="array" ref="I119">IF(ISBLANK(C119),"",IF(C119=MAX(IF(FarmUnit[1. Identifiant interne unique d’exploitation agricole*
(Attribué par la gestion centrale)]=A119,FarmUnit[3. Superficie de l’unité agricole (ha)*])),"!","-"))</f>
        <v>!</v>
      </c>
    </row>
    <row r="120" spans="1:9" s="97" customFormat="1" hidden="1" x14ac:dyDescent="0.25">
      <c r="A120" s="90" t="s">
        <v>1801</v>
      </c>
      <c r="B120" s="91" t="s">
        <v>1801</v>
      </c>
      <c r="C120" s="92">
        <v>5.4499999999999993</v>
      </c>
      <c r="D120" s="93">
        <v>7.708539</v>
      </c>
      <c r="E120" s="93">
        <v>-7.3487499999999999</v>
      </c>
      <c r="F12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0" s="103">
        <f t="shared" si="4"/>
        <v>7.708539</v>
      </c>
      <c r="H120" s="103">
        <f t="shared" si="5"/>
        <v>-7.3487499999999999</v>
      </c>
      <c r="I120" s="104" t="str">
        <f t="array" ref="I120">IF(ISBLANK(C120),"",IF(C120=MAX(IF(FarmUnit[1. Identifiant interne unique d’exploitation agricole*
(Attribué par la gestion centrale)]=A120,FarmUnit[3. Superficie de l’unité agricole (ha)*])),"!","-"))</f>
        <v>!</v>
      </c>
    </row>
    <row r="121" spans="1:9" s="97" customFormat="1" hidden="1" x14ac:dyDescent="0.25">
      <c r="A121" s="90" t="s">
        <v>1802</v>
      </c>
      <c r="B121" s="91" t="s">
        <v>1802</v>
      </c>
      <c r="C121" s="92">
        <v>3.21</v>
      </c>
      <c r="D121" s="93">
        <v>7.7077489999999997</v>
      </c>
      <c r="E121" s="93">
        <v>-7.3476429999999997</v>
      </c>
      <c r="F12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1" s="103">
        <f t="shared" si="4"/>
        <v>7.7077489999999997</v>
      </c>
      <c r="H121" s="103">
        <f t="shared" si="5"/>
        <v>-7.3476429999999997</v>
      </c>
      <c r="I121" s="104" t="str">
        <f t="array" ref="I121">IF(ISBLANK(C121),"",IF(C121=MAX(IF(FarmUnit[1. Identifiant interne unique d’exploitation agricole*
(Attribué par la gestion centrale)]=A121,FarmUnit[3. Superficie de l’unité agricole (ha)*])),"!","-"))</f>
        <v>!</v>
      </c>
    </row>
    <row r="122" spans="1:9" s="97" customFormat="1" hidden="1" x14ac:dyDescent="0.25">
      <c r="A122" s="90" t="s">
        <v>1803</v>
      </c>
      <c r="B122" s="91" t="s">
        <v>1803</v>
      </c>
      <c r="C122" s="92">
        <v>4.51</v>
      </c>
      <c r="D122" s="93">
        <v>7.6869550000000002</v>
      </c>
      <c r="E122" s="93">
        <v>-7.348878</v>
      </c>
      <c r="F12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2" s="103">
        <f t="shared" si="4"/>
        <v>7.6869550000000002</v>
      </c>
      <c r="H122" s="103">
        <f t="shared" si="5"/>
        <v>-7.348878</v>
      </c>
      <c r="I122" s="104" t="str">
        <f t="array" ref="I122">IF(ISBLANK(C122),"",IF(C122=MAX(IF(FarmUnit[1. Identifiant interne unique d’exploitation agricole*
(Attribué par la gestion centrale)]=A122,FarmUnit[3. Superficie de l’unité agricole (ha)*])),"!","-"))</f>
        <v>!</v>
      </c>
    </row>
    <row r="123" spans="1:9" s="97" customFormat="1" hidden="1" x14ac:dyDescent="0.25">
      <c r="A123" s="90" t="s">
        <v>1804</v>
      </c>
      <c r="B123" s="91" t="s">
        <v>1804</v>
      </c>
      <c r="C123" s="92">
        <v>9.0709999999999997</v>
      </c>
      <c r="D123" s="93">
        <v>7.7285180000000002</v>
      </c>
      <c r="E123" s="93">
        <v>-7.2846700000000002</v>
      </c>
      <c r="F12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3" s="103">
        <f t="shared" si="4"/>
        <v>7.7285180000000002</v>
      </c>
      <c r="H123" s="103">
        <f t="shared" si="5"/>
        <v>-7.2846700000000002</v>
      </c>
      <c r="I123" s="104" t="str">
        <f t="array" ref="I123">IF(ISBLANK(C123),"",IF(C123=MAX(IF(FarmUnit[1. Identifiant interne unique d’exploitation agricole*
(Attribué par la gestion centrale)]=A123,FarmUnit[3. Superficie de l’unité agricole (ha)*])),"!","-"))</f>
        <v>!</v>
      </c>
    </row>
    <row r="124" spans="1:9" s="97" customFormat="1" hidden="1" x14ac:dyDescent="0.25">
      <c r="A124" s="90" t="s">
        <v>1805</v>
      </c>
      <c r="B124" s="91" t="s">
        <v>1805</v>
      </c>
      <c r="C124" s="92">
        <v>4.1999999999999993</v>
      </c>
      <c r="D124" s="93">
        <v>7.7283949999999999</v>
      </c>
      <c r="E124" s="93">
        <v>-7.2864250000000004</v>
      </c>
      <c r="F12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4" s="103">
        <f t="shared" si="4"/>
        <v>7.7283949999999999</v>
      </c>
      <c r="H124" s="103">
        <f t="shared" si="5"/>
        <v>-7.2864250000000004</v>
      </c>
      <c r="I124" s="104" t="str">
        <f t="array" ref="I124">IF(ISBLANK(C124),"",IF(C124=MAX(IF(FarmUnit[1. Identifiant interne unique d’exploitation agricole*
(Attribué par la gestion centrale)]=A124,FarmUnit[3. Superficie de l’unité agricole (ha)*])),"!","-"))</f>
        <v>!</v>
      </c>
    </row>
    <row r="125" spans="1:9" s="97" customFormat="1" hidden="1" x14ac:dyDescent="0.25">
      <c r="A125" s="90" t="s">
        <v>1806</v>
      </c>
      <c r="B125" s="91" t="s">
        <v>1806</v>
      </c>
      <c r="C125" s="92">
        <v>3.9999999999999996</v>
      </c>
      <c r="D125" s="93">
        <v>7.7285719999999998</v>
      </c>
      <c r="E125" s="93">
        <v>-7.2882369999999996</v>
      </c>
      <c r="F12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5" s="103">
        <f t="shared" si="4"/>
        <v>7.7285719999999998</v>
      </c>
      <c r="H125" s="103">
        <f t="shared" si="5"/>
        <v>-7.2882369999999996</v>
      </c>
      <c r="I125" s="104" t="str">
        <f t="array" ref="I125">IF(ISBLANK(C125),"",IF(C125=MAX(IF(FarmUnit[1. Identifiant interne unique d’exploitation agricole*
(Attribué par la gestion centrale)]=A125,FarmUnit[3. Superficie de l’unité agricole (ha)*])),"!","-"))</f>
        <v>!</v>
      </c>
    </row>
    <row r="126" spans="1:9" s="97" customFormat="1" hidden="1" x14ac:dyDescent="0.25">
      <c r="A126" s="90" t="s">
        <v>1807</v>
      </c>
      <c r="B126" s="91" t="s">
        <v>1807</v>
      </c>
      <c r="C126" s="92">
        <v>5.8599999999999994</v>
      </c>
      <c r="D126" s="93">
        <v>7.727792</v>
      </c>
      <c r="E126" s="93">
        <v>-7.2821090000000002</v>
      </c>
      <c r="F12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6" s="103">
        <f t="shared" si="4"/>
        <v>7.727792</v>
      </c>
      <c r="H126" s="103">
        <f t="shared" si="5"/>
        <v>-7.2821090000000002</v>
      </c>
      <c r="I126" s="104" t="str">
        <f t="array" ref="I126">IF(ISBLANK(C126),"",IF(C126=MAX(IF(FarmUnit[1. Identifiant interne unique d’exploitation agricole*
(Attribué par la gestion centrale)]=A126,FarmUnit[3. Superficie de l’unité agricole (ha)*])),"!","-"))</f>
        <v>!</v>
      </c>
    </row>
    <row r="127" spans="1:9" s="97" customFormat="1" hidden="1" x14ac:dyDescent="0.25">
      <c r="A127" s="90" t="s">
        <v>1808</v>
      </c>
      <c r="B127" s="91" t="s">
        <v>1808</v>
      </c>
      <c r="C127" s="92">
        <v>4.3499999999999996</v>
      </c>
      <c r="D127" s="93">
        <v>7.7289519999999996</v>
      </c>
      <c r="E127" s="93">
        <v>-7.2828799999999996</v>
      </c>
      <c r="F12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7" s="103">
        <f t="shared" si="4"/>
        <v>7.7289519999999996</v>
      </c>
      <c r="H127" s="103">
        <f t="shared" si="5"/>
        <v>-7.2828799999999996</v>
      </c>
      <c r="I127" s="104" t="str">
        <f t="array" ref="I127">IF(ISBLANK(C127),"",IF(C127=MAX(IF(FarmUnit[1. Identifiant interne unique d’exploitation agricole*
(Attribué par la gestion centrale)]=A127,FarmUnit[3. Superficie de l’unité agricole (ha)*])),"!","-"))</f>
        <v>!</v>
      </c>
    </row>
    <row r="128" spans="1:9" s="97" customFormat="1" hidden="1" x14ac:dyDescent="0.25">
      <c r="A128" s="90" t="s">
        <v>1809</v>
      </c>
      <c r="B128" s="91" t="s">
        <v>1809</v>
      </c>
      <c r="C128" s="92">
        <v>6.02</v>
      </c>
      <c r="D128" s="93">
        <v>7.7292959999999997</v>
      </c>
      <c r="E128" s="93">
        <v>-7.2903039999999999</v>
      </c>
      <c r="F12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8" s="103">
        <f t="shared" si="4"/>
        <v>7.7292959999999997</v>
      </c>
      <c r="H128" s="103">
        <f t="shared" si="5"/>
        <v>-7.2903039999999999</v>
      </c>
      <c r="I128" s="104" t="str">
        <f t="array" ref="I128">IF(ISBLANK(C128),"",IF(C128=MAX(IF(FarmUnit[1. Identifiant interne unique d’exploitation agricole*
(Attribué par la gestion centrale)]=A128,FarmUnit[3. Superficie de l’unité agricole (ha)*])),"!","-"))</f>
        <v>!</v>
      </c>
    </row>
    <row r="129" spans="1:9" s="97" customFormat="1" hidden="1" x14ac:dyDescent="0.25">
      <c r="A129" s="90" t="s">
        <v>1810</v>
      </c>
      <c r="B129" s="91" t="s">
        <v>1810</v>
      </c>
      <c r="C129" s="92">
        <v>3.03</v>
      </c>
      <c r="D129" s="93">
        <v>7.7253730000000003</v>
      </c>
      <c r="E129" s="93">
        <v>-7.289371</v>
      </c>
      <c r="F12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9" s="103">
        <f t="shared" si="4"/>
        <v>7.7253730000000003</v>
      </c>
      <c r="H129" s="103">
        <f t="shared" si="5"/>
        <v>-7.289371</v>
      </c>
      <c r="I129" s="104" t="str">
        <f t="array" ref="I129">IF(ISBLANK(C129),"",IF(C129=MAX(IF(FarmUnit[1. Identifiant interne unique d’exploitation agricole*
(Attribué par la gestion centrale)]=A129,FarmUnit[3. Superficie de l’unité agricole (ha)*])),"!","-"))</f>
        <v>!</v>
      </c>
    </row>
    <row r="130" spans="1:9" s="97" customFormat="1" hidden="1" x14ac:dyDescent="0.25">
      <c r="A130" s="90" t="s">
        <v>1811</v>
      </c>
      <c r="B130" s="91" t="s">
        <v>1811</v>
      </c>
      <c r="C130" s="92">
        <v>3.17</v>
      </c>
      <c r="D130" s="93">
        <v>7.6969820000000002</v>
      </c>
      <c r="E130" s="93">
        <v>-7.3588570000000004</v>
      </c>
      <c r="F13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0" s="103">
        <f t="shared" si="4"/>
        <v>7.6969820000000002</v>
      </c>
      <c r="H130" s="103">
        <f t="shared" si="5"/>
        <v>-7.3588570000000004</v>
      </c>
      <c r="I130" s="104" t="str">
        <f t="array" ref="I130">IF(ISBLANK(C130),"",IF(C130=MAX(IF(FarmUnit[1. Identifiant interne unique d’exploitation agricole*
(Attribué par la gestion centrale)]=A130,FarmUnit[3. Superficie de l’unité agricole (ha)*])),"!","-"))</f>
        <v>!</v>
      </c>
    </row>
    <row r="131" spans="1:9" s="97" customFormat="1" hidden="1" x14ac:dyDescent="0.25">
      <c r="A131" s="90" t="s">
        <v>1812</v>
      </c>
      <c r="B131" s="91" t="s">
        <v>1812</v>
      </c>
      <c r="C131" s="92">
        <v>6.0909999999999993</v>
      </c>
      <c r="D131" s="93">
        <v>7.6963220000000003</v>
      </c>
      <c r="E131" s="93">
        <v>-7.3599490000000003</v>
      </c>
      <c r="F13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1" s="103">
        <f t="shared" si="4"/>
        <v>7.6963220000000003</v>
      </c>
      <c r="H131" s="103">
        <f t="shared" si="5"/>
        <v>-7.3599490000000003</v>
      </c>
      <c r="I131" s="104" t="str">
        <f t="array" ref="I131">IF(ISBLANK(C131),"",IF(C131=MAX(IF(FarmUnit[1. Identifiant interne unique d’exploitation agricole*
(Attribué par la gestion centrale)]=A131,FarmUnit[3. Superficie de l’unité agricole (ha)*])),"!","-"))</f>
        <v>!</v>
      </c>
    </row>
    <row r="132" spans="1:9" s="97" customFormat="1" hidden="1" x14ac:dyDescent="0.25">
      <c r="A132" s="90" t="s">
        <v>1813</v>
      </c>
      <c r="B132" s="91" t="s">
        <v>1813</v>
      </c>
      <c r="C132" s="92">
        <v>2.9899999999999998</v>
      </c>
      <c r="D132" s="93">
        <v>7.6963229999999996</v>
      </c>
      <c r="E132" s="93">
        <v>-7.3577750000000002</v>
      </c>
      <c r="F13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2" s="103">
        <f t="shared" si="4"/>
        <v>7.6963229999999996</v>
      </c>
      <c r="H132" s="103">
        <f t="shared" si="5"/>
        <v>-7.3577750000000002</v>
      </c>
      <c r="I132" s="104" t="str">
        <f t="array" ref="I132">IF(ISBLANK(C132),"",IF(C132=MAX(IF(FarmUnit[1. Identifiant interne unique d’exploitation agricole*
(Attribué par la gestion centrale)]=A132,FarmUnit[3. Superficie de l’unité agricole (ha)*])),"!","-"))</f>
        <v>!</v>
      </c>
    </row>
    <row r="133" spans="1:9" s="97" customFormat="1" hidden="1" x14ac:dyDescent="0.25">
      <c r="A133" s="90" t="s">
        <v>1814</v>
      </c>
      <c r="B133" s="91" t="s">
        <v>1814</v>
      </c>
      <c r="C133" s="92">
        <v>6.9699999999999989</v>
      </c>
      <c r="D133" s="93">
        <v>7.6974819999999999</v>
      </c>
      <c r="E133" s="93">
        <v>-7.355219</v>
      </c>
      <c r="F13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3" s="103">
        <f t="shared" si="4"/>
        <v>7.6974819999999999</v>
      </c>
      <c r="H133" s="103">
        <f t="shared" si="5"/>
        <v>-7.355219</v>
      </c>
      <c r="I133" s="104" t="str">
        <f t="array" ref="I133">IF(ISBLANK(C133),"",IF(C133=MAX(IF(FarmUnit[1. Identifiant interne unique d’exploitation agricole*
(Attribué par la gestion centrale)]=A133,FarmUnit[3. Superficie de l’unité agricole (ha)*])),"!","-"))</f>
        <v>!</v>
      </c>
    </row>
    <row r="134" spans="1:9" s="97" customFormat="1" hidden="1" x14ac:dyDescent="0.25">
      <c r="A134" s="90" t="s">
        <v>1815</v>
      </c>
      <c r="B134" s="91" t="s">
        <v>1815</v>
      </c>
      <c r="C134" s="92">
        <v>3.26</v>
      </c>
      <c r="D134" s="93">
        <v>7.699738</v>
      </c>
      <c r="E134" s="93">
        <v>-7.356935</v>
      </c>
      <c r="F13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4" s="103">
        <f t="shared" si="4"/>
        <v>7.699738</v>
      </c>
      <c r="H134" s="103">
        <f t="shared" si="5"/>
        <v>-7.356935</v>
      </c>
      <c r="I134" s="104" t="str">
        <f t="array" ref="I134">IF(ISBLANK(C134),"",IF(C134=MAX(IF(FarmUnit[1. Identifiant interne unique d’exploitation agricole*
(Attribué par la gestion centrale)]=A134,FarmUnit[3. Superficie de l’unité agricole (ha)*])),"!","-"))</f>
        <v>!</v>
      </c>
    </row>
    <row r="135" spans="1:9" s="97" customFormat="1" hidden="1" x14ac:dyDescent="0.25">
      <c r="A135" s="90" t="s">
        <v>1816</v>
      </c>
      <c r="B135" s="91" t="s">
        <v>1816</v>
      </c>
      <c r="C135" s="92">
        <v>3.25</v>
      </c>
      <c r="D135" s="93">
        <v>7.6964370000000004</v>
      </c>
      <c r="E135" s="93">
        <v>-7.3529</v>
      </c>
      <c r="F13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5" s="103">
        <f t="shared" si="4"/>
        <v>7.6964370000000004</v>
      </c>
      <c r="H135" s="103">
        <f t="shared" si="5"/>
        <v>-7.3529</v>
      </c>
      <c r="I135" s="104" t="str">
        <f t="array" ref="I135">IF(ISBLANK(C135),"",IF(C135=MAX(IF(FarmUnit[1. Identifiant interne unique d’exploitation agricole*
(Attribué par la gestion centrale)]=A135,FarmUnit[3. Superficie de l’unité agricole (ha)*])),"!","-"))</f>
        <v>!</v>
      </c>
    </row>
    <row r="136" spans="1:9" s="97" customFormat="1" hidden="1" x14ac:dyDescent="0.25">
      <c r="A136" s="90" t="s">
        <v>1817</v>
      </c>
      <c r="B136" s="91" t="s">
        <v>1817</v>
      </c>
      <c r="C136" s="92">
        <v>4.6499999999999995</v>
      </c>
      <c r="D136" s="93">
        <v>7.6975579999999999</v>
      </c>
      <c r="E136" s="93">
        <v>-7.3504300000000002</v>
      </c>
      <c r="F13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6" s="103">
        <f t="shared" si="4"/>
        <v>7.6975579999999999</v>
      </c>
      <c r="H136" s="103">
        <f t="shared" si="5"/>
        <v>-7.3504300000000002</v>
      </c>
      <c r="I136" s="104" t="str">
        <f t="array" ref="I136">IF(ISBLANK(C136),"",IF(C136=MAX(IF(FarmUnit[1. Identifiant interne unique d’exploitation agricole*
(Attribué par la gestion centrale)]=A136,FarmUnit[3. Superficie de l’unité agricole (ha)*])),"!","-"))</f>
        <v>!</v>
      </c>
    </row>
    <row r="137" spans="1:9" s="97" customFormat="1" hidden="1" x14ac:dyDescent="0.25">
      <c r="A137" s="90" t="s">
        <v>1818</v>
      </c>
      <c r="B137" s="91" t="s">
        <v>1818</v>
      </c>
      <c r="C137" s="92">
        <v>4.25</v>
      </c>
      <c r="D137" s="93">
        <v>7.7008419999999997</v>
      </c>
      <c r="E137" s="93">
        <v>-7.3130179999999996</v>
      </c>
      <c r="F13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7" s="103">
        <f t="shared" si="4"/>
        <v>7.7008419999999997</v>
      </c>
      <c r="H137" s="103">
        <f t="shared" si="5"/>
        <v>-7.3130179999999996</v>
      </c>
      <c r="I137" s="104" t="str">
        <f t="array" ref="I137">IF(ISBLANK(C137),"",IF(C137=MAX(IF(FarmUnit[1. Identifiant interne unique d’exploitation agricole*
(Attribué par la gestion centrale)]=A137,FarmUnit[3. Superficie de l’unité agricole (ha)*])),"!","-"))</f>
        <v>!</v>
      </c>
    </row>
    <row r="138" spans="1:9" s="97" customFormat="1" hidden="1" x14ac:dyDescent="0.25">
      <c r="A138" s="90" t="s">
        <v>1819</v>
      </c>
      <c r="B138" s="91" t="s">
        <v>1819</v>
      </c>
      <c r="C138" s="92">
        <v>3.9599999999999995</v>
      </c>
      <c r="D138" s="93">
        <v>7.6950700000000003</v>
      </c>
      <c r="E138" s="93">
        <v>-7.3080679999999996</v>
      </c>
      <c r="F13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8" s="103">
        <f t="shared" si="4"/>
        <v>7.6950700000000003</v>
      </c>
      <c r="H138" s="103">
        <f t="shared" si="5"/>
        <v>-7.3080679999999996</v>
      </c>
      <c r="I138" s="104" t="str">
        <f t="array" ref="I138">IF(ISBLANK(C138),"",IF(C138=MAX(IF(FarmUnit[1. Identifiant interne unique d’exploitation agricole*
(Attribué par la gestion centrale)]=A138,FarmUnit[3. Superficie de l’unité agricole (ha)*])),"!","-"))</f>
        <v>!</v>
      </c>
    </row>
    <row r="139" spans="1:9" s="97" customFormat="1" hidden="1" x14ac:dyDescent="0.25">
      <c r="A139" s="90" t="s">
        <v>1820</v>
      </c>
      <c r="B139" s="91" t="s">
        <v>1820</v>
      </c>
      <c r="C139" s="92">
        <v>5.2799999999999994</v>
      </c>
      <c r="D139" s="93">
        <v>7.6893960000000003</v>
      </c>
      <c r="E139" s="93">
        <v>-7.325412</v>
      </c>
      <c r="F13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9" s="103">
        <f t="shared" si="4"/>
        <v>7.6893960000000003</v>
      </c>
      <c r="H139" s="103">
        <f t="shared" si="5"/>
        <v>-7.325412</v>
      </c>
      <c r="I139" s="104" t="str">
        <f t="array" ref="I139">IF(ISBLANK(C139),"",IF(C139=MAX(IF(FarmUnit[1. Identifiant interne unique d’exploitation agricole*
(Attribué par la gestion centrale)]=A139,FarmUnit[3. Superficie de l’unité agricole (ha)*])),"!","-"))</f>
        <v>!</v>
      </c>
    </row>
    <row r="140" spans="1:9" s="97" customFormat="1" hidden="1" x14ac:dyDescent="0.25">
      <c r="A140" s="90" t="s">
        <v>1821</v>
      </c>
      <c r="B140" s="91" t="s">
        <v>1821</v>
      </c>
      <c r="C140" s="92">
        <v>7.59</v>
      </c>
      <c r="D140" s="93">
        <v>7.7001200000000001</v>
      </c>
      <c r="E140" s="93">
        <v>-7.2981199999999999</v>
      </c>
      <c r="F14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0" s="103">
        <f t="shared" si="4"/>
        <v>7.7001200000000001</v>
      </c>
      <c r="H140" s="103">
        <f t="shared" si="5"/>
        <v>-7.2981199999999999</v>
      </c>
      <c r="I140" s="104" t="str">
        <f t="array" ref="I140">IF(ISBLANK(C140),"",IF(C140=MAX(IF(FarmUnit[1. Identifiant interne unique d’exploitation agricole*
(Attribué par la gestion centrale)]=A140,FarmUnit[3. Superficie de l’unité agricole (ha)*])),"!","-"))</f>
        <v>!</v>
      </c>
    </row>
    <row r="141" spans="1:9" s="97" customFormat="1" hidden="1" x14ac:dyDescent="0.25">
      <c r="A141" s="90" t="s">
        <v>1822</v>
      </c>
      <c r="B141" s="91" t="s">
        <v>1822</v>
      </c>
      <c r="C141" s="92">
        <v>5.16</v>
      </c>
      <c r="D141" s="93">
        <v>7.677765</v>
      </c>
      <c r="E141" s="93">
        <v>-7.3316699999999999</v>
      </c>
      <c r="F14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1" s="103">
        <f t="shared" si="4"/>
        <v>7.677765</v>
      </c>
      <c r="H141" s="103">
        <f t="shared" si="5"/>
        <v>-7.3316699999999999</v>
      </c>
      <c r="I141" s="104" t="str">
        <f t="array" ref="I141">IF(ISBLANK(C141),"",IF(C141=MAX(IF(FarmUnit[1. Identifiant interne unique d’exploitation agricole*
(Attribué par la gestion centrale)]=A141,FarmUnit[3. Superficie de l’unité agricole (ha)*])),"!","-"))</f>
        <v>!</v>
      </c>
    </row>
    <row r="142" spans="1:9" s="97" customFormat="1" hidden="1" x14ac:dyDescent="0.25">
      <c r="A142" s="90" t="s">
        <v>1823</v>
      </c>
      <c r="B142" s="91" t="s">
        <v>1823</v>
      </c>
      <c r="C142" s="92">
        <v>3.9399999999999995</v>
      </c>
      <c r="D142" s="93">
        <v>7.6839890000000004</v>
      </c>
      <c r="E142" s="93">
        <v>-7.3342349999999996</v>
      </c>
      <c r="F14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2" s="103">
        <f t="shared" si="4"/>
        <v>7.6839890000000004</v>
      </c>
      <c r="H142" s="103">
        <f t="shared" si="5"/>
        <v>-7.3342349999999996</v>
      </c>
      <c r="I142" s="104" t="str">
        <f t="array" ref="I142">IF(ISBLANK(C142),"",IF(C142=MAX(IF(FarmUnit[1. Identifiant interne unique d’exploitation agricole*
(Attribué par la gestion centrale)]=A142,FarmUnit[3. Superficie de l’unité agricole (ha)*])),"!","-"))</f>
        <v>!</v>
      </c>
    </row>
    <row r="143" spans="1:9" s="97" customFormat="1" hidden="1" x14ac:dyDescent="0.25">
      <c r="A143" s="90" t="s">
        <v>1824</v>
      </c>
      <c r="B143" s="91" t="s">
        <v>1824</v>
      </c>
      <c r="C143" s="92">
        <v>4.84</v>
      </c>
      <c r="D143" s="93">
        <v>7.6827540000000001</v>
      </c>
      <c r="E143" s="93">
        <v>-7.3350410000000004</v>
      </c>
      <c r="F14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3" s="103">
        <f t="shared" si="4"/>
        <v>7.6827540000000001</v>
      </c>
      <c r="H143" s="103">
        <f t="shared" si="5"/>
        <v>-7.3350410000000004</v>
      </c>
      <c r="I143" s="104" t="str">
        <f t="array" ref="I143">IF(ISBLANK(C143),"",IF(C143=MAX(IF(FarmUnit[1. Identifiant interne unique d’exploitation agricole*
(Attribué par la gestion centrale)]=A143,FarmUnit[3. Superficie de l’unité agricole (ha)*])),"!","-"))</f>
        <v>!</v>
      </c>
    </row>
    <row r="144" spans="1:9" s="97" customFormat="1" hidden="1" x14ac:dyDescent="0.25">
      <c r="A144" s="90" t="s">
        <v>1825</v>
      </c>
      <c r="B144" s="91" t="s">
        <v>1825</v>
      </c>
      <c r="C144" s="92">
        <v>3.07</v>
      </c>
      <c r="D144" s="93">
        <v>7.6815369999999996</v>
      </c>
      <c r="E144" s="93">
        <v>-7.3327159999999996</v>
      </c>
      <c r="F14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4" s="103">
        <f t="shared" si="4"/>
        <v>7.6815369999999996</v>
      </c>
      <c r="H144" s="103">
        <f t="shared" si="5"/>
        <v>-7.3327159999999996</v>
      </c>
      <c r="I144" s="104" t="str">
        <f t="array" ref="I144">IF(ISBLANK(C144),"",IF(C144=MAX(IF(FarmUnit[1. Identifiant interne unique d’exploitation agricole*
(Attribué par la gestion centrale)]=A144,FarmUnit[3. Superficie de l’unité agricole (ha)*])),"!","-"))</f>
        <v>!</v>
      </c>
    </row>
    <row r="145" spans="1:9" s="97" customFormat="1" hidden="1" x14ac:dyDescent="0.25">
      <c r="A145" s="90" t="s">
        <v>1826</v>
      </c>
      <c r="B145" s="91" t="s">
        <v>1826</v>
      </c>
      <c r="C145" s="92">
        <v>5.0019999999999998</v>
      </c>
      <c r="D145" s="93">
        <v>7.720936</v>
      </c>
      <c r="E145" s="93">
        <v>-7.3011010000000001</v>
      </c>
      <c r="F14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5" s="103">
        <f t="shared" si="4"/>
        <v>7.720936</v>
      </c>
      <c r="H145" s="103">
        <f t="shared" si="5"/>
        <v>-7.3011010000000001</v>
      </c>
      <c r="I145" s="104" t="str">
        <f t="array" ref="I145">IF(ISBLANK(C145),"",IF(C145=MAX(IF(FarmUnit[1. Identifiant interne unique d’exploitation agricole*
(Attribué par la gestion centrale)]=A145,FarmUnit[3. Superficie de l’unité agricole (ha)*])),"!","-"))</f>
        <v>!</v>
      </c>
    </row>
    <row r="146" spans="1:9" s="97" customFormat="1" hidden="1" x14ac:dyDescent="0.25">
      <c r="A146" s="90" t="s">
        <v>1827</v>
      </c>
      <c r="B146" s="91" t="s">
        <v>1827</v>
      </c>
      <c r="C146" s="92">
        <v>3.41</v>
      </c>
      <c r="D146" s="93">
        <v>7.7214419999999997</v>
      </c>
      <c r="E146" s="93">
        <v>-7.3021560000000001</v>
      </c>
      <c r="F14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6" s="103">
        <f t="shared" si="4"/>
        <v>7.7214419999999997</v>
      </c>
      <c r="H146" s="103">
        <f t="shared" si="5"/>
        <v>-7.3021560000000001</v>
      </c>
      <c r="I146" s="104" t="str">
        <f t="array" ref="I146">IF(ISBLANK(C146),"",IF(C146=MAX(IF(FarmUnit[1. Identifiant interne unique d’exploitation agricole*
(Attribué par la gestion centrale)]=A146,FarmUnit[3. Superficie de l’unité agricole (ha)*])),"!","-"))</f>
        <v>!</v>
      </c>
    </row>
    <row r="147" spans="1:9" s="97" customFormat="1" hidden="1" x14ac:dyDescent="0.25">
      <c r="A147" s="90" t="s">
        <v>1828</v>
      </c>
      <c r="B147" s="91" t="s">
        <v>1828</v>
      </c>
      <c r="C147" s="92">
        <v>3.8909999999999996</v>
      </c>
      <c r="D147" s="93">
        <v>7.7234639999999999</v>
      </c>
      <c r="E147" s="93">
        <v>-7.3221579999999999</v>
      </c>
      <c r="F14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7" s="103">
        <f t="shared" si="4"/>
        <v>7.7234639999999999</v>
      </c>
      <c r="H147" s="103">
        <f t="shared" si="5"/>
        <v>-7.3221579999999999</v>
      </c>
      <c r="I147" s="104" t="str">
        <f t="array" ref="I147">IF(ISBLANK(C147),"",IF(C147=MAX(IF(FarmUnit[1. Identifiant interne unique d’exploitation agricole*
(Attribué par la gestion centrale)]=A147,FarmUnit[3. Superficie de l’unité agricole (ha)*])),"!","-"))</f>
        <v>!</v>
      </c>
    </row>
    <row r="148" spans="1:9" s="97" customFormat="1" hidden="1" x14ac:dyDescent="0.25">
      <c r="A148" s="90" t="s">
        <v>1829</v>
      </c>
      <c r="B148" s="91" t="s">
        <v>1829</v>
      </c>
      <c r="C148" s="92">
        <v>4.21</v>
      </c>
      <c r="D148" s="93">
        <v>7.7236060000000002</v>
      </c>
      <c r="E148" s="93">
        <v>-7.3208789999999997</v>
      </c>
      <c r="F14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8" s="103">
        <f t="shared" si="4"/>
        <v>7.7236060000000002</v>
      </c>
      <c r="H148" s="103">
        <f t="shared" si="5"/>
        <v>-7.3208789999999997</v>
      </c>
      <c r="I148" s="104" t="str">
        <f t="array" ref="I148">IF(ISBLANK(C148),"",IF(C148=MAX(IF(FarmUnit[1. Identifiant interne unique d’exploitation agricole*
(Attribué par la gestion centrale)]=A148,FarmUnit[3. Superficie de l’unité agricole (ha)*])),"!","-"))</f>
        <v>!</v>
      </c>
    </row>
    <row r="149" spans="1:9" s="97" customFormat="1" hidden="1" x14ac:dyDescent="0.25">
      <c r="A149" s="90" t="s">
        <v>1830</v>
      </c>
      <c r="B149" s="91" t="s">
        <v>1830</v>
      </c>
      <c r="C149" s="92">
        <v>6.0599999999999987</v>
      </c>
      <c r="D149" s="93">
        <v>7.7219939999999996</v>
      </c>
      <c r="E149" s="93">
        <v>-7.3218269999999999</v>
      </c>
      <c r="F14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9" s="103">
        <f t="shared" si="4"/>
        <v>7.7219939999999996</v>
      </c>
      <c r="H149" s="103">
        <f t="shared" si="5"/>
        <v>-7.3218269999999999</v>
      </c>
      <c r="I149" s="104" t="str">
        <f t="array" ref="I149">IF(ISBLANK(C149),"",IF(C149=MAX(IF(FarmUnit[1. Identifiant interne unique d’exploitation agricole*
(Attribué par la gestion centrale)]=A149,FarmUnit[3. Superficie de l’unité agricole (ha)*])),"!","-"))</f>
        <v>!</v>
      </c>
    </row>
    <row r="150" spans="1:9" s="97" customFormat="1" hidden="1" x14ac:dyDescent="0.25">
      <c r="A150" s="90" t="s">
        <v>1831</v>
      </c>
      <c r="B150" s="91" t="s">
        <v>1831</v>
      </c>
      <c r="C150" s="92">
        <v>4.13</v>
      </c>
      <c r="D150" s="93">
        <v>7.7095690000000001</v>
      </c>
      <c r="E150" s="93">
        <v>-7.3445790000000004</v>
      </c>
      <c r="F15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0" s="103">
        <f t="shared" si="4"/>
        <v>7.7095690000000001</v>
      </c>
      <c r="H150" s="103">
        <f t="shared" si="5"/>
        <v>-7.3445790000000004</v>
      </c>
      <c r="I150" s="104" t="str">
        <f t="array" ref="I150">IF(ISBLANK(C150),"",IF(C150=MAX(IF(FarmUnit[1. Identifiant interne unique d’exploitation agricole*
(Attribué par la gestion centrale)]=A150,FarmUnit[3. Superficie de l’unité agricole (ha)*])),"!","-"))</f>
        <v>!</v>
      </c>
    </row>
    <row r="151" spans="1:9" s="97" customFormat="1" hidden="1" x14ac:dyDescent="0.25">
      <c r="A151" s="90" t="s">
        <v>1832</v>
      </c>
      <c r="B151" s="91" t="s">
        <v>1832</v>
      </c>
      <c r="C151" s="92">
        <v>5.8999999999999986</v>
      </c>
      <c r="D151" s="93">
        <v>7.7083389999999996</v>
      </c>
      <c r="E151" s="93">
        <v>-7.3442600000000002</v>
      </c>
      <c r="F15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1" s="103">
        <f t="shared" si="4"/>
        <v>7.7083389999999996</v>
      </c>
      <c r="H151" s="103">
        <f t="shared" si="5"/>
        <v>-7.3442600000000002</v>
      </c>
      <c r="I151" s="104" t="str">
        <f t="array" ref="I151">IF(ISBLANK(C151),"",IF(C151=MAX(IF(FarmUnit[1. Identifiant interne unique d’exploitation agricole*
(Attribué par la gestion centrale)]=A151,FarmUnit[3. Superficie de l’unité agricole (ha)*])),"!","-"))</f>
        <v>!</v>
      </c>
    </row>
    <row r="152" spans="1:9" s="97" customFormat="1" hidden="1" x14ac:dyDescent="0.25">
      <c r="A152" s="90" t="s">
        <v>1833</v>
      </c>
      <c r="B152" s="91" t="s">
        <v>1833</v>
      </c>
      <c r="C152" s="92">
        <v>5.3599999999999994</v>
      </c>
      <c r="D152" s="93">
        <v>7.6932390000000002</v>
      </c>
      <c r="E152" s="93">
        <v>-7.3627700000000003</v>
      </c>
      <c r="F15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2" s="103">
        <f t="shared" si="4"/>
        <v>7.6932390000000002</v>
      </c>
      <c r="H152" s="103">
        <f t="shared" si="5"/>
        <v>-7.3627700000000003</v>
      </c>
      <c r="I152" s="104" t="str">
        <f t="array" ref="I152">IF(ISBLANK(C152),"",IF(C152=MAX(IF(FarmUnit[1. Identifiant interne unique d’exploitation agricole*
(Attribué par la gestion centrale)]=A152,FarmUnit[3. Superficie de l’unité agricole (ha)*])),"!","-"))</f>
        <v>!</v>
      </c>
    </row>
    <row r="153" spans="1:9" s="97" customFormat="1" hidden="1" x14ac:dyDescent="0.25">
      <c r="A153" s="90" t="s">
        <v>1834</v>
      </c>
      <c r="B153" s="91" t="s">
        <v>1834</v>
      </c>
      <c r="C153" s="92">
        <v>4.2399999999999993</v>
      </c>
      <c r="D153" s="93">
        <v>7.6934699999999996</v>
      </c>
      <c r="E153" s="93">
        <v>-7.3643599999999996</v>
      </c>
      <c r="F15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3" s="103">
        <f t="shared" si="4"/>
        <v>7.6934699999999996</v>
      </c>
      <c r="H153" s="103">
        <f t="shared" si="5"/>
        <v>-7.3643599999999996</v>
      </c>
      <c r="I153" s="104" t="str">
        <f t="array" ref="I153">IF(ISBLANK(C153),"",IF(C153=MAX(IF(FarmUnit[1. Identifiant interne unique d’exploitation agricole*
(Attribué par la gestion centrale)]=A153,FarmUnit[3. Superficie de l’unité agricole (ha)*])),"!","-"))</f>
        <v>!</v>
      </c>
    </row>
    <row r="154" spans="1:9" s="97" customFormat="1" hidden="1" x14ac:dyDescent="0.25">
      <c r="A154" s="90" t="s">
        <v>1835</v>
      </c>
      <c r="B154" s="91" t="s">
        <v>1835</v>
      </c>
      <c r="C154" s="92">
        <v>4.5699999999999994</v>
      </c>
      <c r="D154" s="93">
        <v>7.6918689999999996</v>
      </c>
      <c r="E154" s="93">
        <v>-7.3640559999999997</v>
      </c>
      <c r="F15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4" s="103">
        <f t="shared" si="4"/>
        <v>7.6918689999999996</v>
      </c>
      <c r="H154" s="103">
        <f t="shared" si="5"/>
        <v>-7.3640559999999997</v>
      </c>
      <c r="I154" s="104" t="str">
        <f t="array" ref="I154">IF(ISBLANK(C154),"",IF(C154=MAX(IF(FarmUnit[1. Identifiant interne unique d’exploitation agricole*
(Attribué par la gestion centrale)]=A154,FarmUnit[3. Superficie de l’unité agricole (ha)*])),"!","-"))</f>
        <v>!</v>
      </c>
    </row>
    <row r="155" spans="1:9" s="97" customFormat="1" hidden="1" x14ac:dyDescent="0.25">
      <c r="A155" s="90" t="s">
        <v>1836</v>
      </c>
      <c r="B155" s="91" t="s">
        <v>1836</v>
      </c>
      <c r="C155" s="92">
        <v>5.26</v>
      </c>
      <c r="D155" s="93">
        <v>7.6891959999999999</v>
      </c>
      <c r="E155" s="93">
        <v>-7.3650190000000002</v>
      </c>
      <c r="F15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5" s="103">
        <f t="shared" si="4"/>
        <v>7.6891959999999999</v>
      </c>
      <c r="H155" s="103">
        <f t="shared" si="5"/>
        <v>-7.3650190000000002</v>
      </c>
      <c r="I155" s="104" t="str">
        <f t="array" ref="I155">IF(ISBLANK(C155),"",IF(C155=MAX(IF(FarmUnit[1. Identifiant interne unique d’exploitation agricole*
(Attribué par la gestion centrale)]=A155,FarmUnit[3. Superficie de l’unité agricole (ha)*])),"!","-"))</f>
        <v>!</v>
      </c>
    </row>
    <row r="156" spans="1:9" s="97" customFormat="1" hidden="1" x14ac:dyDescent="0.25">
      <c r="A156" s="90" t="s">
        <v>1837</v>
      </c>
      <c r="B156" s="91" t="s">
        <v>1837</v>
      </c>
      <c r="C156" s="92">
        <v>3.8699999999999992</v>
      </c>
      <c r="D156" s="93">
        <v>7.6903370000000004</v>
      </c>
      <c r="E156" s="93">
        <v>-7.3646440000000002</v>
      </c>
      <c r="F15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6" s="103">
        <f t="shared" si="4"/>
        <v>7.6903370000000004</v>
      </c>
      <c r="H156" s="103">
        <f t="shared" si="5"/>
        <v>-7.3646440000000002</v>
      </c>
      <c r="I156" s="104" t="str">
        <f t="array" ref="I156">IF(ISBLANK(C156),"",IF(C156=MAX(IF(FarmUnit[1. Identifiant interne unique d’exploitation agricole*
(Attribué par la gestion centrale)]=A156,FarmUnit[3. Superficie de l’unité agricole (ha)*])),"!","-"))</f>
        <v>!</v>
      </c>
    </row>
    <row r="157" spans="1:9" s="97" customFormat="1" hidden="1" x14ac:dyDescent="0.25">
      <c r="A157" s="90" t="s">
        <v>1838</v>
      </c>
      <c r="B157" s="91" t="s">
        <v>1838</v>
      </c>
      <c r="C157" s="92">
        <v>2.88</v>
      </c>
      <c r="D157" s="93">
        <v>7.6908719999999997</v>
      </c>
      <c r="E157" s="93">
        <v>-7.3620099999999997</v>
      </c>
      <c r="F15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7" s="103">
        <f t="shared" si="4"/>
        <v>7.6908719999999997</v>
      </c>
      <c r="H157" s="103">
        <f t="shared" si="5"/>
        <v>-7.3620099999999997</v>
      </c>
      <c r="I157" s="104" t="str">
        <f t="array" ref="I157">IF(ISBLANK(C157),"",IF(C157=MAX(IF(FarmUnit[1. Identifiant interne unique d’exploitation agricole*
(Attribué par la gestion centrale)]=A157,FarmUnit[3. Superficie de l’unité agricole (ha)*])),"!","-"))</f>
        <v>!</v>
      </c>
    </row>
    <row r="158" spans="1:9" s="97" customFormat="1" hidden="1" x14ac:dyDescent="0.25">
      <c r="A158" s="90" t="s">
        <v>1839</v>
      </c>
      <c r="B158" s="91" t="s">
        <v>1839</v>
      </c>
      <c r="C158" s="92">
        <v>3.41</v>
      </c>
      <c r="D158" s="93">
        <v>7.6891699999999998</v>
      </c>
      <c r="E158" s="93">
        <v>-7.3622540000000001</v>
      </c>
      <c r="F15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8" s="103">
        <f t="shared" si="4"/>
        <v>7.6891699999999998</v>
      </c>
      <c r="H158" s="103">
        <f t="shared" si="5"/>
        <v>-7.3622540000000001</v>
      </c>
      <c r="I158" s="104" t="str">
        <f t="array" ref="I158">IF(ISBLANK(C158),"",IF(C158=MAX(IF(FarmUnit[1. Identifiant interne unique d’exploitation agricole*
(Attribué par la gestion centrale)]=A158,FarmUnit[3. Superficie de l’unité agricole (ha)*])),"!","-"))</f>
        <v>!</v>
      </c>
    </row>
    <row r="159" spans="1:9" s="97" customFormat="1" hidden="1" x14ac:dyDescent="0.25">
      <c r="A159" s="90" t="s">
        <v>1840</v>
      </c>
      <c r="B159" s="91" t="s">
        <v>1840</v>
      </c>
      <c r="C159" s="92">
        <v>5.72</v>
      </c>
      <c r="D159" s="93">
        <v>7.690099</v>
      </c>
      <c r="E159" s="93">
        <v>-7.361224</v>
      </c>
      <c r="F15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9" s="103">
        <f t="shared" si="4"/>
        <v>7.690099</v>
      </c>
      <c r="H159" s="103">
        <f t="shared" si="5"/>
        <v>-7.361224</v>
      </c>
      <c r="I159" s="104" t="str">
        <f t="array" ref="I159">IF(ISBLANK(C159),"",IF(C159=MAX(IF(FarmUnit[1. Identifiant interne unique d’exploitation agricole*
(Attribué par la gestion centrale)]=A159,FarmUnit[3. Superficie de l’unité agricole (ha)*])),"!","-"))</f>
        <v>!</v>
      </c>
    </row>
    <row r="160" spans="1:9" s="97" customFormat="1" hidden="1" x14ac:dyDescent="0.25">
      <c r="A160" s="90" t="s">
        <v>1841</v>
      </c>
      <c r="B160" s="91" t="s">
        <v>1841</v>
      </c>
      <c r="C160" s="92">
        <v>2.89</v>
      </c>
      <c r="D160" s="93">
        <v>7.6804610000000002</v>
      </c>
      <c r="E160" s="93">
        <v>-7.3110330000000001</v>
      </c>
      <c r="F16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0" s="103">
        <f t="shared" si="4"/>
        <v>7.6804610000000002</v>
      </c>
      <c r="H160" s="103">
        <f t="shared" si="5"/>
        <v>-7.3110330000000001</v>
      </c>
      <c r="I160" s="104" t="str">
        <f t="array" ref="I160">IF(ISBLANK(C160),"",IF(C160=MAX(IF(FarmUnit[1. Identifiant interne unique d’exploitation agricole*
(Attribué par la gestion centrale)]=A160,FarmUnit[3. Superficie de l’unité agricole (ha)*])),"!","-"))</f>
        <v>!</v>
      </c>
    </row>
    <row r="161" spans="1:9" s="97" customFormat="1" hidden="1" x14ac:dyDescent="0.25">
      <c r="A161" s="90" t="s">
        <v>1842</v>
      </c>
      <c r="B161" s="91" t="s">
        <v>1842</v>
      </c>
      <c r="C161" s="92">
        <v>4.0249999999999995</v>
      </c>
      <c r="D161" s="93">
        <v>7.6984349999999999</v>
      </c>
      <c r="E161" s="93">
        <v>-7.3359019999999999</v>
      </c>
      <c r="F16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1" s="103">
        <f t="shared" si="4"/>
        <v>7.6984349999999999</v>
      </c>
      <c r="H161" s="103">
        <f t="shared" si="5"/>
        <v>-7.3359019999999999</v>
      </c>
      <c r="I161" s="104" t="str">
        <f t="array" ref="I161">IF(ISBLANK(C161),"",IF(C161=MAX(IF(FarmUnit[1. Identifiant interne unique d’exploitation agricole*
(Attribué par la gestion centrale)]=A161,FarmUnit[3. Superficie de l’unité agricole (ha)*])),"!","-"))</f>
        <v>!</v>
      </c>
    </row>
    <row r="162" spans="1:9" s="97" customFormat="1" hidden="1" x14ac:dyDescent="0.25">
      <c r="A162" s="90" t="s">
        <v>1843</v>
      </c>
      <c r="B162" s="91" t="s">
        <v>1843</v>
      </c>
      <c r="C162" s="92">
        <v>5.18</v>
      </c>
      <c r="D162" s="93">
        <v>7.6921629999999999</v>
      </c>
      <c r="E162" s="93">
        <v>-7.3730159999999998</v>
      </c>
      <c r="F16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2" s="103">
        <f t="shared" si="4"/>
        <v>7.6921629999999999</v>
      </c>
      <c r="H162" s="103">
        <f t="shared" si="5"/>
        <v>-7.3730159999999998</v>
      </c>
      <c r="I162" s="104" t="str">
        <f t="array" ref="I162">IF(ISBLANK(C162),"",IF(C162=MAX(IF(FarmUnit[1. Identifiant interne unique d’exploitation agricole*
(Attribué par la gestion centrale)]=A162,FarmUnit[3. Superficie de l’unité agricole (ha)*])),"!","-"))</f>
        <v>!</v>
      </c>
    </row>
    <row r="163" spans="1:9" s="97" customFormat="1" hidden="1" x14ac:dyDescent="0.25">
      <c r="A163" s="90" t="s">
        <v>1844</v>
      </c>
      <c r="B163" s="91" t="s">
        <v>1844</v>
      </c>
      <c r="C163" s="92">
        <v>3.8599999999999994</v>
      </c>
      <c r="D163" s="93">
        <v>7.6950789999999998</v>
      </c>
      <c r="E163" s="93">
        <v>-7.3753570000000002</v>
      </c>
      <c r="F16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3" s="103">
        <f t="shared" si="4"/>
        <v>7.6950789999999998</v>
      </c>
      <c r="H163" s="103">
        <f t="shared" si="5"/>
        <v>-7.3753570000000002</v>
      </c>
      <c r="I163" s="104" t="str">
        <f t="array" ref="I163">IF(ISBLANK(C163),"",IF(C163=MAX(IF(FarmUnit[1. Identifiant interne unique d’exploitation agricole*
(Attribué par la gestion centrale)]=A163,FarmUnit[3. Superficie de l’unité agricole (ha)*])),"!","-"))</f>
        <v>!</v>
      </c>
    </row>
    <row r="164" spans="1:9" s="97" customFormat="1" hidden="1" x14ac:dyDescent="0.25">
      <c r="A164" s="90" t="s">
        <v>1845</v>
      </c>
      <c r="B164" s="91" t="s">
        <v>1845</v>
      </c>
      <c r="C164" s="92">
        <v>4.0029999999999992</v>
      </c>
      <c r="D164" s="93">
        <v>7.6934009999999997</v>
      </c>
      <c r="E164" s="93">
        <v>-7.3709550000000004</v>
      </c>
      <c r="F16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4" s="103">
        <f t="shared" si="4"/>
        <v>7.6934009999999997</v>
      </c>
      <c r="H164" s="103">
        <f t="shared" si="5"/>
        <v>-7.3709550000000004</v>
      </c>
      <c r="I164" s="104" t="str">
        <f t="array" ref="I164">IF(ISBLANK(C164),"",IF(C164=MAX(IF(FarmUnit[1. Identifiant interne unique d’exploitation agricole*
(Attribué par la gestion centrale)]=A164,FarmUnit[3. Superficie de l’unité agricole (ha)*])),"!","-"))</f>
        <v>!</v>
      </c>
    </row>
    <row r="165" spans="1:9" s="97" customFormat="1" hidden="1" x14ac:dyDescent="0.25">
      <c r="A165" s="90" t="s">
        <v>1846</v>
      </c>
      <c r="B165" s="91" t="s">
        <v>1846</v>
      </c>
      <c r="C165" s="92">
        <v>3.1799999999999997</v>
      </c>
      <c r="D165" s="93">
        <v>7.673699</v>
      </c>
      <c r="E165" s="93">
        <v>-7.3239850000000004</v>
      </c>
      <c r="F16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5" s="103">
        <f t="shared" si="4"/>
        <v>7.673699</v>
      </c>
      <c r="H165" s="103">
        <f t="shared" si="5"/>
        <v>-7.3239850000000004</v>
      </c>
      <c r="I165" s="104" t="str">
        <f t="array" ref="I165">IF(ISBLANK(C165),"",IF(C165=MAX(IF(FarmUnit[1. Identifiant interne unique d’exploitation agricole*
(Attribué par la gestion centrale)]=A165,FarmUnit[3. Superficie de l’unité agricole (ha)*])),"!","-"))</f>
        <v>!</v>
      </c>
    </row>
    <row r="166" spans="1:9" s="97" customFormat="1" hidden="1" x14ac:dyDescent="0.25">
      <c r="A166" s="90" t="s">
        <v>1847</v>
      </c>
      <c r="B166" s="91" t="s">
        <v>1847</v>
      </c>
      <c r="C166" s="92">
        <v>3.8699999999999992</v>
      </c>
      <c r="D166" s="93">
        <v>7.6779000000000002</v>
      </c>
      <c r="E166" s="93">
        <v>-7.3201159999999996</v>
      </c>
      <c r="F16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6" s="103">
        <f t="shared" si="4"/>
        <v>7.6779000000000002</v>
      </c>
      <c r="H166" s="103">
        <f t="shared" si="5"/>
        <v>-7.3201159999999996</v>
      </c>
      <c r="I166" s="104" t="str">
        <f t="array" ref="I166">IF(ISBLANK(C166),"",IF(C166=MAX(IF(FarmUnit[1. Identifiant interne unique d’exploitation agricole*
(Attribué par la gestion centrale)]=A166,FarmUnit[3. Superficie de l’unité agricole (ha)*])),"!","-"))</f>
        <v>!</v>
      </c>
    </row>
    <row r="167" spans="1:9" s="97" customFormat="1" hidden="1" x14ac:dyDescent="0.25">
      <c r="A167" s="90" t="s">
        <v>1848</v>
      </c>
      <c r="B167" s="91" t="s">
        <v>1848</v>
      </c>
      <c r="C167" s="92">
        <v>3.26</v>
      </c>
      <c r="D167" s="93">
        <v>7.7003820000000003</v>
      </c>
      <c r="E167" s="93">
        <v>-7.3158469999999998</v>
      </c>
      <c r="F16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7" s="103">
        <f t="shared" si="4"/>
        <v>7.7003820000000003</v>
      </c>
      <c r="H167" s="103">
        <f t="shared" si="5"/>
        <v>-7.3158469999999998</v>
      </c>
      <c r="I167" s="104" t="str">
        <f t="array" ref="I167">IF(ISBLANK(C167),"",IF(C167=MAX(IF(FarmUnit[1. Identifiant interne unique d’exploitation agricole*
(Attribué par la gestion centrale)]=A167,FarmUnit[3. Superficie de l’unité agricole (ha)*])),"!","-"))</f>
        <v>!</v>
      </c>
    </row>
    <row r="168" spans="1:9" s="97" customFormat="1" hidden="1" x14ac:dyDescent="0.25">
      <c r="A168" s="90" t="s">
        <v>1849</v>
      </c>
      <c r="B168" s="91" t="s">
        <v>1849</v>
      </c>
      <c r="C168" s="92">
        <v>5.0299999999999994</v>
      </c>
      <c r="D168" s="93">
        <v>7.6854420000000001</v>
      </c>
      <c r="E168" s="93">
        <v>-7.300624</v>
      </c>
      <c r="F16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8" s="103">
        <f t="shared" si="4"/>
        <v>7.6854420000000001</v>
      </c>
      <c r="H168" s="103">
        <f t="shared" si="5"/>
        <v>-7.300624</v>
      </c>
      <c r="I168" s="104" t="str">
        <f t="array" ref="I168">IF(ISBLANK(C168),"",IF(C168=MAX(IF(FarmUnit[1. Identifiant interne unique d’exploitation agricole*
(Attribué par la gestion centrale)]=A168,FarmUnit[3. Superficie de l’unité agricole (ha)*])),"!","-"))</f>
        <v>!</v>
      </c>
    </row>
    <row r="169" spans="1:9" s="97" customFormat="1" hidden="1" x14ac:dyDescent="0.25">
      <c r="A169" s="90" t="s">
        <v>1850</v>
      </c>
      <c r="B169" s="91" t="s">
        <v>1850</v>
      </c>
      <c r="C169" s="92">
        <v>4.63</v>
      </c>
      <c r="D169" s="93">
        <v>7.6855960000000003</v>
      </c>
      <c r="E169" s="93">
        <v>-7.3019670000000003</v>
      </c>
      <c r="F16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9" s="103">
        <f t="shared" si="4"/>
        <v>7.6855960000000003</v>
      </c>
      <c r="H169" s="103">
        <f t="shared" si="5"/>
        <v>-7.3019670000000003</v>
      </c>
      <c r="I169" s="104" t="str">
        <f t="array" ref="I169">IF(ISBLANK(C169),"",IF(C169=MAX(IF(FarmUnit[1. Identifiant interne unique d’exploitation agricole*
(Attribué par la gestion centrale)]=A169,FarmUnit[3. Superficie de l’unité agricole (ha)*])),"!","-"))</f>
        <v>!</v>
      </c>
    </row>
    <row r="170" spans="1:9" s="97" customFormat="1" hidden="1" x14ac:dyDescent="0.25">
      <c r="A170" s="90" t="s">
        <v>233</v>
      </c>
      <c r="B170" s="91" t="s">
        <v>233</v>
      </c>
      <c r="C170" s="92">
        <v>2.88</v>
      </c>
      <c r="D170" s="93">
        <v>7.69198</v>
      </c>
      <c r="E170" s="93">
        <v>-7.2995390000000002</v>
      </c>
      <c r="F17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0" s="103">
        <f t="shared" si="4"/>
        <v>7.69198</v>
      </c>
      <c r="H170" s="103">
        <f t="shared" si="5"/>
        <v>-7.2995390000000002</v>
      </c>
      <c r="I170" s="104" t="str">
        <f t="array" ref="I170">IF(ISBLANK(C170),"",IF(C170=MAX(IF(FarmUnit[1. Identifiant interne unique d’exploitation agricole*
(Attribué par la gestion centrale)]=A170,FarmUnit[3. Superficie de l’unité agricole (ha)*])),"!","-"))</f>
        <v>!</v>
      </c>
    </row>
    <row r="171" spans="1:9" s="97" customFormat="1" hidden="1" x14ac:dyDescent="0.25">
      <c r="A171" s="90" t="s">
        <v>234</v>
      </c>
      <c r="B171" s="91" t="s">
        <v>234</v>
      </c>
      <c r="C171" s="92">
        <v>5.21</v>
      </c>
      <c r="D171" s="93">
        <v>7.6930110000000003</v>
      </c>
      <c r="E171" s="93">
        <v>-7.2996759999999998</v>
      </c>
      <c r="F17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1" s="103">
        <f t="shared" si="4"/>
        <v>7.6930110000000003</v>
      </c>
      <c r="H171" s="103">
        <f t="shared" si="5"/>
        <v>-7.2996759999999998</v>
      </c>
      <c r="I171" s="104" t="str">
        <f t="array" ref="I171">IF(ISBLANK(C171),"",IF(C171=MAX(IF(FarmUnit[1. Identifiant interne unique d’exploitation agricole*
(Attribué par la gestion centrale)]=A171,FarmUnit[3. Superficie de l’unité agricole (ha)*])),"!","-"))</f>
        <v>!</v>
      </c>
    </row>
    <row r="172" spans="1:9" s="97" customFormat="1" hidden="1" x14ac:dyDescent="0.25">
      <c r="A172" s="90" t="s">
        <v>235</v>
      </c>
      <c r="B172" s="91" t="s">
        <v>235</v>
      </c>
      <c r="C172" s="92">
        <v>3.9239999999999995</v>
      </c>
      <c r="D172" s="93">
        <v>7.691611</v>
      </c>
      <c r="E172" s="93">
        <v>-7.2948370000000002</v>
      </c>
      <c r="F17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2" s="103">
        <f t="shared" si="4"/>
        <v>7.691611</v>
      </c>
      <c r="H172" s="103">
        <f t="shared" si="5"/>
        <v>-7.2948370000000002</v>
      </c>
      <c r="I172" s="104" t="str">
        <f t="array" ref="I172">IF(ISBLANK(C172),"",IF(C172=MAX(IF(FarmUnit[1. Identifiant interne unique d’exploitation agricole*
(Attribué par la gestion centrale)]=A172,FarmUnit[3. Superficie de l’unité agricole (ha)*])),"!","-"))</f>
        <v>!</v>
      </c>
    </row>
    <row r="173" spans="1:9" s="97" customFormat="1" hidden="1" x14ac:dyDescent="0.25">
      <c r="A173" s="90" t="s">
        <v>236</v>
      </c>
      <c r="B173" s="91" t="s">
        <v>236</v>
      </c>
      <c r="C173" s="92">
        <v>4.4799999999999995</v>
      </c>
      <c r="D173" s="93">
        <v>7.6913039999999997</v>
      </c>
      <c r="E173" s="93">
        <v>-7.313517</v>
      </c>
      <c r="F17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3" s="103">
        <f t="shared" si="4"/>
        <v>7.6913039999999997</v>
      </c>
      <c r="H173" s="103">
        <f t="shared" si="5"/>
        <v>-7.313517</v>
      </c>
      <c r="I173" s="104" t="str">
        <f t="array" ref="I173">IF(ISBLANK(C173),"",IF(C173=MAX(IF(FarmUnit[1. Identifiant interne unique d’exploitation agricole*
(Attribué par la gestion centrale)]=A173,FarmUnit[3. Superficie de l’unité agricole (ha)*])),"!","-"))</f>
        <v>!</v>
      </c>
    </row>
    <row r="174" spans="1:9" s="97" customFormat="1" hidden="1" x14ac:dyDescent="0.25">
      <c r="A174" s="90" t="s">
        <v>237</v>
      </c>
      <c r="B174" s="91" t="s">
        <v>237</v>
      </c>
      <c r="C174" s="92">
        <v>4.2699999999999996</v>
      </c>
      <c r="D174" s="93">
        <v>7.6821299999999999</v>
      </c>
      <c r="E174" s="93">
        <v>-7.3526699999999998</v>
      </c>
      <c r="F17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4" s="103">
        <f t="shared" si="4"/>
        <v>7.6821299999999999</v>
      </c>
      <c r="H174" s="103">
        <f t="shared" si="5"/>
        <v>-7.3526699999999998</v>
      </c>
      <c r="I174" s="104" t="str">
        <f t="array" ref="I174">IF(ISBLANK(C174),"",IF(C174=MAX(IF(FarmUnit[1. Identifiant interne unique d’exploitation agricole*
(Attribué par la gestion centrale)]=A174,FarmUnit[3. Superficie de l’unité agricole (ha)*])),"!","-"))</f>
        <v>!</v>
      </c>
    </row>
    <row r="175" spans="1:9" s="97" customFormat="1" hidden="1" x14ac:dyDescent="0.25">
      <c r="A175" s="90" t="s">
        <v>238</v>
      </c>
      <c r="B175" s="91" t="s">
        <v>238</v>
      </c>
      <c r="C175" s="92">
        <v>8.0599999999999987</v>
      </c>
      <c r="D175" s="93">
        <v>7.6823490000000003</v>
      </c>
      <c r="E175" s="93">
        <v>-7.3488639999999998</v>
      </c>
      <c r="F17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5" s="103">
        <f t="shared" si="4"/>
        <v>7.6823490000000003</v>
      </c>
      <c r="H175" s="103">
        <f t="shared" si="5"/>
        <v>-7.3488639999999998</v>
      </c>
      <c r="I175" s="104" t="str">
        <f t="array" ref="I175">IF(ISBLANK(C175),"",IF(C175=MAX(IF(FarmUnit[1. Identifiant interne unique d’exploitation agricole*
(Attribué par la gestion centrale)]=A175,FarmUnit[3. Superficie de l’unité agricole (ha)*])),"!","-"))</f>
        <v>!</v>
      </c>
    </row>
    <row r="176" spans="1:9" s="97" customFormat="1" hidden="1" x14ac:dyDescent="0.25">
      <c r="A176" s="90" t="s">
        <v>239</v>
      </c>
      <c r="B176" s="91" t="s">
        <v>239</v>
      </c>
      <c r="C176" s="92">
        <v>2.91</v>
      </c>
      <c r="D176" s="93">
        <v>7.6823199999999998</v>
      </c>
      <c r="E176" s="93">
        <v>-7.3514929999999996</v>
      </c>
      <c r="F17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6" s="103">
        <f t="shared" si="4"/>
        <v>7.6823199999999998</v>
      </c>
      <c r="H176" s="103">
        <f t="shared" si="5"/>
        <v>-7.3514929999999996</v>
      </c>
      <c r="I176" s="104" t="str">
        <f t="array" ref="I176">IF(ISBLANK(C176),"",IF(C176=MAX(IF(FarmUnit[1. Identifiant interne unique d’exploitation agricole*
(Attribué par la gestion centrale)]=A176,FarmUnit[3. Superficie de l’unité agricole (ha)*])),"!","-"))</f>
        <v>!</v>
      </c>
    </row>
    <row r="177" spans="1:9" s="97" customFormat="1" hidden="1" x14ac:dyDescent="0.25">
      <c r="A177" s="90" t="s">
        <v>240</v>
      </c>
      <c r="B177" s="91" t="s">
        <v>240</v>
      </c>
      <c r="C177" s="92">
        <v>3.4</v>
      </c>
      <c r="D177" s="93">
        <v>7.6825200000000002</v>
      </c>
      <c r="E177" s="93">
        <v>-7.3597619999999999</v>
      </c>
      <c r="F17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7" s="103">
        <f t="shared" si="4"/>
        <v>7.6825200000000002</v>
      </c>
      <c r="H177" s="103">
        <f t="shared" si="5"/>
        <v>-7.3597619999999999</v>
      </c>
      <c r="I177" s="104" t="str">
        <f t="array" ref="I177">IF(ISBLANK(C177),"",IF(C177=MAX(IF(FarmUnit[1. Identifiant interne unique d’exploitation agricole*
(Attribué par la gestion centrale)]=A177,FarmUnit[3. Superficie de l’unité agricole (ha)*])),"!","-"))</f>
        <v>!</v>
      </c>
    </row>
    <row r="178" spans="1:9" s="97" customFormat="1" hidden="1" x14ac:dyDescent="0.25">
      <c r="A178" s="90" t="s">
        <v>241</v>
      </c>
      <c r="B178" s="91" t="s">
        <v>241</v>
      </c>
      <c r="C178" s="92">
        <v>9.44</v>
      </c>
      <c r="D178" s="93">
        <v>7.683681</v>
      </c>
      <c r="E178" s="93">
        <v>-7.3597780000000004</v>
      </c>
      <c r="F17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8" s="103">
        <f t="shared" si="4"/>
        <v>7.683681</v>
      </c>
      <c r="H178" s="103">
        <f t="shared" si="5"/>
        <v>-7.3597780000000004</v>
      </c>
      <c r="I178" s="104" t="str">
        <f t="array" ref="I178">IF(ISBLANK(C178),"",IF(C178=MAX(IF(FarmUnit[1. Identifiant interne unique d’exploitation agricole*
(Attribué par la gestion centrale)]=A178,FarmUnit[3. Superficie de l’unité agricole (ha)*])),"!","-"))</f>
        <v>!</v>
      </c>
    </row>
    <row r="179" spans="1:9" s="97" customFormat="1" hidden="1" x14ac:dyDescent="0.25">
      <c r="A179" s="90" t="s">
        <v>242</v>
      </c>
      <c r="B179" s="91" t="s">
        <v>242</v>
      </c>
      <c r="C179" s="92">
        <v>3.15</v>
      </c>
      <c r="D179" s="93">
        <v>7.6813209999999996</v>
      </c>
      <c r="E179" s="93">
        <v>-7.3594619999999997</v>
      </c>
      <c r="F17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9" s="103">
        <f t="shared" ref="G179:G242" si="6">IF(D179=0,"",D179)</f>
        <v>7.6813209999999996</v>
      </c>
      <c r="H179" s="103">
        <f t="shared" ref="H179:H242" si="7">IF(E179=0,"",E179)</f>
        <v>-7.3594619999999997</v>
      </c>
      <c r="I179" s="104" t="str">
        <f t="array" ref="I179">IF(ISBLANK(C179),"",IF(C179=MAX(IF(FarmUnit[1. Identifiant interne unique d’exploitation agricole*
(Attribué par la gestion centrale)]=A179,FarmUnit[3. Superficie de l’unité agricole (ha)*])),"!","-"))</f>
        <v>!</v>
      </c>
    </row>
    <row r="180" spans="1:9" s="97" customFormat="1" hidden="1" x14ac:dyDescent="0.25">
      <c r="A180" s="90" t="s">
        <v>243</v>
      </c>
      <c r="B180" s="91" t="s">
        <v>243</v>
      </c>
      <c r="C180" s="92">
        <v>4.1999999999999993</v>
      </c>
      <c r="D180" s="93">
        <v>7.6801589999999997</v>
      </c>
      <c r="E180" s="93">
        <v>-7.359674</v>
      </c>
      <c r="F18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0" s="103">
        <f t="shared" si="6"/>
        <v>7.6801589999999997</v>
      </c>
      <c r="H180" s="103">
        <f t="shared" si="7"/>
        <v>-7.359674</v>
      </c>
      <c r="I180" s="104" t="str">
        <f t="array" ref="I180">IF(ISBLANK(C180),"",IF(C180=MAX(IF(FarmUnit[1. Identifiant interne unique d’exploitation agricole*
(Attribué par la gestion centrale)]=A180,FarmUnit[3. Superficie de l’unité agricole (ha)*])),"!","-"))</f>
        <v>!</v>
      </c>
    </row>
    <row r="181" spans="1:9" s="97" customFormat="1" hidden="1" x14ac:dyDescent="0.25">
      <c r="A181" s="90" t="s">
        <v>244</v>
      </c>
      <c r="B181" s="91" t="s">
        <v>244</v>
      </c>
      <c r="C181" s="92">
        <v>4.7299999999999995</v>
      </c>
      <c r="D181" s="93">
        <v>7.6833850000000004</v>
      </c>
      <c r="E181" s="93">
        <v>-7.3582470000000004</v>
      </c>
      <c r="F18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1" s="103">
        <f t="shared" si="6"/>
        <v>7.6833850000000004</v>
      </c>
      <c r="H181" s="103">
        <f t="shared" si="7"/>
        <v>-7.3582470000000004</v>
      </c>
      <c r="I181" s="104" t="str">
        <f t="array" ref="I181">IF(ISBLANK(C181),"",IF(C181=MAX(IF(FarmUnit[1. Identifiant interne unique d’exploitation agricole*
(Attribué par la gestion centrale)]=A181,FarmUnit[3. Superficie de l’unité agricole (ha)*])),"!","-"))</f>
        <v>!</v>
      </c>
    </row>
    <row r="182" spans="1:9" s="97" customFormat="1" hidden="1" x14ac:dyDescent="0.25">
      <c r="A182" s="90" t="s">
        <v>245</v>
      </c>
      <c r="B182" s="91" t="s">
        <v>245</v>
      </c>
      <c r="C182" s="92">
        <v>3.12</v>
      </c>
      <c r="D182" s="93">
        <v>7.6812300000000002</v>
      </c>
      <c r="E182" s="93">
        <v>-7.3505010000000004</v>
      </c>
      <c r="F18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2" s="103">
        <f t="shared" si="6"/>
        <v>7.6812300000000002</v>
      </c>
      <c r="H182" s="103">
        <f t="shared" si="7"/>
        <v>-7.3505010000000004</v>
      </c>
      <c r="I182" s="104" t="str">
        <f t="array" ref="I182">IF(ISBLANK(C182),"",IF(C182=MAX(IF(FarmUnit[1. Identifiant interne unique d’exploitation agricole*
(Attribué par la gestion centrale)]=A182,FarmUnit[3. Superficie de l’unité agricole (ha)*])),"!","-"))</f>
        <v>!</v>
      </c>
    </row>
    <row r="183" spans="1:9" s="97" customFormat="1" hidden="1" x14ac:dyDescent="0.25">
      <c r="A183" s="90" t="s">
        <v>246</v>
      </c>
      <c r="B183" s="91" t="s">
        <v>246</v>
      </c>
      <c r="C183" s="92">
        <v>5.2799999999999994</v>
      </c>
      <c r="D183" s="93">
        <v>7.6803239999999997</v>
      </c>
      <c r="E183" s="93">
        <v>-7.3493519999999997</v>
      </c>
      <c r="F18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3" s="103">
        <f t="shared" si="6"/>
        <v>7.6803239999999997</v>
      </c>
      <c r="H183" s="103">
        <f t="shared" si="7"/>
        <v>-7.3493519999999997</v>
      </c>
      <c r="I183" s="104" t="str">
        <f t="array" ref="I183">IF(ISBLANK(C183),"",IF(C183=MAX(IF(FarmUnit[1. Identifiant interne unique d’exploitation agricole*
(Attribué par la gestion centrale)]=A183,FarmUnit[3. Superficie de l’unité agricole (ha)*])),"!","-"))</f>
        <v>!</v>
      </c>
    </row>
    <row r="184" spans="1:9" s="97" customFormat="1" hidden="1" x14ac:dyDescent="0.25">
      <c r="A184" s="90" t="s">
        <v>247</v>
      </c>
      <c r="B184" s="91" t="s">
        <v>247</v>
      </c>
      <c r="C184" s="92">
        <v>4.6399999999999997</v>
      </c>
      <c r="D184" s="93">
        <v>7.6787159999999997</v>
      </c>
      <c r="E184" s="93">
        <v>-7.3511990000000003</v>
      </c>
      <c r="F18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4" s="103">
        <f t="shared" si="6"/>
        <v>7.6787159999999997</v>
      </c>
      <c r="H184" s="103">
        <f t="shared" si="7"/>
        <v>-7.3511990000000003</v>
      </c>
      <c r="I184" s="104" t="str">
        <f t="array" ref="I184">IF(ISBLANK(C184),"",IF(C184=MAX(IF(FarmUnit[1. Identifiant interne unique d’exploitation agricole*
(Attribué par la gestion centrale)]=A184,FarmUnit[3. Superficie de l’unité agricole (ha)*])),"!","-"))</f>
        <v>!</v>
      </c>
    </row>
    <row r="185" spans="1:9" s="97" customFormat="1" hidden="1" x14ac:dyDescent="0.25">
      <c r="A185" s="90" t="s">
        <v>248</v>
      </c>
      <c r="B185" s="91" t="s">
        <v>248</v>
      </c>
      <c r="C185" s="92">
        <v>3.54</v>
      </c>
      <c r="D185" s="93">
        <v>7.6842009999999998</v>
      </c>
      <c r="E185" s="93">
        <v>-7.3566089999999997</v>
      </c>
      <c r="F18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5" s="103">
        <f t="shared" si="6"/>
        <v>7.6842009999999998</v>
      </c>
      <c r="H185" s="103">
        <f t="shared" si="7"/>
        <v>-7.3566089999999997</v>
      </c>
      <c r="I185" s="104" t="str">
        <f t="array" ref="I185">IF(ISBLANK(C185),"",IF(C185=MAX(IF(FarmUnit[1. Identifiant interne unique d’exploitation agricole*
(Attribué par la gestion centrale)]=A185,FarmUnit[3. Superficie de l’unité agricole (ha)*])),"!","-"))</f>
        <v>!</v>
      </c>
    </row>
    <row r="186" spans="1:9" s="97" customFormat="1" hidden="1" x14ac:dyDescent="0.25">
      <c r="A186" s="90" t="s">
        <v>249</v>
      </c>
      <c r="B186" s="91" t="s">
        <v>249</v>
      </c>
      <c r="C186" s="92">
        <v>4.6099999999999994</v>
      </c>
      <c r="D186" s="93">
        <v>7.6854209999999998</v>
      </c>
      <c r="E186" s="93">
        <v>-7.3527909999999999</v>
      </c>
      <c r="F18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6" s="103">
        <f t="shared" si="6"/>
        <v>7.6854209999999998</v>
      </c>
      <c r="H186" s="103">
        <f t="shared" si="7"/>
        <v>-7.3527909999999999</v>
      </c>
      <c r="I186" s="104" t="str">
        <f t="array" ref="I186">IF(ISBLANK(C186),"",IF(C186=MAX(IF(FarmUnit[1. Identifiant interne unique d’exploitation agricole*
(Attribué par la gestion centrale)]=A186,FarmUnit[3. Superficie de l’unité agricole (ha)*])),"!","-"))</f>
        <v>!</v>
      </c>
    </row>
    <row r="187" spans="1:9" s="97" customFormat="1" hidden="1" x14ac:dyDescent="0.25">
      <c r="A187" s="90" t="s">
        <v>250</v>
      </c>
      <c r="B187" s="91" t="s">
        <v>250</v>
      </c>
      <c r="C187" s="92">
        <v>2.92</v>
      </c>
      <c r="D187" s="93">
        <v>7.6863890000000001</v>
      </c>
      <c r="E187" s="93">
        <v>-7.3514840000000001</v>
      </c>
      <c r="F18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7" s="103">
        <f t="shared" si="6"/>
        <v>7.6863890000000001</v>
      </c>
      <c r="H187" s="103">
        <f t="shared" si="7"/>
        <v>-7.3514840000000001</v>
      </c>
      <c r="I187" s="104" t="str">
        <f t="array" ref="I187">IF(ISBLANK(C187),"",IF(C187=MAX(IF(FarmUnit[1. Identifiant interne unique d’exploitation agricole*
(Attribué par la gestion centrale)]=A187,FarmUnit[3. Superficie de l’unité agricole (ha)*])),"!","-"))</f>
        <v>!</v>
      </c>
    </row>
    <row r="188" spans="1:9" s="97" customFormat="1" hidden="1" x14ac:dyDescent="0.25">
      <c r="A188" s="90" t="s">
        <v>251</v>
      </c>
      <c r="B188" s="91" t="s">
        <v>251</v>
      </c>
      <c r="C188" s="92">
        <v>4.55</v>
      </c>
      <c r="D188" s="93">
        <v>7.687106</v>
      </c>
      <c r="E188" s="93">
        <v>-7.3524269999999996</v>
      </c>
      <c r="F18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8" s="103">
        <f t="shared" si="6"/>
        <v>7.687106</v>
      </c>
      <c r="H188" s="103">
        <f t="shared" si="7"/>
        <v>-7.3524269999999996</v>
      </c>
      <c r="I188" s="104" t="str">
        <f t="array" ref="I188">IF(ISBLANK(C188),"",IF(C188=MAX(IF(FarmUnit[1. Identifiant interne unique d’exploitation agricole*
(Attribué par la gestion centrale)]=A188,FarmUnit[3. Superficie de l’unité agricole (ha)*])),"!","-"))</f>
        <v>!</v>
      </c>
    </row>
    <row r="189" spans="1:9" s="97" customFormat="1" hidden="1" x14ac:dyDescent="0.25">
      <c r="A189" s="90" t="s">
        <v>252</v>
      </c>
      <c r="B189" s="91" t="s">
        <v>252</v>
      </c>
      <c r="C189" s="92">
        <v>4.01</v>
      </c>
      <c r="D189" s="93">
        <v>7.6843649999999997</v>
      </c>
      <c r="E189" s="93">
        <v>-7.3506830000000001</v>
      </c>
      <c r="F18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9" s="103">
        <f t="shared" si="6"/>
        <v>7.6843649999999997</v>
      </c>
      <c r="H189" s="103">
        <f t="shared" si="7"/>
        <v>-7.3506830000000001</v>
      </c>
      <c r="I189" s="104" t="str">
        <f t="array" ref="I189">IF(ISBLANK(C189),"",IF(C189=MAX(IF(FarmUnit[1. Identifiant interne unique d’exploitation agricole*
(Attribué par la gestion centrale)]=A189,FarmUnit[3. Superficie de l’unité agricole (ha)*])),"!","-"))</f>
        <v>!</v>
      </c>
    </row>
    <row r="190" spans="1:9" s="97" customFormat="1" hidden="1" x14ac:dyDescent="0.25">
      <c r="A190" s="90" t="s">
        <v>253</v>
      </c>
      <c r="B190" s="91" t="s">
        <v>253</v>
      </c>
      <c r="C190" s="92">
        <v>5.0299999999999994</v>
      </c>
      <c r="D190" s="93">
        <v>7.6842759999999997</v>
      </c>
      <c r="E190" s="93">
        <v>-7.3490289999999998</v>
      </c>
      <c r="F19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0" s="103">
        <f t="shared" si="6"/>
        <v>7.6842759999999997</v>
      </c>
      <c r="H190" s="103">
        <f t="shared" si="7"/>
        <v>-7.3490289999999998</v>
      </c>
      <c r="I190" s="104" t="str">
        <f t="array" ref="I190">IF(ISBLANK(C190),"",IF(C190=MAX(IF(FarmUnit[1. Identifiant interne unique d’exploitation agricole*
(Attribué par la gestion centrale)]=A190,FarmUnit[3. Superficie de l’unité agricole (ha)*])),"!","-"))</f>
        <v>!</v>
      </c>
    </row>
    <row r="191" spans="1:9" s="97" customFormat="1" hidden="1" x14ac:dyDescent="0.25">
      <c r="A191" s="90" t="s">
        <v>254</v>
      </c>
      <c r="B191" s="91" t="s">
        <v>254</v>
      </c>
      <c r="C191" s="92">
        <v>3.8699999999999992</v>
      </c>
      <c r="D191" s="93">
        <v>7.6833989999999996</v>
      </c>
      <c r="E191" s="93">
        <v>-7.3488769999999999</v>
      </c>
      <c r="F19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1" s="103">
        <f t="shared" si="6"/>
        <v>7.6833989999999996</v>
      </c>
      <c r="H191" s="103">
        <f t="shared" si="7"/>
        <v>-7.3488769999999999</v>
      </c>
      <c r="I191" s="104" t="str">
        <f t="array" ref="I191">IF(ISBLANK(C191),"",IF(C191=MAX(IF(FarmUnit[1. Identifiant interne unique d’exploitation agricole*
(Attribué par la gestion centrale)]=A191,FarmUnit[3. Superficie de l’unité agricole (ha)*])),"!","-"))</f>
        <v>!</v>
      </c>
    </row>
    <row r="192" spans="1:9" s="97" customFormat="1" hidden="1" x14ac:dyDescent="0.25">
      <c r="A192" s="90" t="s">
        <v>255</v>
      </c>
      <c r="B192" s="91" t="s">
        <v>255</v>
      </c>
      <c r="C192" s="92">
        <v>9.9600000000000009</v>
      </c>
      <c r="D192" s="93">
        <v>7.6849619999999996</v>
      </c>
      <c r="E192" s="93">
        <v>-7.3469620000000004</v>
      </c>
      <c r="F19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2" s="103">
        <f t="shared" si="6"/>
        <v>7.6849619999999996</v>
      </c>
      <c r="H192" s="103">
        <f t="shared" si="7"/>
        <v>-7.3469620000000004</v>
      </c>
      <c r="I192" s="104" t="str">
        <f t="array" ref="I192">IF(ISBLANK(C192),"",IF(C192=MAX(IF(FarmUnit[1. Identifiant interne unique d’exploitation agricole*
(Attribué par la gestion centrale)]=A192,FarmUnit[3. Superficie de l’unité agricole (ha)*])),"!","-"))</f>
        <v>!</v>
      </c>
    </row>
    <row r="193" spans="1:9" s="97" customFormat="1" hidden="1" x14ac:dyDescent="0.25">
      <c r="A193" s="90" t="s">
        <v>256</v>
      </c>
      <c r="B193" s="91" t="s">
        <v>256</v>
      </c>
      <c r="C193" s="92">
        <v>4.3</v>
      </c>
      <c r="D193" s="93">
        <v>7.6818049999999998</v>
      </c>
      <c r="E193" s="93">
        <v>-7.3449939999999998</v>
      </c>
      <c r="F19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3" s="103">
        <f t="shared" si="6"/>
        <v>7.6818049999999998</v>
      </c>
      <c r="H193" s="103">
        <f t="shared" si="7"/>
        <v>-7.3449939999999998</v>
      </c>
      <c r="I193" s="104" t="str">
        <f t="array" ref="I193">IF(ISBLANK(C193),"",IF(C193=MAX(IF(FarmUnit[1. Identifiant interne unique d’exploitation agricole*
(Attribué par la gestion centrale)]=A193,FarmUnit[3. Superficie de l’unité agricole (ha)*])),"!","-"))</f>
        <v>!</v>
      </c>
    </row>
    <row r="194" spans="1:9" s="97" customFormat="1" hidden="1" x14ac:dyDescent="0.25">
      <c r="A194" s="90" t="s">
        <v>257</v>
      </c>
      <c r="B194" s="91" t="s">
        <v>257</v>
      </c>
      <c r="C194" s="92">
        <v>4.3699999999999992</v>
      </c>
      <c r="D194" s="93">
        <v>7.6807660000000002</v>
      </c>
      <c r="E194" s="93">
        <v>-7.3462180000000004</v>
      </c>
      <c r="F19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4" s="103">
        <f t="shared" si="6"/>
        <v>7.6807660000000002</v>
      </c>
      <c r="H194" s="103">
        <f t="shared" si="7"/>
        <v>-7.3462180000000004</v>
      </c>
      <c r="I194" s="104" t="str">
        <f t="array" ref="I194">IF(ISBLANK(C194),"",IF(C194=MAX(IF(FarmUnit[1. Identifiant interne unique d’exploitation agricole*
(Attribué par la gestion centrale)]=A194,FarmUnit[3. Superficie de l’unité agricole (ha)*])),"!","-"))</f>
        <v>!</v>
      </c>
    </row>
    <row r="195" spans="1:9" s="97" customFormat="1" hidden="1" x14ac:dyDescent="0.25">
      <c r="A195" s="90" t="s">
        <v>258</v>
      </c>
      <c r="B195" s="91" t="s">
        <v>258</v>
      </c>
      <c r="C195" s="92">
        <v>5.6</v>
      </c>
      <c r="D195" s="93">
        <v>7.6801849999999998</v>
      </c>
      <c r="E195" s="93">
        <v>-7.3448130000000003</v>
      </c>
      <c r="F19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5" s="103">
        <f t="shared" si="6"/>
        <v>7.6801849999999998</v>
      </c>
      <c r="H195" s="103">
        <f t="shared" si="7"/>
        <v>-7.3448130000000003</v>
      </c>
      <c r="I195" s="104" t="str">
        <f t="array" ref="I195">IF(ISBLANK(C195),"",IF(C195=MAX(IF(FarmUnit[1. Identifiant interne unique d’exploitation agricole*
(Attribué par la gestion centrale)]=A195,FarmUnit[3. Superficie de l’unité agricole (ha)*])),"!","-"))</f>
        <v>!</v>
      </c>
    </row>
    <row r="196" spans="1:9" s="97" customFormat="1" hidden="1" x14ac:dyDescent="0.25">
      <c r="A196" s="90" t="s">
        <v>259</v>
      </c>
      <c r="B196" s="91" t="s">
        <v>259</v>
      </c>
      <c r="C196" s="92">
        <v>6.8810000000000002</v>
      </c>
      <c r="D196" s="93">
        <v>7.678223</v>
      </c>
      <c r="E196" s="93">
        <v>-7.3460580000000002</v>
      </c>
      <c r="F19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6" s="103">
        <f t="shared" si="6"/>
        <v>7.678223</v>
      </c>
      <c r="H196" s="103">
        <f t="shared" si="7"/>
        <v>-7.3460580000000002</v>
      </c>
      <c r="I196" s="104" t="str">
        <f t="array" ref="I196">IF(ISBLANK(C196),"",IF(C196=MAX(IF(FarmUnit[1. Identifiant interne unique d’exploitation agricole*
(Attribué par la gestion centrale)]=A196,FarmUnit[3. Superficie de l’unité agricole (ha)*])),"!","-"))</f>
        <v>!</v>
      </c>
    </row>
    <row r="197" spans="1:9" s="97" customFormat="1" hidden="1" x14ac:dyDescent="0.25">
      <c r="A197" s="90" t="s">
        <v>260</v>
      </c>
      <c r="B197" s="91" t="s">
        <v>260</v>
      </c>
      <c r="C197" s="92">
        <v>3.9999999999999996</v>
      </c>
      <c r="D197" s="93">
        <v>7.6790640000000003</v>
      </c>
      <c r="E197" s="93">
        <v>-7.3452419999999998</v>
      </c>
      <c r="F19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7" s="103">
        <f t="shared" si="6"/>
        <v>7.6790640000000003</v>
      </c>
      <c r="H197" s="103">
        <f t="shared" si="7"/>
        <v>-7.3452419999999998</v>
      </c>
      <c r="I197" s="104" t="str">
        <f t="array" ref="I197">IF(ISBLANK(C197),"",IF(C197=MAX(IF(FarmUnit[1. Identifiant interne unique d’exploitation agricole*
(Attribué par la gestion centrale)]=A197,FarmUnit[3. Superficie de l’unité agricole (ha)*])),"!","-"))</f>
        <v>!</v>
      </c>
    </row>
    <row r="198" spans="1:9" s="97" customFormat="1" hidden="1" x14ac:dyDescent="0.25">
      <c r="A198" s="90" t="s">
        <v>261</v>
      </c>
      <c r="B198" s="91" t="s">
        <v>261</v>
      </c>
      <c r="C198" s="92">
        <v>4.6900000000000004</v>
      </c>
      <c r="D198" s="93">
        <v>7.6795689999999999</v>
      </c>
      <c r="E198" s="93">
        <v>-7.3474019999999998</v>
      </c>
      <c r="F19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8" s="103">
        <f t="shared" si="6"/>
        <v>7.6795689999999999</v>
      </c>
      <c r="H198" s="103">
        <f t="shared" si="7"/>
        <v>-7.3474019999999998</v>
      </c>
      <c r="I198" s="104" t="str">
        <f t="array" ref="I198">IF(ISBLANK(C198),"",IF(C198=MAX(IF(FarmUnit[1. Identifiant interne unique d’exploitation agricole*
(Attribué par la gestion centrale)]=A198,FarmUnit[3. Superficie de l’unité agricole (ha)*])),"!","-"))</f>
        <v>!</v>
      </c>
    </row>
    <row r="199" spans="1:9" s="97" customFormat="1" hidden="1" x14ac:dyDescent="0.25">
      <c r="A199" s="90" t="s">
        <v>262</v>
      </c>
      <c r="B199" s="91" t="s">
        <v>262</v>
      </c>
      <c r="C199" s="92">
        <v>4.71</v>
      </c>
      <c r="D199" s="93">
        <v>7.6874359999999999</v>
      </c>
      <c r="E199" s="93">
        <v>-7.3438790000000003</v>
      </c>
      <c r="F19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9" s="103">
        <f t="shared" si="6"/>
        <v>7.6874359999999999</v>
      </c>
      <c r="H199" s="103">
        <f t="shared" si="7"/>
        <v>-7.3438790000000003</v>
      </c>
      <c r="I199" s="104" t="str">
        <f t="array" ref="I199">IF(ISBLANK(C199),"",IF(C199=MAX(IF(FarmUnit[1. Identifiant interne unique d’exploitation agricole*
(Attribué par la gestion centrale)]=A199,FarmUnit[3. Superficie de l’unité agricole (ha)*])),"!","-"))</f>
        <v>!</v>
      </c>
    </row>
    <row r="200" spans="1:9" s="97" customFormat="1" hidden="1" x14ac:dyDescent="0.25">
      <c r="A200" s="90" t="s">
        <v>263</v>
      </c>
      <c r="B200" s="91" t="s">
        <v>263</v>
      </c>
      <c r="C200" s="92">
        <v>4.6900000000000004</v>
      </c>
      <c r="D200" s="93">
        <v>7.6862750000000002</v>
      </c>
      <c r="E200" s="93">
        <v>-7.3437109999999999</v>
      </c>
      <c r="F20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0" s="103">
        <f t="shared" si="6"/>
        <v>7.6862750000000002</v>
      </c>
      <c r="H200" s="103">
        <f t="shared" si="7"/>
        <v>-7.3437109999999999</v>
      </c>
      <c r="I200" s="104" t="str">
        <f t="array" ref="I200">IF(ISBLANK(C200),"",IF(C200=MAX(IF(FarmUnit[1. Identifiant interne unique d’exploitation agricole*
(Attribué par la gestion centrale)]=A200,FarmUnit[3. Superficie de l’unité agricole (ha)*])),"!","-"))</f>
        <v>!</v>
      </c>
    </row>
    <row r="201" spans="1:9" s="97" customFormat="1" hidden="1" x14ac:dyDescent="0.25">
      <c r="A201" s="90" t="s">
        <v>264</v>
      </c>
      <c r="B201" s="91" t="s">
        <v>264</v>
      </c>
      <c r="C201" s="92">
        <v>4.9459999999999997</v>
      </c>
      <c r="D201" s="93">
        <v>7.6882140000000003</v>
      </c>
      <c r="E201" s="93">
        <v>-7.3486399999999996</v>
      </c>
      <c r="F20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1" s="103">
        <f t="shared" si="6"/>
        <v>7.6882140000000003</v>
      </c>
      <c r="H201" s="103">
        <f t="shared" si="7"/>
        <v>-7.3486399999999996</v>
      </c>
      <c r="I201" s="104" t="str">
        <f t="array" ref="I201">IF(ISBLANK(C201),"",IF(C201=MAX(IF(FarmUnit[1. Identifiant interne unique d’exploitation agricole*
(Attribué par la gestion centrale)]=A201,FarmUnit[3. Superficie de l’unité agricole (ha)*])),"!","-"))</f>
        <v>!</v>
      </c>
    </row>
    <row r="202" spans="1:9" s="97" customFormat="1" hidden="1" x14ac:dyDescent="0.25">
      <c r="A202" s="90" t="s">
        <v>265</v>
      </c>
      <c r="B202" s="91" t="s">
        <v>265</v>
      </c>
      <c r="C202" s="92">
        <v>5.33</v>
      </c>
      <c r="D202" s="93">
        <v>7.6908440000000002</v>
      </c>
      <c r="E202" s="93">
        <v>-7.3446920000000002</v>
      </c>
      <c r="F20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2" s="103">
        <f t="shared" si="6"/>
        <v>7.6908440000000002</v>
      </c>
      <c r="H202" s="103">
        <f t="shared" si="7"/>
        <v>-7.3446920000000002</v>
      </c>
      <c r="I202" s="104" t="str">
        <f t="array" ref="I202">IF(ISBLANK(C202),"",IF(C202=MAX(IF(FarmUnit[1. Identifiant interne unique d’exploitation agricole*
(Attribué par la gestion centrale)]=A202,FarmUnit[3. Superficie de l’unité agricole (ha)*])),"!","-"))</f>
        <v>!</v>
      </c>
    </row>
    <row r="203" spans="1:9" s="97" customFormat="1" hidden="1" x14ac:dyDescent="0.25">
      <c r="A203" s="90" t="s">
        <v>266</v>
      </c>
      <c r="B203" s="91" t="s">
        <v>266</v>
      </c>
      <c r="C203" s="92">
        <v>4.29</v>
      </c>
      <c r="D203" s="93">
        <v>7.7003349999999999</v>
      </c>
      <c r="E203" s="93">
        <v>-7.3359550000000002</v>
      </c>
      <c r="F20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3" s="103">
        <f t="shared" si="6"/>
        <v>7.7003349999999999</v>
      </c>
      <c r="H203" s="103">
        <f t="shared" si="7"/>
        <v>-7.3359550000000002</v>
      </c>
      <c r="I203" s="104" t="str">
        <f t="array" ref="I203">IF(ISBLANK(C203),"",IF(C203=MAX(IF(FarmUnit[1. Identifiant interne unique d’exploitation agricole*
(Attribué par la gestion centrale)]=A203,FarmUnit[3. Superficie de l’unité agricole (ha)*])),"!","-"))</f>
        <v>!</v>
      </c>
    </row>
    <row r="204" spans="1:9" s="97" customFormat="1" hidden="1" x14ac:dyDescent="0.25">
      <c r="A204" s="90" t="s">
        <v>267</v>
      </c>
      <c r="B204" s="91" t="s">
        <v>267</v>
      </c>
      <c r="C204" s="92">
        <v>4.3899999999999997</v>
      </c>
      <c r="D204" s="93">
        <v>7.696485</v>
      </c>
      <c r="E204" s="93">
        <v>-7.3368279999999997</v>
      </c>
      <c r="F20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4" s="103">
        <f t="shared" si="6"/>
        <v>7.696485</v>
      </c>
      <c r="H204" s="103">
        <f t="shared" si="7"/>
        <v>-7.3368279999999997</v>
      </c>
      <c r="I204" s="104" t="str">
        <f t="array" ref="I204">IF(ISBLANK(C204),"",IF(C204=MAX(IF(FarmUnit[1. Identifiant interne unique d’exploitation agricole*
(Attribué par la gestion centrale)]=A204,FarmUnit[3. Superficie de l’unité agricole (ha)*])),"!","-"))</f>
        <v>!</v>
      </c>
    </row>
    <row r="205" spans="1:9" s="97" customFormat="1" hidden="1" x14ac:dyDescent="0.25">
      <c r="A205" s="90" t="s">
        <v>268</v>
      </c>
      <c r="B205" s="91" t="s">
        <v>268</v>
      </c>
      <c r="C205" s="92">
        <v>3.9399999999999995</v>
      </c>
      <c r="D205" s="93">
        <v>7.7012530000000003</v>
      </c>
      <c r="E205" s="93">
        <v>-7.3145009999999999</v>
      </c>
      <c r="F20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5" s="103">
        <f t="shared" si="6"/>
        <v>7.7012530000000003</v>
      </c>
      <c r="H205" s="103">
        <f t="shared" si="7"/>
        <v>-7.3145009999999999</v>
      </c>
      <c r="I205" s="104" t="str">
        <f t="array" ref="I205">IF(ISBLANK(C205),"",IF(C205=MAX(IF(FarmUnit[1. Identifiant interne unique d’exploitation agricole*
(Attribué par la gestion centrale)]=A205,FarmUnit[3. Superficie de l’unité agricole (ha)*])),"!","-"))</f>
        <v>!</v>
      </c>
    </row>
    <row r="206" spans="1:9" s="97" customFormat="1" hidden="1" x14ac:dyDescent="0.25">
      <c r="A206" s="90" t="s">
        <v>269</v>
      </c>
      <c r="B206" s="91" t="s">
        <v>269</v>
      </c>
      <c r="C206" s="92">
        <v>4.08</v>
      </c>
      <c r="D206" s="93">
        <v>7.7026539999999999</v>
      </c>
      <c r="E206" s="93">
        <v>-7.3114299999999997</v>
      </c>
      <c r="F20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6" s="103">
        <f t="shared" si="6"/>
        <v>7.7026539999999999</v>
      </c>
      <c r="H206" s="103">
        <f t="shared" si="7"/>
        <v>-7.3114299999999997</v>
      </c>
      <c r="I206" s="104" t="str">
        <f t="array" ref="I206">IF(ISBLANK(C206),"",IF(C206=MAX(IF(FarmUnit[1. Identifiant interne unique d’exploitation agricole*
(Attribué par la gestion centrale)]=A206,FarmUnit[3. Superficie de l’unité agricole (ha)*])),"!","-"))</f>
        <v>!</v>
      </c>
    </row>
    <row r="207" spans="1:9" s="97" customFormat="1" hidden="1" x14ac:dyDescent="0.25">
      <c r="A207" s="90" t="s">
        <v>270</v>
      </c>
      <c r="B207" s="91" t="s">
        <v>270</v>
      </c>
      <c r="C207" s="92">
        <v>3.9959999999999996</v>
      </c>
      <c r="D207" s="93">
        <v>7.7057149999999996</v>
      </c>
      <c r="E207" s="93">
        <v>-7.3092079999999999</v>
      </c>
      <c r="F20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7" s="103">
        <f t="shared" si="6"/>
        <v>7.7057149999999996</v>
      </c>
      <c r="H207" s="103">
        <f t="shared" si="7"/>
        <v>-7.3092079999999999</v>
      </c>
      <c r="I207" s="104" t="str">
        <f t="array" ref="I207">IF(ISBLANK(C207),"",IF(C207=MAX(IF(FarmUnit[1. Identifiant interne unique d’exploitation agricole*
(Attribué par la gestion centrale)]=A207,FarmUnit[3. Superficie de l’unité agricole (ha)*])),"!","-"))</f>
        <v>!</v>
      </c>
    </row>
    <row r="208" spans="1:9" s="97" customFormat="1" hidden="1" x14ac:dyDescent="0.25">
      <c r="A208" s="90" t="s">
        <v>271</v>
      </c>
      <c r="B208" s="91" t="s">
        <v>271</v>
      </c>
      <c r="C208" s="92">
        <v>4.024</v>
      </c>
      <c r="D208" s="93">
        <v>7.7085150000000002</v>
      </c>
      <c r="E208" s="93">
        <v>-7.3055510000000004</v>
      </c>
      <c r="F20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8" s="103">
        <f t="shared" si="6"/>
        <v>7.7085150000000002</v>
      </c>
      <c r="H208" s="103">
        <f t="shared" si="7"/>
        <v>-7.3055510000000004</v>
      </c>
      <c r="I208" s="104" t="str">
        <f t="array" ref="I208">IF(ISBLANK(C208),"",IF(C208=MAX(IF(FarmUnit[1. Identifiant interne unique d’exploitation agricole*
(Attribué par la gestion centrale)]=A208,FarmUnit[3. Superficie de l’unité agricole (ha)*])),"!","-"))</f>
        <v>!</v>
      </c>
    </row>
    <row r="209" spans="1:9" s="97" customFormat="1" hidden="1" x14ac:dyDescent="0.25">
      <c r="A209" s="90" t="s">
        <v>272</v>
      </c>
      <c r="B209" s="91" t="s">
        <v>272</v>
      </c>
      <c r="C209" s="92">
        <v>2.9180000000000001</v>
      </c>
      <c r="D209" s="93">
        <v>7.6911849999999999</v>
      </c>
      <c r="E209" s="93">
        <v>-7.3064119999999999</v>
      </c>
      <c r="F20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9" s="103">
        <f t="shared" si="6"/>
        <v>7.6911849999999999</v>
      </c>
      <c r="H209" s="103">
        <f t="shared" si="7"/>
        <v>-7.3064119999999999</v>
      </c>
      <c r="I209" s="104" t="str">
        <f t="array" ref="I209">IF(ISBLANK(C209),"",IF(C209=MAX(IF(FarmUnit[1. Identifiant interne unique d’exploitation agricole*
(Attribué par la gestion centrale)]=A209,FarmUnit[3. Superficie de l’unité agricole (ha)*])),"!","-"))</f>
        <v>!</v>
      </c>
    </row>
    <row r="210" spans="1:9" s="97" customFormat="1" hidden="1" x14ac:dyDescent="0.25">
      <c r="A210" s="90" t="s">
        <v>273</v>
      </c>
      <c r="B210" s="91" t="s">
        <v>273</v>
      </c>
      <c r="C210" s="92">
        <v>2.87</v>
      </c>
      <c r="D210" s="93">
        <v>7.7097670000000003</v>
      </c>
      <c r="E210" s="93">
        <v>-7.3053239999999997</v>
      </c>
      <c r="F21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0" s="103">
        <f t="shared" si="6"/>
        <v>7.7097670000000003</v>
      </c>
      <c r="H210" s="103">
        <f t="shared" si="7"/>
        <v>-7.3053239999999997</v>
      </c>
      <c r="I210" s="104" t="str">
        <f t="array" ref="I210">IF(ISBLANK(C210),"",IF(C210=MAX(IF(FarmUnit[1. Identifiant interne unique d’exploitation agricole*
(Attribué par la gestion centrale)]=A210,FarmUnit[3. Superficie de l’unité agricole (ha)*])),"!","-"))</f>
        <v>!</v>
      </c>
    </row>
    <row r="211" spans="1:9" s="97" customFormat="1" hidden="1" x14ac:dyDescent="0.25">
      <c r="A211" s="90" t="s">
        <v>274</v>
      </c>
      <c r="B211" s="91" t="s">
        <v>274</v>
      </c>
      <c r="C211" s="92">
        <v>3.09</v>
      </c>
      <c r="D211" s="93">
        <v>7.7102060000000003</v>
      </c>
      <c r="E211" s="93">
        <v>-7.3057930000000004</v>
      </c>
      <c r="F21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1" s="103">
        <f t="shared" si="6"/>
        <v>7.7102060000000003</v>
      </c>
      <c r="H211" s="103">
        <f t="shared" si="7"/>
        <v>-7.3057930000000004</v>
      </c>
      <c r="I211" s="104" t="str">
        <f t="array" ref="I211">IF(ISBLANK(C211),"",IF(C211=MAX(IF(FarmUnit[1. Identifiant interne unique d’exploitation agricole*
(Attribué par la gestion centrale)]=A211,FarmUnit[3. Superficie de l’unité agricole (ha)*])),"!","-"))</f>
        <v>!</v>
      </c>
    </row>
    <row r="212" spans="1:9" s="97" customFormat="1" hidden="1" x14ac:dyDescent="0.25">
      <c r="A212" s="90" t="s">
        <v>275</v>
      </c>
      <c r="B212" s="91" t="s">
        <v>275</v>
      </c>
      <c r="C212" s="92">
        <v>3.33</v>
      </c>
      <c r="D212" s="93">
        <v>7.7095710000000004</v>
      </c>
      <c r="E212" s="93">
        <v>-7.3037380000000001</v>
      </c>
      <c r="F21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2" s="103">
        <f t="shared" si="6"/>
        <v>7.7095710000000004</v>
      </c>
      <c r="H212" s="103">
        <f t="shared" si="7"/>
        <v>-7.3037380000000001</v>
      </c>
      <c r="I212" s="104" t="str">
        <f t="array" ref="I212">IF(ISBLANK(C212),"",IF(C212=MAX(IF(FarmUnit[1. Identifiant interne unique d’exploitation agricole*
(Attribué par la gestion centrale)]=A212,FarmUnit[3. Superficie de l’unité agricole (ha)*])),"!","-"))</f>
        <v>!</v>
      </c>
    </row>
    <row r="213" spans="1:9" s="97" customFormat="1" hidden="1" x14ac:dyDescent="0.25">
      <c r="A213" s="90" t="s">
        <v>276</v>
      </c>
      <c r="B213" s="91" t="s">
        <v>276</v>
      </c>
      <c r="C213" s="92">
        <v>4.26</v>
      </c>
      <c r="D213" s="93">
        <v>7.7115220000000004</v>
      </c>
      <c r="E213" s="93">
        <v>-7.3036909999999997</v>
      </c>
      <c r="F21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3" s="103">
        <f t="shared" si="6"/>
        <v>7.7115220000000004</v>
      </c>
      <c r="H213" s="103">
        <f t="shared" si="7"/>
        <v>-7.3036909999999997</v>
      </c>
      <c r="I213" s="104" t="str">
        <f t="array" ref="I213">IF(ISBLANK(C213),"",IF(C213=MAX(IF(FarmUnit[1. Identifiant interne unique d’exploitation agricole*
(Attribué par la gestion centrale)]=A213,FarmUnit[3. Superficie de l’unité agricole (ha)*])),"!","-"))</f>
        <v>!</v>
      </c>
    </row>
    <row r="214" spans="1:9" s="97" customFormat="1" hidden="1" x14ac:dyDescent="0.25">
      <c r="A214" s="90" t="s">
        <v>277</v>
      </c>
      <c r="B214" s="91" t="s">
        <v>277</v>
      </c>
      <c r="C214" s="92">
        <v>3.5</v>
      </c>
      <c r="D214" s="93">
        <v>7.6855339999999996</v>
      </c>
      <c r="E214" s="93">
        <v>-7.3157930000000002</v>
      </c>
      <c r="F21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4" s="103">
        <f t="shared" si="6"/>
        <v>7.6855339999999996</v>
      </c>
      <c r="H214" s="103">
        <f t="shared" si="7"/>
        <v>-7.3157930000000002</v>
      </c>
      <c r="I214" s="104" t="str">
        <f t="array" ref="I214">IF(ISBLANK(C214),"",IF(C214=MAX(IF(FarmUnit[1. Identifiant interne unique d’exploitation agricole*
(Attribué par la gestion centrale)]=A214,FarmUnit[3. Superficie de l’unité agricole (ha)*])),"!","-"))</f>
        <v>!</v>
      </c>
    </row>
    <row r="215" spans="1:9" s="97" customFormat="1" hidden="1" x14ac:dyDescent="0.25">
      <c r="A215" s="90" t="s">
        <v>278</v>
      </c>
      <c r="B215" s="91" t="s">
        <v>278</v>
      </c>
      <c r="C215" s="92">
        <v>3.9819999999999993</v>
      </c>
      <c r="D215" s="93">
        <v>7.6848770000000002</v>
      </c>
      <c r="E215" s="93">
        <v>-7.3104230000000001</v>
      </c>
      <c r="F21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5" s="103">
        <f t="shared" si="6"/>
        <v>7.6848770000000002</v>
      </c>
      <c r="H215" s="103">
        <f t="shared" si="7"/>
        <v>-7.3104230000000001</v>
      </c>
      <c r="I215" s="104" t="str">
        <f t="array" ref="I215">IF(ISBLANK(C215),"",IF(C215=MAX(IF(FarmUnit[1. Identifiant interne unique d’exploitation agricole*
(Attribué par la gestion centrale)]=A215,FarmUnit[3. Superficie de l’unité agricole (ha)*])),"!","-"))</f>
        <v>!</v>
      </c>
    </row>
    <row r="216" spans="1:9" s="97" customFormat="1" hidden="1" x14ac:dyDescent="0.25">
      <c r="A216" s="90" t="s">
        <v>279</v>
      </c>
      <c r="B216" s="91" t="s">
        <v>279</v>
      </c>
      <c r="C216" s="92">
        <v>3.29</v>
      </c>
      <c r="D216" s="93">
        <v>7.6954479999999998</v>
      </c>
      <c r="E216" s="93">
        <v>-7.3200180000000001</v>
      </c>
      <c r="F21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6" s="103">
        <f t="shared" si="6"/>
        <v>7.6954479999999998</v>
      </c>
      <c r="H216" s="103">
        <f t="shared" si="7"/>
        <v>-7.3200180000000001</v>
      </c>
      <c r="I216" s="104" t="str">
        <f t="array" ref="I216">IF(ISBLANK(C216),"",IF(C216=MAX(IF(FarmUnit[1. Identifiant interne unique d’exploitation agricole*
(Attribué par la gestion centrale)]=A216,FarmUnit[3. Superficie de l’unité agricole (ha)*])),"!","-"))</f>
        <v>!</v>
      </c>
    </row>
    <row r="217" spans="1:9" s="97" customFormat="1" hidden="1" x14ac:dyDescent="0.25">
      <c r="A217" s="90" t="s">
        <v>280</v>
      </c>
      <c r="B217" s="91" t="s">
        <v>280</v>
      </c>
      <c r="C217" s="92">
        <v>5.6099999999999994</v>
      </c>
      <c r="D217" s="93">
        <v>7.6986129999999999</v>
      </c>
      <c r="E217" s="93">
        <v>-7.3343980000000002</v>
      </c>
      <c r="F21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7" s="103">
        <f t="shared" si="6"/>
        <v>7.6986129999999999</v>
      </c>
      <c r="H217" s="103">
        <f t="shared" si="7"/>
        <v>-7.3343980000000002</v>
      </c>
      <c r="I217" s="104" t="str">
        <f t="array" ref="I217">IF(ISBLANK(C217),"",IF(C217=MAX(IF(FarmUnit[1. Identifiant interne unique d’exploitation agricole*
(Attribué par la gestion centrale)]=A217,FarmUnit[3. Superficie de l’unité agricole (ha)*])),"!","-"))</f>
        <v>!</v>
      </c>
    </row>
    <row r="218" spans="1:9" s="97" customFormat="1" hidden="1" x14ac:dyDescent="0.25">
      <c r="A218" s="90" t="s">
        <v>281</v>
      </c>
      <c r="B218" s="91" t="s">
        <v>281</v>
      </c>
      <c r="C218" s="92">
        <v>3.4799999999999995</v>
      </c>
      <c r="D218" s="93">
        <v>7.6994619999999996</v>
      </c>
      <c r="E218" s="93">
        <v>-7.333977</v>
      </c>
      <c r="F21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8" s="103">
        <f t="shared" si="6"/>
        <v>7.6994619999999996</v>
      </c>
      <c r="H218" s="103">
        <f t="shared" si="7"/>
        <v>-7.333977</v>
      </c>
      <c r="I218" s="104" t="str">
        <f t="array" ref="I218">IF(ISBLANK(C218),"",IF(C218=MAX(IF(FarmUnit[1. Identifiant interne unique d’exploitation agricole*
(Attribué par la gestion centrale)]=A218,FarmUnit[3. Superficie de l’unité agricole (ha)*])),"!","-"))</f>
        <v>!</v>
      </c>
    </row>
    <row r="219" spans="1:9" s="97" customFormat="1" hidden="1" x14ac:dyDescent="0.25">
      <c r="A219" s="90" t="s">
        <v>282</v>
      </c>
      <c r="B219" s="91" t="s">
        <v>282</v>
      </c>
      <c r="C219" s="92">
        <v>4.0699999999999994</v>
      </c>
      <c r="D219" s="93">
        <v>7.693867</v>
      </c>
      <c r="E219" s="93">
        <v>-7.3038210000000001</v>
      </c>
      <c r="F21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9" s="103">
        <f t="shared" si="6"/>
        <v>7.693867</v>
      </c>
      <c r="H219" s="103">
        <f t="shared" si="7"/>
        <v>-7.3038210000000001</v>
      </c>
      <c r="I219" s="104" t="str">
        <f t="array" ref="I219">IF(ISBLANK(C219),"",IF(C219=MAX(IF(FarmUnit[1. Identifiant interne unique d’exploitation agricole*
(Attribué par la gestion centrale)]=A219,FarmUnit[3. Superficie de l’unité agricole (ha)*])),"!","-"))</f>
        <v>!</v>
      </c>
    </row>
    <row r="220" spans="1:9" s="97" customFormat="1" hidden="1" x14ac:dyDescent="0.25">
      <c r="A220" s="90" t="s">
        <v>283</v>
      </c>
      <c r="B220" s="91" t="s">
        <v>283</v>
      </c>
      <c r="C220" s="92">
        <v>3.8709999999999996</v>
      </c>
      <c r="D220" s="93">
        <v>7.690169</v>
      </c>
      <c r="E220" s="93">
        <v>-7.3095670000000004</v>
      </c>
      <c r="F22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0" s="103">
        <f t="shared" si="6"/>
        <v>7.690169</v>
      </c>
      <c r="H220" s="103">
        <f t="shared" si="7"/>
        <v>-7.3095670000000004</v>
      </c>
      <c r="I220" s="104" t="str">
        <f t="array" ref="I220">IF(ISBLANK(C220),"",IF(C220=MAX(IF(FarmUnit[1. Identifiant interne unique d’exploitation agricole*
(Attribué par la gestion centrale)]=A220,FarmUnit[3. Superficie de l’unité agricole (ha)*])),"!","-"))</f>
        <v>!</v>
      </c>
    </row>
    <row r="221" spans="1:9" s="97" customFormat="1" hidden="1" x14ac:dyDescent="0.25">
      <c r="A221" s="90" t="s">
        <v>284</v>
      </c>
      <c r="B221" s="91" t="s">
        <v>284</v>
      </c>
      <c r="C221" s="92">
        <v>3.49</v>
      </c>
      <c r="D221" s="93">
        <v>7.7110810000000001</v>
      </c>
      <c r="E221" s="93">
        <v>-7.3363300000000002</v>
      </c>
      <c r="F22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1" s="103">
        <f t="shared" si="6"/>
        <v>7.7110810000000001</v>
      </c>
      <c r="H221" s="103">
        <f t="shared" si="7"/>
        <v>-7.3363300000000002</v>
      </c>
      <c r="I221" s="104" t="str">
        <f t="array" ref="I221">IF(ISBLANK(C221),"",IF(C221=MAX(IF(FarmUnit[1. Identifiant interne unique d’exploitation agricole*
(Attribué par la gestion centrale)]=A221,FarmUnit[3. Superficie de l’unité agricole (ha)*])),"!","-"))</f>
        <v>!</v>
      </c>
    </row>
    <row r="222" spans="1:9" s="97" customFormat="1" hidden="1" x14ac:dyDescent="0.25">
      <c r="A222" s="90" t="s">
        <v>285</v>
      </c>
      <c r="B222" s="91" t="s">
        <v>285</v>
      </c>
      <c r="C222" s="92">
        <v>4.1199999999999992</v>
      </c>
      <c r="D222" s="93">
        <v>7.6915139999999997</v>
      </c>
      <c r="E222" s="93">
        <v>-7.3427709999999999</v>
      </c>
      <c r="F22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2" s="103">
        <f t="shared" si="6"/>
        <v>7.6915139999999997</v>
      </c>
      <c r="H222" s="103">
        <f t="shared" si="7"/>
        <v>-7.3427709999999999</v>
      </c>
      <c r="I222" s="104" t="str">
        <f t="array" ref="I222">IF(ISBLANK(C222),"",IF(C222=MAX(IF(FarmUnit[1. Identifiant interne unique d’exploitation agricole*
(Attribué par la gestion centrale)]=A222,FarmUnit[3. Superficie de l’unité agricole (ha)*])),"!","-"))</f>
        <v>!</v>
      </c>
    </row>
    <row r="223" spans="1:9" s="97" customFormat="1" hidden="1" x14ac:dyDescent="0.25">
      <c r="A223" s="90" t="s">
        <v>286</v>
      </c>
      <c r="B223" s="91" t="s">
        <v>286</v>
      </c>
      <c r="C223" s="92">
        <v>3.2699999999999996</v>
      </c>
      <c r="D223" s="93">
        <v>7.6906210000000002</v>
      </c>
      <c r="E223" s="93">
        <v>-7.3430900000000001</v>
      </c>
      <c r="F22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3" s="103">
        <f t="shared" si="6"/>
        <v>7.6906210000000002</v>
      </c>
      <c r="H223" s="103">
        <f t="shared" si="7"/>
        <v>-7.3430900000000001</v>
      </c>
      <c r="I223" s="104" t="str">
        <f t="array" ref="I223">IF(ISBLANK(C223),"",IF(C223=MAX(IF(FarmUnit[1. Identifiant interne unique d’exploitation agricole*
(Attribué par la gestion centrale)]=A223,FarmUnit[3. Superficie de l’unité agricole (ha)*])),"!","-"))</f>
        <v>!</v>
      </c>
    </row>
    <row r="224" spans="1:9" s="97" customFormat="1" hidden="1" x14ac:dyDescent="0.25">
      <c r="A224" s="90" t="s">
        <v>287</v>
      </c>
      <c r="B224" s="91" t="s">
        <v>287</v>
      </c>
      <c r="C224" s="92">
        <v>4.1399999999999997</v>
      </c>
      <c r="D224" s="93">
        <v>7.6809070000000004</v>
      </c>
      <c r="E224" s="93">
        <v>-7.3560970000000001</v>
      </c>
      <c r="F22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4" s="103">
        <f t="shared" si="6"/>
        <v>7.6809070000000004</v>
      </c>
      <c r="H224" s="103">
        <f t="shared" si="7"/>
        <v>-7.3560970000000001</v>
      </c>
      <c r="I224" s="104" t="str">
        <f t="array" ref="I224">IF(ISBLANK(C224),"",IF(C224=MAX(IF(FarmUnit[1. Identifiant interne unique d’exploitation agricole*
(Attribué par la gestion centrale)]=A224,FarmUnit[3. Superficie de l’unité agricole (ha)*])),"!","-"))</f>
        <v>!</v>
      </c>
    </row>
    <row r="225" spans="1:9" s="97" customFormat="1" hidden="1" x14ac:dyDescent="0.25">
      <c r="A225" s="90" t="s">
        <v>288</v>
      </c>
      <c r="B225" s="91" t="s">
        <v>288</v>
      </c>
      <c r="C225" s="92">
        <v>4.1659999999999995</v>
      </c>
      <c r="D225" s="93">
        <v>7.6819689999999996</v>
      </c>
      <c r="E225" s="93">
        <v>-7.3570700000000002</v>
      </c>
      <c r="F22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5" s="103">
        <f t="shared" si="6"/>
        <v>7.6819689999999996</v>
      </c>
      <c r="H225" s="103">
        <f t="shared" si="7"/>
        <v>-7.3570700000000002</v>
      </c>
      <c r="I225" s="104" t="str">
        <f t="array" ref="I225">IF(ISBLANK(C225),"",IF(C225=MAX(IF(FarmUnit[1. Identifiant interne unique d’exploitation agricole*
(Attribué par la gestion centrale)]=A225,FarmUnit[3. Superficie de l’unité agricole (ha)*])),"!","-"))</f>
        <v>!</v>
      </c>
    </row>
    <row r="226" spans="1:9" s="97" customFormat="1" hidden="1" x14ac:dyDescent="0.25">
      <c r="A226" s="90" t="s">
        <v>289</v>
      </c>
      <c r="B226" s="91" t="s">
        <v>289</v>
      </c>
      <c r="C226" s="92">
        <v>6.0299999999999994</v>
      </c>
      <c r="D226" s="93">
        <v>7.6819850000000001</v>
      </c>
      <c r="E226" s="93">
        <v>-7.3552309999999999</v>
      </c>
      <c r="F22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6" s="103">
        <f t="shared" si="6"/>
        <v>7.6819850000000001</v>
      </c>
      <c r="H226" s="103">
        <f t="shared" si="7"/>
        <v>-7.3552309999999999</v>
      </c>
      <c r="I226" s="104" t="str">
        <f t="array" ref="I226">IF(ISBLANK(C226),"",IF(C226=MAX(IF(FarmUnit[1. Identifiant interne unique d’exploitation agricole*
(Attribué par la gestion centrale)]=A226,FarmUnit[3. Superficie de l’unité agricole (ha)*])),"!","-"))</f>
        <v>!</v>
      </c>
    </row>
    <row r="227" spans="1:9" s="97" customFormat="1" hidden="1" x14ac:dyDescent="0.25">
      <c r="A227" s="90" t="s">
        <v>290</v>
      </c>
      <c r="B227" s="91" t="s">
        <v>290</v>
      </c>
      <c r="C227" s="92">
        <v>3.9939999999999993</v>
      </c>
      <c r="D227" s="93">
        <v>7.6812899999999997</v>
      </c>
      <c r="E227" s="93">
        <v>-7.3540830000000001</v>
      </c>
      <c r="F22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7" s="103">
        <f t="shared" si="6"/>
        <v>7.6812899999999997</v>
      </c>
      <c r="H227" s="103">
        <f t="shared" si="7"/>
        <v>-7.3540830000000001</v>
      </c>
      <c r="I227" s="104" t="str">
        <f t="array" ref="I227">IF(ISBLANK(C227),"",IF(C227=MAX(IF(FarmUnit[1. Identifiant interne unique d’exploitation agricole*
(Attribué par la gestion centrale)]=A227,FarmUnit[3. Superficie de l’unité agricole (ha)*])),"!","-"))</f>
        <v>!</v>
      </c>
    </row>
    <row r="228" spans="1:9" s="97" customFormat="1" hidden="1" x14ac:dyDescent="0.25">
      <c r="A228" s="90" t="s">
        <v>291</v>
      </c>
      <c r="B228" s="91" t="s">
        <v>291</v>
      </c>
      <c r="C228" s="92">
        <v>4.9039999999999999</v>
      </c>
      <c r="D228" s="93">
        <v>7.6807290000000004</v>
      </c>
      <c r="E228" s="93">
        <v>-7.3533929999999996</v>
      </c>
      <c r="F22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8" s="103">
        <f t="shared" si="6"/>
        <v>7.6807290000000004</v>
      </c>
      <c r="H228" s="103">
        <f t="shared" si="7"/>
        <v>-7.3533929999999996</v>
      </c>
      <c r="I228" s="104" t="str">
        <f t="array" ref="I228">IF(ISBLANK(C228),"",IF(C228=MAX(IF(FarmUnit[1. Identifiant interne unique d’exploitation agricole*
(Attribué par la gestion centrale)]=A228,FarmUnit[3. Superficie de l’unité agricole (ha)*])),"!","-"))</f>
        <v>!</v>
      </c>
    </row>
    <row r="229" spans="1:9" s="97" customFormat="1" hidden="1" x14ac:dyDescent="0.25">
      <c r="A229" s="90" t="s">
        <v>292</v>
      </c>
      <c r="B229" s="91" t="s">
        <v>292</v>
      </c>
      <c r="C229" s="92">
        <v>5.8999999999999986</v>
      </c>
      <c r="D229" s="93">
        <v>7.7120980000000001</v>
      </c>
      <c r="E229" s="93">
        <v>-7.3191499999999996</v>
      </c>
      <c r="F22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9" s="103">
        <f t="shared" si="6"/>
        <v>7.7120980000000001</v>
      </c>
      <c r="H229" s="103">
        <f t="shared" si="7"/>
        <v>-7.3191499999999996</v>
      </c>
      <c r="I229" s="104" t="str">
        <f t="array" ref="I229">IF(ISBLANK(C229),"",IF(C229=MAX(IF(FarmUnit[1. Identifiant interne unique d’exploitation agricole*
(Attribué par la gestion centrale)]=A229,FarmUnit[3. Superficie de l’unité agricole (ha)*])),"!","-"))</f>
        <v>!</v>
      </c>
    </row>
    <row r="230" spans="1:9" s="97" customFormat="1" hidden="1" x14ac:dyDescent="0.25">
      <c r="A230" s="90" t="s">
        <v>293</v>
      </c>
      <c r="B230" s="91" t="s">
        <v>293</v>
      </c>
      <c r="C230" s="92">
        <v>6.2099999999999991</v>
      </c>
      <c r="D230" s="93">
        <v>7.7152589999999996</v>
      </c>
      <c r="E230" s="93">
        <v>-7.3092579999999998</v>
      </c>
      <c r="F23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0" s="103">
        <f t="shared" si="6"/>
        <v>7.7152589999999996</v>
      </c>
      <c r="H230" s="103">
        <f t="shared" si="7"/>
        <v>-7.3092579999999998</v>
      </c>
      <c r="I230" s="104" t="str">
        <f t="array" ref="I230">IF(ISBLANK(C230),"",IF(C230=MAX(IF(FarmUnit[1. Identifiant interne unique d’exploitation agricole*
(Attribué par la gestion centrale)]=A230,FarmUnit[3. Superficie de l’unité agricole (ha)*])),"!","-"))</f>
        <v>!</v>
      </c>
    </row>
    <row r="231" spans="1:9" s="97" customFormat="1" hidden="1" x14ac:dyDescent="0.25">
      <c r="A231" s="90" t="s">
        <v>294</v>
      </c>
      <c r="B231" s="91" t="s">
        <v>294</v>
      </c>
      <c r="C231" s="92">
        <v>4.42</v>
      </c>
      <c r="D231" s="93">
        <v>7.7169299999999996</v>
      </c>
      <c r="E231" s="93">
        <v>-7.3089680000000001</v>
      </c>
      <c r="F23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1" s="103">
        <f t="shared" si="6"/>
        <v>7.7169299999999996</v>
      </c>
      <c r="H231" s="103">
        <f t="shared" si="7"/>
        <v>-7.3089680000000001</v>
      </c>
      <c r="I231" s="104" t="str">
        <f t="array" ref="I231">IF(ISBLANK(C231),"",IF(C231=MAX(IF(FarmUnit[1. Identifiant interne unique d’exploitation agricole*
(Attribué par la gestion centrale)]=A231,FarmUnit[3. Superficie de l’unité agricole (ha)*])),"!","-"))</f>
        <v>!</v>
      </c>
    </row>
    <row r="232" spans="1:9" s="97" customFormat="1" hidden="1" x14ac:dyDescent="0.25">
      <c r="A232" s="90" t="s">
        <v>295</v>
      </c>
      <c r="B232" s="91" t="s">
        <v>295</v>
      </c>
      <c r="C232" s="92">
        <v>3.9599999999999995</v>
      </c>
      <c r="D232" s="93">
        <v>7.7222879999999998</v>
      </c>
      <c r="E232" s="93">
        <v>-7.3069129999999998</v>
      </c>
      <c r="F23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2" s="103">
        <f t="shared" si="6"/>
        <v>7.7222879999999998</v>
      </c>
      <c r="H232" s="103">
        <f t="shared" si="7"/>
        <v>-7.3069129999999998</v>
      </c>
      <c r="I232" s="104" t="str">
        <f t="array" ref="I232">IF(ISBLANK(C232),"",IF(C232=MAX(IF(FarmUnit[1. Identifiant interne unique d’exploitation agricole*
(Attribué par la gestion centrale)]=A232,FarmUnit[3. Superficie de l’unité agricole (ha)*])),"!","-"))</f>
        <v>!</v>
      </c>
    </row>
    <row r="233" spans="1:9" s="97" customFormat="1" hidden="1" x14ac:dyDescent="0.25">
      <c r="A233" s="90" t="s">
        <v>296</v>
      </c>
      <c r="B233" s="91" t="s">
        <v>296</v>
      </c>
      <c r="C233" s="92">
        <v>3.8599999999999994</v>
      </c>
      <c r="D233" s="93">
        <v>7.6962849999999996</v>
      </c>
      <c r="E233" s="93">
        <v>-7.3620299999999999</v>
      </c>
      <c r="F23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3" s="103">
        <f t="shared" si="6"/>
        <v>7.6962849999999996</v>
      </c>
      <c r="H233" s="103">
        <f t="shared" si="7"/>
        <v>-7.3620299999999999</v>
      </c>
      <c r="I233" s="104" t="str">
        <f t="array" ref="I233">IF(ISBLANK(C233),"",IF(C233=MAX(IF(FarmUnit[1. Identifiant interne unique d’exploitation agricole*
(Attribué par la gestion centrale)]=A233,FarmUnit[3. Superficie de l’unité agricole (ha)*])),"!","-"))</f>
        <v>!</v>
      </c>
    </row>
    <row r="234" spans="1:9" s="97" customFormat="1" hidden="1" x14ac:dyDescent="0.25">
      <c r="A234" s="90" t="s">
        <v>297</v>
      </c>
      <c r="B234" s="91" t="s">
        <v>297</v>
      </c>
      <c r="C234" s="92">
        <v>4.1499999999999995</v>
      </c>
      <c r="D234" s="93">
        <v>7.6953820000000004</v>
      </c>
      <c r="E234" s="93">
        <v>-7.3615560000000002</v>
      </c>
      <c r="F23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4" s="103">
        <f t="shared" si="6"/>
        <v>7.6953820000000004</v>
      </c>
      <c r="H234" s="103">
        <f t="shared" si="7"/>
        <v>-7.3615560000000002</v>
      </c>
      <c r="I234" s="104" t="str">
        <f t="array" ref="I234">IF(ISBLANK(C234),"",IF(C234=MAX(IF(FarmUnit[1. Identifiant interne unique d’exploitation agricole*
(Attribué par la gestion centrale)]=A234,FarmUnit[3. Superficie de l’unité agricole (ha)*])),"!","-"))</f>
        <v>!</v>
      </c>
    </row>
    <row r="235" spans="1:9" s="97" customFormat="1" hidden="1" x14ac:dyDescent="0.25">
      <c r="A235" s="90" t="s">
        <v>298</v>
      </c>
      <c r="B235" s="91" t="s">
        <v>298</v>
      </c>
      <c r="C235" s="92">
        <v>5.1999999999999993</v>
      </c>
      <c r="D235" s="93">
        <v>7.6937129999999998</v>
      </c>
      <c r="E235" s="93">
        <v>-7.3749370000000001</v>
      </c>
      <c r="F23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5" s="103">
        <f t="shared" si="6"/>
        <v>7.6937129999999998</v>
      </c>
      <c r="H235" s="103">
        <f t="shared" si="7"/>
        <v>-7.3749370000000001</v>
      </c>
      <c r="I235" s="104" t="str">
        <f t="array" ref="I235">IF(ISBLANK(C235),"",IF(C235=MAX(IF(FarmUnit[1. Identifiant interne unique d’exploitation agricole*
(Attribué par la gestion centrale)]=A235,FarmUnit[3. Superficie de l’unité agricole (ha)*])),"!","-"))</f>
        <v>!</v>
      </c>
    </row>
    <row r="236" spans="1:9" s="97" customFormat="1" hidden="1" x14ac:dyDescent="0.25">
      <c r="A236" s="90" t="s">
        <v>299</v>
      </c>
      <c r="B236" s="91" t="s">
        <v>299</v>
      </c>
      <c r="C236" s="92">
        <v>4.8419999999999996</v>
      </c>
      <c r="D236" s="93">
        <v>7.6931960000000004</v>
      </c>
      <c r="E236" s="93">
        <v>-7.372166</v>
      </c>
      <c r="F23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6" s="103">
        <f t="shared" si="6"/>
        <v>7.6931960000000004</v>
      </c>
      <c r="H236" s="103">
        <f t="shared" si="7"/>
        <v>-7.372166</v>
      </c>
      <c r="I236" s="104" t="str">
        <f t="array" ref="I236">IF(ISBLANK(C236),"",IF(C236=MAX(IF(FarmUnit[1. Identifiant interne unique d’exploitation agricole*
(Attribué par la gestion centrale)]=A236,FarmUnit[3. Superficie de l’unité agricole (ha)*])),"!","-"))</f>
        <v>!</v>
      </c>
    </row>
    <row r="237" spans="1:9" s="97" customFormat="1" hidden="1" x14ac:dyDescent="0.25">
      <c r="A237" s="90" t="s">
        <v>300</v>
      </c>
      <c r="B237" s="91" t="s">
        <v>300</v>
      </c>
      <c r="C237" s="92">
        <v>4.8899999999999997</v>
      </c>
      <c r="D237" s="93">
        <v>7.6932029999999996</v>
      </c>
      <c r="E237" s="93">
        <v>-7.3533920000000004</v>
      </c>
      <c r="F23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7" s="103">
        <f t="shared" si="6"/>
        <v>7.6932029999999996</v>
      </c>
      <c r="H237" s="103">
        <f t="shared" si="7"/>
        <v>-7.3533920000000004</v>
      </c>
      <c r="I237" s="104" t="str">
        <f t="array" ref="I237">IF(ISBLANK(C237),"",IF(C237=MAX(IF(FarmUnit[1. Identifiant interne unique d’exploitation agricole*
(Attribué par la gestion centrale)]=A237,FarmUnit[3. Superficie de l’unité agricole (ha)*])),"!","-"))</f>
        <v>!</v>
      </c>
    </row>
    <row r="238" spans="1:9" s="97" customFormat="1" hidden="1" x14ac:dyDescent="0.25">
      <c r="A238" s="90" t="s">
        <v>301</v>
      </c>
      <c r="B238" s="91" t="s">
        <v>301</v>
      </c>
      <c r="C238" s="92">
        <v>2.8759999999999999</v>
      </c>
      <c r="D238" s="93">
        <v>7.6940289999999996</v>
      </c>
      <c r="E238" s="93">
        <v>-7.3582919999999996</v>
      </c>
      <c r="F23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8" s="103">
        <f t="shared" si="6"/>
        <v>7.6940289999999996</v>
      </c>
      <c r="H238" s="103">
        <f t="shared" si="7"/>
        <v>-7.3582919999999996</v>
      </c>
      <c r="I238" s="104" t="str">
        <f t="array" ref="I238">IF(ISBLANK(C238),"",IF(C238=MAX(IF(FarmUnit[1. Identifiant interne unique d’exploitation agricole*
(Attribué par la gestion centrale)]=A238,FarmUnit[3. Superficie de l’unité agricole (ha)*])),"!","-"))</f>
        <v>!</v>
      </c>
    </row>
    <row r="239" spans="1:9" s="97" customFormat="1" hidden="1" x14ac:dyDescent="0.25">
      <c r="A239" s="90" t="s">
        <v>302</v>
      </c>
      <c r="B239" s="91" t="s">
        <v>302</v>
      </c>
      <c r="C239" s="92">
        <v>3.8759999999999994</v>
      </c>
      <c r="D239" s="93">
        <v>7.6910559999999997</v>
      </c>
      <c r="E239" s="93">
        <v>-7.3096959999999997</v>
      </c>
      <c r="F23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9" s="103">
        <f t="shared" si="6"/>
        <v>7.6910559999999997</v>
      </c>
      <c r="H239" s="103">
        <f t="shared" si="7"/>
        <v>-7.3096959999999997</v>
      </c>
      <c r="I239" s="104" t="str">
        <f t="array" ref="I239">IF(ISBLANK(C239),"",IF(C239=MAX(IF(FarmUnit[1. Identifiant interne unique d’exploitation agricole*
(Attribué par la gestion centrale)]=A239,FarmUnit[3. Superficie de l’unité agricole (ha)*])),"!","-"))</f>
        <v>!</v>
      </c>
    </row>
    <row r="240" spans="1:9" s="97" customFormat="1" hidden="1" x14ac:dyDescent="0.25">
      <c r="A240" s="90" t="s">
        <v>303</v>
      </c>
      <c r="B240" s="91" t="s">
        <v>303</v>
      </c>
      <c r="C240" s="92">
        <v>4.93</v>
      </c>
      <c r="D240" s="93">
        <v>7.7078959999999999</v>
      </c>
      <c r="E240" s="93">
        <v>-7.2993519999999998</v>
      </c>
      <c r="F24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0" s="103">
        <f t="shared" si="6"/>
        <v>7.7078959999999999</v>
      </c>
      <c r="H240" s="103">
        <f t="shared" si="7"/>
        <v>-7.2993519999999998</v>
      </c>
      <c r="I240" s="104" t="str">
        <f t="array" ref="I240">IF(ISBLANK(C240),"",IF(C240=MAX(IF(FarmUnit[1. Identifiant interne unique d’exploitation agricole*
(Attribué par la gestion centrale)]=A240,FarmUnit[3. Superficie de l’unité agricole (ha)*])),"!","-"))</f>
        <v>!</v>
      </c>
    </row>
    <row r="241" spans="1:9" s="97" customFormat="1" hidden="1" x14ac:dyDescent="0.25">
      <c r="A241" s="90" t="s">
        <v>304</v>
      </c>
      <c r="B241" s="91" t="s">
        <v>304</v>
      </c>
      <c r="C241" s="92">
        <v>3.9499999999999993</v>
      </c>
      <c r="D241" s="93">
        <v>7.7070619999999996</v>
      </c>
      <c r="E241" s="93">
        <v>-7.3011850000000003</v>
      </c>
      <c r="F24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1" s="103">
        <f t="shared" si="6"/>
        <v>7.7070619999999996</v>
      </c>
      <c r="H241" s="103">
        <f t="shared" si="7"/>
        <v>-7.3011850000000003</v>
      </c>
      <c r="I241" s="104" t="str">
        <f t="array" ref="I241">IF(ISBLANK(C241),"",IF(C241=MAX(IF(FarmUnit[1. Identifiant interne unique d’exploitation agricole*
(Attribué par la gestion centrale)]=A241,FarmUnit[3. Superficie de l’unité agricole (ha)*])),"!","-"))</f>
        <v>!</v>
      </c>
    </row>
    <row r="242" spans="1:9" s="97" customFormat="1" hidden="1" x14ac:dyDescent="0.25">
      <c r="A242" s="90" t="s">
        <v>305</v>
      </c>
      <c r="B242" s="91" t="s">
        <v>305</v>
      </c>
      <c r="C242" s="92">
        <v>3.1</v>
      </c>
      <c r="D242" s="93">
        <v>7.6906879999999997</v>
      </c>
      <c r="E242" s="93">
        <v>-7.3057109999999996</v>
      </c>
      <c r="F24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2" s="103">
        <f t="shared" si="6"/>
        <v>7.6906879999999997</v>
      </c>
      <c r="H242" s="103">
        <f t="shared" si="7"/>
        <v>-7.3057109999999996</v>
      </c>
      <c r="I242" s="104" t="str">
        <f t="array" ref="I242">IF(ISBLANK(C242),"",IF(C242=MAX(IF(FarmUnit[1. Identifiant interne unique d’exploitation agricole*
(Attribué par la gestion centrale)]=A242,FarmUnit[3. Superficie de l’unité agricole (ha)*])),"!","-"))</f>
        <v>!</v>
      </c>
    </row>
    <row r="243" spans="1:9" s="97" customFormat="1" hidden="1" x14ac:dyDescent="0.25">
      <c r="A243" s="90" t="s">
        <v>306</v>
      </c>
      <c r="B243" s="91" t="s">
        <v>306</v>
      </c>
      <c r="C243" s="92">
        <v>3.9099999999999993</v>
      </c>
      <c r="D243" s="93">
        <v>7.6918319999999998</v>
      </c>
      <c r="E243" s="93">
        <v>-7.3053239999999997</v>
      </c>
      <c r="F24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3" s="103">
        <f t="shared" ref="G243:G305" si="8">IF(D243=0,"",D243)</f>
        <v>7.6918319999999998</v>
      </c>
      <c r="H243" s="103">
        <f t="shared" ref="H243:H305" si="9">IF(E243=0,"",E243)</f>
        <v>-7.3053239999999997</v>
      </c>
      <c r="I243" s="104" t="str">
        <f t="array" ref="I243">IF(ISBLANK(C243),"",IF(C243=MAX(IF(FarmUnit[1. Identifiant interne unique d’exploitation agricole*
(Attribué par la gestion centrale)]=A243,FarmUnit[3. Superficie de l’unité agricole (ha)*])),"!","-"))</f>
        <v>!</v>
      </c>
    </row>
    <row r="244" spans="1:9" s="97" customFormat="1" hidden="1" x14ac:dyDescent="0.25">
      <c r="A244" s="90" t="s">
        <v>307</v>
      </c>
      <c r="B244" s="91" t="s">
        <v>307</v>
      </c>
      <c r="C244" s="92">
        <v>2.9</v>
      </c>
      <c r="D244" s="93">
        <v>7.7126830000000002</v>
      </c>
      <c r="E244" s="93">
        <v>-7.3153249999999996</v>
      </c>
      <c r="F24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4" s="103">
        <f t="shared" si="8"/>
        <v>7.7126830000000002</v>
      </c>
      <c r="H244" s="103">
        <f t="shared" si="9"/>
        <v>-7.3153249999999996</v>
      </c>
      <c r="I244" s="104" t="str">
        <f t="array" ref="I244">IF(ISBLANK(C244),"",IF(C244=MAX(IF(FarmUnit[1. Identifiant interne unique d’exploitation agricole*
(Attribué par la gestion centrale)]=A244,FarmUnit[3. Superficie de l’unité agricole (ha)*])),"!","-"))</f>
        <v>!</v>
      </c>
    </row>
    <row r="245" spans="1:9" s="97" customFormat="1" hidden="1" x14ac:dyDescent="0.25">
      <c r="A245" s="90" t="s">
        <v>308</v>
      </c>
      <c r="B245" s="91" t="s">
        <v>308</v>
      </c>
      <c r="C245" s="92">
        <v>3.9279999999999995</v>
      </c>
      <c r="D245" s="93">
        <v>7.6807319999999999</v>
      </c>
      <c r="E245" s="93">
        <v>-7.3889240000000003</v>
      </c>
      <c r="F24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5" s="103">
        <f t="shared" si="8"/>
        <v>7.6807319999999999</v>
      </c>
      <c r="H245" s="103">
        <f t="shared" si="9"/>
        <v>-7.3889240000000003</v>
      </c>
      <c r="I245" s="104" t="str">
        <f t="array" ref="I245">IF(ISBLANK(C245),"",IF(C245=MAX(IF(FarmUnit[1. Identifiant interne unique d’exploitation agricole*
(Attribué par la gestion centrale)]=A245,FarmUnit[3. Superficie de l’unité agricole (ha)*])),"!","-"))</f>
        <v>!</v>
      </c>
    </row>
    <row r="246" spans="1:9" s="97" customFormat="1" hidden="1" x14ac:dyDescent="0.25">
      <c r="A246" s="90" t="s">
        <v>309</v>
      </c>
      <c r="B246" s="91" t="s">
        <v>309</v>
      </c>
      <c r="C246" s="92">
        <v>4.1459999999999999</v>
      </c>
      <c r="D246" s="93">
        <v>7.6769790000000002</v>
      </c>
      <c r="E246" s="93">
        <v>-7.3893649999999997</v>
      </c>
      <c r="F24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6" s="103">
        <f t="shared" si="8"/>
        <v>7.6769790000000002</v>
      </c>
      <c r="H246" s="103">
        <f t="shared" si="9"/>
        <v>-7.3893649999999997</v>
      </c>
      <c r="I246" s="104" t="str">
        <f t="array" ref="I246">IF(ISBLANK(C246),"",IF(C246=MAX(IF(FarmUnit[1. Identifiant interne unique d’exploitation agricole*
(Attribué par la gestion centrale)]=A246,FarmUnit[3. Superficie de l’unité agricole (ha)*])),"!","-"))</f>
        <v>!</v>
      </c>
    </row>
    <row r="247" spans="1:9" s="97" customFormat="1" hidden="1" x14ac:dyDescent="0.25">
      <c r="A247" s="90" t="s">
        <v>310</v>
      </c>
      <c r="B247" s="91" t="s">
        <v>310</v>
      </c>
      <c r="C247" s="92">
        <v>4.7399999999999993</v>
      </c>
      <c r="D247" s="93">
        <v>7.675891</v>
      </c>
      <c r="E247" s="93">
        <v>-7.3879849999999996</v>
      </c>
      <c r="F24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7" s="103">
        <f t="shared" si="8"/>
        <v>7.675891</v>
      </c>
      <c r="H247" s="103">
        <f t="shared" si="9"/>
        <v>-7.3879849999999996</v>
      </c>
      <c r="I247" s="104" t="str">
        <f t="array" ref="I247">IF(ISBLANK(C247),"",IF(C247=MAX(IF(FarmUnit[1. Identifiant interne unique d’exploitation agricole*
(Attribué par la gestion centrale)]=A247,FarmUnit[3. Superficie de l’unité agricole (ha)*])),"!","-"))</f>
        <v>!</v>
      </c>
    </row>
    <row r="248" spans="1:9" s="97" customFormat="1" hidden="1" x14ac:dyDescent="0.25">
      <c r="A248" s="90" t="s">
        <v>311</v>
      </c>
      <c r="B248" s="91" t="s">
        <v>311</v>
      </c>
      <c r="C248" s="92">
        <v>3.17</v>
      </c>
      <c r="D248" s="93">
        <v>7.680434</v>
      </c>
      <c r="E248" s="93">
        <v>-7.3824120000000004</v>
      </c>
      <c r="F24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8" s="103">
        <f t="shared" si="8"/>
        <v>7.680434</v>
      </c>
      <c r="H248" s="103">
        <f t="shared" si="9"/>
        <v>-7.3824120000000004</v>
      </c>
      <c r="I248" s="104" t="str">
        <f t="array" ref="I248">IF(ISBLANK(C248),"",IF(C248=MAX(IF(FarmUnit[1. Identifiant interne unique d’exploitation agricole*
(Attribué par la gestion centrale)]=A248,FarmUnit[3. Superficie de l’unité agricole (ha)*])),"!","-"))</f>
        <v>!</v>
      </c>
    </row>
    <row r="249" spans="1:9" s="97" customFormat="1" hidden="1" x14ac:dyDescent="0.25">
      <c r="A249" s="90" t="s">
        <v>312</v>
      </c>
      <c r="B249" s="91" t="s">
        <v>312</v>
      </c>
      <c r="C249" s="92">
        <v>10.199999999999999</v>
      </c>
      <c r="D249" s="93">
        <v>7.6987920000000001</v>
      </c>
      <c r="E249" s="93">
        <v>-7.3245189999999996</v>
      </c>
      <c r="F24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9" s="103">
        <f t="shared" si="8"/>
        <v>7.6987920000000001</v>
      </c>
      <c r="H249" s="103">
        <f t="shared" si="9"/>
        <v>-7.3245189999999996</v>
      </c>
      <c r="I249" s="104" t="str">
        <f t="array" ref="I249">IF(ISBLANK(C249),"",IF(C249=MAX(IF(FarmUnit[1. Identifiant interne unique d’exploitation agricole*
(Attribué par la gestion centrale)]=A249,FarmUnit[3. Superficie de l’unité agricole (ha)*])),"!","-"))</f>
        <v>!</v>
      </c>
    </row>
    <row r="250" spans="1:9" s="97" customFormat="1" hidden="1" x14ac:dyDescent="0.25">
      <c r="A250" s="90" t="s">
        <v>313</v>
      </c>
      <c r="B250" s="91" t="s">
        <v>313</v>
      </c>
      <c r="C250" s="92">
        <v>4.26</v>
      </c>
      <c r="D250" s="93">
        <v>7.6972930000000002</v>
      </c>
      <c r="E250" s="93">
        <v>-7.3252459999999999</v>
      </c>
      <c r="F25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0" s="103">
        <f t="shared" si="8"/>
        <v>7.6972930000000002</v>
      </c>
      <c r="H250" s="103">
        <f t="shared" si="9"/>
        <v>-7.3252459999999999</v>
      </c>
      <c r="I250" s="104" t="str">
        <f t="array" ref="I250">IF(ISBLANK(C250),"",IF(C250=MAX(IF(FarmUnit[1. Identifiant interne unique d’exploitation agricole*
(Attribué par la gestion centrale)]=A250,FarmUnit[3. Superficie de l’unité agricole (ha)*])),"!","-"))</f>
        <v>!</v>
      </c>
    </row>
    <row r="251" spans="1:9" s="97" customFormat="1" hidden="1" x14ac:dyDescent="0.25">
      <c r="A251" s="90" t="s">
        <v>314</v>
      </c>
      <c r="B251" s="91" t="s">
        <v>314</v>
      </c>
      <c r="C251" s="92">
        <v>4.6099999999999994</v>
      </c>
      <c r="D251" s="93">
        <v>7.6977089999999997</v>
      </c>
      <c r="E251" s="93">
        <v>-7.3186669999999996</v>
      </c>
      <c r="F25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1" s="103">
        <f t="shared" si="8"/>
        <v>7.6977089999999997</v>
      </c>
      <c r="H251" s="103">
        <f t="shared" si="9"/>
        <v>-7.3186669999999996</v>
      </c>
      <c r="I251" s="104" t="str">
        <f t="array" ref="I251">IF(ISBLANK(C251),"",IF(C251=MAX(IF(FarmUnit[1. Identifiant interne unique d’exploitation agricole*
(Attribué par la gestion centrale)]=A251,FarmUnit[3. Superficie de l’unité agricole (ha)*])),"!","-"))</f>
        <v>!</v>
      </c>
    </row>
    <row r="252" spans="1:9" s="97" customFormat="1" hidden="1" x14ac:dyDescent="0.25">
      <c r="A252" s="90" t="s">
        <v>315</v>
      </c>
      <c r="B252" s="91" t="s">
        <v>315</v>
      </c>
      <c r="C252" s="92">
        <v>4.38</v>
      </c>
      <c r="D252" s="93">
        <v>7.698855</v>
      </c>
      <c r="E252" s="93">
        <v>-7.3181560000000001</v>
      </c>
      <c r="F25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2" s="103">
        <f t="shared" si="8"/>
        <v>7.698855</v>
      </c>
      <c r="H252" s="103">
        <f t="shared" si="9"/>
        <v>-7.3181560000000001</v>
      </c>
      <c r="I252" s="104" t="str">
        <f t="array" ref="I252">IF(ISBLANK(C252),"",IF(C252=MAX(IF(FarmUnit[1. Identifiant interne unique d’exploitation agricole*
(Attribué par la gestion centrale)]=A252,FarmUnit[3. Superficie de l’unité agricole (ha)*])),"!","-"))</f>
        <v>!</v>
      </c>
    </row>
    <row r="253" spans="1:9" s="97" customFormat="1" hidden="1" x14ac:dyDescent="0.25">
      <c r="A253" s="90" t="s">
        <v>316</v>
      </c>
      <c r="B253" s="91" t="s">
        <v>316</v>
      </c>
      <c r="C253" s="92">
        <v>4.9799999999999995</v>
      </c>
      <c r="D253" s="93">
        <v>7.689292</v>
      </c>
      <c r="E253" s="93">
        <v>-7.3475440000000001</v>
      </c>
      <c r="F25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3" s="103">
        <f t="shared" si="8"/>
        <v>7.689292</v>
      </c>
      <c r="H253" s="103">
        <f t="shared" si="9"/>
        <v>-7.3475440000000001</v>
      </c>
      <c r="I253" s="104" t="str">
        <f t="array" ref="I253">IF(ISBLANK(C253),"",IF(C253=MAX(IF(FarmUnit[1. Identifiant interne unique d’exploitation agricole*
(Attribué par la gestion centrale)]=A253,FarmUnit[3. Superficie de l’unité agricole (ha)*])),"!","-"))</f>
        <v>!</v>
      </c>
    </row>
    <row r="254" spans="1:9" s="97" customFormat="1" hidden="1" x14ac:dyDescent="0.25">
      <c r="A254" s="90" t="s">
        <v>317</v>
      </c>
      <c r="B254" s="91" t="s">
        <v>317</v>
      </c>
      <c r="C254" s="92">
        <v>4.7399999999999993</v>
      </c>
      <c r="D254" s="93">
        <v>7.6997540000000004</v>
      </c>
      <c r="E254" s="93">
        <v>-7.358962</v>
      </c>
      <c r="F25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4" s="103">
        <f t="shared" si="8"/>
        <v>7.6997540000000004</v>
      </c>
      <c r="H254" s="103">
        <f t="shared" si="9"/>
        <v>-7.358962</v>
      </c>
      <c r="I254" s="104" t="str">
        <f t="array" ref="I254">IF(ISBLANK(C254),"",IF(C254=MAX(IF(FarmUnit[1. Identifiant interne unique d’exploitation agricole*
(Attribué par la gestion centrale)]=A254,FarmUnit[3. Superficie de l’unité agricole (ha)*])),"!","-"))</f>
        <v>!</v>
      </c>
    </row>
    <row r="255" spans="1:9" s="97" customFormat="1" hidden="1" x14ac:dyDescent="0.25">
      <c r="A255" s="90" t="s">
        <v>318</v>
      </c>
      <c r="B255" s="91" t="s">
        <v>318</v>
      </c>
      <c r="C255" s="92">
        <v>3.8899999999999992</v>
      </c>
      <c r="D255" s="93">
        <v>7.6988380000000003</v>
      </c>
      <c r="E255" s="93">
        <v>-7.3583819999999998</v>
      </c>
      <c r="F25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5" s="103">
        <f t="shared" si="8"/>
        <v>7.6988380000000003</v>
      </c>
      <c r="H255" s="103">
        <f t="shared" si="9"/>
        <v>-7.3583819999999998</v>
      </c>
      <c r="I255" s="104" t="str">
        <f t="array" ref="I255">IF(ISBLANK(C255),"",IF(C255=MAX(IF(FarmUnit[1. Identifiant interne unique d’exploitation agricole*
(Attribué par la gestion centrale)]=A255,FarmUnit[3. Superficie de l’unité agricole (ha)*])),"!","-"))</f>
        <v>!</v>
      </c>
    </row>
    <row r="256" spans="1:9" s="97" customFormat="1" hidden="1" x14ac:dyDescent="0.25">
      <c r="A256" s="90" t="s">
        <v>319</v>
      </c>
      <c r="B256" s="91" t="s">
        <v>319</v>
      </c>
      <c r="C256" s="92">
        <v>5.1999999999999993</v>
      </c>
      <c r="D256" s="93">
        <v>7.6975439999999997</v>
      </c>
      <c r="E256" s="93">
        <v>-7.3605289999999997</v>
      </c>
      <c r="F25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6" s="103">
        <f t="shared" si="8"/>
        <v>7.6975439999999997</v>
      </c>
      <c r="H256" s="103">
        <f t="shared" si="9"/>
        <v>-7.3605289999999997</v>
      </c>
      <c r="I256" s="104" t="str">
        <f t="array" ref="I256">IF(ISBLANK(C256),"",IF(C256=MAX(IF(FarmUnit[1. Identifiant interne unique d’exploitation agricole*
(Attribué par la gestion centrale)]=A256,FarmUnit[3. Superficie de l’unité agricole (ha)*])),"!","-"))</f>
        <v>!</v>
      </c>
    </row>
    <row r="257" spans="1:9" s="97" customFormat="1" hidden="1" x14ac:dyDescent="0.25">
      <c r="A257" s="90" t="s">
        <v>320</v>
      </c>
      <c r="B257" s="91" t="s">
        <v>320</v>
      </c>
      <c r="C257" s="92">
        <v>4.5199999999999996</v>
      </c>
      <c r="D257" s="93">
        <v>7.6949540000000001</v>
      </c>
      <c r="E257" s="93">
        <v>-7.3639169999999998</v>
      </c>
      <c r="F25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7" s="103">
        <f t="shared" si="8"/>
        <v>7.6949540000000001</v>
      </c>
      <c r="H257" s="103">
        <f t="shared" si="9"/>
        <v>-7.3639169999999998</v>
      </c>
      <c r="I257" s="104" t="str">
        <f t="array" ref="I257">IF(ISBLANK(C257),"",IF(C257=MAX(IF(FarmUnit[1. Identifiant interne unique d’exploitation agricole*
(Attribué par la gestion centrale)]=A257,FarmUnit[3. Superficie de l’unité agricole (ha)*])),"!","-"))</f>
        <v>!</v>
      </c>
    </row>
    <row r="258" spans="1:9" s="97" customFormat="1" hidden="1" x14ac:dyDescent="0.25">
      <c r="A258" s="90" t="s">
        <v>321</v>
      </c>
      <c r="B258" s="91" t="s">
        <v>321</v>
      </c>
      <c r="C258" s="92">
        <v>3.32</v>
      </c>
      <c r="D258" s="93">
        <v>7.7014480000000001</v>
      </c>
      <c r="E258" s="93">
        <v>-7.3523189999999996</v>
      </c>
      <c r="F25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8" s="103">
        <f t="shared" si="8"/>
        <v>7.7014480000000001</v>
      </c>
      <c r="H258" s="103">
        <f t="shared" si="9"/>
        <v>-7.3523189999999996</v>
      </c>
      <c r="I258" s="104" t="str">
        <f t="array" ref="I258">IF(ISBLANK(C258),"",IF(C258=MAX(IF(FarmUnit[1. Identifiant interne unique d’exploitation agricole*
(Attribué par la gestion centrale)]=A258,FarmUnit[3. Superficie de l’unité agricole (ha)*])),"!","-"))</f>
        <v>!</v>
      </c>
    </row>
    <row r="259" spans="1:9" s="97" customFormat="1" hidden="1" x14ac:dyDescent="0.25">
      <c r="A259" s="90" t="s">
        <v>322</v>
      </c>
      <c r="B259" s="91" t="s">
        <v>322</v>
      </c>
      <c r="C259" s="92">
        <v>4.3699999999999992</v>
      </c>
      <c r="D259" s="93">
        <v>7.7004020000000004</v>
      </c>
      <c r="E259" s="93">
        <v>-7.3520599999999998</v>
      </c>
      <c r="F25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9" s="103">
        <f t="shared" si="8"/>
        <v>7.7004020000000004</v>
      </c>
      <c r="H259" s="103">
        <f t="shared" si="9"/>
        <v>-7.3520599999999998</v>
      </c>
      <c r="I259" s="104" t="str">
        <f t="array" ref="I259">IF(ISBLANK(C259),"",IF(C259=MAX(IF(FarmUnit[1. Identifiant interne unique d’exploitation agricole*
(Attribué par la gestion centrale)]=A259,FarmUnit[3. Superficie de l’unité agricole (ha)*])),"!","-"))</f>
        <v>!</v>
      </c>
    </row>
    <row r="260" spans="1:9" s="97" customFormat="1" hidden="1" x14ac:dyDescent="0.25">
      <c r="A260" s="90" t="s">
        <v>323</v>
      </c>
      <c r="B260" s="91" t="s">
        <v>323</v>
      </c>
      <c r="C260" s="92">
        <v>4.6499999999999995</v>
      </c>
      <c r="D260" s="93">
        <v>7.6901060000000001</v>
      </c>
      <c r="E260" s="93">
        <v>-7.3408569999999997</v>
      </c>
      <c r="F26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0" s="103">
        <f t="shared" si="8"/>
        <v>7.6901060000000001</v>
      </c>
      <c r="H260" s="103">
        <f t="shared" si="9"/>
        <v>-7.3408569999999997</v>
      </c>
      <c r="I260" s="104" t="str">
        <f t="array" ref="I260">IF(ISBLANK(C260),"",IF(C260=MAX(IF(FarmUnit[1. Identifiant interne unique d’exploitation agricole*
(Attribué par la gestion centrale)]=A260,FarmUnit[3. Superficie de l’unité agricole (ha)*])),"!","-"))</f>
        <v>!</v>
      </c>
    </row>
    <row r="261" spans="1:9" s="97" customFormat="1" hidden="1" x14ac:dyDescent="0.25">
      <c r="A261" s="90" t="s">
        <v>324</v>
      </c>
      <c r="B261" s="91" t="s">
        <v>324</v>
      </c>
      <c r="C261" s="92">
        <v>6.52</v>
      </c>
      <c r="D261" s="93">
        <v>7.6925410000000003</v>
      </c>
      <c r="E261" s="93">
        <v>-7.3377299999999996</v>
      </c>
      <c r="F26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1" s="103">
        <f t="shared" si="8"/>
        <v>7.6925410000000003</v>
      </c>
      <c r="H261" s="103">
        <f t="shared" si="9"/>
        <v>-7.3377299999999996</v>
      </c>
      <c r="I261" s="104" t="str">
        <f t="array" ref="I261">IF(ISBLANK(C261),"",IF(C261=MAX(IF(FarmUnit[1. Identifiant interne unique d’exploitation agricole*
(Attribué par la gestion centrale)]=A261,FarmUnit[3. Superficie de l’unité agricole (ha)*])),"!","-"))</f>
        <v>!</v>
      </c>
    </row>
    <row r="262" spans="1:9" s="97" customFormat="1" hidden="1" x14ac:dyDescent="0.25">
      <c r="A262" s="90" t="s">
        <v>325</v>
      </c>
      <c r="B262" s="91" t="s">
        <v>325</v>
      </c>
      <c r="C262" s="92">
        <v>4.1999999999999993</v>
      </c>
      <c r="D262" s="93">
        <v>7.6921689999999998</v>
      </c>
      <c r="E262" s="93">
        <v>-7.3369289999999996</v>
      </c>
      <c r="F26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2" s="103">
        <f t="shared" si="8"/>
        <v>7.6921689999999998</v>
      </c>
      <c r="H262" s="103">
        <f t="shared" si="9"/>
        <v>-7.3369289999999996</v>
      </c>
      <c r="I262" s="104" t="str">
        <f t="array" ref="I262">IF(ISBLANK(C262),"",IF(C262=MAX(IF(FarmUnit[1. Identifiant interne unique d’exploitation agricole*
(Attribué par la gestion centrale)]=A262,FarmUnit[3. Superficie de l’unité agricole (ha)*])),"!","-"))</f>
        <v>!</v>
      </c>
    </row>
    <row r="263" spans="1:9" s="97" customFormat="1" hidden="1" x14ac:dyDescent="0.25">
      <c r="A263" s="90" t="s">
        <v>326</v>
      </c>
      <c r="B263" s="91" t="s">
        <v>326</v>
      </c>
      <c r="C263" s="92">
        <v>3.41</v>
      </c>
      <c r="D263" s="93">
        <v>7.6934849999999999</v>
      </c>
      <c r="E263" s="93">
        <v>-7.3357669999999997</v>
      </c>
      <c r="F26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3" s="103">
        <f t="shared" si="8"/>
        <v>7.6934849999999999</v>
      </c>
      <c r="H263" s="103">
        <f t="shared" si="9"/>
        <v>-7.3357669999999997</v>
      </c>
      <c r="I263" s="104" t="str">
        <f t="array" ref="I263">IF(ISBLANK(C263),"",IF(C263=MAX(IF(FarmUnit[1. Identifiant interne unique d’exploitation agricole*
(Attribué par la gestion centrale)]=A263,FarmUnit[3. Superficie de l’unité agricole (ha)*])),"!","-"))</f>
        <v>!</v>
      </c>
    </row>
    <row r="264" spans="1:9" s="97" customFormat="1" hidden="1" x14ac:dyDescent="0.25">
      <c r="A264" s="90" t="s">
        <v>327</v>
      </c>
      <c r="B264" s="91" t="s">
        <v>327</v>
      </c>
      <c r="C264" s="92">
        <v>3.4</v>
      </c>
      <c r="D264" s="93">
        <v>7.6898619999999998</v>
      </c>
      <c r="E264" s="93">
        <v>-7.3330640000000002</v>
      </c>
      <c r="F26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4" s="103">
        <f t="shared" si="8"/>
        <v>7.6898619999999998</v>
      </c>
      <c r="H264" s="103">
        <f t="shared" si="9"/>
        <v>-7.3330640000000002</v>
      </c>
      <c r="I264" s="104" t="str">
        <f t="array" ref="I264">IF(ISBLANK(C264),"",IF(C264=MAX(IF(FarmUnit[1. Identifiant interne unique d’exploitation agricole*
(Attribué par la gestion centrale)]=A264,FarmUnit[3. Superficie de l’unité agricole (ha)*])),"!","-"))</f>
        <v>!</v>
      </c>
    </row>
    <row r="265" spans="1:9" s="97" customFormat="1" hidden="1" x14ac:dyDescent="0.25">
      <c r="A265" s="90" t="s">
        <v>328</v>
      </c>
      <c r="B265" s="91" t="s">
        <v>328</v>
      </c>
      <c r="C265" s="92">
        <v>2.96</v>
      </c>
      <c r="D265" s="93">
        <v>7.6754740000000004</v>
      </c>
      <c r="E265" s="93">
        <v>-7.3228280000000003</v>
      </c>
      <c r="F26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5" s="103">
        <f t="shared" si="8"/>
        <v>7.6754740000000004</v>
      </c>
      <c r="H265" s="103">
        <f t="shared" si="9"/>
        <v>-7.3228280000000003</v>
      </c>
      <c r="I265" s="104" t="str">
        <f t="array" ref="I265">IF(ISBLANK(C265),"",IF(C265=MAX(IF(FarmUnit[1. Identifiant interne unique d’exploitation agricole*
(Attribué par la gestion centrale)]=A265,FarmUnit[3. Superficie de l’unité agricole (ha)*])),"!","-"))</f>
        <v>!</v>
      </c>
    </row>
    <row r="266" spans="1:9" s="97" customFormat="1" hidden="1" x14ac:dyDescent="0.25">
      <c r="A266" s="90" t="s">
        <v>329</v>
      </c>
      <c r="B266" s="91" t="s">
        <v>329</v>
      </c>
      <c r="C266" s="92">
        <v>4.4399999999999995</v>
      </c>
      <c r="D266" s="93">
        <v>7.7024229999999996</v>
      </c>
      <c r="E266" s="93">
        <v>-7.3570640000000003</v>
      </c>
      <c r="F26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6" s="103">
        <f t="shared" si="8"/>
        <v>7.7024229999999996</v>
      </c>
      <c r="H266" s="103">
        <f t="shared" si="9"/>
        <v>-7.3570640000000003</v>
      </c>
      <c r="I266" s="104" t="str">
        <f t="array" ref="I266">IF(ISBLANK(C266),"",IF(C266=MAX(IF(FarmUnit[1. Identifiant interne unique d’exploitation agricole*
(Attribué par la gestion centrale)]=A266,FarmUnit[3. Superficie de l’unité agricole (ha)*])),"!","-"))</f>
        <v>!</v>
      </c>
    </row>
    <row r="267" spans="1:9" s="97" customFormat="1" hidden="1" x14ac:dyDescent="0.25">
      <c r="A267" s="90" t="s">
        <v>330</v>
      </c>
      <c r="B267" s="91" t="s">
        <v>330</v>
      </c>
      <c r="C267" s="92">
        <v>3.17</v>
      </c>
      <c r="D267" s="93">
        <v>7.702585</v>
      </c>
      <c r="E267" s="93">
        <v>-7.3586539999999996</v>
      </c>
      <c r="F26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7" s="103">
        <f t="shared" si="8"/>
        <v>7.702585</v>
      </c>
      <c r="H267" s="103">
        <f t="shared" si="9"/>
        <v>-7.3586539999999996</v>
      </c>
      <c r="I267" s="104" t="str">
        <f t="array" ref="I267">IF(ISBLANK(C267),"",IF(C267=MAX(IF(FarmUnit[1. Identifiant interne unique d’exploitation agricole*
(Attribué par la gestion centrale)]=A267,FarmUnit[3. Superficie de l’unité agricole (ha)*])),"!","-"))</f>
        <v>!</v>
      </c>
    </row>
    <row r="268" spans="1:9" s="97" customFormat="1" hidden="1" x14ac:dyDescent="0.25">
      <c r="A268" s="90" t="s">
        <v>331</v>
      </c>
      <c r="B268" s="91" t="s">
        <v>331</v>
      </c>
      <c r="C268" s="92">
        <v>4.92</v>
      </c>
      <c r="D268" s="93">
        <v>7.6996089999999997</v>
      </c>
      <c r="E268" s="93">
        <v>-7.2927010000000001</v>
      </c>
      <c r="F26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8" s="103">
        <f t="shared" si="8"/>
        <v>7.6996089999999997</v>
      </c>
      <c r="H268" s="103">
        <f t="shared" si="9"/>
        <v>-7.2927010000000001</v>
      </c>
      <c r="I268" s="104" t="str">
        <f t="array" ref="I268">IF(ISBLANK(C268),"",IF(C268=MAX(IF(FarmUnit[1. Identifiant interne unique d’exploitation agricole*
(Attribué par la gestion centrale)]=A268,FarmUnit[3. Superficie de l’unité agricole (ha)*])),"!","-"))</f>
        <v>!</v>
      </c>
    </row>
    <row r="269" spans="1:9" s="97" customFormat="1" hidden="1" x14ac:dyDescent="0.25">
      <c r="A269" s="90" t="s">
        <v>332</v>
      </c>
      <c r="B269" s="91" t="s">
        <v>332</v>
      </c>
      <c r="C269" s="92">
        <v>3.5999999999999996</v>
      </c>
      <c r="D269" s="93">
        <v>7.7171329999999996</v>
      </c>
      <c r="E269" s="93">
        <v>-7.3303320000000003</v>
      </c>
      <c r="F26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9" s="103">
        <f t="shared" si="8"/>
        <v>7.7171329999999996</v>
      </c>
      <c r="H269" s="103">
        <f t="shared" si="9"/>
        <v>-7.3303320000000003</v>
      </c>
      <c r="I269" s="104" t="str">
        <f t="array" ref="I269">IF(ISBLANK(C269),"",IF(C269=MAX(IF(FarmUnit[1. Identifiant interne unique d’exploitation agricole*
(Attribué par la gestion centrale)]=A269,FarmUnit[3. Superficie de l’unité agricole (ha)*])),"!","-"))</f>
        <v>!</v>
      </c>
    </row>
    <row r="270" spans="1:9" s="97" customFormat="1" hidden="1" x14ac:dyDescent="0.25">
      <c r="A270" s="90" t="s">
        <v>333</v>
      </c>
      <c r="B270" s="91" t="s">
        <v>333</v>
      </c>
      <c r="C270" s="92">
        <v>3.63</v>
      </c>
      <c r="D270" s="93">
        <v>7.6757369999999998</v>
      </c>
      <c r="E270" s="93">
        <v>-7.3894799999999998</v>
      </c>
      <c r="F27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0" s="103">
        <f t="shared" si="8"/>
        <v>7.6757369999999998</v>
      </c>
      <c r="H270" s="103">
        <f t="shared" si="9"/>
        <v>-7.3894799999999998</v>
      </c>
      <c r="I270" s="104" t="str">
        <f t="array" ref="I270">IF(ISBLANK(C270),"",IF(C270=MAX(IF(FarmUnit[1. Identifiant interne unique d’exploitation agricole*
(Attribué par la gestion centrale)]=A270,FarmUnit[3. Superficie de l’unité agricole (ha)*])),"!","-"))</f>
        <v>!</v>
      </c>
    </row>
    <row r="271" spans="1:9" s="97" customFormat="1" hidden="1" x14ac:dyDescent="0.25">
      <c r="A271" s="90" t="s">
        <v>334</v>
      </c>
      <c r="B271" s="91" t="s">
        <v>334</v>
      </c>
      <c r="C271" s="92">
        <v>3.9899999999999993</v>
      </c>
      <c r="D271" s="93">
        <v>7.6733750000000001</v>
      </c>
      <c r="E271" s="93">
        <v>-7.3913469999999997</v>
      </c>
      <c r="F27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1" s="103">
        <f t="shared" si="8"/>
        <v>7.6733750000000001</v>
      </c>
      <c r="H271" s="103">
        <f t="shared" si="9"/>
        <v>-7.3913469999999997</v>
      </c>
      <c r="I271" s="104" t="str">
        <f t="array" ref="I271">IF(ISBLANK(C271),"",IF(C271=MAX(IF(FarmUnit[1. Identifiant interne unique d’exploitation agricole*
(Attribué par la gestion centrale)]=A271,FarmUnit[3. Superficie de l’unité agricole (ha)*])),"!","-"))</f>
        <v>!</v>
      </c>
    </row>
    <row r="272" spans="1:9" s="97" customFormat="1" hidden="1" x14ac:dyDescent="0.25">
      <c r="A272" s="90" t="s">
        <v>335</v>
      </c>
      <c r="B272" s="91" t="s">
        <v>335</v>
      </c>
      <c r="C272" s="92">
        <v>4.68</v>
      </c>
      <c r="D272" s="93">
        <v>7.6789110000000003</v>
      </c>
      <c r="E272" s="93">
        <v>-7.3885449999999997</v>
      </c>
      <c r="F27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2" s="103">
        <f t="shared" si="8"/>
        <v>7.6789110000000003</v>
      </c>
      <c r="H272" s="103">
        <f t="shared" si="9"/>
        <v>-7.3885449999999997</v>
      </c>
      <c r="I272" s="104" t="str">
        <f t="array" ref="I272">IF(ISBLANK(C272),"",IF(C272=MAX(IF(FarmUnit[1. Identifiant interne unique d’exploitation agricole*
(Attribué par la gestion centrale)]=A272,FarmUnit[3. Superficie de l’unité agricole (ha)*])),"!","-"))</f>
        <v>!</v>
      </c>
    </row>
    <row r="273" spans="1:9" s="97" customFormat="1" hidden="1" x14ac:dyDescent="0.25">
      <c r="A273" s="90" t="s">
        <v>336</v>
      </c>
      <c r="B273" s="91" t="s">
        <v>336</v>
      </c>
      <c r="C273" s="92">
        <v>4.18</v>
      </c>
      <c r="D273" s="93">
        <v>7.6768489999999998</v>
      </c>
      <c r="E273" s="93">
        <v>-7.3874659999999999</v>
      </c>
      <c r="F27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3" s="103">
        <f t="shared" si="8"/>
        <v>7.6768489999999998</v>
      </c>
      <c r="H273" s="103">
        <f t="shared" si="9"/>
        <v>-7.3874659999999999</v>
      </c>
      <c r="I273" s="104" t="str">
        <f t="array" ref="I273">IF(ISBLANK(C273),"",IF(C273=MAX(IF(FarmUnit[1. Identifiant interne unique d’exploitation agricole*
(Attribué par la gestion centrale)]=A273,FarmUnit[3. Superficie de l’unité agricole (ha)*])),"!","-"))</f>
        <v>!</v>
      </c>
    </row>
    <row r="274" spans="1:9" s="97" customFormat="1" hidden="1" x14ac:dyDescent="0.25">
      <c r="A274" s="90" t="s">
        <v>337</v>
      </c>
      <c r="B274" s="91" t="s">
        <v>337</v>
      </c>
      <c r="C274" s="92">
        <v>3.07</v>
      </c>
      <c r="D274" s="93">
        <v>7.6771900000000004</v>
      </c>
      <c r="E274" s="93">
        <v>-7.385656</v>
      </c>
      <c r="F27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4" s="103">
        <f t="shared" si="8"/>
        <v>7.6771900000000004</v>
      </c>
      <c r="H274" s="103">
        <f t="shared" si="9"/>
        <v>-7.385656</v>
      </c>
      <c r="I274" s="104" t="str">
        <f t="array" ref="I274">IF(ISBLANK(C274),"",IF(C274=MAX(IF(FarmUnit[1. Identifiant interne unique d’exploitation agricole*
(Attribué par la gestion centrale)]=A274,FarmUnit[3. Superficie de l’unité agricole (ha)*])),"!","-"))</f>
        <v>!</v>
      </c>
    </row>
    <row r="275" spans="1:9" s="97" customFormat="1" hidden="1" x14ac:dyDescent="0.25">
      <c r="A275" s="90" t="s">
        <v>338</v>
      </c>
      <c r="B275" s="91" t="s">
        <v>338</v>
      </c>
      <c r="C275" s="92">
        <v>4.42</v>
      </c>
      <c r="D275" s="93">
        <v>7.6800280000000001</v>
      </c>
      <c r="E275" s="93">
        <v>-7.3525029999999996</v>
      </c>
      <c r="F27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5" s="103">
        <f t="shared" si="8"/>
        <v>7.6800280000000001</v>
      </c>
      <c r="H275" s="103">
        <f t="shared" si="9"/>
        <v>-7.3525029999999996</v>
      </c>
      <c r="I275" s="104" t="str">
        <f t="array" ref="I275">IF(ISBLANK(C275),"",IF(C275=MAX(IF(FarmUnit[1. Identifiant interne unique d’exploitation agricole*
(Attribué par la gestion centrale)]=A275,FarmUnit[3. Superficie de l’unité agricole (ha)*])),"!","-"))</f>
        <v>!</v>
      </c>
    </row>
    <row r="276" spans="1:9" s="97" customFormat="1" hidden="1" x14ac:dyDescent="0.25">
      <c r="A276" s="90" t="s">
        <v>339</v>
      </c>
      <c r="B276" s="91" t="s">
        <v>339</v>
      </c>
      <c r="C276" s="92">
        <v>8.2899999999999991</v>
      </c>
      <c r="D276" s="93">
        <v>7.6889799999999999</v>
      </c>
      <c r="E276" s="93">
        <v>-7.3602449999999999</v>
      </c>
      <c r="F27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6" s="103">
        <f t="shared" si="8"/>
        <v>7.6889799999999999</v>
      </c>
      <c r="H276" s="103">
        <f t="shared" si="9"/>
        <v>-7.3602449999999999</v>
      </c>
      <c r="I276" s="104" t="str">
        <f t="array" ref="I276">IF(ISBLANK(C276),"",IF(C276=MAX(IF(FarmUnit[1. Identifiant interne unique d’exploitation agricole*
(Attribué par la gestion centrale)]=A276,FarmUnit[3. Superficie de l’unité agricole (ha)*])),"!","-"))</f>
        <v>!</v>
      </c>
    </row>
    <row r="277" spans="1:9" s="97" customFormat="1" hidden="1" x14ac:dyDescent="0.25">
      <c r="A277" s="90" t="s">
        <v>340</v>
      </c>
      <c r="B277" s="91" t="s">
        <v>340</v>
      </c>
      <c r="C277" s="92">
        <v>7.4599999999999991</v>
      </c>
      <c r="D277" s="93">
        <v>7.6795429999999998</v>
      </c>
      <c r="E277" s="93">
        <v>-7.3898000000000001</v>
      </c>
      <c r="F27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7" s="103">
        <f t="shared" si="8"/>
        <v>7.6795429999999998</v>
      </c>
      <c r="H277" s="103">
        <f t="shared" si="9"/>
        <v>-7.3898000000000001</v>
      </c>
      <c r="I277" s="104" t="str">
        <f t="array" ref="I277">IF(ISBLANK(C277),"",IF(C277=MAX(IF(FarmUnit[1. Identifiant interne unique d’exploitation agricole*
(Attribué par la gestion centrale)]=A277,FarmUnit[3. Superficie de l’unité agricole (ha)*])),"!","-"))</f>
        <v>!</v>
      </c>
    </row>
    <row r="278" spans="1:9" s="97" customFormat="1" hidden="1" x14ac:dyDescent="0.25">
      <c r="A278" s="90" t="s">
        <v>341</v>
      </c>
      <c r="B278" s="91" t="s">
        <v>341</v>
      </c>
      <c r="C278" s="92">
        <v>5.4499999999999993</v>
      </c>
      <c r="D278" s="93">
        <v>7.6964199999999998</v>
      </c>
      <c r="E278" s="93">
        <v>-7.3310599999999999</v>
      </c>
      <c r="F27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8" s="103">
        <f t="shared" si="8"/>
        <v>7.6964199999999998</v>
      </c>
      <c r="H278" s="103">
        <f t="shared" si="9"/>
        <v>-7.3310599999999999</v>
      </c>
      <c r="I278" s="104" t="str">
        <f t="array" ref="I278">IF(ISBLANK(C278),"",IF(C278=MAX(IF(FarmUnit[1. Identifiant interne unique d’exploitation agricole*
(Attribué par la gestion centrale)]=A278,FarmUnit[3. Superficie de l’unité agricole (ha)*])),"!","-"))</f>
        <v>!</v>
      </c>
    </row>
    <row r="279" spans="1:9" s="97" customFormat="1" hidden="1" x14ac:dyDescent="0.25">
      <c r="A279" s="90" t="s">
        <v>342</v>
      </c>
      <c r="B279" s="91" t="s">
        <v>342</v>
      </c>
      <c r="C279" s="92">
        <v>4.6900000000000004</v>
      </c>
      <c r="D279" s="93">
        <v>7.6964300000000003</v>
      </c>
      <c r="E279" s="93">
        <v>-7.3310199999999996</v>
      </c>
      <c r="F27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9" s="103">
        <f t="shared" si="8"/>
        <v>7.6964300000000003</v>
      </c>
      <c r="H279" s="103">
        <f t="shared" si="9"/>
        <v>-7.3310199999999996</v>
      </c>
      <c r="I279" s="104" t="str">
        <f t="array" ref="I279">IF(ISBLANK(C279),"",IF(C279=MAX(IF(FarmUnit[1. Identifiant interne unique d’exploitation agricole*
(Attribué par la gestion centrale)]=A279,FarmUnit[3. Superficie de l’unité agricole (ha)*])),"!","-"))</f>
        <v>!</v>
      </c>
    </row>
    <row r="280" spans="1:9" s="97" customFormat="1" hidden="1" x14ac:dyDescent="0.25">
      <c r="A280" s="90" t="s">
        <v>343</v>
      </c>
      <c r="B280" s="91" t="s">
        <v>343</v>
      </c>
      <c r="C280" s="92">
        <v>4.8599999999999994</v>
      </c>
      <c r="D280" s="93">
        <v>7.7669899999999998</v>
      </c>
      <c r="E280" s="93">
        <v>-7.3265399999999996</v>
      </c>
      <c r="F28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0" s="103">
        <f t="shared" si="8"/>
        <v>7.7669899999999998</v>
      </c>
      <c r="H280" s="103">
        <f t="shared" si="9"/>
        <v>-7.3265399999999996</v>
      </c>
      <c r="I280" s="104" t="str">
        <f t="array" ref="I280">IF(ISBLANK(C280),"",IF(C280=MAX(IF(FarmUnit[1. Identifiant interne unique d’exploitation agricole*
(Attribué par la gestion centrale)]=A280,FarmUnit[3. Superficie de l’unité agricole (ha)*])),"!","-"))</f>
        <v>!</v>
      </c>
    </row>
    <row r="281" spans="1:9" s="97" customFormat="1" hidden="1" x14ac:dyDescent="0.25">
      <c r="A281" s="90" t="s">
        <v>344</v>
      </c>
      <c r="B281" s="91" t="s">
        <v>344</v>
      </c>
      <c r="C281" s="92">
        <v>5.66</v>
      </c>
      <c r="D281" s="93">
        <v>7.7663599999999997</v>
      </c>
      <c r="E281" s="93">
        <v>-7.32674</v>
      </c>
      <c r="F28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1" s="103">
        <f t="shared" si="8"/>
        <v>7.7663599999999997</v>
      </c>
      <c r="H281" s="103">
        <f t="shared" si="9"/>
        <v>-7.32674</v>
      </c>
      <c r="I281" s="104" t="str">
        <f t="array" ref="I281">IF(ISBLANK(C281),"",IF(C281=MAX(IF(FarmUnit[1. Identifiant interne unique d’exploitation agricole*
(Attribué par la gestion centrale)]=A281,FarmUnit[3. Superficie de l’unité agricole (ha)*])),"!","-"))</f>
        <v>!</v>
      </c>
    </row>
    <row r="282" spans="1:9" s="97" customFormat="1" hidden="1" x14ac:dyDescent="0.25">
      <c r="A282" s="90" t="s">
        <v>345</v>
      </c>
      <c r="B282" s="91" t="s">
        <v>345</v>
      </c>
      <c r="C282" s="92">
        <v>6.6</v>
      </c>
      <c r="D282" s="93">
        <v>7.76729</v>
      </c>
      <c r="E282" s="93">
        <v>-7.3282400000000001</v>
      </c>
      <c r="F28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2" s="103">
        <f t="shared" si="8"/>
        <v>7.76729</v>
      </c>
      <c r="H282" s="103">
        <f t="shared" si="9"/>
        <v>-7.3282400000000001</v>
      </c>
      <c r="I282" s="104" t="str">
        <f t="array" ref="I282">IF(ISBLANK(C282),"",IF(C282=MAX(IF(FarmUnit[1. Identifiant interne unique d’exploitation agricole*
(Attribué par la gestion centrale)]=A282,FarmUnit[3. Superficie de l’unité agricole (ha)*])),"!","-"))</f>
        <v>!</v>
      </c>
    </row>
    <row r="283" spans="1:9" s="97" customFormat="1" hidden="1" x14ac:dyDescent="0.25">
      <c r="A283" s="90" t="s">
        <v>346</v>
      </c>
      <c r="B283" s="91" t="s">
        <v>346</v>
      </c>
      <c r="C283" s="92">
        <v>4.97</v>
      </c>
      <c r="D283" s="93">
        <v>7.7638299999999996</v>
      </c>
      <c r="E283" s="93">
        <v>-7.3247900000000001</v>
      </c>
      <c r="F28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3" s="103">
        <f t="shared" si="8"/>
        <v>7.7638299999999996</v>
      </c>
      <c r="H283" s="103">
        <f t="shared" si="9"/>
        <v>-7.3247900000000001</v>
      </c>
      <c r="I283" s="104" t="str">
        <f t="array" ref="I283">IF(ISBLANK(C283),"",IF(C283=MAX(IF(FarmUnit[1. Identifiant interne unique d’exploitation agricole*
(Attribué par la gestion centrale)]=A283,FarmUnit[3. Superficie de l’unité agricole (ha)*])),"!","-"))</f>
        <v>!</v>
      </c>
    </row>
    <row r="284" spans="1:9" s="97" customFormat="1" hidden="1" x14ac:dyDescent="0.25">
      <c r="A284" s="90" t="s">
        <v>347</v>
      </c>
      <c r="B284" s="91" t="s">
        <v>347</v>
      </c>
      <c r="C284" s="92">
        <v>2.9</v>
      </c>
      <c r="D284" s="93">
        <v>7.7626600000000003</v>
      </c>
      <c r="E284" s="93">
        <v>-7.3160800000000004</v>
      </c>
      <c r="F28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4" s="103">
        <f t="shared" si="8"/>
        <v>7.7626600000000003</v>
      </c>
      <c r="H284" s="103">
        <f t="shared" si="9"/>
        <v>-7.3160800000000004</v>
      </c>
      <c r="I284" s="104" t="str">
        <f t="array" ref="I284">IF(ISBLANK(C284),"",IF(C284=MAX(IF(FarmUnit[1. Identifiant interne unique d’exploitation agricole*
(Attribué par la gestion centrale)]=A284,FarmUnit[3. Superficie de l’unité agricole (ha)*])),"!","-"))</f>
        <v>!</v>
      </c>
    </row>
    <row r="285" spans="1:9" s="97" customFormat="1" hidden="1" x14ac:dyDescent="0.25">
      <c r="A285" s="90" t="s">
        <v>348</v>
      </c>
      <c r="B285" s="91" t="s">
        <v>348</v>
      </c>
      <c r="C285" s="92">
        <v>7.8599999999999994</v>
      </c>
      <c r="D285" s="93">
        <v>7.76267</v>
      </c>
      <c r="E285" s="93">
        <v>-7.3160800000000004</v>
      </c>
      <c r="F28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5" s="103">
        <f t="shared" si="8"/>
        <v>7.76267</v>
      </c>
      <c r="H285" s="103">
        <f t="shared" si="9"/>
        <v>-7.3160800000000004</v>
      </c>
      <c r="I285" s="104" t="str">
        <f t="array" ref="I285">IF(ISBLANK(C285),"",IF(C285=MAX(IF(FarmUnit[1. Identifiant interne unique d’exploitation agricole*
(Attribué par la gestion centrale)]=A285,FarmUnit[3. Superficie de l’unité agricole (ha)*])),"!","-"))</f>
        <v>!</v>
      </c>
    </row>
    <row r="286" spans="1:9" s="97" customFormat="1" hidden="1" x14ac:dyDescent="0.25">
      <c r="A286" s="90" t="s">
        <v>349</v>
      </c>
      <c r="B286" s="91" t="s">
        <v>349</v>
      </c>
      <c r="C286" s="92">
        <v>5.4799999999999995</v>
      </c>
      <c r="D286" s="93">
        <v>7.7635100000000001</v>
      </c>
      <c r="E286" s="93">
        <v>-7.3176600000000001</v>
      </c>
      <c r="F28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6" s="103">
        <f t="shared" si="8"/>
        <v>7.7635100000000001</v>
      </c>
      <c r="H286" s="103">
        <f t="shared" si="9"/>
        <v>-7.3176600000000001</v>
      </c>
      <c r="I286" s="104" t="str">
        <f t="array" ref="I286">IF(ISBLANK(C286),"",IF(C286=MAX(IF(FarmUnit[1. Identifiant interne unique d’exploitation agricole*
(Attribué par la gestion centrale)]=A286,FarmUnit[3. Superficie de l’unité agricole (ha)*])),"!","-"))</f>
        <v>!</v>
      </c>
    </row>
    <row r="287" spans="1:9" s="97" customFormat="1" hidden="1" x14ac:dyDescent="0.25">
      <c r="A287" s="90" t="s">
        <v>350</v>
      </c>
      <c r="B287" s="91" t="s">
        <v>350</v>
      </c>
      <c r="C287" s="92">
        <v>5.9799999999999986</v>
      </c>
      <c r="D287" s="93">
        <v>7.7199600000000004</v>
      </c>
      <c r="E287" s="93">
        <v>-7.3319299999999998</v>
      </c>
      <c r="F28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7" s="103">
        <f t="shared" si="8"/>
        <v>7.7199600000000004</v>
      </c>
      <c r="H287" s="103">
        <f t="shared" si="9"/>
        <v>-7.3319299999999998</v>
      </c>
      <c r="I287" s="104" t="str">
        <f t="array" ref="I287">IF(ISBLANK(C287),"",IF(C287=MAX(IF(FarmUnit[1. Identifiant interne unique d’exploitation agricole*
(Attribué par la gestion centrale)]=A287,FarmUnit[3. Superficie de l’unité agricole (ha)*])),"!","-"))</f>
        <v>!</v>
      </c>
    </row>
    <row r="288" spans="1:9" s="97" customFormat="1" hidden="1" x14ac:dyDescent="0.25">
      <c r="A288" s="90" t="s">
        <v>351</v>
      </c>
      <c r="B288" s="91" t="s">
        <v>351</v>
      </c>
      <c r="C288" s="92">
        <v>8.24</v>
      </c>
      <c r="D288" s="93">
        <v>7.7073</v>
      </c>
      <c r="E288" s="93">
        <v>-7.3352399999999998</v>
      </c>
      <c r="F28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8" s="103">
        <f t="shared" si="8"/>
        <v>7.7073</v>
      </c>
      <c r="H288" s="103">
        <f t="shared" si="9"/>
        <v>-7.3352399999999998</v>
      </c>
      <c r="I288" s="104" t="str">
        <f t="array" ref="I288">IF(ISBLANK(C288),"",IF(C288=MAX(IF(FarmUnit[1. Identifiant interne unique d’exploitation agricole*
(Attribué par la gestion centrale)]=A288,FarmUnit[3. Superficie de l’unité agricole (ha)*])),"!","-"))</f>
        <v>!</v>
      </c>
    </row>
    <row r="289" spans="1:9" s="97" customFormat="1" hidden="1" x14ac:dyDescent="0.25">
      <c r="A289" s="90" t="s">
        <v>352</v>
      </c>
      <c r="B289" s="91" t="s">
        <v>352</v>
      </c>
      <c r="C289" s="92">
        <v>5.0299999999999994</v>
      </c>
      <c r="D289" s="93">
        <v>7.6765400000000001</v>
      </c>
      <c r="E289" s="93">
        <v>-7.3359699999999997</v>
      </c>
      <c r="F28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9" s="103">
        <f t="shared" si="8"/>
        <v>7.6765400000000001</v>
      </c>
      <c r="H289" s="103">
        <f t="shared" si="9"/>
        <v>-7.3359699999999997</v>
      </c>
      <c r="I289" s="104" t="str">
        <f t="array" ref="I289">IF(ISBLANK(C289),"",IF(C289=MAX(IF(FarmUnit[1. Identifiant interne unique d’exploitation agricole*
(Attribué par la gestion centrale)]=A289,FarmUnit[3. Superficie de l’unité agricole (ha)*])),"!","-"))</f>
        <v>!</v>
      </c>
    </row>
    <row r="290" spans="1:9" s="97" customFormat="1" hidden="1" x14ac:dyDescent="0.25">
      <c r="A290" s="90" t="s">
        <v>353</v>
      </c>
      <c r="B290" s="91" t="s">
        <v>353</v>
      </c>
      <c r="C290" s="92">
        <v>3.8499999999999992</v>
      </c>
      <c r="D290" s="93">
        <v>7.6988000000000003</v>
      </c>
      <c r="E290" s="93">
        <v>-7.3360799999999999</v>
      </c>
      <c r="F29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0" s="103">
        <f t="shared" si="8"/>
        <v>7.6988000000000003</v>
      </c>
      <c r="H290" s="103">
        <f t="shared" si="9"/>
        <v>-7.3360799999999999</v>
      </c>
      <c r="I290" s="104" t="str">
        <f t="array" ref="I290">IF(ISBLANK(C290),"",IF(C290=MAX(IF(FarmUnit[1. Identifiant interne unique d’exploitation agricole*
(Attribué par la gestion centrale)]=A290,FarmUnit[3. Superficie de l’unité agricole (ha)*])),"!","-"))</f>
        <v>!</v>
      </c>
    </row>
    <row r="291" spans="1:9" s="97" customFormat="1" hidden="1" x14ac:dyDescent="0.25">
      <c r="A291" s="90" t="s">
        <v>354</v>
      </c>
      <c r="B291" s="91" t="s">
        <v>354</v>
      </c>
      <c r="C291" s="92">
        <v>18.169999999999998</v>
      </c>
      <c r="D291" s="93">
        <v>7.7230100000000004</v>
      </c>
      <c r="E291" s="93">
        <v>-7.3023699999999998</v>
      </c>
      <c r="F29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1" s="103">
        <f t="shared" si="8"/>
        <v>7.7230100000000004</v>
      </c>
      <c r="H291" s="103">
        <f t="shared" si="9"/>
        <v>-7.3023699999999998</v>
      </c>
      <c r="I291" s="104" t="str">
        <f t="array" ref="I291">IF(ISBLANK(C291),"",IF(C291=MAX(IF(FarmUnit[1. Identifiant interne unique d’exploitation agricole*
(Attribué par la gestion centrale)]=A291,FarmUnit[3. Superficie de l’unité agricole (ha)*])),"!","-"))</f>
        <v>!</v>
      </c>
    </row>
    <row r="292" spans="1:9" s="97" customFormat="1" hidden="1" x14ac:dyDescent="0.25">
      <c r="A292" s="90" t="s">
        <v>355</v>
      </c>
      <c r="B292" s="91" t="s">
        <v>355</v>
      </c>
      <c r="C292" s="92">
        <v>11.420000000000002</v>
      </c>
      <c r="D292" s="93">
        <v>7.7242899999999999</v>
      </c>
      <c r="E292" s="93">
        <v>-7.3082200000000004</v>
      </c>
      <c r="F29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2" s="103">
        <f t="shared" si="8"/>
        <v>7.7242899999999999</v>
      </c>
      <c r="H292" s="103">
        <f t="shared" si="9"/>
        <v>-7.3082200000000004</v>
      </c>
      <c r="I292" s="104" t="str">
        <f t="array" ref="I292">IF(ISBLANK(C292),"",IF(C292=MAX(IF(FarmUnit[1. Identifiant interne unique d’exploitation agricole*
(Attribué par la gestion centrale)]=A292,FarmUnit[3. Superficie de l’unité agricole (ha)*])),"!","-"))</f>
        <v>!</v>
      </c>
    </row>
    <row r="293" spans="1:9" s="97" customFormat="1" hidden="1" x14ac:dyDescent="0.25">
      <c r="A293" s="90" t="s">
        <v>356</v>
      </c>
      <c r="B293" s="91" t="s">
        <v>356</v>
      </c>
      <c r="C293" s="92">
        <v>6.1</v>
      </c>
      <c r="D293" s="93">
        <v>7.6698399999999998</v>
      </c>
      <c r="E293" s="93">
        <v>-7.3982799999999997</v>
      </c>
      <c r="F29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3" s="103">
        <f t="shared" si="8"/>
        <v>7.6698399999999998</v>
      </c>
      <c r="H293" s="103">
        <f t="shared" si="9"/>
        <v>-7.3982799999999997</v>
      </c>
      <c r="I293" s="104" t="str">
        <f t="array" ref="I293">IF(ISBLANK(C293),"",IF(C293=MAX(IF(FarmUnit[1. Identifiant interne unique d’exploitation agricole*
(Attribué par la gestion centrale)]=A293,FarmUnit[3. Superficie de l’unité agricole (ha)*])),"!","-"))</f>
        <v>!</v>
      </c>
    </row>
    <row r="294" spans="1:9" s="97" customFormat="1" hidden="1" x14ac:dyDescent="0.25">
      <c r="A294" s="90" t="s">
        <v>357</v>
      </c>
      <c r="B294" s="91" t="s">
        <v>357</v>
      </c>
      <c r="C294" s="92">
        <v>4.6099999999999994</v>
      </c>
      <c r="D294" s="93">
        <v>7.6780499999999998</v>
      </c>
      <c r="E294" s="93">
        <v>-7.3825500000000002</v>
      </c>
      <c r="F29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4" s="103">
        <f t="shared" si="8"/>
        <v>7.6780499999999998</v>
      </c>
      <c r="H294" s="103">
        <f t="shared" si="9"/>
        <v>-7.3825500000000002</v>
      </c>
      <c r="I294" s="104" t="str">
        <f t="array" ref="I294">IF(ISBLANK(C294),"",IF(C294=MAX(IF(FarmUnit[1. Identifiant interne unique d’exploitation agricole*
(Attribué par la gestion centrale)]=A294,FarmUnit[3. Superficie de l’unité agricole (ha)*])),"!","-"))</f>
        <v>!</v>
      </c>
    </row>
    <row r="295" spans="1:9" s="97" customFormat="1" hidden="1" x14ac:dyDescent="0.25">
      <c r="A295" s="90" t="s">
        <v>358</v>
      </c>
      <c r="B295" s="91" t="s">
        <v>358</v>
      </c>
      <c r="C295" s="92">
        <v>14.940000000000001</v>
      </c>
      <c r="D295" s="93">
        <v>8.1902249999999999</v>
      </c>
      <c r="E295" s="93">
        <v>-7.1537199999999999</v>
      </c>
      <c r="F29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5" s="103">
        <f t="shared" si="8"/>
        <v>8.1902249999999999</v>
      </c>
      <c r="H295" s="103">
        <f t="shared" si="9"/>
        <v>-7.1537199999999999</v>
      </c>
      <c r="I295" s="104" t="str">
        <f t="array" ref="I295">IF(ISBLANK(C295),"",IF(C295=MAX(IF(FarmUnit[1. Identifiant interne unique d’exploitation agricole*
(Attribué par la gestion centrale)]=A295,FarmUnit[3. Superficie de l’unité agricole (ha)*])),"!","-"))</f>
        <v>!</v>
      </c>
    </row>
    <row r="296" spans="1:9" s="97" customFormat="1" hidden="1" x14ac:dyDescent="0.25">
      <c r="A296" s="90" t="s">
        <v>359</v>
      </c>
      <c r="B296" s="91" t="s">
        <v>359</v>
      </c>
      <c r="C296" s="92">
        <v>4.0999999999999996</v>
      </c>
      <c r="D296" s="93">
        <v>8.1782979999999998</v>
      </c>
      <c r="E296" s="93">
        <v>-7.1336700000000004</v>
      </c>
      <c r="F29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6" s="103">
        <f t="shared" si="8"/>
        <v>8.1782979999999998</v>
      </c>
      <c r="H296" s="103">
        <f t="shared" si="9"/>
        <v>-7.1336700000000004</v>
      </c>
      <c r="I296" s="104" t="str">
        <f t="array" ref="I296">IF(ISBLANK(C296),"",IF(C296=MAX(IF(FarmUnit[1. Identifiant interne unique d’exploitation agricole*
(Attribué par la gestion centrale)]=A296,FarmUnit[3. Superficie de l’unité agricole (ha)*])),"!","-"))</f>
        <v>!</v>
      </c>
    </row>
    <row r="297" spans="1:9" s="97" customFormat="1" hidden="1" x14ac:dyDescent="0.25">
      <c r="A297" s="90" t="s">
        <v>360</v>
      </c>
      <c r="B297" s="91" t="s">
        <v>360</v>
      </c>
      <c r="C297" s="92">
        <v>6.49</v>
      </c>
      <c r="D297" s="93">
        <v>8.1809689999999993</v>
      </c>
      <c r="E297" s="93">
        <v>-7.1338900000000001</v>
      </c>
      <c r="F29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7" s="103">
        <f t="shared" si="8"/>
        <v>8.1809689999999993</v>
      </c>
      <c r="H297" s="103">
        <f t="shared" si="9"/>
        <v>-7.1338900000000001</v>
      </c>
      <c r="I297" s="104" t="str">
        <f t="array" ref="I297">IF(ISBLANK(C297),"",IF(C297=MAX(IF(FarmUnit[1. Identifiant interne unique d’exploitation agricole*
(Attribué par la gestion centrale)]=A297,FarmUnit[3. Superficie de l’unité agricole (ha)*])),"!","-"))</f>
        <v>!</v>
      </c>
    </row>
    <row r="298" spans="1:9" s="97" customFormat="1" hidden="1" x14ac:dyDescent="0.25">
      <c r="A298" s="90" t="s">
        <v>361</v>
      </c>
      <c r="B298" s="91" t="s">
        <v>361</v>
      </c>
      <c r="C298" s="92">
        <v>9.5399999999999991</v>
      </c>
      <c r="D298" s="93">
        <v>8.19116</v>
      </c>
      <c r="E298" s="93">
        <v>-7.1549240000000003</v>
      </c>
      <c r="F29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8" s="103">
        <f t="shared" si="8"/>
        <v>8.19116</v>
      </c>
      <c r="H298" s="103">
        <f t="shared" si="9"/>
        <v>-7.1549240000000003</v>
      </c>
      <c r="I298" s="104" t="str">
        <f t="array" ref="I298">IF(ISBLANK(C298),"",IF(C298=MAX(IF(FarmUnit[1. Identifiant interne unique d’exploitation agricole*
(Attribué par la gestion centrale)]=A298,FarmUnit[3. Superficie de l’unité agricole (ha)*])),"!","-"))</f>
        <v>!</v>
      </c>
    </row>
    <row r="299" spans="1:9" s="97" customFormat="1" hidden="1" x14ac:dyDescent="0.25">
      <c r="A299" s="90" t="s">
        <v>362</v>
      </c>
      <c r="B299" s="91" t="s">
        <v>362</v>
      </c>
      <c r="C299" s="92">
        <v>7.7799999999999994</v>
      </c>
      <c r="D299" s="93">
        <v>8.1888299999999994</v>
      </c>
      <c r="E299" s="93">
        <v>-7.1607989999999999</v>
      </c>
      <c r="F29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9" s="103">
        <f t="shared" si="8"/>
        <v>8.1888299999999994</v>
      </c>
      <c r="H299" s="103">
        <f t="shared" si="9"/>
        <v>-7.1607989999999999</v>
      </c>
      <c r="I299" s="104" t="str">
        <f t="array" ref="I299">IF(ISBLANK(C299),"",IF(C299=MAX(IF(FarmUnit[1. Identifiant interne unique d’exploitation agricole*
(Attribué par la gestion centrale)]=A299,FarmUnit[3. Superficie de l’unité agricole (ha)*])),"!","-"))</f>
        <v>!</v>
      </c>
    </row>
    <row r="300" spans="1:9" s="97" customFormat="1" hidden="1" x14ac:dyDescent="0.25">
      <c r="A300" s="90" t="s">
        <v>363</v>
      </c>
      <c r="B300" s="91" t="s">
        <v>363</v>
      </c>
      <c r="C300" s="92">
        <v>6.879999999999999</v>
      </c>
      <c r="D300" s="93">
        <v>8.1837140000000002</v>
      </c>
      <c r="E300" s="93">
        <v>-7.1617040000000003</v>
      </c>
      <c r="F30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0" s="103">
        <f t="shared" si="8"/>
        <v>8.1837140000000002</v>
      </c>
      <c r="H300" s="103">
        <f t="shared" si="9"/>
        <v>-7.1617040000000003</v>
      </c>
      <c r="I300" s="104" t="str">
        <f t="array" ref="I300">IF(ISBLANK(C300),"",IF(C300=MAX(IF(FarmUnit[1. Identifiant interne unique d’exploitation agricole*
(Attribué par la gestion centrale)]=A300,FarmUnit[3. Superficie de l’unité agricole (ha)*])),"!","-"))</f>
        <v>!</v>
      </c>
    </row>
    <row r="301" spans="1:9" s="97" customFormat="1" hidden="1" x14ac:dyDescent="0.25">
      <c r="A301" s="90" t="s">
        <v>364</v>
      </c>
      <c r="B301" s="91" t="s">
        <v>364</v>
      </c>
      <c r="C301" s="92">
        <v>5.7399999999999993</v>
      </c>
      <c r="D301" s="93">
        <v>8.1843249999999994</v>
      </c>
      <c r="E301" s="93">
        <v>-7.1605850000000002</v>
      </c>
      <c r="F30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1" s="103">
        <f t="shared" si="8"/>
        <v>8.1843249999999994</v>
      </c>
      <c r="H301" s="103">
        <f t="shared" si="9"/>
        <v>-7.1605850000000002</v>
      </c>
      <c r="I301" s="104" t="str">
        <f t="array" ref="I301">IF(ISBLANK(C301),"",IF(C301=MAX(IF(FarmUnit[1. Identifiant interne unique d’exploitation agricole*
(Attribué par la gestion centrale)]=A301,FarmUnit[3. Superficie de l’unité agricole (ha)*])),"!","-"))</f>
        <v>!</v>
      </c>
    </row>
    <row r="302" spans="1:9" s="97" customFormat="1" hidden="1" x14ac:dyDescent="0.25">
      <c r="A302" s="90" t="s">
        <v>365</v>
      </c>
      <c r="B302" s="91" t="s">
        <v>365</v>
      </c>
      <c r="C302" s="92">
        <v>5.77</v>
      </c>
      <c r="D302" s="93">
        <v>8.1850190000000005</v>
      </c>
      <c r="E302" s="93">
        <v>-7.1594689999999996</v>
      </c>
      <c r="F30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2" s="103">
        <f t="shared" si="8"/>
        <v>8.1850190000000005</v>
      </c>
      <c r="H302" s="103">
        <f t="shared" si="9"/>
        <v>-7.1594689999999996</v>
      </c>
      <c r="I302" s="104" t="str">
        <f t="array" ref="I302">IF(ISBLANK(C302),"",IF(C302=MAX(IF(FarmUnit[1. Identifiant interne unique d’exploitation agricole*
(Attribué par la gestion centrale)]=A302,FarmUnit[3. Superficie de l’unité agricole (ha)*])),"!","-"))</f>
        <v>!</v>
      </c>
    </row>
    <row r="303" spans="1:9" s="97" customFormat="1" hidden="1" x14ac:dyDescent="0.25">
      <c r="A303" s="90" t="s">
        <v>366</v>
      </c>
      <c r="B303" s="91" t="s">
        <v>366</v>
      </c>
      <c r="C303" s="92">
        <v>10.080000000000002</v>
      </c>
      <c r="D303" s="93">
        <v>8.2140310000000003</v>
      </c>
      <c r="E303" s="93">
        <v>-7.1713740000000001</v>
      </c>
      <c r="F30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3" s="103">
        <f t="shared" si="8"/>
        <v>8.2140310000000003</v>
      </c>
      <c r="H303" s="103">
        <f t="shared" si="9"/>
        <v>-7.1713740000000001</v>
      </c>
      <c r="I303" s="104" t="str">
        <f t="array" ref="I303">IF(ISBLANK(C303),"",IF(C303=MAX(IF(FarmUnit[1. Identifiant interne unique d’exploitation agricole*
(Attribué par la gestion centrale)]=A303,FarmUnit[3. Superficie de l’unité agricole (ha)*])),"!","-"))</f>
        <v>!</v>
      </c>
    </row>
    <row r="304" spans="1:9" s="97" customFormat="1" hidden="1" x14ac:dyDescent="0.25">
      <c r="A304" s="90" t="s">
        <v>367</v>
      </c>
      <c r="B304" s="91" t="s">
        <v>367</v>
      </c>
      <c r="C304" s="92">
        <v>6.4599999999999991</v>
      </c>
      <c r="D304" s="93">
        <v>8.211252</v>
      </c>
      <c r="E304" s="93">
        <v>-7.1725390000000004</v>
      </c>
      <c r="F30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4" s="103">
        <f t="shared" si="8"/>
        <v>8.211252</v>
      </c>
      <c r="H304" s="103">
        <f t="shared" si="9"/>
        <v>-7.1725390000000004</v>
      </c>
      <c r="I304" s="104" t="str">
        <f t="array" ref="I304">IF(ISBLANK(C304),"",IF(C304=MAX(IF(FarmUnit[1. Identifiant interne unique d’exploitation agricole*
(Attribué par la gestion centrale)]=A304,FarmUnit[3. Superficie de l’unité agricole (ha)*])),"!","-"))</f>
        <v>!</v>
      </c>
    </row>
    <row r="305" spans="1:9" s="97" customFormat="1" hidden="1" x14ac:dyDescent="0.25">
      <c r="A305" s="90" t="s">
        <v>368</v>
      </c>
      <c r="B305" s="91" t="s">
        <v>368</v>
      </c>
      <c r="C305" s="92">
        <v>7.1999999999999993</v>
      </c>
      <c r="D305" s="93">
        <v>8.2118110000000009</v>
      </c>
      <c r="E305" s="93">
        <v>-7.1736899999999997</v>
      </c>
      <c r="F30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5" s="103">
        <f t="shared" si="8"/>
        <v>8.2118110000000009</v>
      </c>
      <c r="H305" s="103">
        <f t="shared" si="9"/>
        <v>-7.1736899999999997</v>
      </c>
      <c r="I305" s="104" t="str">
        <f t="array" ref="I305">IF(ISBLANK(C305),"",IF(C305=MAX(IF(FarmUnit[1. Identifiant interne unique d’exploitation agricole*
(Attribué par la gestion centrale)]=A305,FarmUnit[3. Superficie de l’unité agricole (ha)*])),"!","-"))</f>
        <v>!</v>
      </c>
    </row>
    <row r="306" spans="1:9" s="97" customFormat="1" hidden="1" x14ac:dyDescent="0.25">
      <c r="A306" s="90" t="s">
        <v>369</v>
      </c>
      <c r="B306" s="91" t="s">
        <v>369</v>
      </c>
      <c r="C306" s="92">
        <v>5.23</v>
      </c>
      <c r="D306" s="93">
        <v>8.2104020000000002</v>
      </c>
      <c r="E306" s="93">
        <v>-7.168895</v>
      </c>
      <c r="F30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6" s="103">
        <f t="shared" ref="G306:G369" si="10">IF(D306=0,"",D306)</f>
        <v>8.2104020000000002</v>
      </c>
      <c r="H306" s="103">
        <f t="shared" ref="H306:H369" si="11">IF(E306=0,"",E306)</f>
        <v>-7.168895</v>
      </c>
      <c r="I306" s="104" t="str">
        <f t="array" ref="I306">IF(ISBLANK(C306),"",IF(C306=MAX(IF(FarmUnit[1. Identifiant interne unique d’exploitation agricole*
(Attribué par la gestion centrale)]=A306,FarmUnit[3. Superficie de l’unité agricole (ha)*])),"!","-"))</f>
        <v>!</v>
      </c>
    </row>
    <row r="307" spans="1:9" s="97" customFormat="1" hidden="1" x14ac:dyDescent="0.25">
      <c r="A307" s="90" t="s">
        <v>370</v>
      </c>
      <c r="B307" s="91" t="s">
        <v>370</v>
      </c>
      <c r="C307" s="92">
        <v>7.27</v>
      </c>
      <c r="D307" s="93">
        <v>8.209975</v>
      </c>
      <c r="E307" s="93">
        <v>-7.1662119999999998</v>
      </c>
      <c r="F30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7" s="103">
        <f t="shared" si="10"/>
        <v>8.209975</v>
      </c>
      <c r="H307" s="103">
        <f t="shared" si="11"/>
        <v>-7.1662119999999998</v>
      </c>
      <c r="I307" s="104" t="str">
        <f t="array" ref="I307">IF(ISBLANK(C307),"",IF(C307=MAX(IF(FarmUnit[1. Identifiant interne unique d’exploitation agricole*
(Attribué par la gestion centrale)]=A307,FarmUnit[3. Superficie de l’unité agricole (ha)*])),"!","-"))</f>
        <v>!</v>
      </c>
    </row>
    <row r="308" spans="1:9" s="97" customFormat="1" hidden="1" x14ac:dyDescent="0.25">
      <c r="A308" s="90" t="s">
        <v>371</v>
      </c>
      <c r="B308" s="91" t="s">
        <v>371</v>
      </c>
      <c r="C308" s="92">
        <v>4.71</v>
      </c>
      <c r="D308" s="93">
        <v>8.1917430000000007</v>
      </c>
      <c r="E308" s="93">
        <v>-7.1426540000000003</v>
      </c>
      <c r="F30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8" s="103">
        <f t="shared" si="10"/>
        <v>8.1917430000000007</v>
      </c>
      <c r="H308" s="103">
        <f t="shared" si="11"/>
        <v>-7.1426540000000003</v>
      </c>
      <c r="I308" s="104" t="str">
        <f t="array" ref="I308">IF(ISBLANK(C308),"",IF(C308=MAX(IF(FarmUnit[1. Identifiant interne unique d’exploitation agricole*
(Attribué par la gestion centrale)]=A308,FarmUnit[3. Superficie de l’unité agricole (ha)*])),"!","-"))</f>
        <v>!</v>
      </c>
    </row>
    <row r="309" spans="1:9" s="97" customFormat="1" hidden="1" x14ac:dyDescent="0.25">
      <c r="A309" s="90" t="s">
        <v>372</v>
      </c>
      <c r="B309" s="91" t="s">
        <v>372</v>
      </c>
      <c r="C309" s="92">
        <v>3.7299999999999995</v>
      </c>
      <c r="D309" s="93">
        <v>8.1922789999999992</v>
      </c>
      <c r="E309" s="93">
        <v>-7.1401029999999999</v>
      </c>
      <c r="F30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9" s="103">
        <f t="shared" si="10"/>
        <v>8.1922789999999992</v>
      </c>
      <c r="H309" s="103">
        <f t="shared" si="11"/>
        <v>-7.1401029999999999</v>
      </c>
      <c r="I309" s="104" t="str">
        <f t="array" ref="I309">IF(ISBLANK(C309),"",IF(C309=MAX(IF(FarmUnit[1. Identifiant interne unique d’exploitation agricole*
(Attribué par la gestion centrale)]=A309,FarmUnit[3. Superficie de l’unité agricole (ha)*])),"!","-"))</f>
        <v>!</v>
      </c>
    </row>
    <row r="310" spans="1:9" s="97" customFormat="1" hidden="1" x14ac:dyDescent="0.25">
      <c r="A310" s="90" t="s">
        <v>373</v>
      </c>
      <c r="B310" s="91" t="s">
        <v>373</v>
      </c>
      <c r="C310" s="92">
        <v>7.879999999999999</v>
      </c>
      <c r="D310" s="93">
        <v>8.1888970000000008</v>
      </c>
      <c r="E310" s="93">
        <v>-7.1452479999999996</v>
      </c>
      <c r="F31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0" s="103">
        <f t="shared" si="10"/>
        <v>8.1888970000000008</v>
      </c>
      <c r="H310" s="103">
        <f t="shared" si="11"/>
        <v>-7.1452479999999996</v>
      </c>
      <c r="I310" s="104" t="str">
        <f t="array" ref="I310">IF(ISBLANK(C310),"",IF(C310=MAX(IF(FarmUnit[1. Identifiant interne unique d’exploitation agricole*
(Attribué par la gestion centrale)]=A310,FarmUnit[3. Superficie de l’unité agricole (ha)*])),"!","-"))</f>
        <v>!</v>
      </c>
    </row>
    <row r="311" spans="1:9" s="97" customFormat="1" hidden="1" x14ac:dyDescent="0.25">
      <c r="A311" s="90" t="s">
        <v>374</v>
      </c>
      <c r="B311" s="91" t="s">
        <v>374</v>
      </c>
      <c r="C311" s="92">
        <v>3.9699999999999993</v>
      </c>
      <c r="D311" s="93">
        <v>8.1945160000000001</v>
      </c>
      <c r="E311" s="93">
        <v>-7.1439589999999997</v>
      </c>
      <c r="F31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1" s="103">
        <f t="shared" si="10"/>
        <v>8.1945160000000001</v>
      </c>
      <c r="H311" s="103">
        <f t="shared" si="11"/>
        <v>-7.1439589999999997</v>
      </c>
      <c r="I311" s="104" t="str">
        <f t="array" ref="I311">IF(ISBLANK(C311),"",IF(C311=MAX(IF(FarmUnit[1. Identifiant interne unique d’exploitation agricole*
(Attribué par la gestion centrale)]=A311,FarmUnit[3. Superficie de l’unité agricole (ha)*])),"!","-"))</f>
        <v>!</v>
      </c>
    </row>
    <row r="312" spans="1:9" s="97" customFormat="1" hidden="1" x14ac:dyDescent="0.25">
      <c r="A312" s="90" t="s">
        <v>375</v>
      </c>
      <c r="B312" s="91" t="s">
        <v>375</v>
      </c>
      <c r="C312" s="92">
        <v>4.8599999999999994</v>
      </c>
      <c r="D312" s="93">
        <v>8.1912789999999998</v>
      </c>
      <c r="E312" s="93">
        <v>-7.1478419999999998</v>
      </c>
      <c r="F31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2" s="103">
        <f t="shared" si="10"/>
        <v>8.1912789999999998</v>
      </c>
      <c r="H312" s="103">
        <f t="shared" si="11"/>
        <v>-7.1478419999999998</v>
      </c>
      <c r="I312" s="104" t="str">
        <f t="array" ref="I312">IF(ISBLANK(C312),"",IF(C312=MAX(IF(FarmUnit[1. Identifiant interne unique d’exploitation agricole*
(Attribué par la gestion centrale)]=A312,FarmUnit[3. Superficie de l’unité agricole (ha)*])),"!","-"))</f>
        <v>!</v>
      </c>
    </row>
    <row r="313" spans="1:9" s="97" customFormat="1" hidden="1" x14ac:dyDescent="0.25">
      <c r="A313" s="90" t="s">
        <v>376</v>
      </c>
      <c r="B313" s="91" t="s">
        <v>376</v>
      </c>
      <c r="C313" s="92">
        <v>4.21</v>
      </c>
      <c r="D313" s="93">
        <v>8.2021859999999993</v>
      </c>
      <c r="E313" s="93">
        <v>-7.1614649999999997</v>
      </c>
      <c r="F31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3" s="103">
        <f t="shared" si="10"/>
        <v>8.2021859999999993</v>
      </c>
      <c r="H313" s="103">
        <f t="shared" si="11"/>
        <v>-7.1614649999999997</v>
      </c>
      <c r="I313" s="104" t="str">
        <f t="array" ref="I313">IF(ISBLANK(C313),"",IF(C313=MAX(IF(FarmUnit[1. Identifiant interne unique d’exploitation agricole*
(Attribué par la gestion centrale)]=A313,FarmUnit[3. Superficie de l’unité agricole (ha)*])),"!","-"))</f>
        <v>!</v>
      </c>
    </row>
    <row r="314" spans="1:9" s="97" customFormat="1" hidden="1" x14ac:dyDescent="0.25">
      <c r="A314" s="90" t="s">
        <v>377</v>
      </c>
      <c r="B314" s="91" t="s">
        <v>377</v>
      </c>
      <c r="C314" s="92">
        <v>6.5299999999999994</v>
      </c>
      <c r="D314" s="93">
        <v>8.2047500000000007</v>
      </c>
      <c r="E314" s="93">
        <v>-7.1613379999999998</v>
      </c>
      <c r="F31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4" s="103">
        <f t="shared" si="10"/>
        <v>8.2047500000000007</v>
      </c>
      <c r="H314" s="103">
        <f t="shared" si="11"/>
        <v>-7.1613379999999998</v>
      </c>
      <c r="I314" s="104" t="str">
        <f t="array" ref="I314">IF(ISBLANK(C314),"",IF(C314=MAX(IF(FarmUnit[1. Identifiant interne unique d’exploitation agricole*
(Attribué par la gestion centrale)]=A314,FarmUnit[3. Superficie de l’unité agricole (ha)*])),"!","-"))</f>
        <v>!</v>
      </c>
    </row>
    <row r="315" spans="1:9" s="97" customFormat="1" hidden="1" x14ac:dyDescent="0.25">
      <c r="A315" s="90" t="s">
        <v>378</v>
      </c>
      <c r="B315" s="91" t="s">
        <v>378</v>
      </c>
      <c r="C315" s="92">
        <v>3.59</v>
      </c>
      <c r="D315" s="93">
        <v>8.2153299999999998</v>
      </c>
      <c r="E315" s="93">
        <v>-7.182372</v>
      </c>
      <c r="F31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5" s="103">
        <f t="shared" si="10"/>
        <v>8.2153299999999998</v>
      </c>
      <c r="H315" s="103">
        <f t="shared" si="11"/>
        <v>-7.182372</v>
      </c>
      <c r="I315" s="104" t="str">
        <f t="array" ref="I315">IF(ISBLANK(C315),"",IF(C315=MAX(IF(FarmUnit[1. Identifiant interne unique d’exploitation agricole*
(Attribué par la gestion centrale)]=A315,FarmUnit[3. Superficie de l’unité agricole (ha)*])),"!","-"))</f>
        <v>!</v>
      </c>
    </row>
    <row r="316" spans="1:9" s="97" customFormat="1" hidden="1" x14ac:dyDescent="0.25">
      <c r="A316" s="90" t="s">
        <v>379</v>
      </c>
      <c r="B316" s="91" t="s">
        <v>379</v>
      </c>
      <c r="C316" s="92">
        <v>3.66</v>
      </c>
      <c r="D316" s="93">
        <v>8.2133120000000002</v>
      </c>
      <c r="E316" s="93">
        <v>-7.1828070000000004</v>
      </c>
      <c r="F31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6" s="103">
        <f t="shared" si="10"/>
        <v>8.2133120000000002</v>
      </c>
      <c r="H316" s="103">
        <f t="shared" si="11"/>
        <v>-7.1828070000000004</v>
      </c>
      <c r="I316" s="104" t="str">
        <f t="array" ref="I316">IF(ISBLANK(C316),"",IF(C316=MAX(IF(FarmUnit[1. Identifiant interne unique d’exploitation agricole*
(Attribué par la gestion centrale)]=A316,FarmUnit[3. Superficie de l’unité agricole (ha)*])),"!","-"))</f>
        <v>!</v>
      </c>
    </row>
    <row r="317" spans="1:9" s="97" customFormat="1" hidden="1" x14ac:dyDescent="0.25">
      <c r="A317" s="90" t="s">
        <v>380</v>
      </c>
      <c r="B317" s="91" t="s">
        <v>380</v>
      </c>
      <c r="C317" s="92">
        <v>3.19</v>
      </c>
      <c r="D317" s="93">
        <v>8.2095300000000009</v>
      </c>
      <c r="E317" s="93">
        <v>-7.1835570000000004</v>
      </c>
      <c r="F31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7" s="103">
        <f t="shared" si="10"/>
        <v>8.2095300000000009</v>
      </c>
      <c r="H317" s="103">
        <f t="shared" si="11"/>
        <v>-7.1835570000000004</v>
      </c>
      <c r="I317" s="104" t="str">
        <f t="array" ref="I317">IF(ISBLANK(C317),"",IF(C317=MAX(IF(FarmUnit[1. Identifiant interne unique d’exploitation agricole*
(Attribué par la gestion centrale)]=A317,FarmUnit[3. Superficie de l’unité agricole (ha)*])),"!","-"))</f>
        <v>!</v>
      </c>
    </row>
    <row r="318" spans="1:9" s="97" customFormat="1" hidden="1" x14ac:dyDescent="0.25">
      <c r="A318" s="90" t="s">
        <v>381</v>
      </c>
      <c r="B318" s="91" t="s">
        <v>381</v>
      </c>
      <c r="C318" s="92">
        <v>3.9199999999999995</v>
      </c>
      <c r="D318" s="93">
        <v>8.2137089999999997</v>
      </c>
      <c r="E318" s="93">
        <v>-7.1888199999999998</v>
      </c>
      <c r="F31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8" s="103">
        <f t="shared" si="10"/>
        <v>8.2137089999999997</v>
      </c>
      <c r="H318" s="103">
        <f t="shared" si="11"/>
        <v>-7.1888199999999998</v>
      </c>
      <c r="I318" s="104" t="str">
        <f t="array" ref="I318">IF(ISBLANK(C318),"",IF(C318=MAX(IF(FarmUnit[1. Identifiant interne unique d’exploitation agricole*
(Attribué par la gestion centrale)]=A318,FarmUnit[3. Superficie de l’unité agricole (ha)*])),"!","-"))</f>
        <v>!</v>
      </c>
    </row>
    <row r="319" spans="1:9" s="97" customFormat="1" hidden="1" x14ac:dyDescent="0.25">
      <c r="A319" s="90" t="s">
        <v>382</v>
      </c>
      <c r="B319" s="91" t="s">
        <v>382</v>
      </c>
      <c r="C319" s="92">
        <v>4.33</v>
      </c>
      <c r="D319" s="93">
        <v>8.2140170000000001</v>
      </c>
      <c r="E319" s="93">
        <v>-7.1897650000000004</v>
      </c>
      <c r="F31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9" s="103">
        <f t="shared" si="10"/>
        <v>8.2140170000000001</v>
      </c>
      <c r="H319" s="103">
        <f t="shared" si="11"/>
        <v>-7.1897650000000004</v>
      </c>
      <c r="I319" s="104" t="str">
        <f t="array" ref="I319">IF(ISBLANK(C319),"",IF(C319=MAX(IF(FarmUnit[1. Identifiant interne unique d’exploitation agricole*
(Attribué par la gestion centrale)]=A319,FarmUnit[3. Superficie de l’unité agricole (ha)*])),"!","-"))</f>
        <v>!</v>
      </c>
    </row>
    <row r="320" spans="1:9" s="97" customFormat="1" hidden="1" x14ac:dyDescent="0.25">
      <c r="A320" s="90" t="s">
        <v>383</v>
      </c>
      <c r="B320" s="91" t="s">
        <v>383</v>
      </c>
      <c r="C320" s="92">
        <v>2.86</v>
      </c>
      <c r="D320" s="93">
        <v>8.2142710000000001</v>
      </c>
      <c r="E320" s="93">
        <v>-7.1924279999999996</v>
      </c>
      <c r="F32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0" s="103">
        <f t="shared" si="10"/>
        <v>8.2142710000000001</v>
      </c>
      <c r="H320" s="103">
        <f t="shared" si="11"/>
        <v>-7.1924279999999996</v>
      </c>
      <c r="I320" s="104" t="str">
        <f t="array" ref="I320">IF(ISBLANK(C320),"",IF(C320=MAX(IF(FarmUnit[1. Identifiant interne unique d’exploitation agricole*
(Attribué par la gestion centrale)]=A320,FarmUnit[3. Superficie de l’unité agricole (ha)*])),"!","-"))</f>
        <v>!</v>
      </c>
    </row>
    <row r="321" spans="1:9" s="97" customFormat="1" hidden="1" x14ac:dyDescent="0.25">
      <c r="A321" s="90" t="s">
        <v>384</v>
      </c>
      <c r="B321" s="91" t="s">
        <v>384</v>
      </c>
      <c r="C321" s="92">
        <v>3.66</v>
      </c>
      <c r="D321" s="93">
        <v>8.212745</v>
      </c>
      <c r="E321" s="93">
        <v>-7.1930160000000001</v>
      </c>
      <c r="F32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1" s="103">
        <f t="shared" si="10"/>
        <v>8.212745</v>
      </c>
      <c r="H321" s="103">
        <f t="shared" si="11"/>
        <v>-7.1930160000000001</v>
      </c>
      <c r="I321" s="104" t="str">
        <f t="array" ref="I321">IF(ISBLANK(C321),"",IF(C321=MAX(IF(FarmUnit[1. Identifiant interne unique d’exploitation agricole*
(Attribué par la gestion centrale)]=A321,FarmUnit[3. Superficie de l’unité agricole (ha)*])),"!","-"))</f>
        <v>!</v>
      </c>
    </row>
    <row r="322" spans="1:9" s="97" customFormat="1" hidden="1" x14ac:dyDescent="0.25">
      <c r="A322" s="90" t="s">
        <v>385</v>
      </c>
      <c r="B322" s="91" t="s">
        <v>385</v>
      </c>
      <c r="C322" s="92">
        <v>4.84</v>
      </c>
      <c r="D322" s="93">
        <v>8.2120759999999997</v>
      </c>
      <c r="E322" s="93">
        <v>-7.1921920000000004</v>
      </c>
      <c r="F32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2" s="103">
        <f t="shared" si="10"/>
        <v>8.2120759999999997</v>
      </c>
      <c r="H322" s="103">
        <f t="shared" si="11"/>
        <v>-7.1921920000000004</v>
      </c>
      <c r="I322" s="104" t="str">
        <f t="array" ref="I322">IF(ISBLANK(C322),"",IF(C322=MAX(IF(FarmUnit[1. Identifiant interne unique d’exploitation agricole*
(Attribué par la gestion centrale)]=A322,FarmUnit[3. Superficie de l’unité agricole (ha)*])),"!","-"))</f>
        <v>!</v>
      </c>
    </row>
    <row r="323" spans="1:9" s="97" customFormat="1" hidden="1" x14ac:dyDescent="0.25">
      <c r="A323" s="90" t="s">
        <v>386</v>
      </c>
      <c r="B323" s="91" t="s">
        <v>386</v>
      </c>
      <c r="C323" s="92">
        <v>5.68</v>
      </c>
      <c r="D323" s="93">
        <v>8.2116120000000006</v>
      </c>
      <c r="E323" s="93">
        <v>-7.1913169999999997</v>
      </c>
      <c r="F32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3" s="103">
        <f t="shared" si="10"/>
        <v>8.2116120000000006</v>
      </c>
      <c r="H323" s="103">
        <f t="shared" si="11"/>
        <v>-7.1913169999999997</v>
      </c>
      <c r="I323" s="104" t="str">
        <f t="array" ref="I323">IF(ISBLANK(C323),"",IF(C323=MAX(IF(FarmUnit[1. Identifiant interne unique d’exploitation agricole*
(Attribué par la gestion centrale)]=A323,FarmUnit[3. Superficie de l’unité agricole (ha)*])),"!","-"))</f>
        <v>!</v>
      </c>
    </row>
    <row r="324" spans="1:9" s="97" customFormat="1" hidden="1" x14ac:dyDescent="0.25">
      <c r="A324" s="90" t="s">
        <v>387</v>
      </c>
      <c r="B324" s="91" t="s">
        <v>387</v>
      </c>
      <c r="C324" s="92">
        <v>4.9399999999999995</v>
      </c>
      <c r="D324" s="93">
        <v>8.2152519999999996</v>
      </c>
      <c r="E324" s="93">
        <v>-7.1865670000000001</v>
      </c>
      <c r="F32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4" s="103">
        <f t="shared" si="10"/>
        <v>8.2152519999999996</v>
      </c>
      <c r="H324" s="103">
        <f t="shared" si="11"/>
        <v>-7.1865670000000001</v>
      </c>
      <c r="I324" s="104" t="str">
        <f t="array" ref="I324">IF(ISBLANK(C324),"",IF(C324=MAX(IF(FarmUnit[1. Identifiant interne unique d’exploitation agricole*
(Attribué par la gestion centrale)]=A324,FarmUnit[3. Superficie de l’unité agricole (ha)*])),"!","-"))</f>
        <v>!</v>
      </c>
    </row>
    <row r="325" spans="1:9" s="97" customFormat="1" hidden="1" x14ac:dyDescent="0.25">
      <c r="A325" s="90" t="s">
        <v>388</v>
      </c>
      <c r="B325" s="91" t="s">
        <v>388</v>
      </c>
      <c r="C325" s="92">
        <v>6.27</v>
      </c>
      <c r="D325" s="93">
        <v>8.2159650000000006</v>
      </c>
      <c r="E325" s="93">
        <v>-7.1909340000000004</v>
      </c>
      <c r="F32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5" s="103">
        <f t="shared" si="10"/>
        <v>8.2159650000000006</v>
      </c>
      <c r="H325" s="103">
        <f t="shared" si="11"/>
        <v>-7.1909340000000004</v>
      </c>
      <c r="I325" s="104" t="str">
        <f t="array" ref="I325">IF(ISBLANK(C325),"",IF(C325=MAX(IF(FarmUnit[1. Identifiant interne unique d’exploitation agricole*
(Attribué par la gestion centrale)]=A325,FarmUnit[3. Superficie de l’unité agricole (ha)*])),"!","-"))</f>
        <v>!</v>
      </c>
    </row>
    <row r="326" spans="1:9" s="97" customFormat="1" hidden="1" x14ac:dyDescent="0.25">
      <c r="A326" s="90" t="s">
        <v>389</v>
      </c>
      <c r="B326" s="91" t="s">
        <v>389</v>
      </c>
      <c r="C326" s="92">
        <v>7.35</v>
      </c>
      <c r="D326" s="93">
        <v>8.215605</v>
      </c>
      <c r="E326" s="93">
        <v>-7.1781810000000004</v>
      </c>
      <c r="F32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6" s="103">
        <f t="shared" si="10"/>
        <v>8.215605</v>
      </c>
      <c r="H326" s="103">
        <f t="shared" si="11"/>
        <v>-7.1781810000000004</v>
      </c>
      <c r="I326" s="104" t="str">
        <f t="array" ref="I326">IF(ISBLANK(C326),"",IF(C326=MAX(IF(FarmUnit[1. Identifiant interne unique d’exploitation agricole*
(Attribué par la gestion centrale)]=A326,FarmUnit[3. Superficie de l’unité agricole (ha)*])),"!","-"))</f>
        <v>!</v>
      </c>
    </row>
    <row r="327" spans="1:9" s="97" customFormat="1" hidden="1" x14ac:dyDescent="0.25">
      <c r="A327" s="90" t="s">
        <v>390</v>
      </c>
      <c r="B327" s="91" t="s">
        <v>390</v>
      </c>
      <c r="C327" s="92">
        <v>9.02</v>
      </c>
      <c r="D327" s="93">
        <v>8.2168460000000003</v>
      </c>
      <c r="E327" s="93">
        <v>-7.1774180000000003</v>
      </c>
      <c r="F32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7" s="103">
        <f t="shared" si="10"/>
        <v>8.2168460000000003</v>
      </c>
      <c r="H327" s="103">
        <f t="shared" si="11"/>
        <v>-7.1774180000000003</v>
      </c>
      <c r="I327" s="104" t="str">
        <f t="array" ref="I327">IF(ISBLANK(C327),"",IF(C327=MAX(IF(FarmUnit[1. Identifiant interne unique d’exploitation agricole*
(Attribué par la gestion centrale)]=A327,FarmUnit[3. Superficie de l’unité agricole (ha)*])),"!","-"))</f>
        <v>!</v>
      </c>
    </row>
    <row r="328" spans="1:9" s="97" customFormat="1" hidden="1" x14ac:dyDescent="0.25">
      <c r="A328" s="90" t="s">
        <v>391</v>
      </c>
      <c r="B328" s="91" t="s">
        <v>391</v>
      </c>
      <c r="C328" s="92">
        <v>4.4099999999999993</v>
      </c>
      <c r="D328" s="93">
        <v>8.2179459999999995</v>
      </c>
      <c r="E328" s="93">
        <v>-7.1776059999999999</v>
      </c>
      <c r="F32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8" s="103">
        <f t="shared" si="10"/>
        <v>8.2179459999999995</v>
      </c>
      <c r="H328" s="103">
        <f t="shared" si="11"/>
        <v>-7.1776059999999999</v>
      </c>
      <c r="I328" s="104" t="str">
        <f t="array" ref="I328">IF(ISBLANK(C328),"",IF(C328=MAX(IF(FarmUnit[1. Identifiant interne unique d’exploitation agricole*
(Attribué par la gestion centrale)]=A328,FarmUnit[3. Superficie de l’unité agricole (ha)*])),"!","-"))</f>
        <v>!</v>
      </c>
    </row>
    <row r="329" spans="1:9" s="97" customFormat="1" hidden="1" x14ac:dyDescent="0.25">
      <c r="A329" s="90" t="s">
        <v>392</v>
      </c>
      <c r="B329" s="91" t="s">
        <v>392</v>
      </c>
      <c r="C329" s="92">
        <v>5.31</v>
      </c>
      <c r="D329" s="93">
        <v>8.215992</v>
      </c>
      <c r="E329" s="93">
        <v>-7.175173</v>
      </c>
      <c r="F32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9" s="103">
        <f t="shared" si="10"/>
        <v>8.215992</v>
      </c>
      <c r="H329" s="103">
        <f t="shared" si="11"/>
        <v>-7.175173</v>
      </c>
      <c r="I329" s="104" t="str">
        <f t="array" ref="I329">IF(ISBLANK(C329),"",IF(C329=MAX(IF(FarmUnit[1. Identifiant interne unique d’exploitation agricole*
(Attribué par la gestion centrale)]=A329,FarmUnit[3. Superficie de l’unité agricole (ha)*])),"!","-"))</f>
        <v>!</v>
      </c>
    </row>
    <row r="330" spans="1:9" s="97" customFormat="1" hidden="1" x14ac:dyDescent="0.25">
      <c r="A330" s="90" t="s">
        <v>393</v>
      </c>
      <c r="B330" s="91" t="s">
        <v>393</v>
      </c>
      <c r="C330" s="92">
        <v>4.25</v>
      </c>
      <c r="D330" s="93">
        <v>8.1995640000000005</v>
      </c>
      <c r="E330" s="93">
        <v>-7.1464689999999997</v>
      </c>
      <c r="F33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0" s="103">
        <f t="shared" si="10"/>
        <v>8.1995640000000005</v>
      </c>
      <c r="H330" s="103">
        <f t="shared" si="11"/>
        <v>-7.1464689999999997</v>
      </c>
      <c r="I330" s="104" t="str">
        <f t="array" ref="I330">IF(ISBLANK(C330),"",IF(C330=MAX(IF(FarmUnit[1. Identifiant interne unique d’exploitation agricole*
(Attribué par la gestion centrale)]=A330,FarmUnit[3. Superficie de l’unité agricole (ha)*])),"!","-"))</f>
        <v>!</v>
      </c>
    </row>
    <row r="331" spans="1:9" s="97" customFormat="1" hidden="1" x14ac:dyDescent="0.25">
      <c r="A331" s="90" t="s">
        <v>394</v>
      </c>
      <c r="B331" s="91" t="s">
        <v>394</v>
      </c>
      <c r="C331" s="92">
        <v>5.91</v>
      </c>
      <c r="D331" s="93">
        <v>8.1956059999999997</v>
      </c>
      <c r="E331" s="93">
        <v>-7.1550719999999997</v>
      </c>
      <c r="F33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1" s="103">
        <f t="shared" si="10"/>
        <v>8.1956059999999997</v>
      </c>
      <c r="H331" s="103">
        <f t="shared" si="11"/>
        <v>-7.1550719999999997</v>
      </c>
      <c r="I331" s="104" t="str">
        <f t="array" ref="I331">IF(ISBLANK(C331),"",IF(C331=MAX(IF(FarmUnit[1. Identifiant interne unique d’exploitation agricole*
(Attribué par la gestion centrale)]=A331,FarmUnit[3. Superficie de l’unité agricole (ha)*])),"!","-"))</f>
        <v>!</v>
      </c>
    </row>
    <row r="332" spans="1:9" s="97" customFormat="1" hidden="1" x14ac:dyDescent="0.25">
      <c r="A332" s="90" t="s">
        <v>395</v>
      </c>
      <c r="B332" s="91" t="s">
        <v>395</v>
      </c>
      <c r="C332" s="92">
        <v>4.1899999999999995</v>
      </c>
      <c r="D332" s="93">
        <v>8.2031759999999991</v>
      </c>
      <c r="E332" s="93">
        <v>-7.1637300000000002</v>
      </c>
      <c r="F33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2" s="103">
        <f t="shared" si="10"/>
        <v>8.2031759999999991</v>
      </c>
      <c r="H332" s="103">
        <f t="shared" si="11"/>
        <v>-7.1637300000000002</v>
      </c>
      <c r="I332" s="104" t="str">
        <f t="array" ref="I332">IF(ISBLANK(C332),"",IF(C332=MAX(IF(FarmUnit[1. Identifiant interne unique d’exploitation agricole*
(Attribué par la gestion centrale)]=A332,FarmUnit[3. Superficie de l’unité agricole (ha)*])),"!","-"))</f>
        <v>!</v>
      </c>
    </row>
    <row r="333" spans="1:9" s="97" customFormat="1" hidden="1" x14ac:dyDescent="0.25">
      <c r="A333" s="90" t="s">
        <v>396</v>
      </c>
      <c r="B333" s="91" t="s">
        <v>396</v>
      </c>
      <c r="C333" s="92">
        <v>10.240000000000002</v>
      </c>
      <c r="D333" s="93">
        <v>8.2061930000000007</v>
      </c>
      <c r="E333" s="93">
        <v>-7.1649320000000003</v>
      </c>
      <c r="F33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3" s="103">
        <f t="shared" si="10"/>
        <v>8.2061930000000007</v>
      </c>
      <c r="H333" s="103">
        <f t="shared" si="11"/>
        <v>-7.1649320000000003</v>
      </c>
      <c r="I333" s="104" t="str">
        <f t="array" ref="I333">IF(ISBLANK(C333),"",IF(C333=MAX(IF(FarmUnit[1. Identifiant interne unique d’exploitation agricole*
(Attribué par la gestion centrale)]=A333,FarmUnit[3. Superficie de l’unité agricole (ha)*])),"!","-"))</f>
        <v>!</v>
      </c>
    </row>
    <row r="334" spans="1:9" s="97" customFormat="1" hidden="1" x14ac:dyDescent="0.25">
      <c r="A334" s="90" t="s">
        <v>397</v>
      </c>
      <c r="B334" s="91" t="s">
        <v>397</v>
      </c>
      <c r="C334" s="92">
        <v>5.2299999999999995</v>
      </c>
      <c r="D334" s="93">
        <v>8.2114860000000007</v>
      </c>
      <c r="E334" s="93">
        <v>-7.1640420000000002</v>
      </c>
      <c r="F33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4" s="103">
        <f t="shared" si="10"/>
        <v>8.2114860000000007</v>
      </c>
      <c r="H334" s="103">
        <f t="shared" si="11"/>
        <v>-7.1640420000000002</v>
      </c>
      <c r="I334" s="104" t="str">
        <f t="array" ref="I334">IF(ISBLANK(C334),"",IF(C334=MAX(IF(FarmUnit[1. Identifiant interne unique d’exploitation agricole*
(Attribué par la gestion centrale)]=A334,FarmUnit[3. Superficie de l’unité agricole (ha)*])),"!","-"))</f>
        <v>!</v>
      </c>
    </row>
    <row r="335" spans="1:9" s="97" customFormat="1" hidden="1" x14ac:dyDescent="0.25">
      <c r="A335" s="90" t="s">
        <v>398</v>
      </c>
      <c r="B335" s="91" t="s">
        <v>398</v>
      </c>
      <c r="C335" s="92">
        <v>4.8899999999999997</v>
      </c>
      <c r="D335" s="93">
        <v>8.1981760000000001</v>
      </c>
      <c r="E335" s="93">
        <v>-7.162928</v>
      </c>
      <c r="F33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5" s="103">
        <f t="shared" si="10"/>
        <v>8.1981760000000001</v>
      </c>
      <c r="H335" s="103">
        <f t="shared" si="11"/>
        <v>-7.162928</v>
      </c>
      <c r="I335" s="104" t="str">
        <f t="array" ref="I335">IF(ISBLANK(C335),"",IF(C335=MAX(IF(FarmUnit[1. Identifiant interne unique d’exploitation agricole*
(Attribué par la gestion centrale)]=A335,FarmUnit[3. Superficie de l’unité agricole (ha)*])),"!","-"))</f>
        <v>!</v>
      </c>
    </row>
    <row r="336" spans="1:9" s="97" customFormat="1" hidden="1" x14ac:dyDescent="0.25">
      <c r="A336" s="90" t="s">
        <v>399</v>
      </c>
      <c r="B336" s="91" t="s">
        <v>399</v>
      </c>
      <c r="C336" s="92">
        <v>3.78</v>
      </c>
      <c r="D336" s="93">
        <v>8.1988859999999999</v>
      </c>
      <c r="E336" s="93">
        <v>-7.1621779999999999</v>
      </c>
      <c r="F33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6" s="103">
        <f t="shared" si="10"/>
        <v>8.1988859999999999</v>
      </c>
      <c r="H336" s="103">
        <f t="shared" si="11"/>
        <v>-7.1621779999999999</v>
      </c>
      <c r="I336" s="104" t="str">
        <f t="array" ref="I336">IF(ISBLANK(C336),"",IF(C336=MAX(IF(FarmUnit[1. Identifiant interne unique d’exploitation agricole*
(Attribué par la gestion centrale)]=A336,FarmUnit[3. Superficie de l’unité agricole (ha)*])),"!","-"))</f>
        <v>!</v>
      </c>
    </row>
    <row r="337" spans="1:9" s="97" customFormat="1" hidden="1" x14ac:dyDescent="0.25">
      <c r="A337" s="90" t="s">
        <v>400</v>
      </c>
      <c r="B337" s="91" t="s">
        <v>400</v>
      </c>
      <c r="C337" s="92">
        <v>5.6199999999999992</v>
      </c>
      <c r="D337" s="93">
        <v>8.2030630000000002</v>
      </c>
      <c r="E337" s="93">
        <v>-7.1457100000000002</v>
      </c>
      <c r="F33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7" s="103">
        <f t="shared" si="10"/>
        <v>8.2030630000000002</v>
      </c>
      <c r="H337" s="103">
        <f t="shared" si="11"/>
        <v>-7.1457100000000002</v>
      </c>
      <c r="I337" s="104" t="str">
        <f t="array" ref="I337">IF(ISBLANK(C337),"",IF(C337=MAX(IF(FarmUnit[1. Identifiant interne unique d’exploitation agricole*
(Attribué par la gestion centrale)]=A337,FarmUnit[3. Superficie de l’unité agricole (ha)*])),"!","-"))</f>
        <v>!</v>
      </c>
    </row>
    <row r="338" spans="1:9" s="97" customFormat="1" hidden="1" x14ac:dyDescent="0.25">
      <c r="A338" s="90" t="s">
        <v>401</v>
      </c>
      <c r="B338" s="91" t="s">
        <v>401</v>
      </c>
      <c r="C338" s="92">
        <v>5.43</v>
      </c>
      <c r="D338" s="93">
        <v>8.2044160000000002</v>
      </c>
      <c r="E338" s="93">
        <v>-7.1451390000000004</v>
      </c>
      <c r="F33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8" s="103">
        <f t="shared" si="10"/>
        <v>8.2044160000000002</v>
      </c>
      <c r="H338" s="103">
        <f t="shared" si="11"/>
        <v>-7.1451390000000004</v>
      </c>
      <c r="I338" s="104" t="str">
        <f t="array" ref="I338">IF(ISBLANK(C338),"",IF(C338=MAX(IF(FarmUnit[1. Identifiant interne unique d’exploitation agricole*
(Attribué par la gestion centrale)]=A338,FarmUnit[3. Superficie de l’unité agricole (ha)*])),"!","-"))</f>
        <v>!</v>
      </c>
    </row>
    <row r="339" spans="1:9" s="97" customFormat="1" hidden="1" x14ac:dyDescent="0.25">
      <c r="A339" s="90" t="s">
        <v>402</v>
      </c>
      <c r="B339" s="91" t="s">
        <v>402</v>
      </c>
      <c r="C339" s="92">
        <v>5.2</v>
      </c>
      <c r="D339" s="93">
        <v>8.2037250000000004</v>
      </c>
      <c r="E339" s="93">
        <v>-7.143859</v>
      </c>
      <c r="F33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9" s="103">
        <f t="shared" si="10"/>
        <v>8.2037250000000004</v>
      </c>
      <c r="H339" s="103">
        <f t="shared" si="11"/>
        <v>-7.143859</v>
      </c>
      <c r="I339" s="104" t="str">
        <f t="array" ref="I339">IF(ISBLANK(C339),"",IF(C339=MAX(IF(FarmUnit[1. Identifiant interne unique d’exploitation agricole*
(Attribué par la gestion centrale)]=A339,FarmUnit[3. Superficie de l’unité agricole (ha)*])),"!","-"))</f>
        <v>!</v>
      </c>
    </row>
    <row r="340" spans="1:9" s="97" customFormat="1" hidden="1" x14ac:dyDescent="0.25">
      <c r="A340" s="90" t="s">
        <v>403</v>
      </c>
      <c r="B340" s="91" t="s">
        <v>403</v>
      </c>
      <c r="C340" s="92">
        <v>6.24</v>
      </c>
      <c r="D340" s="93">
        <v>8.2005940000000006</v>
      </c>
      <c r="E340" s="93">
        <v>-7.1458310000000003</v>
      </c>
      <c r="F34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0" s="103">
        <f t="shared" si="10"/>
        <v>8.2005940000000006</v>
      </c>
      <c r="H340" s="103">
        <f t="shared" si="11"/>
        <v>-7.1458310000000003</v>
      </c>
      <c r="I340" s="104" t="str">
        <f t="array" ref="I340">IF(ISBLANK(C340),"",IF(C340=MAX(IF(FarmUnit[1. Identifiant interne unique d’exploitation agricole*
(Attribué par la gestion centrale)]=A340,FarmUnit[3. Superficie de l’unité agricole (ha)*])),"!","-"))</f>
        <v>!</v>
      </c>
    </row>
    <row r="341" spans="1:9" s="97" customFormat="1" hidden="1" x14ac:dyDescent="0.25">
      <c r="A341" s="90" t="s">
        <v>404</v>
      </c>
      <c r="B341" s="91" t="s">
        <v>404</v>
      </c>
      <c r="C341" s="92">
        <v>5.3999999999999995</v>
      </c>
      <c r="D341" s="93">
        <v>8.1970069999999993</v>
      </c>
      <c r="E341" s="93">
        <v>-7.1344500000000002</v>
      </c>
      <c r="F34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1" s="103">
        <f t="shared" si="10"/>
        <v>8.1970069999999993</v>
      </c>
      <c r="H341" s="103">
        <f t="shared" si="11"/>
        <v>-7.1344500000000002</v>
      </c>
      <c r="I341" s="104" t="str">
        <f t="array" ref="I341">IF(ISBLANK(C341),"",IF(C341=MAX(IF(FarmUnit[1. Identifiant interne unique d’exploitation agricole*
(Attribué par la gestion centrale)]=A341,FarmUnit[3. Superficie de l’unité agricole (ha)*])),"!","-"))</f>
        <v>!</v>
      </c>
    </row>
    <row r="342" spans="1:9" s="97" customFormat="1" hidden="1" x14ac:dyDescent="0.25">
      <c r="A342" s="90" t="s">
        <v>405</v>
      </c>
      <c r="B342" s="91" t="s">
        <v>405</v>
      </c>
      <c r="C342" s="92">
        <v>4.01</v>
      </c>
      <c r="D342" s="93">
        <v>8.1954779999999996</v>
      </c>
      <c r="E342" s="93">
        <v>-7.1352960000000003</v>
      </c>
      <c r="F34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2" s="103">
        <f t="shared" si="10"/>
        <v>8.1954779999999996</v>
      </c>
      <c r="H342" s="103">
        <f t="shared" si="11"/>
        <v>-7.1352960000000003</v>
      </c>
      <c r="I342" s="104" t="str">
        <f t="array" ref="I342">IF(ISBLANK(C342),"",IF(C342=MAX(IF(FarmUnit[1. Identifiant interne unique d’exploitation agricole*
(Attribué par la gestion centrale)]=A342,FarmUnit[3. Superficie de l’unité agricole (ha)*])),"!","-"))</f>
        <v>!</v>
      </c>
    </row>
    <row r="343" spans="1:9" s="97" customFormat="1" hidden="1" x14ac:dyDescent="0.25">
      <c r="A343" s="90" t="s">
        <v>406</v>
      </c>
      <c r="B343" s="91" t="s">
        <v>406</v>
      </c>
      <c r="C343" s="92">
        <v>3.07</v>
      </c>
      <c r="D343" s="93">
        <v>8.1933910000000001</v>
      </c>
      <c r="E343" s="93">
        <v>-7.1339610000000002</v>
      </c>
      <c r="F34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3" s="103">
        <f t="shared" si="10"/>
        <v>8.1933910000000001</v>
      </c>
      <c r="H343" s="103">
        <f t="shared" si="11"/>
        <v>-7.1339610000000002</v>
      </c>
      <c r="I343" s="104" t="str">
        <f t="array" ref="I343">IF(ISBLANK(C343),"",IF(C343=MAX(IF(FarmUnit[1. Identifiant interne unique d’exploitation agricole*
(Attribué par la gestion centrale)]=A343,FarmUnit[3. Superficie de l’unité agricole (ha)*])),"!","-"))</f>
        <v>!</v>
      </c>
    </row>
    <row r="344" spans="1:9" s="97" customFormat="1" hidden="1" x14ac:dyDescent="0.25">
      <c r="A344" s="90" t="s">
        <v>407</v>
      </c>
      <c r="B344" s="91" t="s">
        <v>407</v>
      </c>
      <c r="C344" s="92">
        <v>7.32</v>
      </c>
      <c r="D344" s="93">
        <v>8.1949290000000001</v>
      </c>
      <c r="E344" s="93">
        <v>-7.138922</v>
      </c>
      <c r="F34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4" s="103">
        <f t="shared" si="10"/>
        <v>8.1949290000000001</v>
      </c>
      <c r="H344" s="103">
        <f t="shared" si="11"/>
        <v>-7.138922</v>
      </c>
      <c r="I344" s="104" t="str">
        <f t="array" ref="I344">IF(ISBLANK(C344),"",IF(C344=MAX(IF(FarmUnit[1. Identifiant interne unique d’exploitation agricole*
(Attribué par la gestion centrale)]=A344,FarmUnit[3. Superficie de l’unité agricole (ha)*])),"!","-"))</f>
        <v>!</v>
      </c>
    </row>
    <row r="345" spans="1:9" s="97" customFormat="1" hidden="1" x14ac:dyDescent="0.25">
      <c r="A345" s="90" t="s">
        <v>408</v>
      </c>
      <c r="B345" s="91" t="s">
        <v>408</v>
      </c>
      <c r="C345" s="92">
        <v>7.18</v>
      </c>
      <c r="D345" s="93">
        <v>8.2011789999999998</v>
      </c>
      <c r="E345" s="93">
        <v>-7.1664849999999998</v>
      </c>
      <c r="F34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5" s="103">
        <f t="shared" si="10"/>
        <v>8.2011789999999998</v>
      </c>
      <c r="H345" s="103">
        <f t="shared" si="11"/>
        <v>-7.1664849999999998</v>
      </c>
      <c r="I345" s="104" t="str">
        <f t="array" ref="I345">IF(ISBLANK(C345),"",IF(C345=MAX(IF(FarmUnit[1. Identifiant interne unique d’exploitation agricole*
(Attribué par la gestion centrale)]=A345,FarmUnit[3. Superficie de l’unité agricole (ha)*])),"!","-"))</f>
        <v>!</v>
      </c>
    </row>
    <row r="346" spans="1:9" s="97" customFormat="1" hidden="1" x14ac:dyDescent="0.25">
      <c r="A346" s="90" t="s">
        <v>409</v>
      </c>
      <c r="B346" s="91" t="s">
        <v>409</v>
      </c>
      <c r="C346" s="92">
        <v>3.34</v>
      </c>
      <c r="D346" s="93">
        <v>8.2032769999999999</v>
      </c>
      <c r="E346" s="93">
        <v>-7.1677720000000003</v>
      </c>
      <c r="F34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6" s="103">
        <f t="shared" si="10"/>
        <v>8.2032769999999999</v>
      </c>
      <c r="H346" s="103">
        <f t="shared" si="11"/>
        <v>-7.1677720000000003</v>
      </c>
      <c r="I346" s="104" t="str">
        <f t="array" ref="I346">IF(ISBLANK(C346),"",IF(C346=MAX(IF(FarmUnit[1. Identifiant interne unique d’exploitation agricole*
(Attribué par la gestion centrale)]=A346,FarmUnit[3. Superficie de l’unité agricole (ha)*])),"!","-"))</f>
        <v>!</v>
      </c>
    </row>
    <row r="347" spans="1:9" s="97" customFormat="1" hidden="1" x14ac:dyDescent="0.25">
      <c r="A347" s="90" t="s">
        <v>410</v>
      </c>
      <c r="B347" s="91" t="s">
        <v>410</v>
      </c>
      <c r="C347" s="92">
        <v>12.530000000000001</v>
      </c>
      <c r="D347" s="93">
        <v>8.2017489999999995</v>
      </c>
      <c r="E347" s="93">
        <v>-7.1651129999999998</v>
      </c>
      <c r="F34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7" s="103">
        <f t="shared" si="10"/>
        <v>8.2017489999999995</v>
      </c>
      <c r="H347" s="103">
        <f t="shared" si="11"/>
        <v>-7.1651129999999998</v>
      </c>
      <c r="I347" s="104" t="str">
        <f t="array" ref="I347">IF(ISBLANK(C347),"",IF(C347=MAX(IF(FarmUnit[1. Identifiant interne unique d’exploitation agricole*
(Attribué par la gestion centrale)]=A347,FarmUnit[3. Superficie de l’unité agricole (ha)*])),"!","-"))</f>
        <v>!</v>
      </c>
    </row>
    <row r="348" spans="1:9" s="97" customFormat="1" hidden="1" x14ac:dyDescent="0.25">
      <c r="A348" s="90" t="s">
        <v>411</v>
      </c>
      <c r="B348" s="91" t="s">
        <v>411</v>
      </c>
      <c r="C348" s="92">
        <v>4.9399999999999995</v>
      </c>
      <c r="D348" s="93">
        <v>8.1552930000000003</v>
      </c>
      <c r="E348" s="93">
        <v>-7.1369350000000003</v>
      </c>
      <c r="F34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8" s="103">
        <f t="shared" si="10"/>
        <v>8.1552930000000003</v>
      </c>
      <c r="H348" s="103">
        <f t="shared" si="11"/>
        <v>-7.1369350000000003</v>
      </c>
      <c r="I348" s="104" t="str">
        <f t="array" ref="I348">IF(ISBLANK(C348),"",IF(C348=MAX(IF(FarmUnit[1. Identifiant interne unique d’exploitation agricole*
(Attribué par la gestion centrale)]=A348,FarmUnit[3. Superficie de l’unité agricole (ha)*])),"!","-"))</f>
        <v>!</v>
      </c>
    </row>
    <row r="349" spans="1:9" s="97" customFormat="1" hidden="1" x14ac:dyDescent="0.25">
      <c r="A349" s="90" t="s">
        <v>412</v>
      </c>
      <c r="B349" s="91" t="s">
        <v>412</v>
      </c>
      <c r="C349" s="92">
        <v>4.6399999999999997</v>
      </c>
      <c r="D349" s="93">
        <v>8.2097800000000003</v>
      </c>
      <c r="E349" s="93">
        <v>-7.1486219999999996</v>
      </c>
      <c r="F34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9" s="103">
        <f t="shared" si="10"/>
        <v>8.2097800000000003</v>
      </c>
      <c r="H349" s="103">
        <f t="shared" si="11"/>
        <v>-7.1486219999999996</v>
      </c>
      <c r="I349" s="104" t="str">
        <f t="array" ref="I349">IF(ISBLANK(C349),"",IF(C349=MAX(IF(FarmUnit[1. Identifiant interne unique d’exploitation agricole*
(Attribué par la gestion centrale)]=A349,FarmUnit[3. Superficie de l’unité agricole (ha)*])),"!","-"))</f>
        <v>!</v>
      </c>
    </row>
    <row r="350" spans="1:9" s="97" customFormat="1" hidden="1" x14ac:dyDescent="0.25">
      <c r="A350" s="90" t="s">
        <v>413</v>
      </c>
      <c r="B350" s="91" t="s">
        <v>413</v>
      </c>
      <c r="C350" s="92">
        <v>4.2699999999999996</v>
      </c>
      <c r="D350" s="93">
        <v>8.2089040000000004</v>
      </c>
      <c r="E350" s="93">
        <v>-7.1488350000000001</v>
      </c>
      <c r="F35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0" s="103">
        <f t="shared" si="10"/>
        <v>8.2089040000000004</v>
      </c>
      <c r="H350" s="103">
        <f t="shared" si="11"/>
        <v>-7.1488350000000001</v>
      </c>
      <c r="I350" s="104" t="str">
        <f t="array" ref="I350">IF(ISBLANK(C350),"",IF(C350=MAX(IF(FarmUnit[1. Identifiant interne unique d’exploitation agricole*
(Attribué par la gestion centrale)]=A350,FarmUnit[3. Superficie de l’unité agricole (ha)*])),"!","-"))</f>
        <v>!</v>
      </c>
    </row>
    <row r="351" spans="1:9" s="97" customFormat="1" hidden="1" x14ac:dyDescent="0.25">
      <c r="A351" s="90" t="s">
        <v>414</v>
      </c>
      <c r="B351" s="91" t="s">
        <v>414</v>
      </c>
      <c r="C351" s="92">
        <v>10.700000000000001</v>
      </c>
      <c r="D351" s="93">
        <v>8.2010090000000009</v>
      </c>
      <c r="E351" s="93">
        <v>-7.1443019999999997</v>
      </c>
      <c r="F35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1" s="103">
        <f t="shared" si="10"/>
        <v>8.2010090000000009</v>
      </c>
      <c r="H351" s="103">
        <f t="shared" si="11"/>
        <v>-7.1443019999999997</v>
      </c>
      <c r="I351" s="104" t="str">
        <f t="array" ref="I351">IF(ISBLANK(C351),"",IF(C351=MAX(IF(FarmUnit[1. Identifiant interne unique d’exploitation agricole*
(Attribué par la gestion centrale)]=A351,FarmUnit[3. Superficie de l’unité agricole (ha)*])),"!","-"))</f>
        <v>!</v>
      </c>
    </row>
    <row r="352" spans="1:9" s="97" customFormat="1" hidden="1" x14ac:dyDescent="0.25">
      <c r="A352" s="90" t="s">
        <v>415</v>
      </c>
      <c r="B352" s="91" t="s">
        <v>415</v>
      </c>
      <c r="C352" s="92">
        <v>10.670000000000002</v>
      </c>
      <c r="D352" s="93">
        <v>8.2015530000000005</v>
      </c>
      <c r="E352" s="93">
        <v>-7.1481380000000003</v>
      </c>
      <c r="F35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2" s="103">
        <f t="shared" si="10"/>
        <v>8.2015530000000005</v>
      </c>
      <c r="H352" s="103">
        <f t="shared" si="11"/>
        <v>-7.1481380000000003</v>
      </c>
      <c r="I352" s="104" t="str">
        <f t="array" ref="I352">IF(ISBLANK(C352),"",IF(C352=MAX(IF(FarmUnit[1. Identifiant interne unique d’exploitation agricole*
(Attribué par la gestion centrale)]=A352,FarmUnit[3. Superficie de l’unité agricole (ha)*])),"!","-"))</f>
        <v>!</v>
      </c>
    </row>
    <row r="353" spans="1:9" s="97" customFormat="1" hidden="1" x14ac:dyDescent="0.25">
      <c r="A353" s="90" t="s">
        <v>416</v>
      </c>
      <c r="B353" s="91" t="s">
        <v>416</v>
      </c>
      <c r="C353" s="92">
        <v>10.130000000000001</v>
      </c>
      <c r="D353" s="93">
        <v>8.204739</v>
      </c>
      <c r="E353" s="93">
        <v>-7.1682740000000003</v>
      </c>
      <c r="F35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3" s="103">
        <f t="shared" si="10"/>
        <v>8.204739</v>
      </c>
      <c r="H353" s="103">
        <f t="shared" si="11"/>
        <v>-7.1682740000000003</v>
      </c>
      <c r="I353" s="104" t="str">
        <f t="array" ref="I353">IF(ISBLANK(C353),"",IF(C353=MAX(IF(FarmUnit[1. Identifiant interne unique d’exploitation agricole*
(Attribué par la gestion centrale)]=A353,FarmUnit[3. Superficie de l’unité agricole (ha)*])),"!","-"))</f>
        <v>!</v>
      </c>
    </row>
    <row r="354" spans="1:9" s="97" customFormat="1" hidden="1" x14ac:dyDescent="0.25">
      <c r="A354" s="90" t="s">
        <v>417</v>
      </c>
      <c r="B354" s="91" t="s">
        <v>417</v>
      </c>
      <c r="C354" s="92">
        <v>3.9599999999999995</v>
      </c>
      <c r="D354" s="93">
        <v>8.2065979999999996</v>
      </c>
      <c r="E354" s="93">
        <v>-7.1680820000000001</v>
      </c>
      <c r="F35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4" s="103">
        <f t="shared" si="10"/>
        <v>8.2065979999999996</v>
      </c>
      <c r="H354" s="103">
        <f t="shared" si="11"/>
        <v>-7.1680820000000001</v>
      </c>
      <c r="I354" s="104" t="str">
        <f t="array" ref="I354">IF(ISBLANK(C354),"",IF(C354=MAX(IF(FarmUnit[1. Identifiant interne unique d’exploitation agricole*
(Attribué par la gestion centrale)]=A354,FarmUnit[3. Superficie de l’unité agricole (ha)*])),"!","-"))</f>
        <v>!</v>
      </c>
    </row>
    <row r="355" spans="1:9" s="97" customFormat="1" hidden="1" x14ac:dyDescent="0.25">
      <c r="A355" s="90" t="s">
        <v>418</v>
      </c>
      <c r="B355" s="91" t="s">
        <v>418</v>
      </c>
      <c r="C355" s="92">
        <v>6.16</v>
      </c>
      <c r="D355" s="93">
        <v>8.2155729999999991</v>
      </c>
      <c r="E355" s="93">
        <v>-7.1594389999999999</v>
      </c>
      <c r="F35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5" s="103">
        <f t="shared" si="10"/>
        <v>8.2155729999999991</v>
      </c>
      <c r="H355" s="103">
        <f t="shared" si="11"/>
        <v>-7.1594389999999999</v>
      </c>
      <c r="I355" s="104" t="str">
        <f t="array" ref="I355">IF(ISBLANK(C355),"",IF(C355=MAX(IF(FarmUnit[1. Identifiant interne unique d’exploitation agricole*
(Attribué par la gestion centrale)]=A355,FarmUnit[3. Superficie de l’unité agricole (ha)*])),"!","-"))</f>
        <v>!</v>
      </c>
    </row>
    <row r="356" spans="1:9" s="97" customFormat="1" hidden="1" x14ac:dyDescent="0.25">
      <c r="A356" s="90" t="s">
        <v>419</v>
      </c>
      <c r="B356" s="91" t="s">
        <v>419</v>
      </c>
      <c r="C356" s="92">
        <v>2.87</v>
      </c>
      <c r="D356" s="93">
        <v>8.2173990000000003</v>
      </c>
      <c r="E356" s="93">
        <v>-7.1718440000000001</v>
      </c>
      <c r="F35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6" s="103">
        <f t="shared" si="10"/>
        <v>8.2173990000000003</v>
      </c>
      <c r="H356" s="103">
        <f t="shared" si="11"/>
        <v>-7.1718440000000001</v>
      </c>
      <c r="I356" s="104" t="str">
        <f t="array" ref="I356">IF(ISBLANK(C356),"",IF(C356=MAX(IF(FarmUnit[1. Identifiant interne unique d’exploitation agricole*
(Attribué par la gestion centrale)]=A356,FarmUnit[3. Superficie de l’unité agricole (ha)*])),"!","-"))</f>
        <v>!</v>
      </c>
    </row>
    <row r="357" spans="1:9" s="97" customFormat="1" hidden="1" x14ac:dyDescent="0.25">
      <c r="A357" s="90" t="s">
        <v>420</v>
      </c>
      <c r="B357" s="91" t="s">
        <v>420</v>
      </c>
      <c r="C357" s="92">
        <v>3.4</v>
      </c>
      <c r="D357" s="93">
        <v>8.2149619999999999</v>
      </c>
      <c r="E357" s="93">
        <v>-7.1854399999999998</v>
      </c>
      <c r="F35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7" s="103">
        <f t="shared" si="10"/>
        <v>8.2149619999999999</v>
      </c>
      <c r="H357" s="103">
        <f t="shared" si="11"/>
        <v>-7.1854399999999998</v>
      </c>
      <c r="I357" s="104" t="str">
        <f t="array" ref="I357">IF(ISBLANK(C357),"",IF(C357=MAX(IF(FarmUnit[1. Identifiant interne unique d’exploitation agricole*
(Attribué par la gestion centrale)]=A357,FarmUnit[3. Superficie de l’unité agricole (ha)*])),"!","-"))</f>
        <v>!</v>
      </c>
    </row>
    <row r="358" spans="1:9" s="97" customFormat="1" hidden="1" x14ac:dyDescent="0.25">
      <c r="A358" s="90" t="s">
        <v>421</v>
      </c>
      <c r="B358" s="91" t="s">
        <v>421</v>
      </c>
      <c r="C358" s="92">
        <v>3.5</v>
      </c>
      <c r="D358" s="93">
        <v>8.2163140000000006</v>
      </c>
      <c r="E358" s="93">
        <v>-7.1858610000000001</v>
      </c>
      <c r="F35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8" s="103">
        <f t="shared" si="10"/>
        <v>8.2163140000000006</v>
      </c>
      <c r="H358" s="103">
        <f t="shared" si="11"/>
        <v>-7.1858610000000001</v>
      </c>
      <c r="I358" s="104" t="str">
        <f t="array" ref="I358">IF(ISBLANK(C358),"",IF(C358=MAX(IF(FarmUnit[1. Identifiant interne unique d’exploitation agricole*
(Attribué par la gestion centrale)]=A358,FarmUnit[3. Superficie de l’unité agricole (ha)*])),"!","-"))</f>
        <v>!</v>
      </c>
    </row>
    <row r="359" spans="1:9" s="97" customFormat="1" hidden="1" x14ac:dyDescent="0.25">
      <c r="A359" s="90" t="s">
        <v>422</v>
      </c>
      <c r="B359" s="91" t="s">
        <v>422</v>
      </c>
      <c r="C359" s="92">
        <v>4.97</v>
      </c>
      <c r="D359" s="93">
        <v>8.2030110000000001</v>
      </c>
      <c r="E359" s="93">
        <v>-7.1546609999999999</v>
      </c>
      <c r="F35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9" s="103">
        <f t="shared" si="10"/>
        <v>8.2030110000000001</v>
      </c>
      <c r="H359" s="103">
        <f t="shared" si="11"/>
        <v>-7.1546609999999999</v>
      </c>
      <c r="I359" s="104" t="str">
        <f t="array" ref="I359">IF(ISBLANK(C359),"",IF(C359=MAX(IF(FarmUnit[1. Identifiant interne unique d’exploitation agricole*
(Attribué par la gestion centrale)]=A359,FarmUnit[3. Superficie de l’unité agricole (ha)*])),"!","-"))</f>
        <v>!</v>
      </c>
    </row>
    <row r="360" spans="1:9" s="97" customFormat="1" hidden="1" x14ac:dyDescent="0.25">
      <c r="A360" s="90" t="s">
        <v>423</v>
      </c>
      <c r="B360" s="91" t="s">
        <v>423</v>
      </c>
      <c r="C360" s="92">
        <v>5.69</v>
      </c>
      <c r="D360" s="93">
        <v>8.186598</v>
      </c>
      <c r="E360" s="93">
        <v>-7.1582429999999997</v>
      </c>
      <c r="F36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0" s="103">
        <f t="shared" si="10"/>
        <v>8.186598</v>
      </c>
      <c r="H360" s="103">
        <f t="shared" si="11"/>
        <v>-7.1582429999999997</v>
      </c>
      <c r="I360" s="104" t="str">
        <f t="array" ref="I360">IF(ISBLANK(C360),"",IF(C360=MAX(IF(FarmUnit[1. Identifiant interne unique d’exploitation agricole*
(Attribué par la gestion centrale)]=A360,FarmUnit[3. Superficie de l’unité agricole (ha)*])),"!","-"))</f>
        <v>!</v>
      </c>
    </row>
    <row r="361" spans="1:9" s="97" customFormat="1" hidden="1" x14ac:dyDescent="0.25">
      <c r="A361" s="90" t="s">
        <v>424</v>
      </c>
      <c r="B361" s="91" t="s">
        <v>424</v>
      </c>
      <c r="C361" s="92">
        <v>4.3699999999999992</v>
      </c>
      <c r="D361" s="93">
        <v>8.1869569999999996</v>
      </c>
      <c r="E361" s="93">
        <v>-7.156434</v>
      </c>
      <c r="F36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1" s="103">
        <f t="shared" si="10"/>
        <v>8.1869569999999996</v>
      </c>
      <c r="H361" s="103">
        <f t="shared" si="11"/>
        <v>-7.156434</v>
      </c>
      <c r="I361" s="104" t="str">
        <f t="array" ref="I361">IF(ISBLANK(C361),"",IF(C361=MAX(IF(FarmUnit[1. Identifiant interne unique d’exploitation agricole*
(Attribué par la gestion centrale)]=A361,FarmUnit[3. Superficie de l’unité agricole (ha)*])),"!","-"))</f>
        <v>!</v>
      </c>
    </row>
    <row r="362" spans="1:9" s="97" customFormat="1" hidden="1" x14ac:dyDescent="0.25">
      <c r="A362" s="90" t="s">
        <v>425</v>
      </c>
      <c r="B362" s="91" t="s">
        <v>425</v>
      </c>
      <c r="C362" s="92">
        <v>6.4399999999999995</v>
      </c>
      <c r="D362" s="93">
        <v>8.1852789999999995</v>
      </c>
      <c r="E362" s="93">
        <v>-7.1572519999999997</v>
      </c>
      <c r="F36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2" s="103">
        <f t="shared" si="10"/>
        <v>8.1852789999999995</v>
      </c>
      <c r="H362" s="103">
        <f t="shared" si="11"/>
        <v>-7.1572519999999997</v>
      </c>
      <c r="I362" s="104" t="str">
        <f t="array" ref="I362">IF(ISBLANK(C362),"",IF(C362=MAX(IF(FarmUnit[1. Identifiant interne unique d’exploitation agricole*
(Attribué par la gestion centrale)]=A362,FarmUnit[3. Superficie de l’unité agricole (ha)*])),"!","-"))</f>
        <v>!</v>
      </c>
    </row>
    <row r="363" spans="1:9" s="97" customFormat="1" hidden="1" x14ac:dyDescent="0.25">
      <c r="A363" s="90" t="s">
        <v>426</v>
      </c>
      <c r="B363" s="91" t="s">
        <v>426</v>
      </c>
      <c r="C363" s="92">
        <v>5.0699999999999994</v>
      </c>
      <c r="D363" s="93">
        <v>8.1819919999999993</v>
      </c>
      <c r="E363" s="93">
        <v>-7.1527320000000003</v>
      </c>
      <c r="F36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3" s="103">
        <f t="shared" si="10"/>
        <v>8.1819919999999993</v>
      </c>
      <c r="H363" s="103">
        <f t="shared" si="11"/>
        <v>-7.1527320000000003</v>
      </c>
      <c r="I363" s="104" t="str">
        <f t="array" ref="I363">IF(ISBLANK(C363),"",IF(C363=MAX(IF(FarmUnit[1. Identifiant interne unique d’exploitation agricole*
(Attribué par la gestion centrale)]=A363,FarmUnit[3. Superficie de l’unité agricole (ha)*])),"!","-"))</f>
        <v>!</v>
      </c>
    </row>
    <row r="364" spans="1:9" s="97" customFormat="1" hidden="1" x14ac:dyDescent="0.25">
      <c r="A364" s="90" t="s">
        <v>427</v>
      </c>
      <c r="B364" s="91" t="s">
        <v>427</v>
      </c>
      <c r="C364" s="92">
        <v>6.24</v>
      </c>
      <c r="D364" s="93">
        <v>8.1813000000000002</v>
      </c>
      <c r="E364" s="93">
        <v>-7.1536989999999996</v>
      </c>
      <c r="F36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4" s="103">
        <f t="shared" si="10"/>
        <v>8.1813000000000002</v>
      </c>
      <c r="H364" s="103">
        <f t="shared" si="11"/>
        <v>-7.1536989999999996</v>
      </c>
      <c r="I364" s="104" t="str">
        <f t="array" ref="I364">IF(ISBLANK(C364),"",IF(C364=MAX(IF(FarmUnit[1. Identifiant interne unique d’exploitation agricole*
(Attribué par la gestion centrale)]=A364,FarmUnit[3. Superficie de l’unité agricole (ha)*])),"!","-"))</f>
        <v>!</v>
      </c>
    </row>
    <row r="365" spans="1:9" s="97" customFormat="1" hidden="1" x14ac:dyDescent="0.25">
      <c r="A365" s="90" t="s">
        <v>428</v>
      </c>
      <c r="B365" s="91" t="s">
        <v>428</v>
      </c>
      <c r="C365" s="92">
        <v>5.26</v>
      </c>
      <c r="D365" s="93">
        <v>8.1804430000000004</v>
      </c>
      <c r="E365" s="93">
        <v>-7.1591120000000004</v>
      </c>
      <c r="F36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5" s="103">
        <f t="shared" si="10"/>
        <v>8.1804430000000004</v>
      </c>
      <c r="H365" s="103">
        <f t="shared" si="11"/>
        <v>-7.1591120000000004</v>
      </c>
      <c r="I365" s="104" t="str">
        <f t="array" ref="I365">IF(ISBLANK(C365),"",IF(C365=MAX(IF(FarmUnit[1. Identifiant interne unique d’exploitation agricole*
(Attribué par la gestion centrale)]=A365,FarmUnit[3. Superficie de l’unité agricole (ha)*])),"!","-"))</f>
        <v>!</v>
      </c>
    </row>
    <row r="366" spans="1:9" s="97" customFormat="1" hidden="1" x14ac:dyDescent="0.25">
      <c r="A366" s="90" t="s">
        <v>429</v>
      </c>
      <c r="B366" s="91" t="s">
        <v>429</v>
      </c>
      <c r="C366" s="92">
        <v>5.22</v>
      </c>
      <c r="D366" s="93">
        <v>8.1779320000000002</v>
      </c>
      <c r="E366" s="93">
        <v>-7.1579220000000001</v>
      </c>
      <c r="F36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6" s="103">
        <f t="shared" si="10"/>
        <v>8.1779320000000002</v>
      </c>
      <c r="H366" s="103">
        <f t="shared" si="11"/>
        <v>-7.1579220000000001</v>
      </c>
      <c r="I366" s="104" t="str">
        <f t="array" ref="I366">IF(ISBLANK(C366),"",IF(C366=MAX(IF(FarmUnit[1. Identifiant interne unique d’exploitation agricole*
(Attribué par la gestion centrale)]=A366,FarmUnit[3. Superficie de l’unité agricole (ha)*])),"!","-"))</f>
        <v>!</v>
      </c>
    </row>
    <row r="367" spans="1:9" s="97" customFormat="1" hidden="1" x14ac:dyDescent="0.25">
      <c r="A367" s="90" t="s">
        <v>430</v>
      </c>
      <c r="B367" s="91" t="s">
        <v>430</v>
      </c>
      <c r="C367" s="92">
        <v>5.0299999999999994</v>
      </c>
      <c r="D367" s="93">
        <v>8.1782339999999998</v>
      </c>
      <c r="E367" s="93">
        <v>-7.157089</v>
      </c>
      <c r="F36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7" s="103">
        <f t="shared" si="10"/>
        <v>8.1782339999999998</v>
      </c>
      <c r="H367" s="103">
        <f t="shared" si="11"/>
        <v>-7.157089</v>
      </c>
      <c r="I367" s="104" t="str">
        <f t="array" ref="I367">IF(ISBLANK(C367),"",IF(C367=MAX(IF(FarmUnit[1. Identifiant interne unique d’exploitation agricole*
(Attribué par la gestion centrale)]=A367,FarmUnit[3. Superficie de l’unité agricole (ha)*])),"!","-"))</f>
        <v>!</v>
      </c>
    </row>
    <row r="368" spans="1:9" s="97" customFormat="1" hidden="1" x14ac:dyDescent="0.25">
      <c r="A368" s="90" t="s">
        <v>431</v>
      </c>
      <c r="B368" s="91" t="s">
        <v>431</v>
      </c>
      <c r="C368" s="92">
        <v>5.1099999999999994</v>
      </c>
      <c r="D368" s="93">
        <v>8.1808289999999992</v>
      </c>
      <c r="E368" s="93">
        <v>-7.158156</v>
      </c>
      <c r="F36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8" s="103">
        <f t="shared" si="10"/>
        <v>8.1808289999999992</v>
      </c>
      <c r="H368" s="103">
        <f t="shared" si="11"/>
        <v>-7.158156</v>
      </c>
      <c r="I368" s="104" t="str">
        <f t="array" ref="I368">IF(ISBLANK(C368),"",IF(C368=MAX(IF(FarmUnit[1. Identifiant interne unique d’exploitation agricole*
(Attribué par la gestion centrale)]=A368,FarmUnit[3. Superficie de l’unité agricole (ha)*])),"!","-"))</f>
        <v>!</v>
      </c>
    </row>
    <row r="369" spans="1:9" s="97" customFormat="1" hidden="1" x14ac:dyDescent="0.25">
      <c r="A369" s="90" t="s">
        <v>432</v>
      </c>
      <c r="B369" s="91" t="s">
        <v>432</v>
      </c>
      <c r="C369" s="92">
        <v>5.19</v>
      </c>
      <c r="D369" s="93">
        <v>8.1761510000000008</v>
      </c>
      <c r="E369" s="93">
        <v>-7.166525</v>
      </c>
      <c r="F36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9" s="103">
        <f t="shared" si="10"/>
        <v>8.1761510000000008</v>
      </c>
      <c r="H369" s="103">
        <f t="shared" si="11"/>
        <v>-7.166525</v>
      </c>
      <c r="I369" s="104" t="str">
        <f t="array" ref="I369">IF(ISBLANK(C369),"",IF(C369=MAX(IF(FarmUnit[1. Identifiant interne unique d’exploitation agricole*
(Attribué par la gestion centrale)]=A369,FarmUnit[3. Superficie de l’unité agricole (ha)*])),"!","-"))</f>
        <v>!</v>
      </c>
    </row>
    <row r="370" spans="1:9" s="97" customFormat="1" hidden="1" x14ac:dyDescent="0.25">
      <c r="A370" s="90" t="s">
        <v>433</v>
      </c>
      <c r="B370" s="91" t="s">
        <v>433</v>
      </c>
      <c r="C370" s="92">
        <v>5.3599999999999994</v>
      </c>
      <c r="D370" s="93">
        <v>8.1754320000000007</v>
      </c>
      <c r="E370" s="93">
        <v>-7.165953</v>
      </c>
      <c r="F37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0" s="103">
        <f t="shared" ref="G370:G433" si="12">IF(D370=0,"",D370)</f>
        <v>8.1754320000000007</v>
      </c>
      <c r="H370" s="103">
        <f t="shared" ref="H370:H433" si="13">IF(E370=0,"",E370)</f>
        <v>-7.165953</v>
      </c>
      <c r="I370" s="104" t="str">
        <f t="array" ref="I370">IF(ISBLANK(C370),"",IF(C370=MAX(IF(FarmUnit[1. Identifiant interne unique d’exploitation agricole*
(Attribué par la gestion centrale)]=A370,FarmUnit[3. Superficie de l’unité agricole (ha)*])),"!","-"))</f>
        <v>!</v>
      </c>
    </row>
    <row r="371" spans="1:9" s="97" customFormat="1" hidden="1" x14ac:dyDescent="0.25">
      <c r="A371" s="90" t="s">
        <v>434</v>
      </c>
      <c r="B371" s="91" t="s">
        <v>434</v>
      </c>
      <c r="C371" s="92">
        <v>8.42</v>
      </c>
      <c r="D371" s="93">
        <v>8.1767289999999999</v>
      </c>
      <c r="E371" s="93">
        <v>-7.169537</v>
      </c>
      <c r="F37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1" s="103">
        <f t="shared" si="12"/>
        <v>8.1767289999999999</v>
      </c>
      <c r="H371" s="103">
        <f t="shared" si="13"/>
        <v>-7.169537</v>
      </c>
      <c r="I371" s="104" t="str">
        <f t="array" ref="I371">IF(ISBLANK(C371),"",IF(C371=MAX(IF(FarmUnit[1. Identifiant interne unique d’exploitation agricole*
(Attribué par la gestion centrale)]=A371,FarmUnit[3. Superficie de l’unité agricole (ha)*])),"!","-"))</f>
        <v>!</v>
      </c>
    </row>
    <row r="372" spans="1:9" s="97" customFormat="1" hidden="1" x14ac:dyDescent="0.25">
      <c r="A372" s="90" t="s">
        <v>435</v>
      </c>
      <c r="B372" s="91" t="s">
        <v>435</v>
      </c>
      <c r="C372" s="92">
        <v>5.3199999999999994</v>
      </c>
      <c r="D372" s="93">
        <v>8.1736599999999999</v>
      </c>
      <c r="E372" s="93">
        <v>-7.167675</v>
      </c>
      <c r="F37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2" s="103">
        <f t="shared" si="12"/>
        <v>8.1736599999999999</v>
      </c>
      <c r="H372" s="103">
        <f t="shared" si="13"/>
        <v>-7.167675</v>
      </c>
      <c r="I372" s="104" t="str">
        <f t="array" ref="I372">IF(ISBLANK(C372),"",IF(C372=MAX(IF(FarmUnit[1. Identifiant interne unique d’exploitation agricole*
(Attribué par la gestion centrale)]=A372,FarmUnit[3. Superficie de l’unité agricole (ha)*])),"!","-"))</f>
        <v>!</v>
      </c>
    </row>
    <row r="373" spans="1:9" s="97" customFormat="1" hidden="1" x14ac:dyDescent="0.25">
      <c r="A373" s="90" t="s">
        <v>436</v>
      </c>
      <c r="B373" s="91" t="s">
        <v>436</v>
      </c>
      <c r="C373" s="92">
        <v>6.6399999999999988</v>
      </c>
      <c r="D373" s="93">
        <v>8.1913289999999996</v>
      </c>
      <c r="E373" s="93">
        <v>-7.1690680000000002</v>
      </c>
      <c r="F37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3" s="103">
        <f t="shared" si="12"/>
        <v>8.1913289999999996</v>
      </c>
      <c r="H373" s="103">
        <f t="shared" si="13"/>
        <v>-7.1690680000000002</v>
      </c>
      <c r="I373" s="104" t="str">
        <f t="array" ref="I373">IF(ISBLANK(C373),"",IF(C373=MAX(IF(FarmUnit[1. Identifiant interne unique d’exploitation agricole*
(Attribué par la gestion centrale)]=A373,FarmUnit[3. Superficie de l’unité agricole (ha)*])),"!","-"))</f>
        <v>!</v>
      </c>
    </row>
    <row r="374" spans="1:9" s="97" customFormat="1" hidden="1" x14ac:dyDescent="0.25">
      <c r="A374" s="90" t="s">
        <v>437</v>
      </c>
      <c r="B374" s="91" t="s">
        <v>437</v>
      </c>
      <c r="C374" s="92">
        <v>6.7899999999999991</v>
      </c>
      <c r="D374" s="93">
        <v>8.1901989999999998</v>
      </c>
      <c r="E374" s="93">
        <v>-7.169524</v>
      </c>
      <c r="F37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4" s="103">
        <f t="shared" si="12"/>
        <v>8.1901989999999998</v>
      </c>
      <c r="H374" s="103">
        <f t="shared" si="13"/>
        <v>-7.169524</v>
      </c>
      <c r="I374" s="104" t="str">
        <f t="array" ref="I374">IF(ISBLANK(C374),"",IF(C374=MAX(IF(FarmUnit[1. Identifiant interne unique d’exploitation agricole*
(Attribué par la gestion centrale)]=A374,FarmUnit[3. Superficie de l’unité agricole (ha)*])),"!","-"))</f>
        <v>!</v>
      </c>
    </row>
    <row r="375" spans="1:9" s="97" customFormat="1" hidden="1" x14ac:dyDescent="0.25">
      <c r="A375" s="90" t="s">
        <v>438</v>
      </c>
      <c r="B375" s="91" t="s">
        <v>438</v>
      </c>
      <c r="C375" s="92">
        <v>5</v>
      </c>
      <c r="D375" s="93">
        <v>8.1915999999999993</v>
      </c>
      <c r="E375" s="93">
        <v>-7.1715809999999998</v>
      </c>
      <c r="F37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5" s="103">
        <f t="shared" si="12"/>
        <v>8.1915999999999993</v>
      </c>
      <c r="H375" s="103">
        <f t="shared" si="13"/>
        <v>-7.1715809999999998</v>
      </c>
      <c r="I375" s="104" t="str">
        <f t="array" ref="I375">IF(ISBLANK(C375),"",IF(C375=MAX(IF(FarmUnit[1. Identifiant interne unique d’exploitation agricole*
(Attribué par la gestion centrale)]=A375,FarmUnit[3. Superficie de l’unité agricole (ha)*])),"!","-"))</f>
        <v>!</v>
      </c>
    </row>
    <row r="376" spans="1:9" s="97" customFormat="1" hidden="1" x14ac:dyDescent="0.25">
      <c r="A376" s="90" t="s">
        <v>439</v>
      </c>
      <c r="B376" s="91" t="s">
        <v>439</v>
      </c>
      <c r="C376" s="92">
        <v>5.68</v>
      </c>
      <c r="D376" s="93">
        <v>8.1910109999999996</v>
      </c>
      <c r="E376" s="93">
        <v>-7.1729640000000003</v>
      </c>
      <c r="F37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6" s="103">
        <f t="shared" si="12"/>
        <v>8.1910109999999996</v>
      </c>
      <c r="H376" s="103">
        <f t="shared" si="13"/>
        <v>-7.1729640000000003</v>
      </c>
      <c r="I376" s="104" t="str">
        <f t="array" ref="I376">IF(ISBLANK(C376),"",IF(C376=MAX(IF(FarmUnit[1. Identifiant interne unique d’exploitation agricole*
(Attribué par la gestion centrale)]=A376,FarmUnit[3. Superficie de l’unité agricole (ha)*])),"!","-"))</f>
        <v>!</v>
      </c>
    </row>
    <row r="377" spans="1:9" s="97" customFormat="1" hidden="1" x14ac:dyDescent="0.25">
      <c r="A377" s="90" t="s">
        <v>440</v>
      </c>
      <c r="B377" s="91" t="s">
        <v>440</v>
      </c>
      <c r="C377" s="92">
        <v>10.050000000000001</v>
      </c>
      <c r="D377" s="93">
        <v>8.1910910000000001</v>
      </c>
      <c r="E377" s="93">
        <v>-7.1745469999999996</v>
      </c>
      <c r="F37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7" s="103">
        <f t="shared" si="12"/>
        <v>8.1910910000000001</v>
      </c>
      <c r="H377" s="103">
        <f t="shared" si="13"/>
        <v>-7.1745469999999996</v>
      </c>
      <c r="I377" s="104" t="str">
        <f t="array" ref="I377">IF(ISBLANK(C377),"",IF(C377=MAX(IF(FarmUnit[1. Identifiant interne unique d’exploitation agricole*
(Attribué par la gestion centrale)]=A377,FarmUnit[3. Superficie de l’unité agricole (ha)*])),"!","-"))</f>
        <v>!</v>
      </c>
    </row>
    <row r="378" spans="1:9" s="97" customFormat="1" hidden="1" x14ac:dyDescent="0.25">
      <c r="A378" s="90" t="s">
        <v>441</v>
      </c>
      <c r="B378" s="91" t="s">
        <v>441</v>
      </c>
      <c r="C378" s="92">
        <v>5.6199999999999992</v>
      </c>
      <c r="D378" s="93">
        <v>8.1912439999999993</v>
      </c>
      <c r="E378" s="93">
        <v>-7.175567</v>
      </c>
      <c r="F37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8" s="103">
        <f t="shared" si="12"/>
        <v>8.1912439999999993</v>
      </c>
      <c r="H378" s="103">
        <f t="shared" si="13"/>
        <v>-7.175567</v>
      </c>
      <c r="I378" s="104" t="str">
        <f t="array" ref="I378">IF(ISBLANK(C378),"",IF(C378=MAX(IF(FarmUnit[1. Identifiant interne unique d’exploitation agricole*
(Attribué par la gestion centrale)]=A378,FarmUnit[3. Superficie de l’unité agricole (ha)*])),"!","-"))</f>
        <v>!</v>
      </c>
    </row>
    <row r="379" spans="1:9" s="97" customFormat="1" hidden="1" x14ac:dyDescent="0.25">
      <c r="A379" s="90" t="s">
        <v>442</v>
      </c>
      <c r="B379" s="91" t="s">
        <v>442</v>
      </c>
      <c r="C379" s="92">
        <v>4.17</v>
      </c>
      <c r="D379" s="93">
        <v>8.1895009999999999</v>
      </c>
      <c r="E379" s="93">
        <v>-7.1738790000000003</v>
      </c>
      <c r="F37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9" s="103">
        <f t="shared" si="12"/>
        <v>8.1895009999999999</v>
      </c>
      <c r="H379" s="103">
        <f t="shared" si="13"/>
        <v>-7.1738790000000003</v>
      </c>
      <c r="I379" s="104" t="str">
        <f t="array" ref="I379">IF(ISBLANK(C379),"",IF(C379=MAX(IF(FarmUnit[1. Identifiant interne unique d’exploitation agricole*
(Attribué par la gestion centrale)]=A379,FarmUnit[3. Superficie de l’unité agricole (ha)*])),"!","-"))</f>
        <v>!</v>
      </c>
    </row>
    <row r="380" spans="1:9" s="97" customFormat="1" hidden="1" x14ac:dyDescent="0.25">
      <c r="A380" s="90" t="s">
        <v>443</v>
      </c>
      <c r="B380" s="91" t="s">
        <v>443</v>
      </c>
      <c r="C380" s="92">
        <v>3.58</v>
      </c>
      <c r="D380" s="93">
        <v>8.1887249999999998</v>
      </c>
      <c r="E380" s="93">
        <v>-7.1742350000000004</v>
      </c>
      <c r="F38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0" s="103">
        <f t="shared" si="12"/>
        <v>8.1887249999999998</v>
      </c>
      <c r="H380" s="103">
        <f t="shared" si="13"/>
        <v>-7.1742350000000004</v>
      </c>
      <c r="I380" s="104" t="str">
        <f t="array" ref="I380">IF(ISBLANK(C380),"",IF(C380=MAX(IF(FarmUnit[1. Identifiant interne unique d’exploitation agricole*
(Attribué par la gestion centrale)]=A380,FarmUnit[3. Superficie de l’unité agricole (ha)*])),"!","-"))</f>
        <v>!</v>
      </c>
    </row>
    <row r="381" spans="1:9" s="97" customFormat="1" hidden="1" x14ac:dyDescent="0.25">
      <c r="A381" s="90" t="s">
        <v>444</v>
      </c>
      <c r="B381" s="91" t="s">
        <v>444</v>
      </c>
      <c r="C381" s="92">
        <v>4.05</v>
      </c>
      <c r="D381" s="93">
        <v>8.1966370000000008</v>
      </c>
      <c r="E381" s="93">
        <v>-7.1384530000000002</v>
      </c>
      <c r="F38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1" s="103">
        <f t="shared" si="12"/>
        <v>8.1966370000000008</v>
      </c>
      <c r="H381" s="103">
        <f t="shared" si="13"/>
        <v>-7.1384530000000002</v>
      </c>
      <c r="I381" s="104" t="str">
        <f t="array" ref="I381">IF(ISBLANK(C381),"",IF(C381=MAX(IF(FarmUnit[1. Identifiant interne unique d’exploitation agricole*
(Attribué par la gestion centrale)]=A381,FarmUnit[3. Superficie de l’unité agricole (ha)*])),"!","-"))</f>
        <v>!</v>
      </c>
    </row>
    <row r="382" spans="1:9" s="97" customFormat="1" hidden="1" x14ac:dyDescent="0.25">
      <c r="A382" s="90" t="s">
        <v>445</v>
      </c>
      <c r="B382" s="91" t="s">
        <v>445</v>
      </c>
      <c r="C382" s="92">
        <v>3.17</v>
      </c>
      <c r="D382" s="93">
        <v>8.1961969999999997</v>
      </c>
      <c r="E382" s="93">
        <v>-7.1393139999999997</v>
      </c>
      <c r="F38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2" s="103">
        <f t="shared" si="12"/>
        <v>8.1961969999999997</v>
      </c>
      <c r="H382" s="103">
        <f t="shared" si="13"/>
        <v>-7.1393139999999997</v>
      </c>
      <c r="I382" s="104" t="str">
        <f t="array" ref="I382">IF(ISBLANK(C382),"",IF(C382=MAX(IF(FarmUnit[1. Identifiant interne unique d’exploitation agricole*
(Attribué par la gestion centrale)]=A382,FarmUnit[3. Superficie de l’unité agricole (ha)*])),"!","-"))</f>
        <v>!</v>
      </c>
    </row>
    <row r="383" spans="1:9" s="97" customFormat="1" hidden="1" x14ac:dyDescent="0.25">
      <c r="A383" s="90" t="s">
        <v>446</v>
      </c>
      <c r="B383" s="91" t="s">
        <v>446</v>
      </c>
      <c r="C383" s="92">
        <v>3.7399999999999998</v>
      </c>
      <c r="D383" s="93">
        <v>8.1975460000000009</v>
      </c>
      <c r="E383" s="93">
        <v>-7.1396050000000004</v>
      </c>
      <c r="F38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3" s="103">
        <f t="shared" si="12"/>
        <v>8.1975460000000009</v>
      </c>
      <c r="H383" s="103">
        <f t="shared" si="13"/>
        <v>-7.1396050000000004</v>
      </c>
      <c r="I383" s="104" t="str">
        <f t="array" ref="I383">IF(ISBLANK(C383),"",IF(C383=MAX(IF(FarmUnit[1. Identifiant interne unique d’exploitation agricole*
(Attribué par la gestion centrale)]=A383,FarmUnit[3. Superficie de l’unité agricole (ha)*])),"!","-"))</f>
        <v>!</v>
      </c>
    </row>
    <row r="384" spans="1:9" s="97" customFormat="1" hidden="1" x14ac:dyDescent="0.25">
      <c r="A384" s="90" t="s">
        <v>447</v>
      </c>
      <c r="B384" s="91" t="s">
        <v>447</v>
      </c>
      <c r="C384" s="92">
        <v>5.83</v>
      </c>
      <c r="D384" s="93">
        <v>8.1885069999999995</v>
      </c>
      <c r="E384" s="93">
        <v>-7.1586369999999997</v>
      </c>
      <c r="F38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4" s="103">
        <f t="shared" si="12"/>
        <v>8.1885069999999995</v>
      </c>
      <c r="H384" s="103">
        <f t="shared" si="13"/>
        <v>-7.1586369999999997</v>
      </c>
      <c r="I384" s="104" t="str">
        <f t="array" ref="I384">IF(ISBLANK(C384),"",IF(C384=MAX(IF(FarmUnit[1. Identifiant interne unique d’exploitation agricole*
(Attribué par la gestion centrale)]=A384,FarmUnit[3. Superficie de l’unité agricole (ha)*])),"!","-"))</f>
        <v>!</v>
      </c>
    </row>
    <row r="385" spans="1:9" s="97" customFormat="1" hidden="1" x14ac:dyDescent="0.25">
      <c r="A385" s="90" t="s">
        <v>448</v>
      </c>
      <c r="B385" s="91" t="s">
        <v>448</v>
      </c>
      <c r="C385" s="92">
        <v>4.13</v>
      </c>
      <c r="D385" s="93">
        <v>8.1887080000000001</v>
      </c>
      <c r="E385" s="93">
        <v>-7.1594899999999999</v>
      </c>
      <c r="F38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5" s="103">
        <f t="shared" si="12"/>
        <v>8.1887080000000001</v>
      </c>
      <c r="H385" s="103">
        <f t="shared" si="13"/>
        <v>-7.1594899999999999</v>
      </c>
      <c r="I385" s="104" t="str">
        <f t="array" ref="I385">IF(ISBLANK(C385),"",IF(C385=MAX(IF(FarmUnit[1. Identifiant interne unique d’exploitation agricole*
(Attribué par la gestion centrale)]=A385,FarmUnit[3. Superficie de l’unité agricole (ha)*])),"!","-"))</f>
        <v>!</v>
      </c>
    </row>
    <row r="386" spans="1:9" s="97" customFormat="1" hidden="1" x14ac:dyDescent="0.25">
      <c r="A386" s="90" t="s">
        <v>449</v>
      </c>
      <c r="B386" s="91" t="s">
        <v>449</v>
      </c>
      <c r="C386" s="92">
        <v>4.79</v>
      </c>
      <c r="D386" s="93">
        <v>8.1865129999999997</v>
      </c>
      <c r="E386" s="93">
        <v>-7.1650590000000003</v>
      </c>
      <c r="F38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6" s="103">
        <f t="shared" si="12"/>
        <v>8.1865129999999997</v>
      </c>
      <c r="H386" s="103">
        <f t="shared" si="13"/>
        <v>-7.1650590000000003</v>
      </c>
      <c r="I386" s="104" t="str">
        <f t="array" ref="I386">IF(ISBLANK(C386),"",IF(C386=MAX(IF(FarmUnit[1. Identifiant interne unique d’exploitation agricole*
(Attribué par la gestion centrale)]=A386,FarmUnit[3. Superficie de l’unité agricole (ha)*])),"!","-"))</f>
        <v>!</v>
      </c>
    </row>
    <row r="387" spans="1:9" s="97" customFormat="1" hidden="1" x14ac:dyDescent="0.25">
      <c r="A387" s="90" t="s">
        <v>450</v>
      </c>
      <c r="B387" s="91" t="s">
        <v>450</v>
      </c>
      <c r="C387" s="92">
        <v>4.8199999999999994</v>
      </c>
      <c r="D387" s="93">
        <v>8.1858140000000006</v>
      </c>
      <c r="E387" s="93">
        <v>-7.1658939999999998</v>
      </c>
      <c r="F38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7" s="103">
        <f t="shared" si="12"/>
        <v>8.1858140000000006</v>
      </c>
      <c r="H387" s="103">
        <f t="shared" si="13"/>
        <v>-7.1658939999999998</v>
      </c>
      <c r="I387" s="104" t="str">
        <f t="array" ref="I387">IF(ISBLANK(C387),"",IF(C387=MAX(IF(FarmUnit[1. Identifiant interne unique d’exploitation agricole*
(Attribué par la gestion centrale)]=A387,FarmUnit[3. Superficie de l’unité agricole (ha)*])),"!","-"))</f>
        <v>!</v>
      </c>
    </row>
    <row r="388" spans="1:9" s="97" customFormat="1" x14ac:dyDescent="0.25">
      <c r="A388" s="131" t="s">
        <v>451</v>
      </c>
      <c r="B388" s="91" t="s">
        <v>451</v>
      </c>
      <c r="C388" s="92">
        <v>5.4099999999999993</v>
      </c>
      <c r="D388" s="139">
        <v>7.6248399999999998</v>
      </c>
      <c r="E388" s="139">
        <v>-7.3075900000000003</v>
      </c>
      <c r="F38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8" s="103">
        <f t="shared" si="12"/>
        <v>7.6248399999999998</v>
      </c>
      <c r="H388" s="103">
        <f t="shared" si="13"/>
        <v>-7.3075900000000003</v>
      </c>
      <c r="I388" s="104" t="str">
        <f t="array" ref="I388">IF(ISBLANK(C388),"",IF(C388=MAX(IF(FarmUnit[1. Identifiant interne unique d’exploitation agricole*
(Attribué par la gestion centrale)]=A388,FarmUnit[3. Superficie de l’unité agricole (ha)*])),"!","-"))</f>
        <v>!</v>
      </c>
    </row>
    <row r="389" spans="1:9" s="97" customFormat="1" hidden="1" x14ac:dyDescent="0.25">
      <c r="A389" s="90" t="s">
        <v>452</v>
      </c>
      <c r="B389" s="91" t="s">
        <v>452</v>
      </c>
      <c r="C389" s="92">
        <v>3.03</v>
      </c>
      <c r="D389" s="93">
        <v>8.1839949999999995</v>
      </c>
      <c r="E389" s="93">
        <v>-7.1512820000000001</v>
      </c>
      <c r="F38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9" s="103">
        <f t="shared" si="12"/>
        <v>8.1839949999999995</v>
      </c>
      <c r="H389" s="103">
        <f t="shared" si="13"/>
        <v>-7.1512820000000001</v>
      </c>
      <c r="I389" s="104" t="str">
        <f t="array" ref="I389">IF(ISBLANK(C389),"",IF(C389=MAX(IF(FarmUnit[1. Identifiant interne unique d’exploitation agricole*
(Attribué par la gestion centrale)]=A389,FarmUnit[3. Superficie de l’unité agricole (ha)*])),"!","-"))</f>
        <v>!</v>
      </c>
    </row>
    <row r="390" spans="1:9" s="97" customFormat="1" hidden="1" x14ac:dyDescent="0.25">
      <c r="A390" s="90" t="s">
        <v>453</v>
      </c>
      <c r="B390" s="91" t="s">
        <v>453</v>
      </c>
      <c r="C390" s="92">
        <v>4.2399999999999993</v>
      </c>
      <c r="D390" s="93">
        <v>8.1839499999999994</v>
      </c>
      <c r="E390" s="93">
        <v>-7.1500940000000002</v>
      </c>
      <c r="F39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0" s="103">
        <f t="shared" si="12"/>
        <v>8.1839499999999994</v>
      </c>
      <c r="H390" s="103">
        <f t="shared" si="13"/>
        <v>-7.1500940000000002</v>
      </c>
      <c r="I390" s="104" t="str">
        <f t="array" ref="I390">IF(ISBLANK(C390),"",IF(C390=MAX(IF(FarmUnit[1. Identifiant interne unique d’exploitation agricole*
(Attribué par la gestion centrale)]=A390,FarmUnit[3. Superficie de l’unité agricole (ha)*])),"!","-"))</f>
        <v>!</v>
      </c>
    </row>
    <row r="391" spans="1:9" s="97" customFormat="1" hidden="1" x14ac:dyDescent="0.25">
      <c r="A391" s="90" t="s">
        <v>454</v>
      </c>
      <c r="B391" s="91" t="s">
        <v>454</v>
      </c>
      <c r="C391" s="92">
        <v>4.3</v>
      </c>
      <c r="D391" s="93">
        <v>8.1828459999999996</v>
      </c>
      <c r="E391" s="93">
        <v>-7.151815</v>
      </c>
      <c r="F39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1" s="103">
        <f t="shared" si="12"/>
        <v>8.1828459999999996</v>
      </c>
      <c r="H391" s="103">
        <f t="shared" si="13"/>
        <v>-7.151815</v>
      </c>
      <c r="I391" s="104" t="str">
        <f t="array" ref="I391">IF(ISBLANK(C391),"",IF(C391=MAX(IF(FarmUnit[1. Identifiant interne unique d’exploitation agricole*
(Attribué par la gestion centrale)]=A391,FarmUnit[3. Superficie de l’unité agricole (ha)*])),"!","-"))</f>
        <v>!</v>
      </c>
    </row>
    <row r="392" spans="1:9" s="97" customFormat="1" hidden="1" x14ac:dyDescent="0.25">
      <c r="A392" s="90" t="s">
        <v>455</v>
      </c>
      <c r="B392" s="91" t="s">
        <v>455</v>
      </c>
      <c r="C392" s="92">
        <v>3.54</v>
      </c>
      <c r="D392" s="93">
        <v>8.1815359999999995</v>
      </c>
      <c r="E392" s="93">
        <v>-7.1512310000000001</v>
      </c>
      <c r="F39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2" s="103">
        <f t="shared" si="12"/>
        <v>8.1815359999999995</v>
      </c>
      <c r="H392" s="103">
        <f t="shared" si="13"/>
        <v>-7.1512310000000001</v>
      </c>
      <c r="I392" s="104" t="str">
        <f t="array" ref="I392">IF(ISBLANK(C392),"",IF(C392=MAX(IF(FarmUnit[1. Identifiant interne unique d’exploitation agricole*
(Attribué par la gestion centrale)]=A392,FarmUnit[3. Superficie de l’unité agricole (ha)*])),"!","-"))</f>
        <v>!</v>
      </c>
    </row>
    <row r="393" spans="1:9" s="97" customFormat="1" hidden="1" x14ac:dyDescent="0.25">
      <c r="A393" s="90" t="s">
        <v>456</v>
      </c>
      <c r="B393" s="91" t="s">
        <v>456</v>
      </c>
      <c r="C393" s="92">
        <v>4.3699999999999992</v>
      </c>
      <c r="D393" s="93">
        <v>8.17746</v>
      </c>
      <c r="E393" s="93">
        <v>-7.1480309999999996</v>
      </c>
      <c r="F39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3" s="103">
        <f t="shared" si="12"/>
        <v>8.17746</v>
      </c>
      <c r="H393" s="103">
        <f t="shared" si="13"/>
        <v>-7.1480309999999996</v>
      </c>
      <c r="I393" s="104" t="str">
        <f t="array" ref="I393">IF(ISBLANK(C393),"",IF(C393=MAX(IF(FarmUnit[1. Identifiant interne unique d’exploitation agricole*
(Attribué par la gestion centrale)]=A393,FarmUnit[3. Superficie de l’unité agricole (ha)*])),"!","-"))</f>
        <v>!</v>
      </c>
    </row>
    <row r="394" spans="1:9" s="97" customFormat="1" hidden="1" x14ac:dyDescent="0.25">
      <c r="A394" s="90" t="s">
        <v>457</v>
      </c>
      <c r="B394" s="91" t="s">
        <v>457</v>
      </c>
      <c r="C394" s="92">
        <v>4.25</v>
      </c>
      <c r="D394" s="93">
        <v>8.1759380000000004</v>
      </c>
      <c r="E394" s="93">
        <v>-7.1477440000000003</v>
      </c>
      <c r="F39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4" s="103">
        <f t="shared" si="12"/>
        <v>8.1759380000000004</v>
      </c>
      <c r="H394" s="103">
        <f t="shared" si="13"/>
        <v>-7.1477440000000003</v>
      </c>
      <c r="I394" s="104" t="str">
        <f t="array" ref="I394">IF(ISBLANK(C394),"",IF(C394=MAX(IF(FarmUnit[1. Identifiant interne unique d’exploitation agricole*
(Attribué par la gestion centrale)]=A394,FarmUnit[3. Superficie de l’unité agricole (ha)*])),"!","-"))</f>
        <v>!</v>
      </c>
    </row>
    <row r="395" spans="1:9" s="97" customFormat="1" hidden="1" x14ac:dyDescent="0.25">
      <c r="A395" s="90" t="s">
        <v>458</v>
      </c>
      <c r="B395" s="91" t="s">
        <v>458</v>
      </c>
      <c r="C395" s="92">
        <v>3.9499999999999993</v>
      </c>
      <c r="D395" s="93">
        <v>8.1853789999999993</v>
      </c>
      <c r="E395" s="93">
        <v>-7.1496519999999997</v>
      </c>
      <c r="F39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5" s="103">
        <f t="shared" si="12"/>
        <v>8.1853789999999993</v>
      </c>
      <c r="H395" s="103">
        <f t="shared" si="13"/>
        <v>-7.1496519999999997</v>
      </c>
      <c r="I395" s="104" t="str">
        <f t="array" ref="I395">IF(ISBLANK(C395),"",IF(C395=MAX(IF(FarmUnit[1. Identifiant interne unique d’exploitation agricole*
(Attribué par la gestion centrale)]=A395,FarmUnit[3. Superficie de l’unité agricole (ha)*])),"!","-"))</f>
        <v>!</v>
      </c>
    </row>
    <row r="396" spans="1:9" s="97" customFormat="1" hidden="1" x14ac:dyDescent="0.25">
      <c r="A396" s="90" t="s">
        <v>459</v>
      </c>
      <c r="B396" s="91" t="s">
        <v>459</v>
      </c>
      <c r="C396" s="92">
        <v>4.67</v>
      </c>
      <c r="D396" s="93">
        <v>8.1849559999999997</v>
      </c>
      <c r="E396" s="93">
        <v>-7.1515029999999999</v>
      </c>
      <c r="F39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6" s="103">
        <f t="shared" si="12"/>
        <v>8.1849559999999997</v>
      </c>
      <c r="H396" s="103">
        <f t="shared" si="13"/>
        <v>-7.1515029999999999</v>
      </c>
      <c r="I396" s="104" t="str">
        <f t="array" ref="I396">IF(ISBLANK(C396),"",IF(C396=MAX(IF(FarmUnit[1. Identifiant interne unique d’exploitation agricole*
(Attribué par la gestion centrale)]=A396,FarmUnit[3. Superficie de l’unité agricole (ha)*])),"!","-"))</f>
        <v>!</v>
      </c>
    </row>
    <row r="397" spans="1:9" s="97" customFormat="1" hidden="1" x14ac:dyDescent="0.25">
      <c r="A397" s="90" t="s">
        <v>460</v>
      </c>
      <c r="B397" s="91" t="s">
        <v>460</v>
      </c>
      <c r="C397" s="92">
        <v>3.61</v>
      </c>
      <c r="D397" s="93">
        <v>8.1871379999999991</v>
      </c>
      <c r="E397" s="93">
        <v>-7.1540879999999998</v>
      </c>
      <c r="F39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7" s="103">
        <f t="shared" si="12"/>
        <v>8.1871379999999991</v>
      </c>
      <c r="H397" s="103">
        <f t="shared" si="13"/>
        <v>-7.1540879999999998</v>
      </c>
      <c r="I397" s="104" t="str">
        <f t="array" ref="I397">IF(ISBLANK(C397),"",IF(C397=MAX(IF(FarmUnit[1. Identifiant interne unique d’exploitation agricole*
(Attribué par la gestion centrale)]=A397,FarmUnit[3. Superficie de l’unité agricole (ha)*])),"!","-"))</f>
        <v>!</v>
      </c>
    </row>
    <row r="398" spans="1:9" s="97" customFormat="1" hidden="1" x14ac:dyDescent="0.25">
      <c r="A398" s="90" t="s">
        <v>461</v>
      </c>
      <c r="B398" s="91" t="s">
        <v>461</v>
      </c>
      <c r="C398" s="92">
        <v>6.6</v>
      </c>
      <c r="D398" s="93">
        <v>8.1836380000000002</v>
      </c>
      <c r="E398" s="93">
        <v>-7.1724269999999999</v>
      </c>
      <c r="F39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8" s="103">
        <f t="shared" si="12"/>
        <v>8.1836380000000002</v>
      </c>
      <c r="H398" s="103">
        <f t="shared" si="13"/>
        <v>-7.1724269999999999</v>
      </c>
      <c r="I398" s="104" t="str">
        <f t="array" ref="I398">IF(ISBLANK(C398),"",IF(C398=MAX(IF(FarmUnit[1. Identifiant interne unique d’exploitation agricole*
(Attribué par la gestion centrale)]=A398,FarmUnit[3. Superficie de l’unité agricole (ha)*])),"!","-"))</f>
        <v>!</v>
      </c>
    </row>
    <row r="399" spans="1:9" s="97" customFormat="1" hidden="1" x14ac:dyDescent="0.25">
      <c r="A399" s="90" t="s">
        <v>462</v>
      </c>
      <c r="B399" s="91" t="s">
        <v>462</v>
      </c>
      <c r="C399" s="92">
        <v>3.9799999999999995</v>
      </c>
      <c r="D399" s="93">
        <v>8.1817930000000008</v>
      </c>
      <c r="E399" s="93">
        <v>-7.1729690000000002</v>
      </c>
      <c r="F39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9" s="103">
        <f t="shared" si="12"/>
        <v>8.1817930000000008</v>
      </c>
      <c r="H399" s="103">
        <f t="shared" si="13"/>
        <v>-7.1729690000000002</v>
      </c>
      <c r="I399" s="104" t="str">
        <f t="array" ref="I399">IF(ISBLANK(C399),"",IF(C399=MAX(IF(FarmUnit[1. Identifiant interne unique d’exploitation agricole*
(Attribué par la gestion centrale)]=A399,FarmUnit[3. Superficie de l’unité agricole (ha)*])),"!","-"))</f>
        <v>!</v>
      </c>
    </row>
    <row r="400" spans="1:9" s="97" customFormat="1" hidden="1" x14ac:dyDescent="0.25">
      <c r="A400" s="90" t="s">
        <v>463</v>
      </c>
      <c r="B400" s="91" t="s">
        <v>463</v>
      </c>
      <c r="C400" s="92">
        <v>4.13</v>
      </c>
      <c r="D400" s="93">
        <v>8.1821560000000009</v>
      </c>
      <c r="E400" s="93">
        <v>-7.1717870000000001</v>
      </c>
      <c r="F40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0" s="103">
        <f t="shared" si="12"/>
        <v>8.1821560000000009</v>
      </c>
      <c r="H400" s="103">
        <f t="shared" si="13"/>
        <v>-7.1717870000000001</v>
      </c>
      <c r="I400" s="104" t="str">
        <f t="array" ref="I400">IF(ISBLANK(C400),"",IF(C400=MAX(IF(FarmUnit[1. Identifiant interne unique d’exploitation agricole*
(Attribué par la gestion centrale)]=A400,FarmUnit[3. Superficie de l’unité agricole (ha)*])),"!","-"))</f>
        <v>!</v>
      </c>
    </row>
    <row r="401" spans="1:9" s="97" customFormat="1" hidden="1" x14ac:dyDescent="0.25">
      <c r="A401" s="90" t="s">
        <v>464</v>
      </c>
      <c r="B401" s="91" t="s">
        <v>464</v>
      </c>
      <c r="C401" s="92">
        <v>4.25</v>
      </c>
      <c r="D401" s="93">
        <v>8.1810379999999991</v>
      </c>
      <c r="E401" s="93">
        <v>-7.1686379999999996</v>
      </c>
      <c r="F40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1" s="103">
        <f t="shared" si="12"/>
        <v>8.1810379999999991</v>
      </c>
      <c r="H401" s="103">
        <f t="shared" si="13"/>
        <v>-7.1686379999999996</v>
      </c>
      <c r="I401" s="104" t="str">
        <f t="array" ref="I401">IF(ISBLANK(C401),"",IF(C401=MAX(IF(FarmUnit[1. Identifiant interne unique d’exploitation agricole*
(Attribué par la gestion centrale)]=A401,FarmUnit[3. Superficie de l’unité agricole (ha)*])),"!","-"))</f>
        <v>!</v>
      </c>
    </row>
    <row r="402" spans="1:9" s="97" customFormat="1" x14ac:dyDescent="0.25">
      <c r="A402" s="131" t="s">
        <v>465</v>
      </c>
      <c r="B402" s="91" t="s">
        <v>465</v>
      </c>
      <c r="C402" s="92">
        <v>3.1799999999999997</v>
      </c>
      <c r="D402" s="139">
        <v>7.5948700000000002</v>
      </c>
      <c r="E402" s="139">
        <v>-7.33066</v>
      </c>
      <c r="F40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2" s="103">
        <f t="shared" si="12"/>
        <v>7.5948700000000002</v>
      </c>
      <c r="H402" s="103">
        <f t="shared" si="13"/>
        <v>-7.33066</v>
      </c>
      <c r="I402" s="104" t="str">
        <f t="array" ref="I402">IF(ISBLANK(C402),"",IF(C402=MAX(IF(FarmUnit[1. Identifiant interne unique d’exploitation agricole*
(Attribué par la gestion centrale)]=A402,FarmUnit[3. Superficie de l’unité agricole (ha)*])),"!","-"))</f>
        <v>!</v>
      </c>
    </row>
    <row r="403" spans="1:9" s="97" customFormat="1" hidden="1" x14ac:dyDescent="0.25">
      <c r="A403" s="90" t="s">
        <v>466</v>
      </c>
      <c r="B403" s="91" t="s">
        <v>466</v>
      </c>
      <c r="C403" s="92">
        <v>8.8899999999999988</v>
      </c>
      <c r="D403" s="93">
        <v>8.1801720000000007</v>
      </c>
      <c r="E403" s="93">
        <v>-7.170191</v>
      </c>
      <c r="F40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3" s="103">
        <f t="shared" si="12"/>
        <v>8.1801720000000007</v>
      </c>
      <c r="H403" s="103">
        <f t="shared" si="13"/>
        <v>-7.170191</v>
      </c>
      <c r="I403" s="104" t="str">
        <f t="array" ref="I403">IF(ISBLANK(C403),"",IF(C403=MAX(IF(FarmUnit[1. Identifiant interne unique d’exploitation agricole*
(Attribué par la gestion centrale)]=A403,FarmUnit[3. Superficie de l’unité agricole (ha)*])),"!","-"))</f>
        <v>!</v>
      </c>
    </row>
    <row r="404" spans="1:9" s="97" customFormat="1" hidden="1" x14ac:dyDescent="0.25">
      <c r="A404" s="90" t="s">
        <v>467</v>
      </c>
      <c r="B404" s="91" t="s">
        <v>467</v>
      </c>
      <c r="C404" s="92">
        <v>9.379999999999999</v>
      </c>
      <c r="D404" s="93">
        <v>8.1833760000000009</v>
      </c>
      <c r="E404" s="93">
        <v>-7.1698639999999996</v>
      </c>
      <c r="F40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4" s="103">
        <f t="shared" si="12"/>
        <v>8.1833760000000009</v>
      </c>
      <c r="H404" s="103">
        <f t="shared" si="13"/>
        <v>-7.1698639999999996</v>
      </c>
      <c r="I404" s="104" t="str">
        <f t="array" ref="I404">IF(ISBLANK(C404),"",IF(C404=MAX(IF(FarmUnit[1. Identifiant interne unique d’exploitation agricole*
(Attribué par la gestion centrale)]=A404,FarmUnit[3. Superficie de l’unité agricole (ha)*])),"!","-"))</f>
        <v>!</v>
      </c>
    </row>
    <row r="405" spans="1:9" s="97" customFormat="1" hidden="1" x14ac:dyDescent="0.25">
      <c r="A405" s="90" t="s">
        <v>468</v>
      </c>
      <c r="B405" s="91" t="s">
        <v>468</v>
      </c>
      <c r="C405" s="92">
        <v>6.99</v>
      </c>
      <c r="D405" s="93">
        <v>8.1992720000000006</v>
      </c>
      <c r="E405" s="93">
        <v>-7.1685739999999996</v>
      </c>
      <c r="F40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5" s="103">
        <f t="shared" si="12"/>
        <v>8.1992720000000006</v>
      </c>
      <c r="H405" s="103">
        <f t="shared" si="13"/>
        <v>-7.1685739999999996</v>
      </c>
      <c r="I405" s="104" t="str">
        <f t="array" ref="I405">IF(ISBLANK(C405),"",IF(C405=MAX(IF(FarmUnit[1. Identifiant interne unique d’exploitation agricole*
(Attribué par la gestion centrale)]=A405,FarmUnit[3. Superficie de l’unité agricole (ha)*])),"!","-"))</f>
        <v>!</v>
      </c>
    </row>
    <row r="406" spans="1:9" s="97" customFormat="1" hidden="1" x14ac:dyDescent="0.25">
      <c r="A406" s="90" t="s">
        <v>469</v>
      </c>
      <c r="B406" s="91" t="s">
        <v>469</v>
      </c>
      <c r="C406" s="92">
        <v>4.59</v>
      </c>
      <c r="D406" s="93">
        <v>8.2018000000000004</v>
      </c>
      <c r="E406" s="93">
        <v>-7.168431</v>
      </c>
      <c r="F40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6" s="103">
        <f t="shared" si="12"/>
        <v>8.2018000000000004</v>
      </c>
      <c r="H406" s="103">
        <f t="shared" si="13"/>
        <v>-7.168431</v>
      </c>
      <c r="I406" s="104" t="str">
        <f t="array" ref="I406">IF(ISBLANK(C406),"",IF(C406=MAX(IF(FarmUnit[1. Identifiant interne unique d’exploitation agricole*
(Attribué par la gestion centrale)]=A406,FarmUnit[3. Superficie de l’unité agricole (ha)*])),"!","-"))</f>
        <v>!</v>
      </c>
    </row>
    <row r="407" spans="1:9" s="97" customFormat="1" hidden="1" x14ac:dyDescent="0.25">
      <c r="A407" s="90" t="s">
        <v>470</v>
      </c>
      <c r="B407" s="91" t="s">
        <v>470</v>
      </c>
      <c r="C407" s="92">
        <v>3.8799999999999994</v>
      </c>
      <c r="D407" s="93">
        <v>8.1996830000000003</v>
      </c>
      <c r="E407" s="93">
        <v>-7.158741</v>
      </c>
      <c r="F40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7" s="103">
        <f t="shared" si="12"/>
        <v>8.1996830000000003</v>
      </c>
      <c r="H407" s="103">
        <f t="shared" si="13"/>
        <v>-7.158741</v>
      </c>
      <c r="I407" s="104" t="str">
        <f t="array" ref="I407">IF(ISBLANK(C407),"",IF(C407=MAX(IF(FarmUnit[1. Identifiant interne unique d’exploitation agricole*
(Attribué par la gestion centrale)]=A407,FarmUnit[3. Superficie de l’unité agricole (ha)*])),"!","-"))</f>
        <v>!</v>
      </c>
    </row>
    <row r="408" spans="1:9" s="97" customFormat="1" hidden="1" x14ac:dyDescent="0.25">
      <c r="A408" s="90" t="s">
        <v>471</v>
      </c>
      <c r="B408" s="91" t="s">
        <v>471</v>
      </c>
      <c r="C408" s="92">
        <v>3.42</v>
      </c>
      <c r="D408" s="93">
        <v>8.1984890000000004</v>
      </c>
      <c r="E408" s="93">
        <v>-7.1593039999999997</v>
      </c>
      <c r="F40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8" s="103">
        <f t="shared" si="12"/>
        <v>8.1984890000000004</v>
      </c>
      <c r="H408" s="103">
        <f t="shared" si="13"/>
        <v>-7.1593039999999997</v>
      </c>
      <c r="I408" s="104" t="str">
        <f t="array" ref="I408">IF(ISBLANK(C408),"",IF(C408=MAX(IF(FarmUnit[1. Identifiant interne unique d’exploitation agricole*
(Attribué par la gestion centrale)]=A408,FarmUnit[3. Superficie de l’unité agricole (ha)*])),"!","-"))</f>
        <v>!</v>
      </c>
    </row>
    <row r="409" spans="1:9" s="97" customFormat="1" hidden="1" x14ac:dyDescent="0.25">
      <c r="A409" s="90" t="s">
        <v>472</v>
      </c>
      <c r="B409" s="91" t="s">
        <v>472</v>
      </c>
      <c r="C409" s="92">
        <v>5.8100000000000005</v>
      </c>
      <c r="D409" s="93">
        <v>8.2136890000000005</v>
      </c>
      <c r="E409" s="93">
        <v>-7.1745770000000002</v>
      </c>
      <c r="F40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9" s="103">
        <f t="shared" si="12"/>
        <v>8.2136890000000005</v>
      </c>
      <c r="H409" s="103">
        <f t="shared" si="13"/>
        <v>-7.1745770000000002</v>
      </c>
      <c r="I409" s="104" t="str">
        <f t="array" ref="I409">IF(ISBLANK(C409),"",IF(C409=MAX(IF(FarmUnit[1. Identifiant interne unique d’exploitation agricole*
(Attribué par la gestion centrale)]=A409,FarmUnit[3. Superficie de l’unité agricole (ha)*])),"!","-"))</f>
        <v>!</v>
      </c>
    </row>
    <row r="410" spans="1:9" s="97" customFormat="1" hidden="1" x14ac:dyDescent="0.25">
      <c r="A410" s="90" t="s">
        <v>473</v>
      </c>
      <c r="B410" s="91" t="s">
        <v>473</v>
      </c>
      <c r="C410" s="92">
        <v>4.76</v>
      </c>
      <c r="D410" s="93">
        <v>8.2151519999999998</v>
      </c>
      <c r="E410" s="93">
        <v>-7.1728820000000004</v>
      </c>
      <c r="F41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0" s="103">
        <f t="shared" si="12"/>
        <v>8.2151519999999998</v>
      </c>
      <c r="H410" s="103">
        <f t="shared" si="13"/>
        <v>-7.1728820000000004</v>
      </c>
      <c r="I410" s="104" t="str">
        <f t="array" ref="I410">IF(ISBLANK(C410),"",IF(C410=MAX(IF(FarmUnit[1. Identifiant interne unique d’exploitation agricole*
(Attribué par la gestion centrale)]=A410,FarmUnit[3. Superficie de l’unité agricole (ha)*])),"!","-"))</f>
        <v>!</v>
      </c>
    </row>
    <row r="411" spans="1:9" s="97" customFormat="1" hidden="1" x14ac:dyDescent="0.25">
      <c r="A411" s="90" t="s">
        <v>474</v>
      </c>
      <c r="B411" s="91" t="s">
        <v>474</v>
      </c>
      <c r="C411" s="92">
        <v>3.45</v>
      </c>
      <c r="D411" s="93">
        <v>8.214798</v>
      </c>
      <c r="E411" s="93">
        <v>-7.1744339999999998</v>
      </c>
      <c r="F41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1" s="103">
        <f t="shared" si="12"/>
        <v>8.214798</v>
      </c>
      <c r="H411" s="103">
        <f t="shared" si="13"/>
        <v>-7.1744339999999998</v>
      </c>
      <c r="I411" s="104" t="str">
        <f t="array" ref="I411">IF(ISBLANK(C411),"",IF(C411=MAX(IF(FarmUnit[1. Identifiant interne unique d’exploitation agricole*
(Attribué par la gestion centrale)]=A411,FarmUnit[3. Superficie de l’unité agricole (ha)*])),"!","-"))</f>
        <v>!</v>
      </c>
    </row>
    <row r="412" spans="1:9" s="97" customFormat="1" hidden="1" x14ac:dyDescent="0.25">
      <c r="A412" s="90" t="s">
        <v>475</v>
      </c>
      <c r="B412" s="91" t="s">
        <v>475</v>
      </c>
      <c r="C412" s="92">
        <v>6.3099999999999987</v>
      </c>
      <c r="D412" s="93">
        <v>8.2086199999999998</v>
      </c>
      <c r="E412" s="93">
        <v>-7.1638019999999996</v>
      </c>
      <c r="F41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2" s="103">
        <f t="shared" si="12"/>
        <v>8.2086199999999998</v>
      </c>
      <c r="H412" s="103">
        <f t="shared" si="13"/>
        <v>-7.1638019999999996</v>
      </c>
      <c r="I412" s="104" t="str">
        <f t="array" ref="I412">IF(ISBLANK(C412),"",IF(C412=MAX(IF(FarmUnit[1. Identifiant interne unique d’exploitation agricole*
(Attribué par la gestion centrale)]=A412,FarmUnit[3. Superficie de l’unité agricole (ha)*])),"!","-"))</f>
        <v>!</v>
      </c>
    </row>
    <row r="413" spans="1:9" s="97" customFormat="1" hidden="1" x14ac:dyDescent="0.25">
      <c r="A413" s="90" t="s">
        <v>476</v>
      </c>
      <c r="B413" s="91" t="s">
        <v>476</v>
      </c>
      <c r="C413" s="92">
        <v>7.34</v>
      </c>
      <c r="D413" s="93">
        <v>8.2007739999999991</v>
      </c>
      <c r="E413" s="93">
        <v>-7.175986</v>
      </c>
      <c r="F41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3" s="103">
        <f t="shared" si="12"/>
        <v>8.2007739999999991</v>
      </c>
      <c r="H413" s="103">
        <f t="shared" si="13"/>
        <v>-7.175986</v>
      </c>
      <c r="I413" s="104" t="str">
        <f t="array" ref="I413">IF(ISBLANK(C413),"",IF(C413=MAX(IF(FarmUnit[1. Identifiant interne unique d’exploitation agricole*
(Attribué par la gestion centrale)]=A413,FarmUnit[3. Superficie de l’unité agricole (ha)*])),"!","-"))</f>
        <v>!</v>
      </c>
    </row>
    <row r="414" spans="1:9" s="97" customFormat="1" hidden="1" x14ac:dyDescent="0.25">
      <c r="A414" s="90" t="s">
        <v>477</v>
      </c>
      <c r="B414" s="91" t="s">
        <v>477</v>
      </c>
      <c r="C414" s="92">
        <v>9.51</v>
      </c>
      <c r="D414" s="93">
        <v>8.2022619999999993</v>
      </c>
      <c r="E414" s="93">
        <v>-7.1742530000000002</v>
      </c>
      <c r="F41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4" s="103">
        <f t="shared" si="12"/>
        <v>8.2022619999999993</v>
      </c>
      <c r="H414" s="103">
        <f t="shared" si="13"/>
        <v>-7.1742530000000002</v>
      </c>
      <c r="I414" s="104" t="str">
        <f t="array" ref="I414">IF(ISBLANK(C414),"",IF(C414=MAX(IF(FarmUnit[1. Identifiant interne unique d’exploitation agricole*
(Attribué par la gestion centrale)]=A414,FarmUnit[3. Superficie de l’unité agricole (ha)*])),"!","-"))</f>
        <v>!</v>
      </c>
    </row>
    <row r="415" spans="1:9" s="97" customFormat="1" hidden="1" x14ac:dyDescent="0.25">
      <c r="A415" s="90" t="s">
        <v>478</v>
      </c>
      <c r="B415" s="91" t="s">
        <v>478</v>
      </c>
      <c r="C415" s="92">
        <v>12.98</v>
      </c>
      <c r="D415" s="93">
        <v>8.1997459999999993</v>
      </c>
      <c r="E415" s="93">
        <v>-7.1744640000000004</v>
      </c>
      <c r="F41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5" s="103">
        <f t="shared" si="12"/>
        <v>8.1997459999999993</v>
      </c>
      <c r="H415" s="103">
        <f t="shared" si="13"/>
        <v>-7.1744640000000004</v>
      </c>
      <c r="I415" s="104" t="str">
        <f t="array" ref="I415">IF(ISBLANK(C415),"",IF(C415=MAX(IF(FarmUnit[1. Identifiant interne unique d’exploitation agricole*
(Attribué par la gestion centrale)]=A415,FarmUnit[3. Superficie de l’unité agricole (ha)*])),"!","-"))</f>
        <v>!</v>
      </c>
    </row>
    <row r="416" spans="1:9" s="97" customFormat="1" hidden="1" x14ac:dyDescent="0.25">
      <c r="A416" s="90" t="s">
        <v>479</v>
      </c>
      <c r="B416" s="91" t="s">
        <v>479</v>
      </c>
      <c r="C416" s="92">
        <v>2.87</v>
      </c>
      <c r="D416" s="93">
        <v>8.1996900000000004</v>
      </c>
      <c r="E416" s="93">
        <v>-7.1734710000000002</v>
      </c>
      <c r="F41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6" s="103">
        <f t="shared" si="12"/>
        <v>8.1996900000000004</v>
      </c>
      <c r="H416" s="103">
        <f t="shared" si="13"/>
        <v>-7.1734710000000002</v>
      </c>
      <c r="I416" s="104" t="str">
        <f t="array" ref="I416">IF(ISBLANK(C416),"",IF(C416=MAX(IF(FarmUnit[1. Identifiant interne unique d’exploitation agricole*
(Attribué par la gestion centrale)]=A416,FarmUnit[3. Superficie de l’unité agricole (ha)*])),"!","-"))</f>
        <v>!</v>
      </c>
    </row>
    <row r="417" spans="1:9" s="97" customFormat="1" hidden="1" x14ac:dyDescent="0.25">
      <c r="A417" s="90" t="s">
        <v>480</v>
      </c>
      <c r="B417" s="91" t="s">
        <v>480</v>
      </c>
      <c r="C417" s="92">
        <v>10.77</v>
      </c>
      <c r="D417" s="93">
        <v>8.2019749999999991</v>
      </c>
      <c r="E417" s="93">
        <v>-7.1771130000000003</v>
      </c>
      <c r="F41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7" s="103">
        <f t="shared" si="12"/>
        <v>8.2019749999999991</v>
      </c>
      <c r="H417" s="103">
        <f t="shared" si="13"/>
        <v>-7.1771130000000003</v>
      </c>
      <c r="I417" s="104" t="str">
        <f t="array" ref="I417">IF(ISBLANK(C417),"",IF(C417=MAX(IF(FarmUnit[1. Identifiant interne unique d’exploitation agricole*
(Attribué par la gestion centrale)]=A417,FarmUnit[3. Superficie de l’unité agricole (ha)*])),"!","-"))</f>
        <v>!</v>
      </c>
    </row>
    <row r="418" spans="1:9" s="97" customFormat="1" hidden="1" x14ac:dyDescent="0.25">
      <c r="A418" s="90" t="s">
        <v>481</v>
      </c>
      <c r="B418" s="91" t="s">
        <v>481</v>
      </c>
      <c r="C418" s="92">
        <v>6.2199999999999989</v>
      </c>
      <c r="D418" s="93">
        <v>8.2048749999999995</v>
      </c>
      <c r="E418" s="93">
        <v>-7.1772840000000002</v>
      </c>
      <c r="F41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8" s="103">
        <f t="shared" si="12"/>
        <v>8.2048749999999995</v>
      </c>
      <c r="H418" s="103">
        <f t="shared" si="13"/>
        <v>-7.1772840000000002</v>
      </c>
      <c r="I418" s="104" t="str">
        <f t="array" ref="I418">IF(ISBLANK(C418),"",IF(C418=MAX(IF(FarmUnit[1. Identifiant interne unique d’exploitation agricole*
(Attribué par la gestion centrale)]=A418,FarmUnit[3. Superficie de l’unité agricole (ha)*])),"!","-"))</f>
        <v>!</v>
      </c>
    </row>
    <row r="419" spans="1:9" s="97" customFormat="1" hidden="1" x14ac:dyDescent="0.25">
      <c r="A419" s="90" t="s">
        <v>482</v>
      </c>
      <c r="B419" s="91" t="s">
        <v>482</v>
      </c>
      <c r="C419" s="92">
        <v>9.0500000000000007</v>
      </c>
      <c r="D419" s="93">
        <v>8.2048240000000003</v>
      </c>
      <c r="E419" s="93">
        <v>-7.1852520000000002</v>
      </c>
      <c r="F41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9" s="103">
        <f t="shared" si="12"/>
        <v>8.2048240000000003</v>
      </c>
      <c r="H419" s="103">
        <f t="shared" si="13"/>
        <v>-7.1852520000000002</v>
      </c>
      <c r="I419" s="104" t="str">
        <f t="array" ref="I419">IF(ISBLANK(C419),"",IF(C419=MAX(IF(FarmUnit[1. Identifiant interne unique d’exploitation agricole*
(Attribué par la gestion centrale)]=A419,FarmUnit[3. Superficie de l’unité agricole (ha)*])),"!","-"))</f>
        <v>!</v>
      </c>
    </row>
    <row r="420" spans="1:9" s="97" customFormat="1" hidden="1" x14ac:dyDescent="0.25">
      <c r="A420" s="90" t="s">
        <v>483</v>
      </c>
      <c r="B420" s="91" t="s">
        <v>483</v>
      </c>
      <c r="C420" s="92">
        <v>5</v>
      </c>
      <c r="D420" s="93">
        <v>8.2023860000000006</v>
      </c>
      <c r="E420" s="93">
        <v>-7.1805630000000003</v>
      </c>
      <c r="F42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0" s="103">
        <f t="shared" si="12"/>
        <v>8.2023860000000006</v>
      </c>
      <c r="H420" s="103">
        <f t="shared" si="13"/>
        <v>-7.1805630000000003</v>
      </c>
      <c r="I420" s="104" t="str">
        <f t="array" ref="I420">IF(ISBLANK(C420),"",IF(C420=MAX(IF(FarmUnit[1. Identifiant interne unique d’exploitation agricole*
(Attribué par la gestion centrale)]=A420,FarmUnit[3. Superficie de l’unité agricole (ha)*])),"!","-"))</f>
        <v>!</v>
      </c>
    </row>
    <row r="421" spans="1:9" s="97" customFormat="1" hidden="1" x14ac:dyDescent="0.25">
      <c r="A421" s="90" t="s">
        <v>484</v>
      </c>
      <c r="B421" s="91" t="s">
        <v>484</v>
      </c>
      <c r="C421" s="92">
        <v>3.7899999999999996</v>
      </c>
      <c r="D421" s="93">
        <v>8.1806319999999992</v>
      </c>
      <c r="E421" s="93">
        <v>-7.160183</v>
      </c>
      <c r="F42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1" s="103">
        <f t="shared" si="12"/>
        <v>8.1806319999999992</v>
      </c>
      <c r="H421" s="103">
        <f t="shared" si="13"/>
        <v>-7.160183</v>
      </c>
      <c r="I421" s="104" t="str">
        <f t="array" ref="I421">IF(ISBLANK(C421),"",IF(C421=MAX(IF(FarmUnit[1. Identifiant interne unique d’exploitation agricole*
(Attribué par la gestion centrale)]=A421,FarmUnit[3. Superficie de l’unité agricole (ha)*])),"!","-"))</f>
        <v>!</v>
      </c>
    </row>
    <row r="422" spans="1:9" s="97" customFormat="1" hidden="1" x14ac:dyDescent="0.25">
      <c r="A422" s="90" t="s">
        <v>485</v>
      </c>
      <c r="B422" s="91" t="s">
        <v>485</v>
      </c>
      <c r="C422" s="92">
        <v>3.46</v>
      </c>
      <c r="D422" s="93">
        <v>8.1791599999999995</v>
      </c>
      <c r="E422" s="93">
        <v>-7.1597920000000004</v>
      </c>
      <c r="F42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2" s="103">
        <f t="shared" si="12"/>
        <v>8.1791599999999995</v>
      </c>
      <c r="H422" s="103">
        <f t="shared" si="13"/>
        <v>-7.1597920000000004</v>
      </c>
      <c r="I422" s="104" t="str">
        <f t="array" ref="I422">IF(ISBLANK(C422),"",IF(C422=MAX(IF(FarmUnit[1. Identifiant interne unique d’exploitation agricole*
(Attribué par la gestion centrale)]=A422,FarmUnit[3. Superficie de l’unité agricole (ha)*])),"!","-"))</f>
        <v>!</v>
      </c>
    </row>
    <row r="423" spans="1:9" s="97" customFormat="1" hidden="1" x14ac:dyDescent="0.25">
      <c r="A423" s="90" t="s">
        <v>486</v>
      </c>
      <c r="B423" s="91" t="s">
        <v>486</v>
      </c>
      <c r="C423" s="92">
        <v>5.6</v>
      </c>
      <c r="D423" s="93">
        <v>8.1770239999999994</v>
      </c>
      <c r="E423" s="93">
        <v>-7.1588139999999996</v>
      </c>
      <c r="F42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3" s="103">
        <f t="shared" si="12"/>
        <v>8.1770239999999994</v>
      </c>
      <c r="H423" s="103">
        <f t="shared" si="13"/>
        <v>-7.1588139999999996</v>
      </c>
      <c r="I423" s="104" t="str">
        <f t="array" ref="I423">IF(ISBLANK(C423),"",IF(C423=MAX(IF(FarmUnit[1. Identifiant interne unique d’exploitation agricole*
(Attribué par la gestion centrale)]=A423,FarmUnit[3. Superficie de l’unité agricole (ha)*])),"!","-"))</f>
        <v>!</v>
      </c>
    </row>
    <row r="424" spans="1:9" s="97" customFormat="1" hidden="1" x14ac:dyDescent="0.25">
      <c r="A424" s="90" t="s">
        <v>487</v>
      </c>
      <c r="B424" s="91" t="s">
        <v>487</v>
      </c>
      <c r="C424" s="92">
        <v>7.42</v>
      </c>
      <c r="D424" s="93">
        <v>8.1770320000000005</v>
      </c>
      <c r="E424" s="93">
        <v>-7.1601939999999997</v>
      </c>
      <c r="F42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4" s="103">
        <f t="shared" si="12"/>
        <v>8.1770320000000005</v>
      </c>
      <c r="H424" s="103">
        <f t="shared" si="13"/>
        <v>-7.1601939999999997</v>
      </c>
      <c r="I424" s="104" t="str">
        <f t="array" ref="I424">IF(ISBLANK(C424),"",IF(C424=MAX(IF(FarmUnit[1. Identifiant interne unique d’exploitation agricole*
(Attribué par la gestion centrale)]=A424,FarmUnit[3. Superficie de l’unité agricole (ha)*])),"!","-"))</f>
        <v>!</v>
      </c>
    </row>
    <row r="425" spans="1:9" s="97" customFormat="1" hidden="1" x14ac:dyDescent="0.25">
      <c r="A425" s="90" t="s">
        <v>488</v>
      </c>
      <c r="B425" s="91" t="s">
        <v>488</v>
      </c>
      <c r="C425" s="92">
        <v>3.54</v>
      </c>
      <c r="D425" s="93">
        <v>8.1999680000000001</v>
      </c>
      <c r="E425" s="93">
        <v>-7.1576199999999996</v>
      </c>
      <c r="F42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5" s="103">
        <f t="shared" si="12"/>
        <v>8.1999680000000001</v>
      </c>
      <c r="H425" s="103">
        <f t="shared" si="13"/>
        <v>-7.1576199999999996</v>
      </c>
      <c r="I425" s="104" t="str">
        <f t="array" ref="I425">IF(ISBLANK(C425),"",IF(C425=MAX(IF(FarmUnit[1. Identifiant interne unique d’exploitation agricole*
(Attribué par la gestion centrale)]=A425,FarmUnit[3. Superficie de l’unité agricole (ha)*])),"!","-"))</f>
        <v>!</v>
      </c>
    </row>
    <row r="426" spans="1:9" s="97" customFormat="1" hidden="1" x14ac:dyDescent="0.25">
      <c r="A426" s="90" t="s">
        <v>489</v>
      </c>
      <c r="B426" s="91" t="s">
        <v>489</v>
      </c>
      <c r="C426" s="92">
        <v>4.38</v>
      </c>
      <c r="D426" s="93">
        <v>8.2013180000000006</v>
      </c>
      <c r="E426" s="93">
        <v>-7.1589150000000004</v>
      </c>
      <c r="F42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6" s="103">
        <f t="shared" si="12"/>
        <v>8.2013180000000006</v>
      </c>
      <c r="H426" s="103">
        <f t="shared" si="13"/>
        <v>-7.1589150000000004</v>
      </c>
      <c r="I426" s="104" t="str">
        <f t="array" ref="I426">IF(ISBLANK(C426),"",IF(C426=MAX(IF(FarmUnit[1. Identifiant interne unique d’exploitation agricole*
(Attribué par la gestion centrale)]=A426,FarmUnit[3. Superficie de l’unité agricole (ha)*])),"!","-"))</f>
        <v>!</v>
      </c>
    </row>
    <row r="427" spans="1:9" s="97" customFormat="1" hidden="1" x14ac:dyDescent="0.25">
      <c r="A427" s="90" t="s">
        <v>490</v>
      </c>
      <c r="B427" s="91" t="s">
        <v>490</v>
      </c>
      <c r="C427" s="92">
        <v>6.6999999999999993</v>
      </c>
      <c r="D427" s="93">
        <v>8.200628</v>
      </c>
      <c r="E427" s="93">
        <v>-7.1566109999999998</v>
      </c>
      <c r="F42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7" s="103">
        <f t="shared" si="12"/>
        <v>8.200628</v>
      </c>
      <c r="H427" s="103">
        <f t="shared" si="13"/>
        <v>-7.1566109999999998</v>
      </c>
      <c r="I427" s="104" t="str">
        <f t="array" ref="I427">IF(ISBLANK(C427),"",IF(C427=MAX(IF(FarmUnit[1. Identifiant interne unique d’exploitation agricole*
(Attribué par la gestion centrale)]=A427,FarmUnit[3. Superficie de l’unité agricole (ha)*])),"!","-"))</f>
        <v>!</v>
      </c>
    </row>
    <row r="428" spans="1:9" s="97" customFormat="1" hidden="1" x14ac:dyDescent="0.25">
      <c r="A428" s="90" t="s">
        <v>491</v>
      </c>
      <c r="B428" s="91" t="s">
        <v>491</v>
      </c>
      <c r="C428" s="92">
        <v>5.18</v>
      </c>
      <c r="D428" s="93">
        <v>8.2023820000000001</v>
      </c>
      <c r="E428" s="93">
        <v>-7.1585960000000002</v>
      </c>
      <c r="F42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8" s="103">
        <f t="shared" si="12"/>
        <v>8.2023820000000001</v>
      </c>
      <c r="H428" s="103">
        <f t="shared" si="13"/>
        <v>-7.1585960000000002</v>
      </c>
      <c r="I428" s="104" t="str">
        <f t="array" ref="I428">IF(ISBLANK(C428),"",IF(C428=MAX(IF(FarmUnit[1. Identifiant interne unique d’exploitation agricole*
(Attribué par la gestion centrale)]=A428,FarmUnit[3. Superficie de l’unité agricole (ha)*])),"!","-"))</f>
        <v>!</v>
      </c>
    </row>
    <row r="429" spans="1:9" s="97" customFormat="1" hidden="1" x14ac:dyDescent="0.25">
      <c r="A429" s="90" t="s">
        <v>492</v>
      </c>
      <c r="B429" s="91" t="s">
        <v>492</v>
      </c>
      <c r="C429" s="92">
        <v>4.9099999999999993</v>
      </c>
      <c r="D429" s="93">
        <v>8.2019219999999997</v>
      </c>
      <c r="E429" s="93">
        <v>-7.1564069999999997</v>
      </c>
      <c r="F42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9" s="103">
        <f t="shared" si="12"/>
        <v>8.2019219999999997</v>
      </c>
      <c r="H429" s="103">
        <f t="shared" si="13"/>
        <v>-7.1564069999999997</v>
      </c>
      <c r="I429" s="104" t="str">
        <f t="array" ref="I429">IF(ISBLANK(C429),"",IF(C429=MAX(IF(FarmUnit[1. Identifiant interne unique d’exploitation agricole*
(Attribué par la gestion centrale)]=A429,FarmUnit[3. Superficie de l’unité agricole (ha)*])),"!","-"))</f>
        <v>!</v>
      </c>
    </row>
    <row r="430" spans="1:9" s="97" customFormat="1" hidden="1" x14ac:dyDescent="0.25">
      <c r="A430" s="90" t="s">
        <v>1347</v>
      </c>
      <c r="B430" s="91" t="s">
        <v>1347</v>
      </c>
      <c r="C430" s="92">
        <v>3.28</v>
      </c>
      <c r="D430" s="93">
        <v>8.2032910000000001</v>
      </c>
      <c r="E430" s="93">
        <v>-7.1580069999999996</v>
      </c>
      <c r="F43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0" s="103">
        <f t="shared" si="12"/>
        <v>8.2032910000000001</v>
      </c>
      <c r="H430" s="103">
        <f t="shared" si="13"/>
        <v>-7.1580069999999996</v>
      </c>
      <c r="I430" s="104" t="str">
        <f t="array" ref="I430">IF(ISBLANK(C430),"",IF(C430=MAX(IF(FarmUnit[1. Identifiant interne unique d’exploitation agricole*
(Attribué par la gestion centrale)]=A430,FarmUnit[3. Superficie de l’unité agricole (ha)*])),"!","-"))</f>
        <v>!</v>
      </c>
    </row>
    <row r="431" spans="1:9" s="97" customFormat="1" hidden="1" x14ac:dyDescent="0.25">
      <c r="A431" s="90" t="s">
        <v>1348</v>
      </c>
      <c r="B431" s="91" t="s">
        <v>1348</v>
      </c>
      <c r="C431" s="92">
        <v>3.7899999999999996</v>
      </c>
      <c r="D431" s="93">
        <v>8.2127350000000003</v>
      </c>
      <c r="E431" s="93">
        <v>-7.1780109999999997</v>
      </c>
      <c r="F43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1" s="103">
        <f t="shared" si="12"/>
        <v>8.2127350000000003</v>
      </c>
      <c r="H431" s="103">
        <f t="shared" si="13"/>
        <v>-7.1780109999999997</v>
      </c>
      <c r="I431" s="104" t="str">
        <f t="array" ref="I431">IF(ISBLANK(C431),"",IF(C431=MAX(IF(FarmUnit[1. Identifiant interne unique d’exploitation agricole*
(Attribué par la gestion centrale)]=A431,FarmUnit[3. Superficie de l’unité agricole (ha)*])),"!","-"))</f>
        <v>!</v>
      </c>
    </row>
    <row r="432" spans="1:9" s="97" customFormat="1" hidden="1" x14ac:dyDescent="0.25">
      <c r="A432" s="90" t="s">
        <v>1349</v>
      </c>
      <c r="B432" s="91" t="s">
        <v>1349</v>
      </c>
      <c r="C432" s="92">
        <v>3.56</v>
      </c>
      <c r="D432" s="93">
        <v>8.2137290000000007</v>
      </c>
      <c r="E432" s="93">
        <v>-7.1772450000000001</v>
      </c>
      <c r="F43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2" s="103">
        <f t="shared" si="12"/>
        <v>8.2137290000000007</v>
      </c>
      <c r="H432" s="103">
        <f t="shared" si="13"/>
        <v>-7.1772450000000001</v>
      </c>
      <c r="I432" s="104" t="str">
        <f t="array" ref="I432">IF(ISBLANK(C432),"",IF(C432=MAX(IF(FarmUnit[1. Identifiant interne unique d’exploitation agricole*
(Attribué par la gestion centrale)]=A432,FarmUnit[3. Superficie de l’unité agricole (ha)*])),"!","-"))</f>
        <v>!</v>
      </c>
    </row>
    <row r="433" spans="1:9" s="97" customFormat="1" hidden="1" x14ac:dyDescent="0.25">
      <c r="A433" s="90" t="s">
        <v>1350</v>
      </c>
      <c r="B433" s="91" t="s">
        <v>1350</v>
      </c>
      <c r="C433" s="92">
        <v>3.2199999999999998</v>
      </c>
      <c r="D433" s="93">
        <v>8.2081599999999995</v>
      </c>
      <c r="E433" s="93">
        <v>-7.1446129999999997</v>
      </c>
      <c r="F43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3" s="103">
        <f t="shared" si="12"/>
        <v>8.2081599999999995</v>
      </c>
      <c r="H433" s="103">
        <f t="shared" si="13"/>
        <v>-7.1446129999999997</v>
      </c>
      <c r="I433" s="104" t="str">
        <f t="array" ref="I433">IF(ISBLANK(C433),"",IF(C433=MAX(IF(FarmUnit[1. Identifiant interne unique d’exploitation agricole*
(Attribué par la gestion centrale)]=A433,FarmUnit[3. Superficie de l’unité agricole (ha)*])),"!","-"))</f>
        <v>!</v>
      </c>
    </row>
    <row r="434" spans="1:9" s="97" customFormat="1" hidden="1" x14ac:dyDescent="0.25">
      <c r="A434" s="90" t="s">
        <v>1351</v>
      </c>
      <c r="B434" s="91" t="s">
        <v>1351</v>
      </c>
      <c r="C434" s="92">
        <v>4.1099999999999994</v>
      </c>
      <c r="D434" s="93">
        <v>8.2077530000000003</v>
      </c>
      <c r="E434" s="93">
        <v>-7.1458709999999996</v>
      </c>
      <c r="F43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4" s="103">
        <f t="shared" ref="G434:G497" si="14">IF(D434=0,"",D434)</f>
        <v>8.2077530000000003</v>
      </c>
      <c r="H434" s="103">
        <f t="shared" ref="H434:H497" si="15">IF(E434=0,"",E434)</f>
        <v>-7.1458709999999996</v>
      </c>
      <c r="I434" s="104" t="str">
        <f t="array" ref="I434">IF(ISBLANK(C434),"",IF(C434=MAX(IF(FarmUnit[1. Identifiant interne unique d’exploitation agricole*
(Attribué par la gestion centrale)]=A434,FarmUnit[3. Superficie de l’unité agricole (ha)*])),"!","-"))</f>
        <v>!</v>
      </c>
    </row>
    <row r="435" spans="1:9" s="97" customFormat="1" hidden="1" x14ac:dyDescent="0.25">
      <c r="A435" s="90" t="s">
        <v>1352</v>
      </c>
      <c r="B435" s="91" t="s">
        <v>1352</v>
      </c>
      <c r="C435" s="92">
        <v>2.86</v>
      </c>
      <c r="D435" s="93">
        <v>8.2113619999999994</v>
      </c>
      <c r="E435" s="93">
        <v>-7.1462260000000004</v>
      </c>
      <c r="F43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5" s="103">
        <f t="shared" si="14"/>
        <v>8.2113619999999994</v>
      </c>
      <c r="H435" s="103">
        <f t="shared" si="15"/>
        <v>-7.1462260000000004</v>
      </c>
      <c r="I435" s="104" t="str">
        <f t="array" ref="I435">IF(ISBLANK(C435),"",IF(C435=MAX(IF(FarmUnit[1. Identifiant interne unique d’exploitation agricole*
(Attribué par la gestion centrale)]=A435,FarmUnit[3. Superficie de l’unité agricole (ha)*])),"!","-"))</f>
        <v>!</v>
      </c>
    </row>
    <row r="436" spans="1:9" s="97" customFormat="1" hidden="1" x14ac:dyDescent="0.25">
      <c r="A436" s="90" t="s">
        <v>1353</v>
      </c>
      <c r="B436" s="91" t="s">
        <v>1353</v>
      </c>
      <c r="C436" s="92">
        <v>3.7299999999999995</v>
      </c>
      <c r="D436" s="93">
        <v>8.2109830000000006</v>
      </c>
      <c r="E436" s="93">
        <v>-7.1473599999999999</v>
      </c>
      <c r="F43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6" s="103">
        <f t="shared" si="14"/>
        <v>8.2109830000000006</v>
      </c>
      <c r="H436" s="103">
        <f t="shared" si="15"/>
        <v>-7.1473599999999999</v>
      </c>
      <c r="I436" s="104" t="str">
        <f t="array" ref="I436">IF(ISBLANK(C436),"",IF(C436=MAX(IF(FarmUnit[1. Identifiant interne unique d’exploitation agricole*
(Attribué par la gestion centrale)]=A436,FarmUnit[3. Superficie de l’unité agricole (ha)*])),"!","-"))</f>
        <v>!</v>
      </c>
    </row>
    <row r="437" spans="1:9" s="97" customFormat="1" hidden="1" x14ac:dyDescent="0.25">
      <c r="A437" s="90" t="s">
        <v>1354</v>
      </c>
      <c r="B437" s="91" t="s">
        <v>1354</v>
      </c>
      <c r="C437" s="92">
        <v>3.8699999999999992</v>
      </c>
      <c r="D437" s="93">
        <v>8.2126370000000009</v>
      </c>
      <c r="E437" s="93">
        <v>-7.1475980000000003</v>
      </c>
      <c r="F43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7" s="103">
        <f t="shared" si="14"/>
        <v>8.2126370000000009</v>
      </c>
      <c r="H437" s="103">
        <f t="shared" si="15"/>
        <v>-7.1475980000000003</v>
      </c>
      <c r="I437" s="104" t="str">
        <f t="array" ref="I437">IF(ISBLANK(C437),"",IF(C437=MAX(IF(FarmUnit[1. Identifiant interne unique d’exploitation agricole*
(Attribué par la gestion centrale)]=A437,FarmUnit[3. Superficie de l’unité agricole (ha)*])),"!","-"))</f>
        <v>!</v>
      </c>
    </row>
    <row r="438" spans="1:9" s="97" customFormat="1" hidden="1" x14ac:dyDescent="0.25">
      <c r="A438" s="90" t="s">
        <v>1355</v>
      </c>
      <c r="B438" s="91" t="s">
        <v>1355</v>
      </c>
      <c r="C438" s="92">
        <v>3.55</v>
      </c>
      <c r="D438" s="93">
        <v>8.2115629999999999</v>
      </c>
      <c r="E438" s="93">
        <v>-7.1436710000000003</v>
      </c>
      <c r="F43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8" s="103">
        <f t="shared" si="14"/>
        <v>8.2115629999999999</v>
      </c>
      <c r="H438" s="103">
        <f t="shared" si="15"/>
        <v>-7.1436710000000003</v>
      </c>
      <c r="I438" s="104" t="str">
        <f t="array" ref="I438">IF(ISBLANK(C438),"",IF(C438=MAX(IF(FarmUnit[1. Identifiant interne unique d’exploitation agricole*
(Attribué par la gestion centrale)]=A438,FarmUnit[3. Superficie de l’unité agricole (ha)*])),"!","-"))</f>
        <v>!</v>
      </c>
    </row>
    <row r="439" spans="1:9" s="97" customFormat="1" hidden="1" x14ac:dyDescent="0.25">
      <c r="A439" s="90" t="s">
        <v>1356</v>
      </c>
      <c r="B439" s="91" t="s">
        <v>1356</v>
      </c>
      <c r="C439" s="92">
        <v>4.83</v>
      </c>
      <c r="D439" s="93">
        <v>8.212313</v>
      </c>
      <c r="E439" s="93">
        <v>-7.1442629999999996</v>
      </c>
      <c r="F43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9" s="103">
        <f t="shared" si="14"/>
        <v>8.212313</v>
      </c>
      <c r="H439" s="103">
        <f t="shared" si="15"/>
        <v>-7.1442629999999996</v>
      </c>
      <c r="I439" s="104" t="str">
        <f t="array" ref="I439">IF(ISBLANK(C439),"",IF(C439=MAX(IF(FarmUnit[1. Identifiant interne unique d’exploitation agricole*
(Attribué par la gestion centrale)]=A439,FarmUnit[3. Superficie de l’unité agricole (ha)*])),"!","-"))</f>
        <v>!</v>
      </c>
    </row>
    <row r="440" spans="1:9" s="97" customFormat="1" hidden="1" x14ac:dyDescent="0.25">
      <c r="A440" s="90" t="s">
        <v>1357</v>
      </c>
      <c r="B440" s="91" t="s">
        <v>1357</v>
      </c>
      <c r="C440" s="92">
        <v>3.04</v>
      </c>
      <c r="D440" s="93">
        <v>8.1778080000000006</v>
      </c>
      <c r="E440" s="93">
        <v>-7.1557820000000003</v>
      </c>
      <c r="F44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0" s="103">
        <f t="shared" si="14"/>
        <v>8.1778080000000006</v>
      </c>
      <c r="H440" s="103">
        <f t="shared" si="15"/>
        <v>-7.1557820000000003</v>
      </c>
      <c r="I440" s="104" t="str">
        <f t="array" ref="I440">IF(ISBLANK(C440),"",IF(C440=MAX(IF(FarmUnit[1. Identifiant interne unique d’exploitation agricole*
(Attribué par la gestion centrale)]=A440,FarmUnit[3. Superficie de l’unité agricole (ha)*])),"!","-"))</f>
        <v>!</v>
      </c>
    </row>
    <row r="441" spans="1:9" s="97" customFormat="1" hidden="1" x14ac:dyDescent="0.25">
      <c r="A441" s="90" t="s">
        <v>1358</v>
      </c>
      <c r="B441" s="91" t="s">
        <v>1358</v>
      </c>
      <c r="C441" s="92">
        <v>7.07</v>
      </c>
      <c r="D441" s="93">
        <v>8.1790149999999997</v>
      </c>
      <c r="E441" s="93">
        <v>-7.1564629999999996</v>
      </c>
      <c r="F44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1" s="103">
        <f t="shared" si="14"/>
        <v>8.1790149999999997</v>
      </c>
      <c r="H441" s="103">
        <f t="shared" si="15"/>
        <v>-7.1564629999999996</v>
      </c>
      <c r="I441" s="104" t="str">
        <f t="array" ref="I441">IF(ISBLANK(C441),"",IF(C441=MAX(IF(FarmUnit[1. Identifiant interne unique d’exploitation agricole*
(Attribué par la gestion centrale)]=A441,FarmUnit[3. Superficie de l’unité agricole (ha)*])),"!","-"))</f>
        <v>!</v>
      </c>
    </row>
    <row r="442" spans="1:9" s="97" customFormat="1" hidden="1" x14ac:dyDescent="0.25">
      <c r="A442" s="90" t="s">
        <v>1359</v>
      </c>
      <c r="B442" s="91" t="s">
        <v>1359</v>
      </c>
      <c r="C442" s="92">
        <v>4.55</v>
      </c>
      <c r="D442" s="93">
        <v>8.1803129999999999</v>
      </c>
      <c r="E442" s="93">
        <v>-7.1613730000000002</v>
      </c>
      <c r="F44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2" s="103">
        <f t="shared" si="14"/>
        <v>8.1803129999999999</v>
      </c>
      <c r="H442" s="103">
        <f t="shared" si="15"/>
        <v>-7.1613730000000002</v>
      </c>
      <c r="I442" s="104" t="str">
        <f t="array" ref="I442">IF(ISBLANK(C442),"",IF(C442=MAX(IF(FarmUnit[1. Identifiant interne unique d’exploitation agricole*
(Attribué par la gestion centrale)]=A442,FarmUnit[3. Superficie de l’unité agricole (ha)*])),"!","-"))</f>
        <v>!</v>
      </c>
    </row>
    <row r="443" spans="1:9" s="97" customFormat="1" hidden="1" x14ac:dyDescent="0.25">
      <c r="A443" s="90" t="s">
        <v>1360</v>
      </c>
      <c r="B443" s="91" t="s">
        <v>1360</v>
      </c>
      <c r="C443" s="92">
        <v>3.21</v>
      </c>
      <c r="D443" s="93">
        <v>8.1787969999999994</v>
      </c>
      <c r="E443" s="93">
        <v>-7.1610709999999997</v>
      </c>
      <c r="F44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3" s="103">
        <f t="shared" si="14"/>
        <v>8.1787969999999994</v>
      </c>
      <c r="H443" s="103">
        <f t="shared" si="15"/>
        <v>-7.1610709999999997</v>
      </c>
      <c r="I443" s="104" t="str">
        <f t="array" ref="I443">IF(ISBLANK(C443),"",IF(C443=MAX(IF(FarmUnit[1. Identifiant interne unique d’exploitation agricole*
(Attribué par la gestion centrale)]=A443,FarmUnit[3. Superficie de l’unité agricole (ha)*])),"!","-"))</f>
        <v>!</v>
      </c>
    </row>
    <row r="444" spans="1:9" s="97" customFormat="1" hidden="1" x14ac:dyDescent="0.25">
      <c r="A444" s="90" t="s">
        <v>1361</v>
      </c>
      <c r="B444" s="91" t="s">
        <v>1361</v>
      </c>
      <c r="C444" s="92">
        <v>7.3099999999999987</v>
      </c>
      <c r="D444" s="93">
        <v>8.1807429999999997</v>
      </c>
      <c r="E444" s="93">
        <v>-7.1565130000000003</v>
      </c>
      <c r="F44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4" s="103">
        <f t="shared" si="14"/>
        <v>8.1807429999999997</v>
      </c>
      <c r="H444" s="103">
        <f t="shared" si="15"/>
        <v>-7.1565130000000003</v>
      </c>
      <c r="I444" s="104" t="str">
        <f t="array" ref="I444">IF(ISBLANK(C444),"",IF(C444=MAX(IF(FarmUnit[1. Identifiant interne unique d’exploitation agricole*
(Attribué par la gestion centrale)]=A444,FarmUnit[3. Superficie de l’unité agricole (ha)*])),"!","-"))</f>
        <v>!</v>
      </c>
    </row>
    <row r="445" spans="1:9" s="97" customFormat="1" hidden="1" x14ac:dyDescent="0.25">
      <c r="A445" s="90" t="s">
        <v>1362</v>
      </c>
      <c r="B445" s="91" t="s">
        <v>1362</v>
      </c>
      <c r="C445" s="92">
        <v>5.6399999999999988</v>
      </c>
      <c r="D445" s="93">
        <v>8.2009340000000002</v>
      </c>
      <c r="E445" s="93">
        <v>-7.2154660000000002</v>
      </c>
      <c r="F44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5" s="103">
        <f t="shared" si="14"/>
        <v>8.2009340000000002</v>
      </c>
      <c r="H445" s="103">
        <f t="shared" si="15"/>
        <v>-7.2154660000000002</v>
      </c>
      <c r="I445" s="104" t="str">
        <f t="array" ref="I445">IF(ISBLANK(C445),"",IF(C445=MAX(IF(FarmUnit[1. Identifiant interne unique d’exploitation agricole*
(Attribué par la gestion centrale)]=A445,FarmUnit[3. Superficie de l’unité agricole (ha)*])),"!","-"))</f>
        <v>!</v>
      </c>
    </row>
    <row r="446" spans="1:9" s="97" customFormat="1" hidden="1" x14ac:dyDescent="0.25">
      <c r="A446" s="90" t="s">
        <v>1363</v>
      </c>
      <c r="B446" s="91" t="s">
        <v>1363</v>
      </c>
      <c r="C446" s="92">
        <v>6.25</v>
      </c>
      <c r="D446" s="93">
        <v>8.1992440000000002</v>
      </c>
      <c r="E446" s="93">
        <v>-7.2151930000000002</v>
      </c>
      <c r="F44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6" s="103">
        <f t="shared" si="14"/>
        <v>8.1992440000000002</v>
      </c>
      <c r="H446" s="103">
        <f t="shared" si="15"/>
        <v>-7.2151930000000002</v>
      </c>
      <c r="I446" s="104" t="str">
        <f t="array" ref="I446">IF(ISBLANK(C446),"",IF(C446=MAX(IF(FarmUnit[1. Identifiant interne unique d’exploitation agricole*
(Attribué par la gestion centrale)]=A446,FarmUnit[3. Superficie de l’unité agricole (ha)*])),"!","-"))</f>
        <v>!</v>
      </c>
    </row>
    <row r="447" spans="1:9" s="97" customFormat="1" hidden="1" x14ac:dyDescent="0.25">
      <c r="A447" s="90" t="s">
        <v>1364</v>
      </c>
      <c r="B447" s="91" t="s">
        <v>1364</v>
      </c>
      <c r="C447" s="92">
        <v>3.48</v>
      </c>
      <c r="D447" s="93">
        <v>8.2052180000000003</v>
      </c>
      <c r="E447" s="93">
        <v>-7.2151009999999998</v>
      </c>
      <c r="F44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7" s="103">
        <f t="shared" si="14"/>
        <v>8.2052180000000003</v>
      </c>
      <c r="H447" s="103">
        <f t="shared" si="15"/>
        <v>-7.2151009999999998</v>
      </c>
      <c r="I447" s="104" t="str">
        <f t="array" ref="I447">IF(ISBLANK(C447),"",IF(C447=MAX(IF(FarmUnit[1. Identifiant interne unique d’exploitation agricole*
(Attribué par la gestion centrale)]=A447,FarmUnit[3. Superficie de l’unité agricole (ha)*])),"!","-"))</f>
        <v>!</v>
      </c>
    </row>
    <row r="448" spans="1:9" s="97" customFormat="1" hidden="1" x14ac:dyDescent="0.25">
      <c r="A448" s="90" t="s">
        <v>1365</v>
      </c>
      <c r="B448" s="91" t="s">
        <v>1365</v>
      </c>
      <c r="C448" s="92">
        <v>3.42</v>
      </c>
      <c r="D448" s="93">
        <v>8.2043490000000006</v>
      </c>
      <c r="E448" s="93">
        <v>-7.2176470000000004</v>
      </c>
      <c r="F44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8" s="103">
        <f t="shared" si="14"/>
        <v>8.2043490000000006</v>
      </c>
      <c r="H448" s="103">
        <f t="shared" si="15"/>
        <v>-7.2176470000000004</v>
      </c>
      <c r="I448" s="104" t="str">
        <f t="array" ref="I448">IF(ISBLANK(C448),"",IF(C448=MAX(IF(FarmUnit[1. Identifiant interne unique d’exploitation agricole*
(Attribué par la gestion centrale)]=A448,FarmUnit[3. Superficie de l’unité agricole (ha)*])),"!","-"))</f>
        <v>!</v>
      </c>
    </row>
    <row r="449" spans="1:9" s="97" customFormat="1" hidden="1" x14ac:dyDescent="0.25">
      <c r="A449" s="90" t="s">
        <v>1366</v>
      </c>
      <c r="B449" s="91" t="s">
        <v>1366</v>
      </c>
      <c r="C449" s="92">
        <v>3.76</v>
      </c>
      <c r="D449" s="93">
        <v>8.2047410000000003</v>
      </c>
      <c r="E449" s="93">
        <v>-7.2165330000000001</v>
      </c>
      <c r="F44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9" s="103">
        <f t="shared" si="14"/>
        <v>8.2047410000000003</v>
      </c>
      <c r="H449" s="103">
        <f t="shared" si="15"/>
        <v>-7.2165330000000001</v>
      </c>
      <c r="I449" s="104" t="str">
        <f t="array" ref="I449">IF(ISBLANK(C449),"",IF(C449=MAX(IF(FarmUnit[1. Identifiant interne unique d’exploitation agricole*
(Attribué par la gestion centrale)]=A449,FarmUnit[3. Superficie de l’unité agricole (ha)*])),"!","-"))</f>
        <v>!</v>
      </c>
    </row>
    <row r="450" spans="1:9" s="97" customFormat="1" hidden="1" x14ac:dyDescent="0.25">
      <c r="A450" s="90" t="s">
        <v>1367</v>
      </c>
      <c r="B450" s="91" t="s">
        <v>1367</v>
      </c>
      <c r="C450" s="92">
        <v>8.75</v>
      </c>
      <c r="D450" s="93">
        <v>8.2086349999999992</v>
      </c>
      <c r="E450" s="93">
        <v>-7.2193050000000003</v>
      </c>
      <c r="F45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0" s="103">
        <f t="shared" si="14"/>
        <v>8.2086349999999992</v>
      </c>
      <c r="H450" s="103">
        <f t="shared" si="15"/>
        <v>-7.2193050000000003</v>
      </c>
      <c r="I450" s="104" t="str">
        <f t="array" ref="I450">IF(ISBLANK(C450),"",IF(C450=MAX(IF(FarmUnit[1. Identifiant interne unique d’exploitation agricole*
(Attribué par la gestion centrale)]=A450,FarmUnit[3. Superficie de l’unité agricole (ha)*])),"!","-"))</f>
        <v>!</v>
      </c>
    </row>
    <row r="451" spans="1:9" s="97" customFormat="1" hidden="1" x14ac:dyDescent="0.25">
      <c r="A451" s="90" t="s">
        <v>1368</v>
      </c>
      <c r="B451" s="91" t="s">
        <v>1368</v>
      </c>
      <c r="C451" s="92">
        <v>3.2299999999999995</v>
      </c>
      <c r="D451" s="93">
        <v>8.2090859999999992</v>
      </c>
      <c r="E451" s="93">
        <v>-7.2169210000000001</v>
      </c>
      <c r="F45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1" s="103">
        <f t="shared" si="14"/>
        <v>8.2090859999999992</v>
      </c>
      <c r="H451" s="103">
        <f t="shared" si="15"/>
        <v>-7.2169210000000001</v>
      </c>
      <c r="I451" s="104" t="str">
        <f t="array" ref="I451">IF(ISBLANK(C451),"",IF(C451=MAX(IF(FarmUnit[1. Identifiant interne unique d’exploitation agricole*
(Attribué par la gestion centrale)]=A451,FarmUnit[3. Superficie de l’unité agricole (ha)*])),"!","-"))</f>
        <v>!</v>
      </c>
    </row>
    <row r="452" spans="1:9" s="97" customFormat="1" hidden="1" x14ac:dyDescent="0.25">
      <c r="A452" s="90" t="s">
        <v>1369</v>
      </c>
      <c r="B452" s="91" t="s">
        <v>1369</v>
      </c>
      <c r="C452" s="92">
        <v>3.78</v>
      </c>
      <c r="D452" s="93">
        <v>8.2087640000000004</v>
      </c>
      <c r="E452" s="93">
        <v>-7.216577</v>
      </c>
      <c r="F45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2" s="103">
        <f t="shared" si="14"/>
        <v>8.2087640000000004</v>
      </c>
      <c r="H452" s="103">
        <f t="shared" si="15"/>
        <v>-7.216577</v>
      </c>
      <c r="I452" s="104" t="str">
        <f t="array" ref="I452">IF(ISBLANK(C452),"",IF(C452=MAX(IF(FarmUnit[1. Identifiant interne unique d’exploitation agricole*
(Attribué par la gestion centrale)]=A452,FarmUnit[3. Superficie de l’unité agricole (ha)*])),"!","-"))</f>
        <v>!</v>
      </c>
    </row>
    <row r="453" spans="1:9" s="97" customFormat="1" hidden="1" x14ac:dyDescent="0.25">
      <c r="A453" s="90" t="s">
        <v>1370</v>
      </c>
      <c r="B453" s="91" t="s">
        <v>1370</v>
      </c>
      <c r="C453" s="92">
        <v>4.6099999999999994</v>
      </c>
      <c r="D453" s="93">
        <v>8.2107919999999996</v>
      </c>
      <c r="E453" s="93">
        <v>-7.2144089999999998</v>
      </c>
      <c r="F45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3" s="103">
        <f t="shared" si="14"/>
        <v>8.2107919999999996</v>
      </c>
      <c r="H453" s="103">
        <f t="shared" si="15"/>
        <v>-7.2144089999999998</v>
      </c>
      <c r="I453" s="104" t="str">
        <f t="array" ref="I453">IF(ISBLANK(C453),"",IF(C453=MAX(IF(FarmUnit[1. Identifiant interne unique d’exploitation agricole*
(Attribué par la gestion centrale)]=A453,FarmUnit[3. Superficie de l’unité agricole (ha)*])),"!","-"))</f>
        <v>!</v>
      </c>
    </row>
    <row r="454" spans="1:9" s="97" customFormat="1" hidden="1" x14ac:dyDescent="0.25">
      <c r="A454" s="90" t="s">
        <v>1440</v>
      </c>
      <c r="B454" s="91" t="s">
        <v>1440</v>
      </c>
      <c r="C454" s="92">
        <v>3.3499999999999996</v>
      </c>
      <c r="D454" s="93">
        <v>8.2122089999999996</v>
      </c>
      <c r="E454" s="93">
        <v>-7.215344</v>
      </c>
      <c r="F45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4" s="103">
        <f t="shared" si="14"/>
        <v>8.2122089999999996</v>
      </c>
      <c r="H454" s="103">
        <f t="shared" si="15"/>
        <v>-7.215344</v>
      </c>
      <c r="I454" s="104" t="str">
        <f t="array" ref="I454">IF(ISBLANK(C454),"",IF(C454=MAX(IF(FarmUnit[1. Identifiant interne unique d’exploitation agricole*
(Attribué par la gestion centrale)]=A454,FarmUnit[3. Superficie de l’unité agricole (ha)*])),"!","-"))</f>
        <v>!</v>
      </c>
    </row>
    <row r="455" spans="1:9" s="97" customFormat="1" hidden="1" x14ac:dyDescent="0.25">
      <c r="A455" s="90" t="s">
        <v>1441</v>
      </c>
      <c r="B455" s="91" t="s">
        <v>1441</v>
      </c>
      <c r="C455" s="92">
        <v>3.5599999999999996</v>
      </c>
      <c r="D455" s="93">
        <v>8.2124769999999998</v>
      </c>
      <c r="E455" s="93">
        <v>-7.214194</v>
      </c>
      <c r="F45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5" s="103">
        <f t="shared" si="14"/>
        <v>8.2124769999999998</v>
      </c>
      <c r="H455" s="103">
        <f t="shared" si="15"/>
        <v>-7.214194</v>
      </c>
      <c r="I455" s="104" t="str">
        <f t="array" ref="I455">IF(ISBLANK(C455),"",IF(C455=MAX(IF(FarmUnit[1. Identifiant interne unique d’exploitation agricole*
(Attribué par la gestion centrale)]=A455,FarmUnit[3. Superficie de l’unité agricole (ha)*])),"!","-"))</f>
        <v>!</v>
      </c>
    </row>
    <row r="456" spans="1:9" s="97" customFormat="1" hidden="1" x14ac:dyDescent="0.25">
      <c r="A456" s="90" t="s">
        <v>1442</v>
      </c>
      <c r="B456" s="91" t="s">
        <v>1442</v>
      </c>
      <c r="C456" s="92">
        <v>2.92</v>
      </c>
      <c r="D456" s="93">
        <v>8.2135049999999996</v>
      </c>
      <c r="E456" s="93">
        <v>-7.2135439999999997</v>
      </c>
      <c r="F45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6" s="103">
        <f t="shared" si="14"/>
        <v>8.2135049999999996</v>
      </c>
      <c r="H456" s="103">
        <f t="shared" si="15"/>
        <v>-7.2135439999999997</v>
      </c>
      <c r="I456" s="104" t="str">
        <f t="array" ref="I456">IF(ISBLANK(C456),"",IF(C456=MAX(IF(FarmUnit[1. Identifiant interne unique d’exploitation agricole*
(Attribué par la gestion centrale)]=A456,FarmUnit[3. Superficie de l’unité agricole (ha)*])),"!","-"))</f>
        <v>!</v>
      </c>
    </row>
    <row r="457" spans="1:9" s="97" customFormat="1" hidden="1" x14ac:dyDescent="0.25">
      <c r="A457" s="90" t="s">
        <v>1443</v>
      </c>
      <c r="B457" s="91" t="s">
        <v>1443</v>
      </c>
      <c r="C457" s="92">
        <v>5.4899999999999993</v>
      </c>
      <c r="D457" s="93">
        <v>8.2136089999999999</v>
      </c>
      <c r="E457" s="93">
        <v>-7.2148459999999996</v>
      </c>
      <c r="F45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7" s="103">
        <f t="shared" si="14"/>
        <v>8.2136089999999999</v>
      </c>
      <c r="H457" s="103">
        <f t="shared" si="15"/>
        <v>-7.2148459999999996</v>
      </c>
      <c r="I457" s="104" t="str">
        <f t="array" ref="I457">IF(ISBLANK(C457),"",IF(C457=MAX(IF(FarmUnit[1. Identifiant interne unique d’exploitation agricole*
(Attribué par la gestion centrale)]=A457,FarmUnit[3. Superficie de l’unité agricole (ha)*])),"!","-"))</f>
        <v>!</v>
      </c>
    </row>
    <row r="458" spans="1:9" s="97" customFormat="1" hidden="1" x14ac:dyDescent="0.25">
      <c r="A458" s="90" t="s">
        <v>1444</v>
      </c>
      <c r="B458" s="91" t="s">
        <v>1444</v>
      </c>
      <c r="C458" s="92">
        <v>8.08</v>
      </c>
      <c r="D458" s="93">
        <v>8.2004870000000007</v>
      </c>
      <c r="E458" s="93">
        <v>-7.2078129999999998</v>
      </c>
      <c r="F45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8" s="103">
        <f t="shared" si="14"/>
        <v>8.2004870000000007</v>
      </c>
      <c r="H458" s="103">
        <f t="shared" si="15"/>
        <v>-7.2078129999999998</v>
      </c>
      <c r="I458" s="104" t="str">
        <f t="array" ref="I458">IF(ISBLANK(C458),"",IF(C458=MAX(IF(FarmUnit[1. Identifiant interne unique d’exploitation agricole*
(Attribué par la gestion centrale)]=A458,FarmUnit[3. Superficie de l’unité agricole (ha)*])),"!","-"))</f>
        <v>!</v>
      </c>
    </row>
    <row r="459" spans="1:9" s="97" customFormat="1" hidden="1" x14ac:dyDescent="0.25">
      <c r="A459" s="90" t="s">
        <v>1445</v>
      </c>
      <c r="B459" s="91" t="s">
        <v>1445</v>
      </c>
      <c r="C459" s="92">
        <v>2.94</v>
      </c>
      <c r="D459" s="93">
        <v>8.2032559999999997</v>
      </c>
      <c r="E459" s="93">
        <v>-7.1948689999999997</v>
      </c>
      <c r="F45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9" s="103">
        <f t="shared" si="14"/>
        <v>8.2032559999999997</v>
      </c>
      <c r="H459" s="103">
        <f t="shared" si="15"/>
        <v>-7.1948689999999997</v>
      </c>
      <c r="I459" s="104" t="str">
        <f t="array" ref="I459">IF(ISBLANK(C459),"",IF(C459=MAX(IF(FarmUnit[1. Identifiant interne unique d’exploitation agricole*
(Attribué par la gestion centrale)]=A459,FarmUnit[3. Superficie de l’unité agricole (ha)*])),"!","-"))</f>
        <v>!</v>
      </c>
    </row>
    <row r="460" spans="1:9" s="97" customFormat="1" hidden="1" x14ac:dyDescent="0.25">
      <c r="A460" s="90" t="s">
        <v>1446</v>
      </c>
      <c r="B460" s="91" t="s">
        <v>1446</v>
      </c>
      <c r="C460" s="92">
        <v>2.84</v>
      </c>
      <c r="D460" s="93">
        <v>8.2010450000000006</v>
      </c>
      <c r="E460" s="93">
        <v>-7.1937499999999996</v>
      </c>
      <c r="F46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0" s="103">
        <f t="shared" si="14"/>
        <v>8.2010450000000006</v>
      </c>
      <c r="H460" s="103">
        <f t="shared" si="15"/>
        <v>-7.1937499999999996</v>
      </c>
      <c r="I460" s="104" t="str">
        <f t="array" ref="I460">IF(ISBLANK(C460),"",IF(C460=MAX(IF(FarmUnit[1. Identifiant interne unique d’exploitation agricole*
(Attribué par la gestion centrale)]=A460,FarmUnit[3. Superficie de l’unité agricole (ha)*])),"!","-"))</f>
        <v>!</v>
      </c>
    </row>
    <row r="461" spans="1:9" s="97" customFormat="1" hidden="1" x14ac:dyDescent="0.25">
      <c r="A461" s="90" t="s">
        <v>1447</v>
      </c>
      <c r="B461" s="91" t="s">
        <v>1447</v>
      </c>
      <c r="C461" s="92">
        <v>5.08</v>
      </c>
      <c r="D461" s="93">
        <v>8.1736400000000007</v>
      </c>
      <c r="E461" s="93">
        <v>-7.1568709999999998</v>
      </c>
      <c r="F46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1" s="103">
        <f t="shared" si="14"/>
        <v>8.1736400000000007</v>
      </c>
      <c r="H461" s="103">
        <f t="shared" si="15"/>
        <v>-7.1568709999999998</v>
      </c>
      <c r="I461" s="104" t="str">
        <f t="array" ref="I461">IF(ISBLANK(C461),"",IF(C461=MAX(IF(FarmUnit[1. Identifiant interne unique d’exploitation agricole*
(Attribué par la gestion centrale)]=A461,FarmUnit[3. Superficie de l’unité agricole (ha)*])),"!","-"))</f>
        <v>!</v>
      </c>
    </row>
    <row r="462" spans="1:9" s="97" customFormat="1" hidden="1" x14ac:dyDescent="0.25">
      <c r="A462" s="90" t="s">
        <v>1448</v>
      </c>
      <c r="B462" s="91" t="s">
        <v>1448</v>
      </c>
      <c r="C462" s="92">
        <v>4.34</v>
      </c>
      <c r="D462" s="93">
        <v>8.1702019999999997</v>
      </c>
      <c r="E462" s="93">
        <v>-7.1617220000000001</v>
      </c>
      <c r="F46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2" s="103">
        <f t="shared" si="14"/>
        <v>8.1702019999999997</v>
      </c>
      <c r="H462" s="103">
        <f t="shared" si="15"/>
        <v>-7.1617220000000001</v>
      </c>
      <c r="I462" s="104" t="str">
        <f t="array" ref="I462">IF(ISBLANK(C462),"",IF(C462=MAX(IF(FarmUnit[1. Identifiant interne unique d’exploitation agricole*
(Attribué par la gestion centrale)]=A462,FarmUnit[3. Superficie de l’unité agricole (ha)*])),"!","-"))</f>
        <v>!</v>
      </c>
    </row>
    <row r="463" spans="1:9" s="97" customFormat="1" hidden="1" x14ac:dyDescent="0.25">
      <c r="A463" s="90" t="s">
        <v>1449</v>
      </c>
      <c r="B463" s="91" t="s">
        <v>1449</v>
      </c>
      <c r="C463" s="92">
        <v>5.5</v>
      </c>
      <c r="D463" s="93">
        <v>8.1696139999999993</v>
      </c>
      <c r="E463" s="93">
        <v>-7.1629259999999997</v>
      </c>
      <c r="F46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3" s="103">
        <f t="shared" si="14"/>
        <v>8.1696139999999993</v>
      </c>
      <c r="H463" s="103">
        <f t="shared" si="15"/>
        <v>-7.1629259999999997</v>
      </c>
      <c r="I463" s="104" t="str">
        <f t="array" ref="I463">IF(ISBLANK(C463),"",IF(C463=MAX(IF(FarmUnit[1. Identifiant interne unique d’exploitation agricole*
(Attribué par la gestion centrale)]=A463,FarmUnit[3. Superficie de l’unité agricole (ha)*])),"!","-"))</f>
        <v>!</v>
      </c>
    </row>
    <row r="464" spans="1:9" s="97" customFormat="1" hidden="1" x14ac:dyDescent="0.25">
      <c r="A464" s="90" t="s">
        <v>1450</v>
      </c>
      <c r="B464" s="91" t="s">
        <v>1450</v>
      </c>
      <c r="C464" s="92">
        <v>4.08</v>
      </c>
      <c r="D464" s="93">
        <v>8.1972930000000002</v>
      </c>
      <c r="E464" s="93">
        <v>-7.1717880000000003</v>
      </c>
      <c r="F46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4" s="103">
        <f t="shared" si="14"/>
        <v>8.1972930000000002</v>
      </c>
      <c r="H464" s="103">
        <f t="shared" si="15"/>
        <v>-7.1717880000000003</v>
      </c>
      <c r="I464" s="104" t="str">
        <f t="array" ref="I464">IF(ISBLANK(C464),"",IF(C464=MAX(IF(FarmUnit[1. Identifiant interne unique d’exploitation agricole*
(Attribué par la gestion centrale)]=A464,FarmUnit[3. Superficie de l’unité agricole (ha)*])),"!","-"))</f>
        <v>!</v>
      </c>
    </row>
    <row r="465" spans="1:9" s="97" customFormat="1" hidden="1" x14ac:dyDescent="0.25">
      <c r="A465" s="90" t="s">
        <v>1451</v>
      </c>
      <c r="B465" s="91" t="s">
        <v>1451</v>
      </c>
      <c r="C465" s="92">
        <v>3.04</v>
      </c>
      <c r="D465" s="93">
        <v>8.198226</v>
      </c>
      <c r="E465" s="93">
        <v>-7.1737710000000003</v>
      </c>
      <c r="F46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5" s="103">
        <f t="shared" si="14"/>
        <v>8.198226</v>
      </c>
      <c r="H465" s="103">
        <f t="shared" si="15"/>
        <v>-7.1737710000000003</v>
      </c>
      <c r="I465" s="104" t="str">
        <f t="array" ref="I465">IF(ISBLANK(C465),"",IF(C465=MAX(IF(FarmUnit[1. Identifiant interne unique d’exploitation agricole*
(Attribué par la gestion centrale)]=A465,FarmUnit[3. Superficie de l’unité agricole (ha)*])),"!","-"))</f>
        <v>!</v>
      </c>
    </row>
    <row r="466" spans="1:9" s="97" customFormat="1" hidden="1" x14ac:dyDescent="0.25">
      <c r="A466" s="90" t="s">
        <v>1452</v>
      </c>
      <c r="B466" s="91" t="s">
        <v>1452</v>
      </c>
      <c r="C466" s="92">
        <v>4.4099999999999993</v>
      </c>
      <c r="D466" s="93">
        <v>8.1981950000000001</v>
      </c>
      <c r="E466" s="93">
        <v>-7.1724969999999999</v>
      </c>
      <c r="F46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6" s="103">
        <f t="shared" si="14"/>
        <v>8.1981950000000001</v>
      </c>
      <c r="H466" s="103">
        <f t="shared" si="15"/>
        <v>-7.1724969999999999</v>
      </c>
      <c r="I466" s="104" t="str">
        <f t="array" ref="I466">IF(ISBLANK(C466),"",IF(C466=MAX(IF(FarmUnit[1. Identifiant interne unique d’exploitation agricole*
(Attribué par la gestion centrale)]=A466,FarmUnit[3. Superficie de l’unité agricole (ha)*])),"!","-"))</f>
        <v>!</v>
      </c>
    </row>
    <row r="467" spans="1:9" s="97" customFormat="1" hidden="1" x14ac:dyDescent="0.25">
      <c r="A467" s="90" t="s">
        <v>1453</v>
      </c>
      <c r="B467" s="91" t="s">
        <v>1453</v>
      </c>
      <c r="C467" s="92">
        <v>6.99</v>
      </c>
      <c r="D467" s="93">
        <v>8.1973839999999996</v>
      </c>
      <c r="E467" s="93">
        <v>-7.1743779999999999</v>
      </c>
      <c r="F46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7" s="103">
        <f t="shared" si="14"/>
        <v>8.1973839999999996</v>
      </c>
      <c r="H467" s="103">
        <f t="shared" si="15"/>
        <v>-7.1743779999999999</v>
      </c>
      <c r="I467" s="104" t="str">
        <f t="array" ref="I467">IF(ISBLANK(C467),"",IF(C467=MAX(IF(FarmUnit[1. Identifiant interne unique d’exploitation agricole*
(Attribué par la gestion centrale)]=A467,FarmUnit[3. Superficie de l’unité agricole (ha)*])),"!","-"))</f>
        <v>!</v>
      </c>
    </row>
    <row r="468" spans="1:9" s="97" customFormat="1" hidden="1" x14ac:dyDescent="0.25">
      <c r="A468" s="90" t="s">
        <v>1454</v>
      </c>
      <c r="B468" s="91" t="s">
        <v>1454</v>
      </c>
      <c r="C468" s="92">
        <v>3.54</v>
      </c>
      <c r="D468" s="93">
        <v>8.2092849999999995</v>
      </c>
      <c r="E468" s="93">
        <v>-7.1900060000000003</v>
      </c>
      <c r="F46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8" s="103">
        <f t="shared" si="14"/>
        <v>8.2092849999999995</v>
      </c>
      <c r="H468" s="103">
        <f t="shared" si="15"/>
        <v>-7.1900060000000003</v>
      </c>
      <c r="I468" s="104" t="str">
        <f t="array" ref="I468">IF(ISBLANK(C468),"",IF(C468=MAX(IF(FarmUnit[1. Identifiant interne unique d’exploitation agricole*
(Attribué par la gestion centrale)]=A468,FarmUnit[3. Superficie de l’unité agricole (ha)*])),"!","-"))</f>
        <v>!</v>
      </c>
    </row>
    <row r="469" spans="1:9" s="97" customFormat="1" hidden="1" x14ac:dyDescent="0.25">
      <c r="A469" s="90" t="s">
        <v>1455</v>
      </c>
      <c r="B469" s="91" t="s">
        <v>1455</v>
      </c>
      <c r="C469" s="92">
        <v>4.1399999999999997</v>
      </c>
      <c r="D469" s="93">
        <v>8.2105890000000006</v>
      </c>
      <c r="E469" s="93">
        <v>-7.189686</v>
      </c>
      <c r="F46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9" s="103">
        <f t="shared" si="14"/>
        <v>8.2105890000000006</v>
      </c>
      <c r="H469" s="103">
        <f t="shared" si="15"/>
        <v>-7.189686</v>
      </c>
      <c r="I469" s="104" t="str">
        <f t="array" ref="I469">IF(ISBLANK(C469),"",IF(C469=MAX(IF(FarmUnit[1. Identifiant interne unique d’exploitation agricole*
(Attribué par la gestion centrale)]=A469,FarmUnit[3. Superficie de l’unité agricole (ha)*])),"!","-"))</f>
        <v>!</v>
      </c>
    </row>
    <row r="470" spans="1:9" s="97" customFormat="1" x14ac:dyDescent="0.25">
      <c r="A470" s="131" t="s">
        <v>1456</v>
      </c>
      <c r="B470" s="91" t="s">
        <v>1456</v>
      </c>
      <c r="C470" s="92">
        <v>4.2399999999999993</v>
      </c>
      <c r="D470" s="139">
        <v>7.6151999999999997</v>
      </c>
      <c r="E470" s="139">
        <v>-7.28911</v>
      </c>
      <c r="F47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0" s="103">
        <f t="shared" si="14"/>
        <v>7.6151999999999997</v>
      </c>
      <c r="H470" s="103">
        <f t="shared" si="15"/>
        <v>-7.28911</v>
      </c>
      <c r="I470" s="104" t="str">
        <f t="array" ref="I470">IF(ISBLANK(C470),"",IF(C470=MAX(IF(FarmUnit[1. Identifiant interne unique d’exploitation agricole*
(Attribué par la gestion centrale)]=A470,FarmUnit[3. Superficie de l’unité agricole (ha)*])),"!","-"))</f>
        <v>!</v>
      </c>
    </row>
    <row r="471" spans="1:9" s="97" customFormat="1" hidden="1" x14ac:dyDescent="0.25">
      <c r="A471" s="90" t="s">
        <v>1457</v>
      </c>
      <c r="B471" s="91" t="s">
        <v>1457</v>
      </c>
      <c r="C471" s="92">
        <v>4.6900000000000004</v>
      </c>
      <c r="D471" s="93">
        <v>8.1989409999999996</v>
      </c>
      <c r="E471" s="93">
        <v>-7.1489159999999998</v>
      </c>
      <c r="F47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1" s="103">
        <f t="shared" si="14"/>
        <v>8.1989409999999996</v>
      </c>
      <c r="H471" s="103">
        <f t="shared" si="15"/>
        <v>-7.1489159999999998</v>
      </c>
      <c r="I471" s="104" t="str">
        <f t="array" ref="I471">IF(ISBLANK(C471),"",IF(C471=MAX(IF(FarmUnit[1. Identifiant interne unique d’exploitation agricole*
(Attribué par la gestion centrale)]=A471,FarmUnit[3. Superficie de l’unité agricole (ha)*])),"!","-"))</f>
        <v>!</v>
      </c>
    </row>
    <row r="472" spans="1:9" s="97" customFormat="1" hidden="1" x14ac:dyDescent="0.25">
      <c r="A472" s="90" t="s">
        <v>1458</v>
      </c>
      <c r="B472" s="91" t="s">
        <v>1458</v>
      </c>
      <c r="C472" s="92">
        <v>4.3499999999999996</v>
      </c>
      <c r="D472" s="93">
        <v>8.2066839999999992</v>
      </c>
      <c r="E472" s="93">
        <v>-7.1471140000000002</v>
      </c>
      <c r="F47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2" s="103">
        <f t="shared" si="14"/>
        <v>8.2066839999999992</v>
      </c>
      <c r="H472" s="103">
        <f t="shared" si="15"/>
        <v>-7.1471140000000002</v>
      </c>
      <c r="I472" s="104" t="str">
        <f t="array" ref="I472">IF(ISBLANK(C472),"",IF(C472=MAX(IF(FarmUnit[1. Identifiant interne unique d’exploitation agricole*
(Attribué par la gestion centrale)]=A472,FarmUnit[3. Superficie de l’unité agricole (ha)*])),"!","-"))</f>
        <v>!</v>
      </c>
    </row>
    <row r="473" spans="1:9" s="97" customFormat="1" hidden="1" x14ac:dyDescent="0.25">
      <c r="A473" s="90" t="s">
        <v>1459</v>
      </c>
      <c r="B473" s="91" t="s">
        <v>1459</v>
      </c>
      <c r="C473" s="92">
        <v>4.17</v>
      </c>
      <c r="D473" s="93">
        <v>8.206353</v>
      </c>
      <c r="E473" s="93">
        <v>-7.1480300000000003</v>
      </c>
      <c r="F47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3" s="103">
        <f t="shared" si="14"/>
        <v>8.206353</v>
      </c>
      <c r="H473" s="103">
        <f t="shared" si="15"/>
        <v>-7.1480300000000003</v>
      </c>
      <c r="I473" s="104" t="str">
        <f t="array" ref="I473">IF(ISBLANK(C473),"",IF(C473=MAX(IF(FarmUnit[1. Identifiant interne unique d’exploitation agricole*
(Attribué par la gestion centrale)]=A473,FarmUnit[3. Superficie de l’unité agricole (ha)*])),"!","-"))</f>
        <v>!</v>
      </c>
    </row>
    <row r="474" spans="1:9" s="97" customFormat="1" hidden="1" x14ac:dyDescent="0.25">
      <c r="A474" s="90" t="s">
        <v>1460</v>
      </c>
      <c r="B474" s="91" t="s">
        <v>1460</v>
      </c>
      <c r="C474" s="92">
        <v>9.1199999999999992</v>
      </c>
      <c r="D474" s="93">
        <v>8.2042909999999996</v>
      </c>
      <c r="E474" s="93">
        <v>-7.1502410000000003</v>
      </c>
      <c r="F47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4" s="103">
        <f t="shared" si="14"/>
        <v>8.2042909999999996</v>
      </c>
      <c r="H474" s="103">
        <f t="shared" si="15"/>
        <v>-7.1502410000000003</v>
      </c>
      <c r="I474" s="104" t="str">
        <f t="array" ref="I474">IF(ISBLANK(C474),"",IF(C474=MAX(IF(FarmUnit[1. Identifiant interne unique d’exploitation agricole*
(Attribué par la gestion centrale)]=A474,FarmUnit[3. Superficie de l’unité agricole (ha)*])),"!","-"))</f>
        <v>!</v>
      </c>
    </row>
    <row r="475" spans="1:9" s="97" customFormat="1" hidden="1" x14ac:dyDescent="0.25">
      <c r="A475" s="90" t="s">
        <v>1461</v>
      </c>
      <c r="B475" s="91" t="s">
        <v>1461</v>
      </c>
      <c r="C475" s="92">
        <v>3.34</v>
      </c>
      <c r="D475" s="93">
        <v>8.2070939999999997</v>
      </c>
      <c r="E475" s="93">
        <v>-7.1776879999999998</v>
      </c>
      <c r="F47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5" s="103">
        <f t="shared" si="14"/>
        <v>8.2070939999999997</v>
      </c>
      <c r="H475" s="103">
        <f t="shared" si="15"/>
        <v>-7.1776879999999998</v>
      </c>
      <c r="I475" s="104" t="str">
        <f t="array" ref="I475">IF(ISBLANK(C475),"",IF(C475=MAX(IF(FarmUnit[1. Identifiant interne unique d’exploitation agricole*
(Attribué par la gestion centrale)]=A475,FarmUnit[3. Superficie de l’unité agricole (ha)*])),"!","-"))</f>
        <v>!</v>
      </c>
    </row>
    <row r="476" spans="1:9" s="97" customFormat="1" hidden="1" x14ac:dyDescent="0.25">
      <c r="A476" s="90" t="s">
        <v>1462</v>
      </c>
      <c r="B476" s="91" t="s">
        <v>1462</v>
      </c>
      <c r="C476" s="92">
        <v>6.65</v>
      </c>
      <c r="D476" s="93">
        <v>8.2067060000000005</v>
      </c>
      <c r="E476" s="93">
        <v>-7.1769170000000004</v>
      </c>
      <c r="F47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6" s="103">
        <f t="shared" si="14"/>
        <v>8.2067060000000005</v>
      </c>
      <c r="H476" s="103">
        <f t="shared" si="15"/>
        <v>-7.1769170000000004</v>
      </c>
      <c r="I476" s="104" t="str">
        <f t="array" ref="I476">IF(ISBLANK(C476),"",IF(C476=MAX(IF(FarmUnit[1. Identifiant interne unique d’exploitation agricole*
(Attribué par la gestion centrale)]=A476,FarmUnit[3. Superficie de l’unité agricole (ha)*])),"!","-"))</f>
        <v>!</v>
      </c>
    </row>
    <row r="477" spans="1:9" s="97" customFormat="1" hidden="1" x14ac:dyDescent="0.25">
      <c r="A477" s="90" t="s">
        <v>1463</v>
      </c>
      <c r="B477" s="91" t="s">
        <v>1463</v>
      </c>
      <c r="C477" s="92">
        <v>4.2699999999999996</v>
      </c>
      <c r="D477" s="93">
        <v>8.2054510000000001</v>
      </c>
      <c r="E477" s="93">
        <v>-7.1753640000000001</v>
      </c>
      <c r="F47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7" s="103">
        <f t="shared" si="14"/>
        <v>8.2054510000000001</v>
      </c>
      <c r="H477" s="103">
        <f t="shared" si="15"/>
        <v>-7.1753640000000001</v>
      </c>
      <c r="I477" s="104" t="str">
        <f t="array" ref="I477">IF(ISBLANK(C477),"",IF(C477=MAX(IF(FarmUnit[1. Identifiant interne unique d’exploitation agricole*
(Attribué par la gestion centrale)]=A477,FarmUnit[3. Superficie de l’unité agricole (ha)*])),"!","-"))</f>
        <v>!</v>
      </c>
    </row>
    <row r="478" spans="1:9" s="97" customFormat="1" hidden="1" x14ac:dyDescent="0.25">
      <c r="A478" s="90" t="s">
        <v>1464</v>
      </c>
      <c r="B478" s="91" t="s">
        <v>1464</v>
      </c>
      <c r="C478" s="92">
        <v>3.46</v>
      </c>
      <c r="D478" s="93">
        <v>8.2075580000000006</v>
      </c>
      <c r="E478" s="93">
        <v>-7.1734489999999997</v>
      </c>
      <c r="F47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8" s="103">
        <f t="shared" si="14"/>
        <v>8.2075580000000006</v>
      </c>
      <c r="H478" s="103">
        <f t="shared" si="15"/>
        <v>-7.1734489999999997</v>
      </c>
      <c r="I478" s="104" t="str">
        <f t="array" ref="I478">IF(ISBLANK(C478),"",IF(C478=MAX(IF(FarmUnit[1. Identifiant interne unique d’exploitation agricole*
(Attribué par la gestion centrale)]=A478,FarmUnit[3. Superficie de l’unité agricole (ha)*])),"!","-"))</f>
        <v>!</v>
      </c>
    </row>
    <row r="479" spans="1:9" s="97" customFormat="1" hidden="1" x14ac:dyDescent="0.25">
      <c r="A479" s="90" t="s">
        <v>1465</v>
      </c>
      <c r="B479" s="91" t="s">
        <v>1465</v>
      </c>
      <c r="C479" s="92">
        <v>10.010000000000002</v>
      </c>
      <c r="D479" s="93">
        <v>8.2095129999999994</v>
      </c>
      <c r="E479" s="93">
        <v>-7.1764830000000002</v>
      </c>
      <c r="F47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9" s="103">
        <f t="shared" si="14"/>
        <v>8.2095129999999994</v>
      </c>
      <c r="H479" s="103">
        <f t="shared" si="15"/>
        <v>-7.1764830000000002</v>
      </c>
      <c r="I479" s="104" t="str">
        <f t="array" ref="I479">IF(ISBLANK(C479),"",IF(C479=MAX(IF(FarmUnit[1. Identifiant interne unique d’exploitation agricole*
(Attribué par la gestion centrale)]=A479,FarmUnit[3. Superficie de l’unité agricole (ha)*])),"!","-"))</f>
        <v>!</v>
      </c>
    </row>
    <row r="480" spans="1:9" s="97" customFormat="1" hidden="1" x14ac:dyDescent="0.25">
      <c r="A480" s="90" t="s">
        <v>1466</v>
      </c>
      <c r="B480" s="91" t="s">
        <v>1466</v>
      </c>
      <c r="C480" s="92">
        <v>2.86</v>
      </c>
      <c r="D480" s="93">
        <v>8.2094570000000004</v>
      </c>
      <c r="E480" s="93">
        <v>-7.1748519999999996</v>
      </c>
      <c r="F48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0" s="103">
        <f t="shared" si="14"/>
        <v>8.2094570000000004</v>
      </c>
      <c r="H480" s="103">
        <f t="shared" si="15"/>
        <v>-7.1748519999999996</v>
      </c>
      <c r="I480" s="104" t="str">
        <f t="array" ref="I480">IF(ISBLANK(C480),"",IF(C480=MAX(IF(FarmUnit[1. Identifiant interne unique d’exploitation agricole*
(Attribué par la gestion centrale)]=A480,FarmUnit[3. Superficie de l’unité agricole (ha)*])),"!","-"))</f>
        <v>!</v>
      </c>
    </row>
    <row r="481" spans="1:9" s="97" customFormat="1" hidden="1" x14ac:dyDescent="0.25">
      <c r="A481" s="90" t="s">
        <v>1467</v>
      </c>
      <c r="B481" s="91" t="s">
        <v>1467</v>
      </c>
      <c r="C481" s="92">
        <v>5.14</v>
      </c>
      <c r="D481" s="93">
        <v>8.2150890000000008</v>
      </c>
      <c r="E481" s="93">
        <v>-7.1877069999999996</v>
      </c>
      <c r="F48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1" s="103">
        <f t="shared" si="14"/>
        <v>8.2150890000000008</v>
      </c>
      <c r="H481" s="103">
        <f t="shared" si="15"/>
        <v>-7.1877069999999996</v>
      </c>
      <c r="I481" s="104" t="str">
        <f t="array" ref="I481">IF(ISBLANK(C481),"",IF(C481=MAX(IF(FarmUnit[1. Identifiant interne unique d’exploitation agricole*
(Attribué par la gestion centrale)]=A481,FarmUnit[3. Superficie de l’unité agricole (ha)*])),"!","-"))</f>
        <v>!</v>
      </c>
    </row>
    <row r="482" spans="1:9" s="97" customFormat="1" hidden="1" x14ac:dyDescent="0.25">
      <c r="A482" s="90" t="s">
        <v>1468</v>
      </c>
      <c r="B482" s="91" t="s">
        <v>1468</v>
      </c>
      <c r="C482" s="92">
        <v>3.07</v>
      </c>
      <c r="D482" s="93">
        <v>8.2095939999999992</v>
      </c>
      <c r="E482" s="93">
        <v>-7.199503</v>
      </c>
      <c r="F48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2" s="103">
        <f t="shared" si="14"/>
        <v>8.2095939999999992</v>
      </c>
      <c r="H482" s="103">
        <f t="shared" si="15"/>
        <v>-7.199503</v>
      </c>
      <c r="I482" s="104" t="str">
        <f t="array" ref="I482">IF(ISBLANK(C482),"",IF(C482=MAX(IF(FarmUnit[1. Identifiant interne unique d’exploitation agricole*
(Attribué par la gestion centrale)]=A482,FarmUnit[3. Superficie de l’unité agricole (ha)*])),"!","-"))</f>
        <v>!</v>
      </c>
    </row>
    <row r="483" spans="1:9" s="97" customFormat="1" hidden="1" x14ac:dyDescent="0.25">
      <c r="A483" s="90" t="s">
        <v>1469</v>
      </c>
      <c r="B483" s="91" t="s">
        <v>1469</v>
      </c>
      <c r="C483" s="92">
        <v>2.96</v>
      </c>
      <c r="D483" s="93">
        <v>8.2083490000000001</v>
      </c>
      <c r="E483" s="93">
        <v>-7.2110849999999997</v>
      </c>
      <c r="F48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3" s="103">
        <f t="shared" si="14"/>
        <v>8.2083490000000001</v>
      </c>
      <c r="H483" s="103">
        <f t="shared" si="15"/>
        <v>-7.2110849999999997</v>
      </c>
      <c r="I483" s="104" t="str">
        <f t="array" ref="I483">IF(ISBLANK(C483),"",IF(C483=MAX(IF(FarmUnit[1. Identifiant interne unique d’exploitation agricole*
(Attribué par la gestion centrale)]=A483,FarmUnit[3. Superficie de l’unité agricole (ha)*])),"!","-"))</f>
        <v>!</v>
      </c>
    </row>
    <row r="484" spans="1:9" s="97" customFormat="1" x14ac:dyDescent="0.25">
      <c r="A484" s="131" t="s">
        <v>1470</v>
      </c>
      <c r="B484" s="91" t="s">
        <v>1470</v>
      </c>
      <c r="C484" s="92">
        <v>3.16</v>
      </c>
      <c r="D484" s="139">
        <v>7.6562999999999999</v>
      </c>
      <c r="E484" s="139">
        <v>-7.3835499999999996</v>
      </c>
      <c r="F48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4" s="103">
        <f t="shared" si="14"/>
        <v>7.6562999999999999</v>
      </c>
      <c r="H484" s="103">
        <f t="shared" si="15"/>
        <v>-7.3835499999999996</v>
      </c>
      <c r="I484" s="104" t="str">
        <f t="array" ref="I484">IF(ISBLANK(C484),"",IF(C484=MAX(IF(FarmUnit[1. Identifiant interne unique d’exploitation agricole*
(Attribué par la gestion centrale)]=A484,FarmUnit[3. Superficie de l’unité agricole (ha)*])),"!","-"))</f>
        <v>!</v>
      </c>
    </row>
    <row r="485" spans="1:9" s="97" customFormat="1" hidden="1" x14ac:dyDescent="0.25">
      <c r="A485" s="90" t="s">
        <v>1471</v>
      </c>
      <c r="B485" s="91" t="s">
        <v>1471</v>
      </c>
      <c r="C485" s="92">
        <v>4.3499999999999996</v>
      </c>
      <c r="D485" s="93">
        <v>8.2169039999999995</v>
      </c>
      <c r="E485" s="93">
        <v>-7.1887530000000002</v>
      </c>
      <c r="F48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5" s="103">
        <f t="shared" si="14"/>
        <v>8.2169039999999995</v>
      </c>
      <c r="H485" s="103">
        <f t="shared" si="15"/>
        <v>-7.1887530000000002</v>
      </c>
      <c r="I485" s="104" t="str">
        <f t="array" ref="I485">IF(ISBLANK(C485),"",IF(C485=MAX(IF(FarmUnit[1. Identifiant interne unique d’exploitation agricole*
(Attribué par la gestion centrale)]=A485,FarmUnit[3. Superficie de l’unité agricole (ha)*])),"!","-"))</f>
        <v>!</v>
      </c>
    </row>
    <row r="486" spans="1:9" s="97" customFormat="1" hidden="1" x14ac:dyDescent="0.25">
      <c r="A486" s="90" t="s">
        <v>1472</v>
      </c>
      <c r="B486" s="91" t="s">
        <v>1472</v>
      </c>
      <c r="C486" s="92">
        <v>4.68</v>
      </c>
      <c r="D486" s="93">
        <v>8.2089789999999994</v>
      </c>
      <c r="E486" s="93">
        <v>-7.1599399999999997</v>
      </c>
      <c r="F48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6" s="103">
        <f t="shared" si="14"/>
        <v>8.2089789999999994</v>
      </c>
      <c r="H486" s="103">
        <f t="shared" si="15"/>
        <v>-7.1599399999999997</v>
      </c>
      <c r="I486" s="104" t="str">
        <f t="array" ref="I486">IF(ISBLANK(C486),"",IF(C486=MAX(IF(FarmUnit[1. Identifiant interne unique d’exploitation agricole*
(Attribué par la gestion centrale)]=A486,FarmUnit[3. Superficie de l’unité agricole (ha)*])),"!","-"))</f>
        <v>!</v>
      </c>
    </row>
    <row r="487" spans="1:9" s="97" customFormat="1" hidden="1" x14ac:dyDescent="0.25">
      <c r="A487" s="90" t="s">
        <v>1473</v>
      </c>
      <c r="B487" s="91" t="s">
        <v>1473</v>
      </c>
      <c r="C487" s="92">
        <v>4.0599999999999996</v>
      </c>
      <c r="D487" s="93">
        <v>8.207592</v>
      </c>
      <c r="E487" s="93">
        <v>-7.1587269999999998</v>
      </c>
      <c r="F48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7" s="103">
        <f t="shared" si="14"/>
        <v>8.207592</v>
      </c>
      <c r="H487" s="103">
        <f t="shared" si="15"/>
        <v>-7.1587269999999998</v>
      </c>
      <c r="I487" s="104" t="str">
        <f t="array" ref="I487">IF(ISBLANK(C487),"",IF(C487=MAX(IF(FarmUnit[1. Identifiant interne unique d’exploitation agricole*
(Attribué par la gestion centrale)]=A487,FarmUnit[3. Superficie de l’unité agricole (ha)*])),"!","-"))</f>
        <v>!</v>
      </c>
    </row>
    <row r="488" spans="1:9" s="97" customFormat="1" hidden="1" x14ac:dyDescent="0.25">
      <c r="A488" s="90" t="s">
        <v>1474</v>
      </c>
      <c r="B488" s="91" t="s">
        <v>1474</v>
      </c>
      <c r="C488" s="92">
        <v>3.8999999999999995</v>
      </c>
      <c r="D488" s="93">
        <v>8.2123270000000002</v>
      </c>
      <c r="E488" s="93">
        <v>-7.1751659999999999</v>
      </c>
      <c r="F48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8" s="103">
        <f t="shared" si="14"/>
        <v>8.2123270000000002</v>
      </c>
      <c r="H488" s="103">
        <f t="shared" si="15"/>
        <v>-7.1751659999999999</v>
      </c>
      <c r="I488" s="104" t="str">
        <f t="array" ref="I488">IF(ISBLANK(C488),"",IF(C488=MAX(IF(FarmUnit[1. Identifiant interne unique d’exploitation agricole*
(Attribué par la gestion centrale)]=A488,FarmUnit[3. Superficie de l’unité agricole (ha)*])),"!","-"))</f>
        <v>!</v>
      </c>
    </row>
    <row r="489" spans="1:9" s="97" customFormat="1" hidden="1" x14ac:dyDescent="0.25">
      <c r="A489" s="90" t="s">
        <v>1475</v>
      </c>
      <c r="B489" s="91" t="s">
        <v>1475</v>
      </c>
      <c r="C489" s="92">
        <v>4.4099999999999993</v>
      </c>
      <c r="D489" s="93">
        <v>8.2115840000000002</v>
      </c>
      <c r="E489" s="93">
        <v>-7.1758769999999998</v>
      </c>
      <c r="F48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9" s="103">
        <f t="shared" si="14"/>
        <v>8.2115840000000002</v>
      </c>
      <c r="H489" s="103">
        <f t="shared" si="15"/>
        <v>-7.1758769999999998</v>
      </c>
      <c r="I489" s="104" t="str">
        <f t="array" ref="I489">IF(ISBLANK(C489),"",IF(C489=MAX(IF(FarmUnit[1. Identifiant interne unique d’exploitation agricole*
(Attribué par la gestion centrale)]=A489,FarmUnit[3. Superficie de l’unité agricole (ha)*])),"!","-"))</f>
        <v>!</v>
      </c>
    </row>
    <row r="490" spans="1:9" s="97" customFormat="1" hidden="1" x14ac:dyDescent="0.25">
      <c r="A490" s="90" t="s">
        <v>1476</v>
      </c>
      <c r="B490" s="91" t="s">
        <v>1476</v>
      </c>
      <c r="C490" s="92">
        <v>4.8999999999999995</v>
      </c>
      <c r="D490" s="93">
        <v>8.2168679999999998</v>
      </c>
      <c r="E490" s="93">
        <v>-7.1845420000000004</v>
      </c>
      <c r="F49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0" s="103">
        <f t="shared" si="14"/>
        <v>8.2168679999999998</v>
      </c>
      <c r="H490" s="103">
        <f t="shared" si="15"/>
        <v>-7.1845420000000004</v>
      </c>
      <c r="I490" s="104" t="str">
        <f t="array" ref="I490">IF(ISBLANK(C490),"",IF(C490=MAX(IF(FarmUnit[1. Identifiant interne unique d’exploitation agricole*
(Attribué par la gestion centrale)]=A490,FarmUnit[3. Superficie de l’unité agricole (ha)*])),"!","-"))</f>
        <v>!</v>
      </c>
    </row>
    <row r="491" spans="1:9" s="97" customFormat="1" hidden="1" x14ac:dyDescent="0.25">
      <c r="A491" s="90" t="s">
        <v>1477</v>
      </c>
      <c r="B491" s="91" t="s">
        <v>1477</v>
      </c>
      <c r="C491" s="92">
        <v>4.2699999999999996</v>
      </c>
      <c r="D491" s="93">
        <v>8.2041880000000003</v>
      </c>
      <c r="E491" s="93">
        <v>-7.1736009999999997</v>
      </c>
      <c r="F49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1" s="103">
        <f t="shared" si="14"/>
        <v>8.2041880000000003</v>
      </c>
      <c r="H491" s="103">
        <f t="shared" si="15"/>
        <v>-7.1736009999999997</v>
      </c>
      <c r="I491" s="104" t="str">
        <f t="array" ref="I491">IF(ISBLANK(C491),"",IF(C491=MAX(IF(FarmUnit[1. Identifiant interne unique d’exploitation agricole*
(Attribué par la gestion centrale)]=A491,FarmUnit[3. Superficie de l’unité agricole (ha)*])),"!","-"))</f>
        <v>!</v>
      </c>
    </row>
    <row r="492" spans="1:9" s="97" customFormat="1" hidden="1" x14ac:dyDescent="0.25">
      <c r="A492" s="90" t="s">
        <v>1478</v>
      </c>
      <c r="B492" s="91" t="s">
        <v>1478</v>
      </c>
      <c r="C492" s="92">
        <v>3.5999999999999996</v>
      </c>
      <c r="D492" s="93">
        <v>8.2037560000000003</v>
      </c>
      <c r="E492" s="93">
        <v>-7.1740640000000004</v>
      </c>
      <c r="F49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2" s="103">
        <f t="shared" si="14"/>
        <v>8.2037560000000003</v>
      </c>
      <c r="H492" s="103">
        <f t="shared" si="15"/>
        <v>-7.1740640000000004</v>
      </c>
      <c r="I492" s="104" t="str">
        <f t="array" ref="I492">IF(ISBLANK(C492),"",IF(C492=MAX(IF(FarmUnit[1. Identifiant interne unique d’exploitation agricole*
(Attribué par la gestion centrale)]=A492,FarmUnit[3. Superficie de l’unité agricole (ha)*])),"!","-"))</f>
        <v>!</v>
      </c>
    </row>
    <row r="493" spans="1:9" s="97" customFormat="1" hidden="1" x14ac:dyDescent="0.25">
      <c r="A493" s="90" t="s">
        <v>1479</v>
      </c>
      <c r="B493" s="91" t="s">
        <v>1479</v>
      </c>
      <c r="C493" s="92">
        <v>2.96</v>
      </c>
      <c r="D493" s="93">
        <v>8.2091580000000004</v>
      </c>
      <c r="E493" s="93">
        <v>-7.1786890000000003</v>
      </c>
      <c r="F49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3" s="103">
        <f t="shared" si="14"/>
        <v>8.2091580000000004</v>
      </c>
      <c r="H493" s="103">
        <f t="shared" si="15"/>
        <v>-7.1786890000000003</v>
      </c>
      <c r="I493" s="104" t="str">
        <f t="array" ref="I493">IF(ISBLANK(C493),"",IF(C493=MAX(IF(FarmUnit[1. Identifiant interne unique d’exploitation agricole*
(Attribué par la gestion centrale)]=A493,FarmUnit[3. Superficie de l’unité agricole (ha)*])),"!","-"))</f>
        <v>!</v>
      </c>
    </row>
    <row r="494" spans="1:9" s="97" customFormat="1" hidden="1" x14ac:dyDescent="0.25">
      <c r="A494" s="90" t="s">
        <v>1480</v>
      </c>
      <c r="B494" s="91" t="s">
        <v>1480</v>
      </c>
      <c r="C494" s="92">
        <v>3.7699999999999996</v>
      </c>
      <c r="D494" s="93">
        <v>8.2082239999999995</v>
      </c>
      <c r="E494" s="93">
        <v>-7.1789740000000002</v>
      </c>
      <c r="F49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4" s="103">
        <f t="shared" si="14"/>
        <v>8.2082239999999995</v>
      </c>
      <c r="H494" s="103">
        <f t="shared" si="15"/>
        <v>-7.1789740000000002</v>
      </c>
      <c r="I494" s="104" t="str">
        <f t="array" ref="I494">IF(ISBLANK(C494),"",IF(C494=MAX(IF(FarmUnit[1. Identifiant interne unique d’exploitation agricole*
(Attribué par la gestion centrale)]=A494,FarmUnit[3. Superficie de l’unité agricole (ha)*])),"!","-"))</f>
        <v>!</v>
      </c>
    </row>
    <row r="495" spans="1:9" s="97" customFormat="1" hidden="1" x14ac:dyDescent="0.25">
      <c r="A495" s="90" t="s">
        <v>1481</v>
      </c>
      <c r="B495" s="91" t="s">
        <v>1481</v>
      </c>
      <c r="C495" s="92">
        <v>9.01</v>
      </c>
      <c r="D495" s="93">
        <v>8.1907119999999995</v>
      </c>
      <c r="E495" s="93">
        <v>-7.2160339999999996</v>
      </c>
      <c r="F49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5" s="103">
        <f t="shared" si="14"/>
        <v>8.1907119999999995</v>
      </c>
      <c r="H495" s="103">
        <f t="shared" si="15"/>
        <v>-7.2160339999999996</v>
      </c>
      <c r="I495" s="104" t="str">
        <f t="array" ref="I495">IF(ISBLANK(C495),"",IF(C495=MAX(IF(FarmUnit[1. Identifiant interne unique d’exploitation agricole*
(Attribué par la gestion centrale)]=A495,FarmUnit[3. Superficie de l’unité agricole (ha)*])),"!","-"))</f>
        <v>!</v>
      </c>
    </row>
    <row r="496" spans="1:9" s="97" customFormat="1" hidden="1" x14ac:dyDescent="0.25">
      <c r="A496" s="90" t="s">
        <v>1482</v>
      </c>
      <c r="B496" s="91" t="s">
        <v>1482</v>
      </c>
      <c r="C496" s="92">
        <v>3.17</v>
      </c>
      <c r="D496" s="93">
        <v>8.1915809999999993</v>
      </c>
      <c r="E496" s="93">
        <v>-7.2136019999999998</v>
      </c>
      <c r="F49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6" s="103">
        <f t="shared" si="14"/>
        <v>8.1915809999999993</v>
      </c>
      <c r="H496" s="103">
        <f t="shared" si="15"/>
        <v>-7.2136019999999998</v>
      </c>
      <c r="I496" s="104" t="str">
        <f t="array" ref="I496">IF(ISBLANK(C496),"",IF(C496=MAX(IF(FarmUnit[1. Identifiant interne unique d’exploitation agricole*
(Attribué par la gestion centrale)]=A496,FarmUnit[3. Superficie de l’unité agricole (ha)*])),"!","-"))</f>
        <v>!</v>
      </c>
    </row>
    <row r="497" spans="1:9" s="97" customFormat="1" hidden="1" x14ac:dyDescent="0.25">
      <c r="A497" s="90" t="s">
        <v>1483</v>
      </c>
      <c r="B497" s="91" t="s">
        <v>1483</v>
      </c>
      <c r="C497" s="92">
        <v>3.29</v>
      </c>
      <c r="D497" s="93">
        <v>8.190645</v>
      </c>
      <c r="E497" s="93">
        <v>-7.213114</v>
      </c>
      <c r="F49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7" s="103">
        <f t="shared" si="14"/>
        <v>8.190645</v>
      </c>
      <c r="H497" s="103">
        <f t="shared" si="15"/>
        <v>-7.213114</v>
      </c>
      <c r="I497" s="104" t="str">
        <f t="array" ref="I497">IF(ISBLANK(C497),"",IF(C497=MAX(IF(FarmUnit[1. Identifiant interne unique d’exploitation agricole*
(Attribué par la gestion centrale)]=A497,FarmUnit[3. Superficie de l’unité agricole (ha)*])),"!","-"))</f>
        <v>!</v>
      </c>
    </row>
    <row r="498" spans="1:9" s="97" customFormat="1" hidden="1" x14ac:dyDescent="0.25">
      <c r="A498" s="90" t="s">
        <v>1484</v>
      </c>
      <c r="B498" s="91" t="s">
        <v>1484</v>
      </c>
      <c r="C498" s="92">
        <v>4.26</v>
      </c>
      <c r="D498" s="93">
        <v>8.19</v>
      </c>
      <c r="E498" s="93">
        <v>-7.2146189999999999</v>
      </c>
      <c r="F49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8" s="103">
        <f t="shared" ref="G498:G560" si="16">IF(D498=0,"",D498)</f>
        <v>8.19</v>
      </c>
      <c r="H498" s="103">
        <f t="shared" ref="H498:H560" si="17">IF(E498=0,"",E498)</f>
        <v>-7.2146189999999999</v>
      </c>
      <c r="I498" s="104" t="str">
        <f t="array" ref="I498">IF(ISBLANK(C498),"",IF(C498=MAX(IF(FarmUnit[1. Identifiant interne unique d’exploitation agricole*
(Attribué par la gestion centrale)]=A498,FarmUnit[3. Superficie de l’unité agricole (ha)*])),"!","-"))</f>
        <v>!</v>
      </c>
    </row>
    <row r="499" spans="1:9" s="97" customFormat="1" hidden="1" x14ac:dyDescent="0.25">
      <c r="A499" s="90" t="s">
        <v>1485</v>
      </c>
      <c r="B499" s="91" t="s">
        <v>1485</v>
      </c>
      <c r="C499" s="92">
        <v>3.2699999999999996</v>
      </c>
      <c r="D499" s="93">
        <v>8.1890970000000003</v>
      </c>
      <c r="E499" s="93">
        <v>-7.2147189999999997</v>
      </c>
      <c r="F49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9" s="103">
        <f t="shared" si="16"/>
        <v>8.1890970000000003</v>
      </c>
      <c r="H499" s="103">
        <f t="shared" si="17"/>
        <v>-7.2147189999999997</v>
      </c>
      <c r="I499" s="104" t="str">
        <f t="array" ref="I499">IF(ISBLANK(C499),"",IF(C499=MAX(IF(FarmUnit[1. Identifiant interne unique d’exploitation agricole*
(Attribué par la gestion centrale)]=A499,FarmUnit[3. Superficie de l’unité agricole (ha)*])),"!","-"))</f>
        <v>!</v>
      </c>
    </row>
    <row r="500" spans="1:9" s="97" customFormat="1" hidden="1" x14ac:dyDescent="0.25">
      <c r="A500" s="90" t="s">
        <v>1964</v>
      </c>
      <c r="B500" s="91" t="s">
        <v>1964</v>
      </c>
      <c r="C500" s="92">
        <v>3.9199999999999995</v>
      </c>
      <c r="D500" s="93">
        <v>8.1898400000000002</v>
      </c>
      <c r="E500" s="93">
        <v>-7.2128410000000001</v>
      </c>
      <c r="F50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0" s="103">
        <f t="shared" si="16"/>
        <v>8.1898400000000002</v>
      </c>
      <c r="H500" s="103">
        <f t="shared" si="17"/>
        <v>-7.2128410000000001</v>
      </c>
      <c r="I500" s="104" t="str">
        <f t="array" ref="I500">IF(ISBLANK(C500),"",IF(C500=MAX(IF(FarmUnit[1. Identifiant interne unique d’exploitation agricole*
(Attribué par la gestion centrale)]=A500,FarmUnit[3. Superficie de l’unité agricole (ha)*])),"!","-"))</f>
        <v>!</v>
      </c>
    </row>
    <row r="501" spans="1:9" s="97" customFormat="1" hidden="1" x14ac:dyDescent="0.25">
      <c r="A501" s="90" t="s">
        <v>1965</v>
      </c>
      <c r="B501" s="91" t="s">
        <v>1965</v>
      </c>
      <c r="C501" s="92">
        <v>4.38</v>
      </c>
      <c r="D501" s="93">
        <v>8.1921669999999995</v>
      </c>
      <c r="E501" s="93">
        <v>-7.2150259999999999</v>
      </c>
      <c r="F50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1" s="103">
        <f t="shared" si="16"/>
        <v>8.1921669999999995</v>
      </c>
      <c r="H501" s="103">
        <f t="shared" si="17"/>
        <v>-7.2150259999999999</v>
      </c>
      <c r="I501" s="104" t="str">
        <f t="array" ref="I501">IF(ISBLANK(C501),"",IF(C501=MAX(IF(FarmUnit[1. Identifiant interne unique d’exploitation agricole*
(Attribué par la gestion centrale)]=A501,FarmUnit[3. Superficie de l’unité agricole (ha)*])),"!","-"))</f>
        <v>!</v>
      </c>
    </row>
    <row r="502" spans="1:9" s="97" customFormat="1" hidden="1" x14ac:dyDescent="0.25">
      <c r="A502" s="90" t="s">
        <v>1966</v>
      </c>
      <c r="B502" s="91" t="s">
        <v>1966</v>
      </c>
      <c r="C502" s="92">
        <v>4.0999999999999996</v>
      </c>
      <c r="D502" s="93">
        <v>8.1906239999999997</v>
      </c>
      <c r="E502" s="93">
        <v>-7.1983759999999997</v>
      </c>
      <c r="F50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2" s="103">
        <f t="shared" si="16"/>
        <v>8.1906239999999997</v>
      </c>
      <c r="H502" s="103">
        <f t="shared" si="17"/>
        <v>-7.1983759999999997</v>
      </c>
      <c r="I502" s="104" t="str">
        <f t="array" ref="I502">IF(ISBLANK(C502),"",IF(C502=MAX(IF(FarmUnit[1. Identifiant interne unique d’exploitation agricole*
(Attribué par la gestion centrale)]=A502,FarmUnit[3. Superficie de l’unité agricole (ha)*])),"!","-"))</f>
        <v>!</v>
      </c>
    </row>
    <row r="503" spans="1:9" s="97" customFormat="1" hidden="1" x14ac:dyDescent="0.25">
      <c r="A503" s="90" t="s">
        <v>1967</v>
      </c>
      <c r="B503" s="91" t="s">
        <v>1967</v>
      </c>
      <c r="C503" s="92">
        <v>2.96</v>
      </c>
      <c r="D503" s="93">
        <v>8.190747</v>
      </c>
      <c r="E503" s="93">
        <v>-7.1969630000000002</v>
      </c>
      <c r="F50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3" s="103">
        <f t="shared" si="16"/>
        <v>8.190747</v>
      </c>
      <c r="H503" s="103">
        <f t="shared" si="17"/>
        <v>-7.1969630000000002</v>
      </c>
      <c r="I503" s="104" t="str">
        <f t="array" ref="I503">IF(ISBLANK(C503),"",IF(C503=MAX(IF(FarmUnit[1. Identifiant interne unique d’exploitation agricole*
(Attribué par la gestion centrale)]=A503,FarmUnit[3. Superficie de l’unité agricole (ha)*])),"!","-"))</f>
        <v>!</v>
      </c>
    </row>
    <row r="504" spans="1:9" s="97" customFormat="1" hidden="1" x14ac:dyDescent="0.25">
      <c r="A504" s="90" t="s">
        <v>1968</v>
      </c>
      <c r="B504" s="91" t="s">
        <v>1968</v>
      </c>
      <c r="C504" s="92">
        <v>5.27</v>
      </c>
      <c r="D504" s="93">
        <v>8.2075809999999993</v>
      </c>
      <c r="E504" s="93">
        <v>-7.1996370000000001</v>
      </c>
      <c r="F50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4" s="103">
        <f t="shared" si="16"/>
        <v>8.2075809999999993</v>
      </c>
      <c r="H504" s="103">
        <f t="shared" si="17"/>
        <v>-7.1996370000000001</v>
      </c>
      <c r="I504" s="104" t="str">
        <f t="array" ref="I504">IF(ISBLANK(C504),"",IF(C504=MAX(IF(FarmUnit[1. Identifiant interne unique d’exploitation agricole*
(Attribué par la gestion centrale)]=A504,FarmUnit[3. Superficie de l’unité agricole (ha)*])),"!","-"))</f>
        <v>!</v>
      </c>
    </row>
    <row r="505" spans="1:9" s="97" customFormat="1" hidden="1" x14ac:dyDescent="0.25">
      <c r="A505" s="90" t="s">
        <v>1969</v>
      </c>
      <c r="B505" s="91" t="s">
        <v>1969</v>
      </c>
      <c r="C505" s="92">
        <v>3.4699999999999998</v>
      </c>
      <c r="D505" s="93">
        <v>8.1892429999999994</v>
      </c>
      <c r="E505" s="93">
        <v>-7.2121370000000002</v>
      </c>
      <c r="F50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5" s="103">
        <f t="shared" si="16"/>
        <v>8.1892429999999994</v>
      </c>
      <c r="H505" s="103">
        <f t="shared" si="17"/>
        <v>-7.2121370000000002</v>
      </c>
      <c r="I505" s="104" t="str">
        <f t="array" ref="I505">IF(ISBLANK(C505),"",IF(C505=MAX(IF(FarmUnit[1. Identifiant interne unique d’exploitation agricole*
(Attribué par la gestion centrale)]=A505,FarmUnit[3. Superficie de l’unité agricole (ha)*])),"!","-"))</f>
        <v>!</v>
      </c>
    </row>
    <row r="506" spans="1:9" s="97" customFormat="1" hidden="1" x14ac:dyDescent="0.25">
      <c r="A506" s="90" t="s">
        <v>1970</v>
      </c>
      <c r="B506" s="91" t="s">
        <v>1970</v>
      </c>
      <c r="C506" s="92">
        <v>5.25</v>
      </c>
      <c r="D506" s="93">
        <v>8.1883579999999991</v>
      </c>
      <c r="E506" s="93">
        <v>-7.2142220000000004</v>
      </c>
      <c r="F50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6" s="103">
        <f t="shared" si="16"/>
        <v>8.1883579999999991</v>
      </c>
      <c r="H506" s="103">
        <f t="shared" si="17"/>
        <v>-7.2142220000000004</v>
      </c>
      <c r="I506" s="104" t="str">
        <f t="array" ref="I506">IF(ISBLANK(C506),"",IF(C506=MAX(IF(FarmUnit[1. Identifiant interne unique d’exploitation agricole*
(Attribué par la gestion centrale)]=A506,FarmUnit[3. Superficie de l’unité agricole (ha)*])),"!","-"))</f>
        <v>!</v>
      </c>
    </row>
    <row r="507" spans="1:9" s="97" customFormat="1" hidden="1" x14ac:dyDescent="0.25">
      <c r="A507" s="90" t="s">
        <v>1971</v>
      </c>
      <c r="B507" s="91" t="s">
        <v>1971</v>
      </c>
      <c r="C507" s="92">
        <v>4.9799999999999995</v>
      </c>
      <c r="D507" s="93">
        <v>8.1871650000000002</v>
      </c>
      <c r="E507" s="93">
        <v>-7.2141489999999999</v>
      </c>
      <c r="F50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7" s="103">
        <f t="shared" si="16"/>
        <v>8.1871650000000002</v>
      </c>
      <c r="H507" s="103">
        <f t="shared" si="17"/>
        <v>-7.2141489999999999</v>
      </c>
      <c r="I507" s="104" t="str">
        <f t="array" ref="I507">IF(ISBLANK(C507),"",IF(C507=MAX(IF(FarmUnit[1. Identifiant interne unique d’exploitation agricole*
(Attribué par la gestion centrale)]=A507,FarmUnit[3. Superficie de l’unité agricole (ha)*])),"!","-"))</f>
        <v>!</v>
      </c>
    </row>
    <row r="508" spans="1:9" s="97" customFormat="1" hidden="1" x14ac:dyDescent="0.25">
      <c r="A508" s="90" t="s">
        <v>1972</v>
      </c>
      <c r="B508" s="91" t="s">
        <v>1972</v>
      </c>
      <c r="C508" s="92">
        <v>4.29</v>
      </c>
      <c r="D508" s="93">
        <v>8.1861739999999994</v>
      </c>
      <c r="E508" s="93">
        <v>-7.2137789999999997</v>
      </c>
      <c r="F50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8" s="103">
        <f t="shared" si="16"/>
        <v>8.1861739999999994</v>
      </c>
      <c r="H508" s="103">
        <f t="shared" si="17"/>
        <v>-7.2137789999999997</v>
      </c>
      <c r="I508" s="104" t="str">
        <f t="array" ref="I508">IF(ISBLANK(C508),"",IF(C508=MAX(IF(FarmUnit[1. Identifiant interne unique d’exploitation agricole*
(Attribué par la gestion centrale)]=A508,FarmUnit[3. Superficie de l’unité agricole (ha)*])),"!","-"))</f>
        <v>!</v>
      </c>
    </row>
    <row r="509" spans="1:9" s="97" customFormat="1" hidden="1" x14ac:dyDescent="0.25">
      <c r="A509" s="90" t="s">
        <v>1973</v>
      </c>
      <c r="B509" s="91" t="s">
        <v>1973</v>
      </c>
      <c r="C509" s="92">
        <v>3.33</v>
      </c>
      <c r="D509" s="93">
        <v>8.187189</v>
      </c>
      <c r="E509" s="93">
        <v>-7.2122029999999997</v>
      </c>
      <c r="F50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9" s="103">
        <f t="shared" si="16"/>
        <v>8.187189</v>
      </c>
      <c r="H509" s="103">
        <f t="shared" si="17"/>
        <v>-7.2122029999999997</v>
      </c>
      <c r="I509" s="104" t="str">
        <f t="array" ref="I509">IF(ISBLANK(C509),"",IF(C509=MAX(IF(FarmUnit[1. Identifiant interne unique d’exploitation agricole*
(Attribué par la gestion centrale)]=A509,FarmUnit[3. Superficie de l’unité agricole (ha)*])),"!","-"))</f>
        <v>!</v>
      </c>
    </row>
    <row r="510" spans="1:9" s="97" customFormat="1" hidden="1" x14ac:dyDescent="0.25">
      <c r="A510" s="90" t="s">
        <v>1974</v>
      </c>
      <c r="B510" s="91" t="s">
        <v>1974</v>
      </c>
      <c r="C510" s="92">
        <v>3.33</v>
      </c>
      <c r="D510" s="93">
        <v>8.1879559999999998</v>
      </c>
      <c r="E510" s="93">
        <v>-7.2127109999999997</v>
      </c>
      <c r="F51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0" s="103">
        <f t="shared" si="16"/>
        <v>8.1879559999999998</v>
      </c>
      <c r="H510" s="103">
        <f t="shared" si="17"/>
        <v>-7.2127109999999997</v>
      </c>
      <c r="I510" s="104" t="str">
        <f t="array" ref="I510">IF(ISBLANK(C510),"",IF(C510=MAX(IF(FarmUnit[1. Identifiant interne unique d’exploitation agricole*
(Attribué par la gestion centrale)]=A510,FarmUnit[3. Superficie de l’unité agricole (ha)*])),"!","-"))</f>
        <v>!</v>
      </c>
    </row>
    <row r="511" spans="1:9" s="97" customFormat="1" hidden="1" x14ac:dyDescent="0.25">
      <c r="A511" s="90" t="s">
        <v>1975</v>
      </c>
      <c r="B511" s="91" t="s">
        <v>1975</v>
      </c>
      <c r="C511" s="92">
        <v>6.56</v>
      </c>
      <c r="D511" s="93">
        <v>8.1885460000000005</v>
      </c>
      <c r="E511" s="93">
        <v>-7.2114960000000004</v>
      </c>
      <c r="F51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1" s="103">
        <f t="shared" si="16"/>
        <v>8.1885460000000005</v>
      </c>
      <c r="H511" s="103">
        <f t="shared" si="17"/>
        <v>-7.2114960000000004</v>
      </c>
      <c r="I511" s="104" t="str">
        <f t="array" ref="I511">IF(ISBLANK(C511),"",IF(C511=MAX(IF(FarmUnit[1. Identifiant interne unique d’exploitation agricole*
(Attribué par la gestion centrale)]=A511,FarmUnit[3. Superficie de l’unité agricole (ha)*])),"!","-"))</f>
        <v>!</v>
      </c>
    </row>
    <row r="512" spans="1:9" s="97" customFormat="1" hidden="1" x14ac:dyDescent="0.25">
      <c r="A512" s="90" t="s">
        <v>1976</v>
      </c>
      <c r="B512" s="91" t="s">
        <v>1976</v>
      </c>
      <c r="C512" s="92">
        <v>4.05</v>
      </c>
      <c r="D512" s="93">
        <v>8.1824279999999998</v>
      </c>
      <c r="E512" s="93">
        <v>-7.2164659999999996</v>
      </c>
      <c r="F51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2" s="103">
        <f t="shared" si="16"/>
        <v>8.1824279999999998</v>
      </c>
      <c r="H512" s="103">
        <f t="shared" si="17"/>
        <v>-7.2164659999999996</v>
      </c>
      <c r="I512" s="104" t="str">
        <f t="array" ref="I512">IF(ISBLANK(C512),"",IF(C512=MAX(IF(FarmUnit[1. Identifiant interne unique d’exploitation agricole*
(Attribué par la gestion centrale)]=A512,FarmUnit[3. Superficie de l’unité agricole (ha)*])),"!","-"))</f>
        <v>!</v>
      </c>
    </row>
    <row r="513" spans="1:9" s="97" customFormat="1" hidden="1" x14ac:dyDescent="0.25">
      <c r="A513" s="90" t="s">
        <v>1977</v>
      </c>
      <c r="B513" s="91" t="s">
        <v>1977</v>
      </c>
      <c r="C513" s="92">
        <v>4.88</v>
      </c>
      <c r="D513" s="93">
        <v>8.1877630000000003</v>
      </c>
      <c r="E513" s="93">
        <v>-7.2160919999999997</v>
      </c>
      <c r="F51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3" s="103">
        <f t="shared" si="16"/>
        <v>8.1877630000000003</v>
      </c>
      <c r="H513" s="103">
        <f t="shared" si="17"/>
        <v>-7.2160919999999997</v>
      </c>
      <c r="I513" s="104" t="str">
        <f t="array" ref="I513">IF(ISBLANK(C513),"",IF(C513=MAX(IF(FarmUnit[1. Identifiant interne unique d’exploitation agricole*
(Attribué par la gestion centrale)]=A513,FarmUnit[3. Superficie de l’unité agricole (ha)*])),"!","-"))</f>
        <v>!</v>
      </c>
    </row>
    <row r="514" spans="1:9" s="97" customFormat="1" hidden="1" x14ac:dyDescent="0.25">
      <c r="A514" s="90" t="s">
        <v>1978</v>
      </c>
      <c r="B514" s="91" t="s">
        <v>1978</v>
      </c>
      <c r="C514" s="92">
        <v>3.19</v>
      </c>
      <c r="D514" s="93">
        <v>8.1865050000000004</v>
      </c>
      <c r="E514" s="93">
        <v>-7.2156070000000003</v>
      </c>
      <c r="F51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4" s="103">
        <f t="shared" si="16"/>
        <v>8.1865050000000004</v>
      </c>
      <c r="H514" s="103">
        <f t="shared" si="17"/>
        <v>-7.2156070000000003</v>
      </c>
      <c r="I514" s="104" t="str">
        <f t="array" ref="I514">IF(ISBLANK(C514),"",IF(C514=MAX(IF(FarmUnit[1. Identifiant interne unique d’exploitation agricole*
(Attribué par la gestion centrale)]=A514,FarmUnit[3. Superficie de l’unité agricole (ha)*])),"!","-"))</f>
        <v>!</v>
      </c>
    </row>
    <row r="515" spans="1:9" s="97" customFormat="1" hidden="1" x14ac:dyDescent="0.25">
      <c r="A515" s="90" t="s">
        <v>1979</v>
      </c>
      <c r="B515" s="91" t="s">
        <v>1979</v>
      </c>
      <c r="C515" s="92">
        <v>5.09</v>
      </c>
      <c r="D515" s="93">
        <v>8.1898569999999999</v>
      </c>
      <c r="E515" s="93">
        <v>-7.218197</v>
      </c>
      <c r="F51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5" s="103">
        <f t="shared" si="16"/>
        <v>8.1898569999999999</v>
      </c>
      <c r="H515" s="103">
        <f t="shared" si="17"/>
        <v>-7.218197</v>
      </c>
      <c r="I515" s="104" t="str">
        <f t="array" ref="I515">IF(ISBLANK(C515),"",IF(C515=MAX(IF(FarmUnit[1. Identifiant interne unique d’exploitation agricole*
(Attribué par la gestion centrale)]=A515,FarmUnit[3. Superficie de l’unité agricole (ha)*])),"!","-"))</f>
        <v>!</v>
      </c>
    </row>
    <row r="516" spans="1:9" s="97" customFormat="1" hidden="1" x14ac:dyDescent="0.25">
      <c r="A516" s="90" t="s">
        <v>1980</v>
      </c>
      <c r="B516" s="91" t="s">
        <v>1980</v>
      </c>
      <c r="C516" s="92">
        <v>5.31</v>
      </c>
      <c r="D516" s="93">
        <v>8.1886989999999997</v>
      </c>
      <c r="E516" s="93">
        <v>-7.2186519999999996</v>
      </c>
      <c r="F51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6" s="103">
        <f t="shared" si="16"/>
        <v>8.1886989999999997</v>
      </c>
      <c r="H516" s="103">
        <f t="shared" si="17"/>
        <v>-7.2186519999999996</v>
      </c>
      <c r="I516" s="104" t="str">
        <f t="array" ref="I516">IF(ISBLANK(C516),"",IF(C516=MAX(IF(FarmUnit[1. Identifiant interne unique d’exploitation agricole*
(Attribué par la gestion centrale)]=A516,FarmUnit[3. Superficie de l’unité agricole (ha)*])),"!","-"))</f>
        <v>!</v>
      </c>
    </row>
    <row r="517" spans="1:9" s="97" customFormat="1" x14ac:dyDescent="0.25">
      <c r="A517" s="131" t="s">
        <v>493</v>
      </c>
      <c r="B517" s="91" t="s">
        <v>493</v>
      </c>
      <c r="C517" s="92">
        <v>4.46</v>
      </c>
      <c r="D517" s="139">
        <v>7.6459200000000003</v>
      </c>
      <c r="E517" s="139">
        <v>-7.3483799999999997</v>
      </c>
      <c r="F51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7" s="103">
        <f t="shared" si="16"/>
        <v>7.6459200000000003</v>
      </c>
      <c r="H517" s="103">
        <f t="shared" si="17"/>
        <v>-7.3483799999999997</v>
      </c>
      <c r="I517" s="104" t="str">
        <f t="array" ref="I517">IF(ISBLANK(C517),"",IF(C517=MAX(IF(FarmUnit[1. Identifiant interne unique d’exploitation agricole*
(Attribué par la gestion centrale)]=A517,FarmUnit[3. Superficie de l’unité agricole (ha)*])),"!","-"))</f>
        <v>!</v>
      </c>
    </row>
    <row r="518" spans="1:9" s="97" customFormat="1" hidden="1" x14ac:dyDescent="0.25">
      <c r="A518" s="90" t="s">
        <v>494</v>
      </c>
      <c r="B518" s="91" t="s">
        <v>494</v>
      </c>
      <c r="C518" s="92">
        <v>3.26</v>
      </c>
      <c r="D518" s="93">
        <v>8.1924299999999999</v>
      </c>
      <c r="E518" s="93">
        <v>-7.2165809999999997</v>
      </c>
      <c r="F51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8" s="103">
        <f t="shared" si="16"/>
        <v>8.1924299999999999</v>
      </c>
      <c r="H518" s="103">
        <f t="shared" si="17"/>
        <v>-7.2165809999999997</v>
      </c>
      <c r="I518" s="104" t="str">
        <f t="array" ref="I518">IF(ISBLANK(C518),"",IF(C518=MAX(IF(FarmUnit[1. Identifiant interne unique d’exploitation agricole*
(Attribué par la gestion centrale)]=A518,FarmUnit[3. Superficie de l’unité agricole (ha)*])),"!","-"))</f>
        <v>!</v>
      </c>
    </row>
    <row r="519" spans="1:9" s="97" customFormat="1" hidden="1" x14ac:dyDescent="0.25">
      <c r="A519" s="90" t="s">
        <v>495</v>
      </c>
      <c r="B519" s="91" t="s">
        <v>495</v>
      </c>
      <c r="C519" s="92">
        <v>3.3499999999999996</v>
      </c>
      <c r="D519" s="93">
        <v>8.1937460000000009</v>
      </c>
      <c r="E519" s="93">
        <v>-7.2172830000000001</v>
      </c>
      <c r="F51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9" s="103">
        <f t="shared" si="16"/>
        <v>8.1937460000000009</v>
      </c>
      <c r="H519" s="103">
        <f t="shared" si="17"/>
        <v>-7.2172830000000001</v>
      </c>
      <c r="I519" s="104" t="str">
        <f t="array" ref="I519">IF(ISBLANK(C519),"",IF(C519=MAX(IF(FarmUnit[1. Identifiant interne unique d’exploitation agricole*
(Attribué par la gestion centrale)]=A519,FarmUnit[3. Superficie de l’unité agricole (ha)*])),"!","-"))</f>
        <v>!</v>
      </c>
    </row>
    <row r="520" spans="1:9" s="97" customFormat="1" x14ac:dyDescent="0.25">
      <c r="A520" s="131" t="s">
        <v>496</v>
      </c>
      <c r="B520" s="91" t="s">
        <v>496</v>
      </c>
      <c r="C520" s="92">
        <v>3.06</v>
      </c>
      <c r="D520" s="139">
        <v>7.6589600000000004</v>
      </c>
      <c r="E520" s="139">
        <v>-7.3887369999999999</v>
      </c>
      <c r="F52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0" s="103">
        <f t="shared" si="16"/>
        <v>7.6589600000000004</v>
      </c>
      <c r="H520" s="103">
        <f t="shared" si="17"/>
        <v>-7.3887369999999999</v>
      </c>
      <c r="I520" s="104" t="str">
        <f t="array" ref="I520">IF(ISBLANK(C520),"",IF(C520=MAX(IF(FarmUnit[1. Identifiant interne unique d’exploitation agricole*
(Attribué par la gestion centrale)]=A520,FarmUnit[3. Superficie de l’unité agricole (ha)*])),"!","-"))</f>
        <v>!</v>
      </c>
    </row>
    <row r="521" spans="1:9" s="97" customFormat="1" x14ac:dyDescent="0.25">
      <c r="A521" s="131" t="s">
        <v>497</v>
      </c>
      <c r="B521" s="91" t="s">
        <v>497</v>
      </c>
      <c r="C521" s="92">
        <v>2.98</v>
      </c>
      <c r="D521" s="139">
        <v>7.6566900000000002</v>
      </c>
      <c r="E521" s="139">
        <v>-7.3864010000000002</v>
      </c>
      <c r="F52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1" s="103">
        <f t="shared" si="16"/>
        <v>7.6566900000000002</v>
      </c>
      <c r="H521" s="103">
        <f t="shared" si="17"/>
        <v>-7.3864010000000002</v>
      </c>
      <c r="I521" s="104" t="str">
        <f t="array" ref="I521">IF(ISBLANK(C521),"",IF(C521=MAX(IF(FarmUnit[1. Identifiant interne unique d’exploitation agricole*
(Attribué par la gestion centrale)]=A521,FarmUnit[3. Superficie de l’unité agricole (ha)*])),"!","-"))</f>
        <v>!</v>
      </c>
    </row>
    <row r="522" spans="1:9" s="97" customFormat="1" x14ac:dyDescent="0.25">
      <c r="A522" s="131" t="s">
        <v>498</v>
      </c>
      <c r="B522" s="91" t="s">
        <v>498</v>
      </c>
      <c r="C522" s="92">
        <v>5.42</v>
      </c>
      <c r="D522" s="139">
        <v>7.6589499999999999</v>
      </c>
      <c r="E522" s="139">
        <v>-7.3880999999999997</v>
      </c>
      <c r="F52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2" s="103">
        <f t="shared" si="16"/>
        <v>7.6589499999999999</v>
      </c>
      <c r="H522" s="103">
        <f t="shared" si="17"/>
        <v>-7.3880999999999997</v>
      </c>
      <c r="I522" s="104" t="str">
        <f t="array" ref="I522">IF(ISBLANK(C522),"",IF(C522=MAX(IF(FarmUnit[1. Identifiant interne unique d’exploitation agricole*
(Attribué par la gestion centrale)]=A522,FarmUnit[3. Superficie de l’unité agricole (ha)*])),"!","-"))</f>
        <v>!</v>
      </c>
    </row>
    <row r="523" spans="1:9" s="97" customFormat="1" hidden="1" x14ac:dyDescent="0.25">
      <c r="A523" s="90" t="s">
        <v>499</v>
      </c>
      <c r="B523" s="91" t="s">
        <v>499</v>
      </c>
      <c r="C523" s="92">
        <v>4.0599999999999996</v>
      </c>
      <c r="D523" s="93">
        <v>8.1907920000000001</v>
      </c>
      <c r="E523" s="93">
        <v>-7.2110479999999999</v>
      </c>
      <c r="F52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3" s="103">
        <f t="shared" si="16"/>
        <v>8.1907920000000001</v>
      </c>
      <c r="H523" s="103">
        <f t="shared" si="17"/>
        <v>-7.2110479999999999</v>
      </c>
      <c r="I523" s="104" t="str">
        <f t="array" ref="I523">IF(ISBLANK(C523),"",IF(C523=MAX(IF(FarmUnit[1. Identifiant interne unique d’exploitation agricole*
(Attribué par la gestion centrale)]=A523,FarmUnit[3. Superficie de l’unité agricole (ha)*])),"!","-"))</f>
        <v>!</v>
      </c>
    </row>
    <row r="524" spans="1:9" s="97" customFormat="1" hidden="1" x14ac:dyDescent="0.25">
      <c r="A524" s="90" t="s">
        <v>500</v>
      </c>
      <c r="B524" s="91" t="s">
        <v>500</v>
      </c>
      <c r="C524" s="92">
        <v>5.0599999999999996</v>
      </c>
      <c r="D524" s="93">
        <v>8.1920500000000001</v>
      </c>
      <c r="E524" s="93">
        <v>-7.2089639999999999</v>
      </c>
      <c r="F52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4" s="103">
        <f t="shared" si="16"/>
        <v>8.1920500000000001</v>
      </c>
      <c r="H524" s="103">
        <f t="shared" si="17"/>
        <v>-7.2089639999999999</v>
      </c>
      <c r="I524" s="104" t="str">
        <f t="array" ref="I524">IF(ISBLANK(C524),"",IF(C524=MAX(IF(FarmUnit[1. Identifiant interne unique d’exploitation agricole*
(Attribué par la gestion centrale)]=A524,FarmUnit[3. Superficie de l’unité agricole (ha)*])),"!","-"))</f>
        <v>!</v>
      </c>
    </row>
    <row r="525" spans="1:9" s="97" customFormat="1" hidden="1" x14ac:dyDescent="0.25">
      <c r="A525" s="90" t="s">
        <v>501</v>
      </c>
      <c r="B525" s="91" t="s">
        <v>501</v>
      </c>
      <c r="C525" s="92">
        <v>6.32</v>
      </c>
      <c r="D525" s="93">
        <v>8.1912900000000004</v>
      </c>
      <c r="E525" s="93">
        <v>-7.2079519999999997</v>
      </c>
      <c r="F52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5" s="103">
        <f t="shared" si="16"/>
        <v>8.1912900000000004</v>
      </c>
      <c r="H525" s="103">
        <f t="shared" si="17"/>
        <v>-7.2079519999999997</v>
      </c>
      <c r="I525" s="104" t="str">
        <f t="array" ref="I525">IF(ISBLANK(C525),"",IF(C525=MAX(IF(FarmUnit[1. Identifiant interne unique d’exploitation agricole*
(Attribué par la gestion centrale)]=A525,FarmUnit[3. Superficie de l’unité agricole (ha)*])),"!","-"))</f>
        <v>!</v>
      </c>
    </row>
    <row r="526" spans="1:9" s="97" customFormat="1" hidden="1" x14ac:dyDescent="0.25">
      <c r="A526" s="90" t="s">
        <v>502</v>
      </c>
      <c r="B526" s="91" t="s">
        <v>502</v>
      </c>
      <c r="C526" s="92">
        <v>3.8699999999999992</v>
      </c>
      <c r="D526" s="93">
        <v>8.1901399999999995</v>
      </c>
      <c r="E526" s="93">
        <v>-7.2105240000000004</v>
      </c>
      <c r="F52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6" s="103">
        <f t="shared" si="16"/>
        <v>8.1901399999999995</v>
      </c>
      <c r="H526" s="103">
        <f t="shared" si="17"/>
        <v>-7.2105240000000004</v>
      </c>
      <c r="I526" s="104" t="str">
        <f t="array" ref="I526">IF(ISBLANK(C526),"",IF(C526=MAX(IF(FarmUnit[1. Identifiant interne unique d’exploitation agricole*
(Attribué par la gestion centrale)]=A526,FarmUnit[3. Superficie de l’unité agricole (ha)*])),"!","-"))</f>
        <v>!</v>
      </c>
    </row>
    <row r="527" spans="1:9" s="97" customFormat="1" hidden="1" x14ac:dyDescent="0.25">
      <c r="A527" s="90" t="s">
        <v>503</v>
      </c>
      <c r="B527" s="91" t="s">
        <v>503</v>
      </c>
      <c r="C527" s="92">
        <v>4.76</v>
      </c>
      <c r="D527" s="93">
        <v>8.1925369999999997</v>
      </c>
      <c r="E527" s="93">
        <v>-7.2097819999999997</v>
      </c>
      <c r="F52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7" s="103">
        <f t="shared" si="16"/>
        <v>8.1925369999999997</v>
      </c>
      <c r="H527" s="103">
        <f t="shared" si="17"/>
        <v>-7.2097819999999997</v>
      </c>
      <c r="I527" s="104" t="str">
        <f t="array" ref="I527">IF(ISBLANK(C527),"",IF(C527=MAX(IF(FarmUnit[1. Identifiant interne unique d’exploitation agricole*
(Attribué par la gestion centrale)]=A527,FarmUnit[3. Superficie de l’unité agricole (ha)*])),"!","-"))</f>
        <v>!</v>
      </c>
    </row>
    <row r="528" spans="1:9" s="97" customFormat="1" hidden="1" x14ac:dyDescent="0.25">
      <c r="A528" s="90" t="s">
        <v>504</v>
      </c>
      <c r="B528" s="91" t="s">
        <v>504</v>
      </c>
      <c r="C528" s="92">
        <v>3.55</v>
      </c>
      <c r="D528" s="93">
        <v>8.1914189999999998</v>
      </c>
      <c r="E528" s="93">
        <v>-7.2117620000000002</v>
      </c>
      <c r="F52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8" s="103">
        <f t="shared" si="16"/>
        <v>8.1914189999999998</v>
      </c>
      <c r="H528" s="103">
        <f t="shared" si="17"/>
        <v>-7.2117620000000002</v>
      </c>
      <c r="I528" s="104" t="str">
        <f t="array" ref="I528">IF(ISBLANK(C528),"",IF(C528=MAX(IF(FarmUnit[1. Identifiant interne unique d’exploitation agricole*
(Attribué par la gestion centrale)]=A528,FarmUnit[3. Superficie de l’unité agricole (ha)*])),"!","-"))</f>
        <v>!</v>
      </c>
    </row>
    <row r="529" spans="1:9" s="97" customFormat="1" hidden="1" x14ac:dyDescent="0.25">
      <c r="A529" s="90" t="s">
        <v>505</v>
      </c>
      <c r="B529" s="91" t="s">
        <v>505</v>
      </c>
      <c r="C529" s="92">
        <v>3.16</v>
      </c>
      <c r="D529" s="93">
        <v>8.1885499999999993</v>
      </c>
      <c r="E529" s="93">
        <v>-7.2098519999999997</v>
      </c>
      <c r="F52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9" s="103">
        <f t="shared" si="16"/>
        <v>8.1885499999999993</v>
      </c>
      <c r="H529" s="103">
        <f t="shared" si="17"/>
        <v>-7.2098519999999997</v>
      </c>
      <c r="I529" s="104" t="str">
        <f t="array" ref="I529">IF(ISBLANK(C529),"",IF(C529=MAX(IF(FarmUnit[1. Identifiant interne unique d’exploitation agricole*
(Attribué par la gestion centrale)]=A529,FarmUnit[3. Superficie de l’unité agricole (ha)*])),"!","-"))</f>
        <v>!</v>
      </c>
    </row>
    <row r="530" spans="1:9" s="97" customFormat="1" hidden="1" x14ac:dyDescent="0.25">
      <c r="A530" s="90" t="s">
        <v>506</v>
      </c>
      <c r="B530" s="91" t="s">
        <v>506</v>
      </c>
      <c r="C530" s="92">
        <v>3.03</v>
      </c>
      <c r="D530" s="93">
        <v>8.1848299999999998</v>
      </c>
      <c r="E530" s="93">
        <v>-7.2066309999999998</v>
      </c>
      <c r="F53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0" s="103">
        <f t="shared" si="16"/>
        <v>8.1848299999999998</v>
      </c>
      <c r="H530" s="103">
        <f t="shared" si="17"/>
        <v>-7.2066309999999998</v>
      </c>
      <c r="I530" s="104" t="str">
        <f t="array" ref="I530">IF(ISBLANK(C530),"",IF(C530=MAX(IF(FarmUnit[1. Identifiant interne unique d’exploitation agricole*
(Attribué par la gestion centrale)]=A530,FarmUnit[3. Superficie de l’unité agricole (ha)*])),"!","-"))</f>
        <v>!</v>
      </c>
    </row>
    <row r="531" spans="1:9" s="97" customFormat="1" hidden="1" x14ac:dyDescent="0.25">
      <c r="A531" s="90" t="s">
        <v>507</v>
      </c>
      <c r="B531" s="91" t="s">
        <v>507</v>
      </c>
      <c r="C531" s="92">
        <v>6.1199999999999992</v>
      </c>
      <c r="D531" s="93">
        <v>8.1921789999999994</v>
      </c>
      <c r="E531" s="93">
        <v>-7.2015399999999996</v>
      </c>
      <c r="F53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1" s="103">
        <f t="shared" si="16"/>
        <v>8.1921789999999994</v>
      </c>
      <c r="H531" s="103">
        <f t="shared" si="17"/>
        <v>-7.2015399999999996</v>
      </c>
      <c r="I531" s="104" t="str">
        <f t="array" ref="I531">IF(ISBLANK(C531),"",IF(C531=MAX(IF(FarmUnit[1. Identifiant interne unique d’exploitation agricole*
(Attribué par la gestion centrale)]=A531,FarmUnit[3. Superficie de l’unité agricole (ha)*])),"!","-"))</f>
        <v>!</v>
      </c>
    </row>
    <row r="532" spans="1:9" s="97" customFormat="1" hidden="1" x14ac:dyDescent="0.25">
      <c r="A532" s="90" t="s">
        <v>508</v>
      </c>
      <c r="B532" s="91" t="s">
        <v>508</v>
      </c>
      <c r="C532" s="92">
        <v>3.67</v>
      </c>
      <c r="D532" s="93">
        <v>8.1900060000000003</v>
      </c>
      <c r="E532" s="93">
        <v>-7.2010160000000001</v>
      </c>
      <c r="F53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2" s="103">
        <f t="shared" si="16"/>
        <v>8.1900060000000003</v>
      </c>
      <c r="H532" s="103">
        <f t="shared" si="17"/>
        <v>-7.2010160000000001</v>
      </c>
      <c r="I532" s="104" t="str">
        <f t="array" ref="I532">IF(ISBLANK(C532),"",IF(C532=MAX(IF(FarmUnit[1. Identifiant interne unique d’exploitation agricole*
(Attribué par la gestion centrale)]=A532,FarmUnit[3. Superficie de l’unité agricole (ha)*])),"!","-"))</f>
        <v>!</v>
      </c>
    </row>
    <row r="533" spans="1:9" s="97" customFormat="1" hidden="1" x14ac:dyDescent="0.25">
      <c r="A533" s="90" t="s">
        <v>509</v>
      </c>
      <c r="B533" s="91" t="s">
        <v>509</v>
      </c>
      <c r="C533" s="92">
        <v>6.5</v>
      </c>
      <c r="D533" s="93">
        <v>8.1896389999999997</v>
      </c>
      <c r="E533" s="93">
        <v>-7.2016439999999999</v>
      </c>
      <c r="F53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3" s="103">
        <f t="shared" si="16"/>
        <v>8.1896389999999997</v>
      </c>
      <c r="H533" s="103">
        <f t="shared" si="17"/>
        <v>-7.2016439999999999</v>
      </c>
      <c r="I533" s="104" t="str">
        <f t="array" ref="I533">IF(ISBLANK(C533),"",IF(C533=MAX(IF(FarmUnit[1. Identifiant interne unique d’exploitation agricole*
(Attribué par la gestion centrale)]=A533,FarmUnit[3. Superficie de l’unité agricole (ha)*])),"!","-"))</f>
        <v>!</v>
      </c>
    </row>
    <row r="534" spans="1:9" s="97" customFormat="1" hidden="1" x14ac:dyDescent="0.25">
      <c r="A534" s="90" t="s">
        <v>510</v>
      </c>
      <c r="B534" s="91" t="s">
        <v>510</v>
      </c>
      <c r="C534" s="92">
        <v>4.2399999999999993</v>
      </c>
      <c r="D534" s="93">
        <v>8.1942439999999994</v>
      </c>
      <c r="E534" s="93">
        <v>-7.1886000000000001</v>
      </c>
      <c r="F53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4" s="103">
        <f t="shared" si="16"/>
        <v>8.1942439999999994</v>
      </c>
      <c r="H534" s="103">
        <f t="shared" si="17"/>
        <v>-7.1886000000000001</v>
      </c>
      <c r="I534" s="104" t="str">
        <f t="array" ref="I534">IF(ISBLANK(C534),"",IF(C534=MAX(IF(FarmUnit[1. Identifiant interne unique d’exploitation agricole*
(Attribué par la gestion centrale)]=A534,FarmUnit[3. Superficie de l’unité agricole (ha)*])),"!","-"))</f>
        <v>!</v>
      </c>
    </row>
    <row r="535" spans="1:9" s="97" customFormat="1" hidden="1" x14ac:dyDescent="0.25">
      <c r="A535" s="90" t="s">
        <v>511</v>
      </c>
      <c r="B535" s="91" t="s">
        <v>511</v>
      </c>
      <c r="C535" s="92">
        <v>4.3699999999999992</v>
      </c>
      <c r="D535" s="93">
        <v>8.1795190000000009</v>
      </c>
      <c r="E535" s="93">
        <v>-7.2086389999999998</v>
      </c>
      <c r="F53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5" s="103">
        <f t="shared" si="16"/>
        <v>8.1795190000000009</v>
      </c>
      <c r="H535" s="103">
        <f t="shared" si="17"/>
        <v>-7.2086389999999998</v>
      </c>
      <c r="I535" s="104" t="str">
        <f t="array" ref="I535">IF(ISBLANK(C535),"",IF(C535=MAX(IF(FarmUnit[1. Identifiant interne unique d’exploitation agricole*
(Attribué par la gestion centrale)]=A535,FarmUnit[3. Superficie de l’unité agricole (ha)*])),"!","-"))</f>
        <v>!</v>
      </c>
    </row>
    <row r="536" spans="1:9" s="97" customFormat="1" hidden="1" x14ac:dyDescent="0.25">
      <c r="A536" s="90" t="s">
        <v>512</v>
      </c>
      <c r="B536" s="91" t="s">
        <v>512</v>
      </c>
      <c r="C536" s="92">
        <v>4.21</v>
      </c>
      <c r="D536" s="93">
        <v>8.1816849999999999</v>
      </c>
      <c r="E536" s="93">
        <v>-7.208602</v>
      </c>
      <c r="F53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6" s="103">
        <f t="shared" si="16"/>
        <v>8.1816849999999999</v>
      </c>
      <c r="H536" s="103">
        <f t="shared" si="17"/>
        <v>-7.208602</v>
      </c>
      <c r="I536" s="104" t="str">
        <f t="array" ref="I536">IF(ISBLANK(C536),"",IF(C536=MAX(IF(FarmUnit[1. Identifiant interne unique d’exploitation agricole*
(Attribué par la gestion centrale)]=A536,FarmUnit[3. Superficie de l’unité agricole (ha)*])),"!","-"))</f>
        <v>!</v>
      </c>
    </row>
    <row r="537" spans="1:9" s="97" customFormat="1" hidden="1" x14ac:dyDescent="0.25">
      <c r="A537" s="90" t="s">
        <v>513</v>
      </c>
      <c r="B537" s="91" t="s">
        <v>513</v>
      </c>
      <c r="C537" s="92">
        <v>2.87</v>
      </c>
      <c r="D537" s="93">
        <v>8.1830599999999993</v>
      </c>
      <c r="E537" s="93">
        <v>-7.2089189999999999</v>
      </c>
      <c r="F53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7" s="103">
        <f t="shared" si="16"/>
        <v>8.1830599999999993</v>
      </c>
      <c r="H537" s="103">
        <f t="shared" si="17"/>
        <v>-7.2089189999999999</v>
      </c>
      <c r="I537" s="104" t="str">
        <f t="array" ref="I537">IF(ISBLANK(C537),"",IF(C537=MAX(IF(FarmUnit[1. Identifiant interne unique d’exploitation agricole*
(Attribué par la gestion centrale)]=A537,FarmUnit[3. Superficie de l’unité agricole (ha)*])),"!","-"))</f>
        <v>!</v>
      </c>
    </row>
    <row r="538" spans="1:9" s="97" customFormat="1" hidden="1" x14ac:dyDescent="0.25">
      <c r="A538" s="90" t="s">
        <v>514</v>
      </c>
      <c r="B538" s="91" t="s">
        <v>514</v>
      </c>
      <c r="C538" s="92">
        <v>3.7999999999999994</v>
      </c>
      <c r="D538" s="93">
        <v>8.1825279999999996</v>
      </c>
      <c r="E538" s="93">
        <v>-7.2078379999999997</v>
      </c>
      <c r="F53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8" s="103">
        <f t="shared" si="16"/>
        <v>8.1825279999999996</v>
      </c>
      <c r="H538" s="103">
        <f t="shared" si="17"/>
        <v>-7.2078379999999997</v>
      </c>
      <c r="I538" s="104" t="str">
        <f t="array" ref="I538">IF(ISBLANK(C538),"",IF(C538=MAX(IF(FarmUnit[1. Identifiant interne unique d’exploitation agricole*
(Attribué par la gestion centrale)]=A538,FarmUnit[3. Superficie de l’unité agricole (ha)*])),"!","-"))</f>
        <v>!</v>
      </c>
    </row>
    <row r="539" spans="1:9" s="97" customFormat="1" hidden="1" x14ac:dyDescent="0.25">
      <c r="A539" s="90" t="s">
        <v>515</v>
      </c>
      <c r="B539" s="91" t="s">
        <v>515</v>
      </c>
      <c r="C539" s="92">
        <v>3.21</v>
      </c>
      <c r="D539" s="93">
        <v>8.1810419999999997</v>
      </c>
      <c r="E539" s="93">
        <v>-7.2075810000000002</v>
      </c>
      <c r="F53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9" s="103">
        <f t="shared" si="16"/>
        <v>8.1810419999999997</v>
      </c>
      <c r="H539" s="103">
        <f t="shared" si="17"/>
        <v>-7.2075810000000002</v>
      </c>
      <c r="I539" s="104" t="str">
        <f t="array" ref="I539">IF(ISBLANK(C539),"",IF(C539=MAX(IF(FarmUnit[1. Identifiant interne unique d’exploitation agricole*
(Attribué par la gestion centrale)]=A539,FarmUnit[3. Superficie de l’unité agricole (ha)*])),"!","-"))</f>
        <v>!</v>
      </c>
    </row>
    <row r="540" spans="1:9" s="97" customFormat="1" hidden="1" x14ac:dyDescent="0.25">
      <c r="A540" s="90" t="s">
        <v>516</v>
      </c>
      <c r="B540" s="91" t="s">
        <v>516</v>
      </c>
      <c r="C540" s="92">
        <v>3.9799999999999995</v>
      </c>
      <c r="D540" s="93">
        <v>8.1794089999999997</v>
      </c>
      <c r="E540" s="93">
        <v>-7.2077460000000002</v>
      </c>
      <c r="F54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0" s="103">
        <f t="shared" si="16"/>
        <v>8.1794089999999997</v>
      </c>
      <c r="H540" s="103">
        <f t="shared" si="17"/>
        <v>-7.2077460000000002</v>
      </c>
      <c r="I540" s="104" t="str">
        <f t="array" ref="I540">IF(ISBLANK(C540),"",IF(C540=MAX(IF(FarmUnit[1. Identifiant interne unique d’exploitation agricole*
(Attribué par la gestion centrale)]=A540,FarmUnit[3. Superficie de l’unité agricole (ha)*])),"!","-"))</f>
        <v>!</v>
      </c>
    </row>
    <row r="541" spans="1:9" s="97" customFormat="1" hidden="1" x14ac:dyDescent="0.25">
      <c r="A541" s="90" t="s">
        <v>517</v>
      </c>
      <c r="B541" s="91" t="s">
        <v>517</v>
      </c>
      <c r="C541" s="92">
        <v>4.1599999999999993</v>
      </c>
      <c r="D541" s="93">
        <v>8.2076639999999994</v>
      </c>
      <c r="E541" s="93">
        <v>-7.2152469999999997</v>
      </c>
      <c r="F54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1" s="103">
        <f t="shared" si="16"/>
        <v>8.2076639999999994</v>
      </c>
      <c r="H541" s="103">
        <f t="shared" si="17"/>
        <v>-7.2152469999999997</v>
      </c>
      <c r="I541" s="104" t="str">
        <f t="array" ref="I541">IF(ISBLANK(C541),"",IF(C541=MAX(IF(FarmUnit[1. Identifiant interne unique d’exploitation agricole*
(Attribué par la gestion centrale)]=A541,FarmUnit[3. Superficie de l’unité agricole (ha)*])),"!","-"))</f>
        <v>!</v>
      </c>
    </row>
    <row r="542" spans="1:9" s="97" customFormat="1" hidden="1" x14ac:dyDescent="0.25">
      <c r="A542" s="90" t="s">
        <v>518</v>
      </c>
      <c r="B542" s="91" t="s">
        <v>518</v>
      </c>
      <c r="C542" s="92">
        <v>4.72</v>
      </c>
      <c r="D542" s="93">
        <v>8.2062220000000003</v>
      </c>
      <c r="E542" s="93">
        <v>-7.2152520000000004</v>
      </c>
      <c r="F54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2" s="103">
        <f t="shared" si="16"/>
        <v>8.2062220000000003</v>
      </c>
      <c r="H542" s="103">
        <f t="shared" si="17"/>
        <v>-7.2152520000000004</v>
      </c>
      <c r="I542" s="104" t="str">
        <f t="array" ref="I542">IF(ISBLANK(C542),"",IF(C542=MAX(IF(FarmUnit[1. Identifiant interne unique d’exploitation agricole*
(Attribué par la gestion centrale)]=A542,FarmUnit[3. Superficie de l’unité agricole (ha)*])),"!","-"))</f>
        <v>!</v>
      </c>
    </row>
    <row r="543" spans="1:9" s="97" customFormat="1" hidden="1" x14ac:dyDescent="0.25">
      <c r="A543" s="90" t="s">
        <v>519</v>
      </c>
      <c r="B543" s="91" t="s">
        <v>519</v>
      </c>
      <c r="C543" s="92">
        <v>3.32</v>
      </c>
      <c r="D543" s="93">
        <v>8.2066049999999997</v>
      </c>
      <c r="E543" s="93">
        <v>-7.2007490000000001</v>
      </c>
      <c r="F54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3" s="103">
        <f t="shared" si="16"/>
        <v>8.2066049999999997</v>
      </c>
      <c r="H543" s="103">
        <f t="shared" si="17"/>
        <v>-7.2007490000000001</v>
      </c>
      <c r="I543" s="104" t="str">
        <f t="array" ref="I543">IF(ISBLANK(C543),"",IF(C543=MAX(IF(FarmUnit[1. Identifiant interne unique d’exploitation agricole*
(Attribué par la gestion centrale)]=A543,FarmUnit[3. Superficie de l’unité agricole (ha)*])),"!","-"))</f>
        <v>!</v>
      </c>
    </row>
    <row r="544" spans="1:9" s="97" customFormat="1" hidden="1" x14ac:dyDescent="0.25">
      <c r="A544" s="90" t="s">
        <v>520</v>
      </c>
      <c r="B544" s="91" t="s">
        <v>520</v>
      </c>
      <c r="C544" s="92">
        <v>3.1799999999999997</v>
      </c>
      <c r="D544" s="93">
        <v>8.2050970000000003</v>
      </c>
      <c r="E544" s="93">
        <v>-7.201136</v>
      </c>
      <c r="F54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4" s="103">
        <f t="shared" si="16"/>
        <v>8.2050970000000003</v>
      </c>
      <c r="H544" s="103">
        <f t="shared" si="17"/>
        <v>-7.201136</v>
      </c>
      <c r="I544" s="104" t="str">
        <f t="array" ref="I544">IF(ISBLANK(C544),"",IF(C544=MAX(IF(FarmUnit[1. Identifiant interne unique d’exploitation agricole*
(Attribué par la gestion centrale)]=A544,FarmUnit[3. Superficie de l’unité agricole (ha)*])),"!","-"))</f>
        <v>!</v>
      </c>
    </row>
    <row r="545" spans="1:9" s="97" customFormat="1" hidden="1" x14ac:dyDescent="0.25">
      <c r="A545" s="90" t="s">
        <v>521</v>
      </c>
      <c r="B545" s="91" t="s">
        <v>521</v>
      </c>
      <c r="C545" s="92">
        <v>7.2799999999999994</v>
      </c>
      <c r="D545" s="93">
        <v>8.1800610000000002</v>
      </c>
      <c r="E545" s="93">
        <v>-7.1319369999999997</v>
      </c>
      <c r="F54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5" s="103">
        <f t="shared" si="16"/>
        <v>8.1800610000000002</v>
      </c>
      <c r="H545" s="103">
        <f t="shared" si="17"/>
        <v>-7.1319369999999997</v>
      </c>
      <c r="I545" s="104" t="str">
        <f t="array" ref="I545">IF(ISBLANK(C545),"",IF(C545=MAX(IF(FarmUnit[1. Identifiant interne unique d’exploitation agricole*
(Attribué par la gestion centrale)]=A545,FarmUnit[3. Superficie de l’unité agricole (ha)*])),"!","-"))</f>
        <v>!</v>
      </c>
    </row>
    <row r="546" spans="1:9" s="97" customFormat="1" hidden="1" x14ac:dyDescent="0.25">
      <c r="A546" s="90" t="s">
        <v>522</v>
      </c>
      <c r="B546" s="91" t="s">
        <v>522</v>
      </c>
      <c r="C546" s="92">
        <v>3.4</v>
      </c>
      <c r="D546" s="93">
        <v>8.180688</v>
      </c>
      <c r="E546" s="93">
        <v>-7.131221</v>
      </c>
      <c r="F54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6" s="103">
        <f t="shared" si="16"/>
        <v>8.180688</v>
      </c>
      <c r="H546" s="103">
        <f t="shared" si="17"/>
        <v>-7.131221</v>
      </c>
      <c r="I546" s="104" t="str">
        <f t="array" ref="I546">IF(ISBLANK(C546),"",IF(C546=MAX(IF(FarmUnit[1. Identifiant interne unique d’exploitation agricole*
(Attribué par la gestion centrale)]=A546,FarmUnit[3. Superficie de l’unité agricole (ha)*])),"!","-"))</f>
        <v>!</v>
      </c>
    </row>
    <row r="547" spans="1:9" s="97" customFormat="1" hidden="1" x14ac:dyDescent="0.25">
      <c r="A547" s="90" t="s">
        <v>523</v>
      </c>
      <c r="B547" s="91" t="s">
        <v>523</v>
      </c>
      <c r="C547" s="92">
        <v>6.6499999999999986</v>
      </c>
      <c r="D547" s="93">
        <v>8.1825620000000008</v>
      </c>
      <c r="E547" s="93">
        <v>-7.1322929999999998</v>
      </c>
      <c r="F54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7" s="103">
        <f t="shared" si="16"/>
        <v>8.1825620000000008</v>
      </c>
      <c r="H547" s="103">
        <f t="shared" si="17"/>
        <v>-7.1322929999999998</v>
      </c>
      <c r="I547" s="104" t="str">
        <f t="array" ref="I547">IF(ISBLANK(C547),"",IF(C547=MAX(IF(FarmUnit[1. Identifiant interne unique d’exploitation agricole*
(Attribué par la gestion centrale)]=A547,FarmUnit[3. Superficie de l’unité agricole (ha)*])),"!","-"))</f>
        <v>!</v>
      </c>
    </row>
    <row r="548" spans="1:9" s="97" customFormat="1" hidden="1" x14ac:dyDescent="0.25">
      <c r="A548" s="90" t="s">
        <v>524</v>
      </c>
      <c r="B548" s="91" t="s">
        <v>524</v>
      </c>
      <c r="C548" s="92">
        <v>3.04</v>
      </c>
      <c r="D548" s="93">
        <v>8.1844009999999994</v>
      </c>
      <c r="E548" s="93">
        <v>-7.1325050000000001</v>
      </c>
      <c r="F54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8" s="103">
        <f t="shared" si="16"/>
        <v>8.1844009999999994</v>
      </c>
      <c r="H548" s="103">
        <f t="shared" si="17"/>
        <v>-7.1325050000000001</v>
      </c>
      <c r="I548" s="104" t="str">
        <f t="array" ref="I548">IF(ISBLANK(C548),"",IF(C548=MAX(IF(FarmUnit[1. Identifiant interne unique d’exploitation agricole*
(Attribué par la gestion centrale)]=A548,FarmUnit[3. Superficie de l’unité agricole (ha)*])),"!","-"))</f>
        <v>!</v>
      </c>
    </row>
    <row r="549" spans="1:9" s="97" customFormat="1" hidden="1" x14ac:dyDescent="0.25">
      <c r="A549" s="90" t="s">
        <v>525</v>
      </c>
      <c r="B549" s="91" t="s">
        <v>525</v>
      </c>
      <c r="C549" s="92">
        <v>3.04</v>
      </c>
      <c r="D549" s="93">
        <v>8.1947559999999999</v>
      </c>
      <c r="E549" s="93">
        <v>-7.1546729999999998</v>
      </c>
      <c r="F54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9" s="103">
        <f t="shared" si="16"/>
        <v>8.1947559999999999</v>
      </c>
      <c r="H549" s="103">
        <f t="shared" si="17"/>
        <v>-7.1546729999999998</v>
      </c>
      <c r="I549" s="104" t="str">
        <f t="array" ref="I549">IF(ISBLANK(C549),"",IF(C549=MAX(IF(FarmUnit[1. Identifiant interne unique d’exploitation agricole*
(Attribué par la gestion centrale)]=A549,FarmUnit[3. Superficie de l’unité agricole (ha)*])),"!","-"))</f>
        <v>!</v>
      </c>
    </row>
    <row r="550" spans="1:9" s="97" customFormat="1" hidden="1" x14ac:dyDescent="0.25">
      <c r="A550" s="90" t="s">
        <v>526</v>
      </c>
      <c r="B550" s="91" t="s">
        <v>526</v>
      </c>
      <c r="C550" s="92">
        <v>5.58</v>
      </c>
      <c r="D550" s="93">
        <v>8.2004490000000008</v>
      </c>
      <c r="E550" s="93">
        <v>-7.1679890000000004</v>
      </c>
      <c r="F55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0" s="103">
        <f t="shared" si="16"/>
        <v>8.2004490000000008</v>
      </c>
      <c r="H550" s="103">
        <f t="shared" si="17"/>
        <v>-7.1679890000000004</v>
      </c>
      <c r="I550" s="104" t="str">
        <f t="array" ref="I550">IF(ISBLANK(C550),"",IF(C550=MAX(IF(FarmUnit[1. Identifiant interne unique d’exploitation agricole*
(Attribué par la gestion centrale)]=A550,FarmUnit[3. Superficie de l’unité agricole (ha)*])),"!","-"))</f>
        <v>!</v>
      </c>
    </row>
    <row r="551" spans="1:9" s="97" customFormat="1" hidden="1" x14ac:dyDescent="0.25">
      <c r="A551" s="90" t="s">
        <v>527</v>
      </c>
      <c r="B551" s="91" t="s">
        <v>527</v>
      </c>
      <c r="C551" s="92">
        <v>3.16</v>
      </c>
      <c r="D551" s="93">
        <v>8.211055</v>
      </c>
      <c r="E551" s="93">
        <v>-7.1466599999999998</v>
      </c>
      <c r="F55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1" s="103">
        <f t="shared" si="16"/>
        <v>8.211055</v>
      </c>
      <c r="H551" s="103">
        <f t="shared" si="17"/>
        <v>-7.1466599999999998</v>
      </c>
      <c r="I551" s="104" t="str">
        <f t="array" ref="I551">IF(ISBLANK(C551),"",IF(C551=MAX(IF(FarmUnit[1. Identifiant interne unique d’exploitation agricole*
(Attribué par la gestion centrale)]=A551,FarmUnit[3. Superficie de l’unité agricole (ha)*])),"!","-"))</f>
        <v>!</v>
      </c>
    </row>
    <row r="552" spans="1:9" s="97" customFormat="1" hidden="1" x14ac:dyDescent="0.25">
      <c r="A552" s="90" t="s">
        <v>528</v>
      </c>
      <c r="B552" s="91" t="s">
        <v>528</v>
      </c>
      <c r="C552" s="92">
        <v>3.44</v>
      </c>
      <c r="D552" s="93">
        <v>7.6317500000000003</v>
      </c>
      <c r="E552" s="93">
        <v>-7.2785700000000002</v>
      </c>
      <c r="F55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2" s="103">
        <f t="shared" si="16"/>
        <v>7.6317500000000003</v>
      </c>
      <c r="H552" s="103">
        <f t="shared" si="17"/>
        <v>-7.2785700000000002</v>
      </c>
      <c r="I552" s="104" t="str">
        <f t="array" ref="I552">IF(ISBLANK(C552),"",IF(C552=MAX(IF(FarmUnit[1. Identifiant interne unique d’exploitation agricole*
(Attribué par la gestion centrale)]=A552,FarmUnit[3. Superficie de l’unité agricole (ha)*])),"!","-"))</f>
        <v>!</v>
      </c>
    </row>
    <row r="553" spans="1:9" s="97" customFormat="1" hidden="1" x14ac:dyDescent="0.25">
      <c r="A553" s="90" t="s">
        <v>529</v>
      </c>
      <c r="B553" s="91" t="s">
        <v>529</v>
      </c>
      <c r="C553" s="92">
        <v>3.3099999999999996</v>
      </c>
      <c r="D553" s="93">
        <v>7.6314700000000002</v>
      </c>
      <c r="E553" s="93">
        <v>-7.26309</v>
      </c>
      <c r="F55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3" s="103">
        <f t="shared" si="16"/>
        <v>7.6314700000000002</v>
      </c>
      <c r="H553" s="103">
        <f t="shared" si="17"/>
        <v>-7.26309</v>
      </c>
      <c r="I553" s="104" t="str">
        <f t="array" ref="I553">IF(ISBLANK(C553),"",IF(C553=MAX(IF(FarmUnit[1. Identifiant interne unique d’exploitation agricole*
(Attribué par la gestion centrale)]=A553,FarmUnit[3. Superficie de l’unité agricole (ha)*])),"!","-"))</f>
        <v>!</v>
      </c>
    </row>
    <row r="554" spans="1:9" s="97" customFormat="1" hidden="1" x14ac:dyDescent="0.25">
      <c r="A554" s="90" t="s">
        <v>530</v>
      </c>
      <c r="B554" s="91" t="s">
        <v>530</v>
      </c>
      <c r="C554" s="92">
        <v>2.98</v>
      </c>
      <c r="D554" s="93">
        <v>7.6551</v>
      </c>
      <c r="E554" s="93">
        <v>-7.3639700000000001</v>
      </c>
      <c r="F55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4" s="103">
        <f t="shared" si="16"/>
        <v>7.6551</v>
      </c>
      <c r="H554" s="103">
        <f t="shared" si="17"/>
        <v>-7.3639700000000001</v>
      </c>
      <c r="I554" s="104" t="str">
        <f t="array" ref="I554">IF(ISBLANK(C554),"",IF(C554=MAX(IF(FarmUnit[1. Identifiant interne unique d’exploitation agricole*
(Attribué par la gestion centrale)]=A554,FarmUnit[3. Superficie de l’unité agricole (ha)*])),"!","-"))</f>
        <v>!</v>
      </c>
    </row>
    <row r="555" spans="1:9" s="97" customFormat="1" hidden="1" x14ac:dyDescent="0.25">
      <c r="A555" s="90" t="s">
        <v>531</v>
      </c>
      <c r="B555" s="91" t="s">
        <v>531</v>
      </c>
      <c r="C555" s="92">
        <v>3.1</v>
      </c>
      <c r="D555" s="93">
        <v>7.65489</v>
      </c>
      <c r="E555" s="93">
        <v>-7.2646100000000002</v>
      </c>
      <c r="F55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5" s="103">
        <f t="shared" si="16"/>
        <v>7.65489</v>
      </c>
      <c r="H555" s="103">
        <f t="shared" si="17"/>
        <v>-7.2646100000000002</v>
      </c>
      <c r="I555" s="104" t="str">
        <f t="array" ref="I555">IF(ISBLANK(C555),"",IF(C555=MAX(IF(FarmUnit[1. Identifiant interne unique d’exploitation agricole*
(Attribué par la gestion centrale)]=A555,FarmUnit[3. Superficie de l’unité agricole (ha)*])),"!","-"))</f>
        <v>!</v>
      </c>
    </row>
    <row r="556" spans="1:9" s="97" customFormat="1" hidden="1" x14ac:dyDescent="0.25">
      <c r="A556" s="90" t="s">
        <v>532</v>
      </c>
      <c r="B556" s="91" t="s">
        <v>532</v>
      </c>
      <c r="C556" s="92">
        <v>3.4299999999999997</v>
      </c>
      <c r="D556" s="93">
        <v>7.6534399999999998</v>
      </c>
      <c r="E556" s="93">
        <v>-7.2678399999999996</v>
      </c>
      <c r="F55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6" s="103">
        <f t="shared" si="16"/>
        <v>7.6534399999999998</v>
      </c>
      <c r="H556" s="103">
        <f t="shared" si="17"/>
        <v>-7.2678399999999996</v>
      </c>
      <c r="I556" s="104" t="str">
        <f t="array" ref="I556">IF(ISBLANK(C556),"",IF(C556=MAX(IF(FarmUnit[1. Identifiant interne unique d’exploitation agricole*
(Attribué par la gestion centrale)]=A556,FarmUnit[3. Superficie de l’unité agricole (ha)*])),"!","-"))</f>
        <v>!</v>
      </c>
    </row>
    <row r="557" spans="1:9" s="97" customFormat="1" hidden="1" x14ac:dyDescent="0.25">
      <c r="A557" s="90" t="s">
        <v>533</v>
      </c>
      <c r="B557" s="91" t="s">
        <v>533</v>
      </c>
      <c r="C557" s="92">
        <v>2.87</v>
      </c>
      <c r="D557" s="93">
        <v>7.6221300000000003</v>
      </c>
      <c r="E557" s="93">
        <v>-7.2813800000000004</v>
      </c>
      <c r="F55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7" s="103">
        <f t="shared" si="16"/>
        <v>7.6221300000000003</v>
      </c>
      <c r="H557" s="103">
        <f t="shared" si="17"/>
        <v>-7.2813800000000004</v>
      </c>
      <c r="I557" s="104" t="str">
        <f t="array" ref="I557">IF(ISBLANK(C557),"",IF(C557=MAX(IF(FarmUnit[1. Identifiant interne unique d’exploitation agricole*
(Attribué par la gestion centrale)]=A557,FarmUnit[3. Superficie de l’unité agricole (ha)*])),"!","-"))</f>
        <v>!</v>
      </c>
    </row>
    <row r="558" spans="1:9" s="97" customFormat="1" hidden="1" x14ac:dyDescent="0.25">
      <c r="A558" s="90" t="s">
        <v>534</v>
      </c>
      <c r="B558" s="91" t="s">
        <v>534</v>
      </c>
      <c r="C558" s="92">
        <v>2.9</v>
      </c>
      <c r="D558" s="93">
        <v>7.62141</v>
      </c>
      <c r="E558" s="93">
        <v>-7.2811399999999997</v>
      </c>
      <c r="F55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8" s="103">
        <f t="shared" si="16"/>
        <v>7.62141</v>
      </c>
      <c r="H558" s="103">
        <f t="shared" si="17"/>
        <v>-7.2811399999999997</v>
      </c>
      <c r="I558" s="104" t="str">
        <f t="array" ref="I558">IF(ISBLANK(C558),"",IF(C558=MAX(IF(FarmUnit[1. Identifiant interne unique d’exploitation agricole*
(Attribué par la gestion centrale)]=A558,FarmUnit[3. Superficie de l’unité agricole (ha)*])),"!","-"))</f>
        <v>!</v>
      </c>
    </row>
    <row r="559" spans="1:9" s="97" customFormat="1" hidden="1" x14ac:dyDescent="0.25">
      <c r="A559" s="90" t="s">
        <v>535</v>
      </c>
      <c r="B559" s="91" t="s">
        <v>535</v>
      </c>
      <c r="C559" s="92">
        <v>2.82</v>
      </c>
      <c r="D559" s="93">
        <v>7.6213800000000003</v>
      </c>
      <c r="E559" s="93">
        <v>-7.2807899999999997</v>
      </c>
      <c r="F55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9" s="103">
        <f t="shared" si="16"/>
        <v>7.6213800000000003</v>
      </c>
      <c r="H559" s="103">
        <f t="shared" si="17"/>
        <v>-7.2807899999999997</v>
      </c>
      <c r="I559" s="104" t="str">
        <f t="array" ref="I559">IF(ISBLANK(C559),"",IF(C559=MAX(IF(FarmUnit[1. Identifiant interne unique d’exploitation agricole*
(Attribué par la gestion centrale)]=A559,FarmUnit[3. Superficie de l’unité agricole (ha)*])),"!","-"))</f>
        <v>!</v>
      </c>
    </row>
    <row r="560" spans="1:9" s="97" customFormat="1" hidden="1" x14ac:dyDescent="0.25">
      <c r="A560" s="90" t="s">
        <v>536</v>
      </c>
      <c r="B560" s="91" t="s">
        <v>536</v>
      </c>
      <c r="C560" s="92">
        <v>2.89</v>
      </c>
      <c r="D560" s="93">
        <v>7.6236199999999998</v>
      </c>
      <c r="E560" s="93">
        <v>-7.2805499999999999</v>
      </c>
      <c r="F56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0" s="103">
        <f t="shared" si="16"/>
        <v>7.6236199999999998</v>
      </c>
      <c r="H560" s="103">
        <f t="shared" si="17"/>
        <v>-7.2805499999999999</v>
      </c>
      <c r="I560" s="104" t="str">
        <f t="array" ref="I560">IF(ISBLANK(C560),"",IF(C560=MAX(IF(FarmUnit[1. Identifiant interne unique d’exploitation agricole*
(Attribué par la gestion centrale)]=A560,FarmUnit[3. Superficie de l’unité agricole (ha)*])),"!","-"))</f>
        <v>!</v>
      </c>
    </row>
    <row r="561" spans="1:9" s="97" customFormat="1" hidden="1" x14ac:dyDescent="0.25">
      <c r="A561" s="90" t="s">
        <v>537</v>
      </c>
      <c r="B561" s="91" t="s">
        <v>537</v>
      </c>
      <c r="C561" s="92">
        <v>3.5999999999999996</v>
      </c>
      <c r="D561" s="93">
        <v>7.6242200000000002</v>
      </c>
      <c r="E561" s="93">
        <v>-7.30741</v>
      </c>
      <c r="F56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1" s="103">
        <f t="shared" ref="G561:G624" si="18">IF(D561=0,"",D561)</f>
        <v>7.6242200000000002</v>
      </c>
      <c r="H561" s="103">
        <f t="shared" ref="H561:H624" si="19">IF(E561=0,"",E561)</f>
        <v>-7.30741</v>
      </c>
      <c r="I561" s="104" t="str">
        <f t="array" ref="I561">IF(ISBLANK(C561),"",IF(C561=MAX(IF(FarmUnit[1. Identifiant interne unique d’exploitation agricole*
(Attribué par la gestion centrale)]=A561,FarmUnit[3. Superficie de l’unité agricole (ha)*])),"!","-"))</f>
        <v>!</v>
      </c>
    </row>
    <row r="562" spans="1:9" s="97" customFormat="1" hidden="1" x14ac:dyDescent="0.25">
      <c r="A562" s="90" t="s">
        <v>538</v>
      </c>
      <c r="B562" s="91" t="s">
        <v>538</v>
      </c>
      <c r="C562" s="92">
        <v>3.7199999999999998</v>
      </c>
      <c r="D562" s="93">
        <v>7.6516500000000001</v>
      </c>
      <c r="E562" s="93">
        <v>-7.3013199999999996</v>
      </c>
      <c r="F56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2" s="103">
        <f t="shared" si="18"/>
        <v>7.6516500000000001</v>
      </c>
      <c r="H562" s="103">
        <f t="shared" si="19"/>
        <v>-7.3013199999999996</v>
      </c>
      <c r="I562" s="104" t="str">
        <f t="array" ref="I562">IF(ISBLANK(C562),"",IF(C562=MAX(IF(FarmUnit[1. Identifiant interne unique d’exploitation agricole*
(Attribué par la gestion centrale)]=A562,FarmUnit[3. Superficie de l’unité agricole (ha)*])),"!","-"))</f>
        <v>!</v>
      </c>
    </row>
    <row r="563" spans="1:9" s="97" customFormat="1" hidden="1" x14ac:dyDescent="0.25">
      <c r="A563" s="90" t="s">
        <v>539</v>
      </c>
      <c r="B563" s="91" t="s">
        <v>539</v>
      </c>
      <c r="C563" s="92">
        <v>3.08</v>
      </c>
      <c r="D563" s="93">
        <v>7.6501599999999996</v>
      </c>
      <c r="E563" s="93">
        <v>-7.3132599999999996</v>
      </c>
      <c r="F56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3" s="103">
        <f t="shared" si="18"/>
        <v>7.6501599999999996</v>
      </c>
      <c r="H563" s="103">
        <f t="shared" si="19"/>
        <v>-7.3132599999999996</v>
      </c>
      <c r="I563" s="104" t="str">
        <f t="array" ref="I563">IF(ISBLANK(C563),"",IF(C563=MAX(IF(FarmUnit[1. Identifiant interne unique d’exploitation agricole*
(Attribué par la gestion centrale)]=A563,FarmUnit[3. Superficie de l’unité agricole (ha)*])),"!","-"))</f>
        <v>!</v>
      </c>
    </row>
    <row r="564" spans="1:9" s="97" customFormat="1" hidden="1" x14ac:dyDescent="0.25">
      <c r="A564" s="90" t="s">
        <v>540</v>
      </c>
      <c r="B564" s="91" t="s">
        <v>540</v>
      </c>
      <c r="C564" s="92">
        <v>3.16</v>
      </c>
      <c r="D564" s="93">
        <v>7.6475799999999996</v>
      </c>
      <c r="E564" s="93">
        <v>-7.3122299999999996</v>
      </c>
      <c r="F56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4" s="103">
        <f t="shared" si="18"/>
        <v>7.6475799999999996</v>
      </c>
      <c r="H564" s="103">
        <f t="shared" si="19"/>
        <v>-7.3122299999999996</v>
      </c>
      <c r="I564" s="104" t="str">
        <f t="array" ref="I564">IF(ISBLANK(C564),"",IF(C564=MAX(IF(FarmUnit[1. Identifiant interne unique d’exploitation agricole*
(Attribué par la gestion centrale)]=A564,FarmUnit[3. Superficie de l’unité agricole (ha)*])),"!","-"))</f>
        <v>!</v>
      </c>
    </row>
    <row r="565" spans="1:9" s="97" customFormat="1" hidden="1" x14ac:dyDescent="0.25">
      <c r="A565" s="90" t="s">
        <v>541</v>
      </c>
      <c r="B565" s="91" t="s">
        <v>541</v>
      </c>
      <c r="C565" s="92">
        <v>3.0249999999999999</v>
      </c>
      <c r="D565" s="93">
        <v>7.64412</v>
      </c>
      <c r="E565" s="93">
        <v>-7.3126899999999999</v>
      </c>
      <c r="F56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5" s="103">
        <f t="shared" si="18"/>
        <v>7.64412</v>
      </c>
      <c r="H565" s="103">
        <f t="shared" si="19"/>
        <v>-7.3126899999999999</v>
      </c>
      <c r="I565" s="104" t="str">
        <f t="array" ref="I565">IF(ISBLANK(C565),"",IF(C565=MAX(IF(FarmUnit[1. Identifiant interne unique d’exploitation agricole*
(Attribué par la gestion centrale)]=A565,FarmUnit[3. Superficie de l’unité agricole (ha)*])),"!","-"))</f>
        <v>!</v>
      </c>
    </row>
    <row r="566" spans="1:9" s="97" customFormat="1" hidden="1" x14ac:dyDescent="0.25">
      <c r="A566" s="90" t="s">
        <v>542</v>
      </c>
      <c r="B566" s="91" t="s">
        <v>542</v>
      </c>
      <c r="C566" s="92">
        <v>8.81</v>
      </c>
      <c r="D566" s="93">
        <v>7.6534500000000003</v>
      </c>
      <c r="E566" s="93">
        <v>-7.3031899999999998</v>
      </c>
      <c r="F56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6" s="103">
        <f t="shared" si="18"/>
        <v>7.6534500000000003</v>
      </c>
      <c r="H566" s="103">
        <f t="shared" si="19"/>
        <v>-7.3031899999999998</v>
      </c>
      <c r="I566" s="104" t="str">
        <f t="array" ref="I566">IF(ISBLANK(C566),"",IF(C566=MAX(IF(FarmUnit[1. Identifiant interne unique d’exploitation agricole*
(Attribué par la gestion centrale)]=A566,FarmUnit[3. Superficie de l’unité agricole (ha)*])),"!","-"))</f>
        <v>!</v>
      </c>
    </row>
    <row r="567" spans="1:9" s="97" customFormat="1" hidden="1" x14ac:dyDescent="0.25">
      <c r="A567" s="90" t="s">
        <v>543</v>
      </c>
      <c r="B567" s="91" t="s">
        <v>543</v>
      </c>
      <c r="C567" s="92">
        <v>3.081</v>
      </c>
      <c r="D567" s="93">
        <v>7.6540100000000004</v>
      </c>
      <c r="E567" s="93">
        <v>-7.3035100000000002</v>
      </c>
      <c r="F56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7" s="103">
        <f t="shared" si="18"/>
        <v>7.6540100000000004</v>
      </c>
      <c r="H567" s="103">
        <f t="shared" si="19"/>
        <v>-7.3035100000000002</v>
      </c>
      <c r="I567" s="104" t="str">
        <f t="array" ref="I567">IF(ISBLANK(C567),"",IF(C567=MAX(IF(FarmUnit[1. Identifiant interne unique d’exploitation agricole*
(Attribué par la gestion centrale)]=A567,FarmUnit[3. Superficie de l’unité agricole (ha)*])),"!","-"))</f>
        <v>!</v>
      </c>
    </row>
    <row r="568" spans="1:9" s="97" customFormat="1" hidden="1" x14ac:dyDescent="0.25">
      <c r="A568" s="90" t="s">
        <v>544</v>
      </c>
      <c r="B568" s="91" t="s">
        <v>544</v>
      </c>
      <c r="C568" s="92">
        <v>2.9</v>
      </c>
      <c r="D568" s="93">
        <v>7.6549300000000002</v>
      </c>
      <c r="E568" s="93">
        <v>-7.2993699999999997</v>
      </c>
      <c r="F56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8" s="103">
        <f t="shared" si="18"/>
        <v>7.6549300000000002</v>
      </c>
      <c r="H568" s="103">
        <f t="shared" si="19"/>
        <v>-7.2993699999999997</v>
      </c>
      <c r="I568" s="104" t="str">
        <f t="array" ref="I568">IF(ISBLANK(C568),"",IF(C568=MAX(IF(FarmUnit[1. Identifiant interne unique d’exploitation agricole*
(Attribué par la gestion centrale)]=A568,FarmUnit[3. Superficie de l’unité agricole (ha)*])),"!","-"))</f>
        <v>!</v>
      </c>
    </row>
    <row r="569" spans="1:9" s="97" customFormat="1" hidden="1" x14ac:dyDescent="0.25">
      <c r="A569" s="90" t="s">
        <v>545</v>
      </c>
      <c r="B569" s="91" t="s">
        <v>545</v>
      </c>
      <c r="C569" s="92">
        <v>8.3800000000000008</v>
      </c>
      <c r="D569" s="93">
        <v>7.6507699999999996</v>
      </c>
      <c r="E569" s="93">
        <v>-7.3007299999999997</v>
      </c>
      <c r="F56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9" s="103">
        <f t="shared" si="18"/>
        <v>7.6507699999999996</v>
      </c>
      <c r="H569" s="103">
        <f t="shared" si="19"/>
        <v>-7.3007299999999997</v>
      </c>
      <c r="I569" s="104" t="str">
        <f t="array" ref="I569">IF(ISBLANK(C569),"",IF(C569=MAX(IF(FarmUnit[1. Identifiant interne unique d’exploitation agricole*
(Attribué par la gestion centrale)]=A569,FarmUnit[3. Superficie de l’unité agricole (ha)*])),"!","-"))</f>
        <v>!</v>
      </c>
    </row>
    <row r="570" spans="1:9" s="97" customFormat="1" hidden="1" x14ac:dyDescent="0.25">
      <c r="A570" s="90" t="s">
        <v>546</v>
      </c>
      <c r="B570" s="91" t="s">
        <v>546</v>
      </c>
      <c r="C570" s="92">
        <v>3.78</v>
      </c>
      <c r="D570" s="93">
        <v>7.6339399999999999</v>
      </c>
      <c r="E570" s="93">
        <v>-7.2615299999999996</v>
      </c>
      <c r="F57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0" s="103">
        <f t="shared" si="18"/>
        <v>7.6339399999999999</v>
      </c>
      <c r="H570" s="103">
        <f t="shared" si="19"/>
        <v>-7.2615299999999996</v>
      </c>
      <c r="I570" s="104" t="str">
        <f t="array" ref="I570">IF(ISBLANK(C570),"",IF(C570=MAX(IF(FarmUnit[1. Identifiant interne unique d’exploitation agricole*
(Attribué par la gestion centrale)]=A570,FarmUnit[3. Superficie de l’unité agricole (ha)*])),"!","-"))</f>
        <v>!</v>
      </c>
    </row>
    <row r="571" spans="1:9" s="97" customFormat="1" hidden="1" x14ac:dyDescent="0.25">
      <c r="A571" s="90" t="s">
        <v>547</v>
      </c>
      <c r="B571" s="91" t="s">
        <v>547</v>
      </c>
      <c r="C571" s="92">
        <v>3.7699999999999996</v>
      </c>
      <c r="D571" s="93">
        <v>7.6339499999999996</v>
      </c>
      <c r="E571" s="93">
        <v>-7.2615600000000002</v>
      </c>
      <c r="F57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1" s="103">
        <f t="shared" si="18"/>
        <v>7.6339499999999996</v>
      </c>
      <c r="H571" s="103">
        <f t="shared" si="19"/>
        <v>-7.2615600000000002</v>
      </c>
      <c r="I571" s="104" t="str">
        <f t="array" ref="I571">IF(ISBLANK(C571),"",IF(C571=MAX(IF(FarmUnit[1. Identifiant interne unique d’exploitation agricole*
(Attribué par la gestion centrale)]=A571,FarmUnit[3. Superficie de l’unité agricole (ha)*])),"!","-"))</f>
        <v>!</v>
      </c>
    </row>
    <row r="572" spans="1:9" s="97" customFormat="1" x14ac:dyDescent="0.25">
      <c r="A572" s="131" t="s">
        <v>548</v>
      </c>
      <c r="B572" s="91" t="s">
        <v>548</v>
      </c>
      <c r="C572" s="92">
        <v>3.8399999999999994</v>
      </c>
      <c r="D572" s="139">
        <v>7.6753200000000001</v>
      </c>
      <c r="E572" s="139">
        <v>-7.4003399999999999</v>
      </c>
      <c r="F57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2" s="103">
        <f t="shared" si="18"/>
        <v>7.6753200000000001</v>
      </c>
      <c r="H572" s="103">
        <f t="shared" si="19"/>
        <v>-7.4003399999999999</v>
      </c>
      <c r="I572" s="104" t="str">
        <f t="array" ref="I572">IF(ISBLANK(C572),"",IF(C572=MAX(IF(FarmUnit[1. Identifiant interne unique d’exploitation agricole*
(Attribué par la gestion centrale)]=A572,FarmUnit[3. Superficie de l’unité agricole (ha)*])),"!","-"))</f>
        <v>!</v>
      </c>
    </row>
    <row r="573" spans="1:9" s="97" customFormat="1" hidden="1" x14ac:dyDescent="0.25">
      <c r="A573" s="90" t="s">
        <v>549</v>
      </c>
      <c r="B573" s="91" t="s">
        <v>549</v>
      </c>
      <c r="C573" s="92">
        <v>9.86</v>
      </c>
      <c r="D573" s="93">
        <v>7.6009500000000001</v>
      </c>
      <c r="E573" s="93">
        <v>-7.3142899999999997</v>
      </c>
      <c r="F57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3" s="103">
        <f t="shared" si="18"/>
        <v>7.6009500000000001</v>
      </c>
      <c r="H573" s="103">
        <f t="shared" si="19"/>
        <v>-7.3142899999999997</v>
      </c>
      <c r="I573" s="104" t="str">
        <f t="array" ref="I573">IF(ISBLANK(C573),"",IF(C573=MAX(IF(FarmUnit[1. Identifiant interne unique d’exploitation agricole*
(Attribué par la gestion centrale)]=A573,FarmUnit[3. Superficie de l’unité agricole (ha)*])),"!","-"))</f>
        <v>!</v>
      </c>
    </row>
    <row r="574" spans="1:9" s="97" customFormat="1" hidden="1" x14ac:dyDescent="0.25">
      <c r="A574" s="90" t="s">
        <v>550</v>
      </c>
      <c r="B574" s="91" t="s">
        <v>550</v>
      </c>
      <c r="C574" s="92">
        <v>3.056</v>
      </c>
      <c r="D574" s="93">
        <v>7.6000399999999999</v>
      </c>
      <c r="E574" s="93">
        <v>-7.3167099999999996</v>
      </c>
      <c r="F57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4" s="103">
        <f t="shared" si="18"/>
        <v>7.6000399999999999</v>
      </c>
      <c r="H574" s="103">
        <f t="shared" si="19"/>
        <v>-7.3167099999999996</v>
      </c>
      <c r="I574" s="104" t="str">
        <f t="array" ref="I574">IF(ISBLANK(C574),"",IF(C574=MAX(IF(FarmUnit[1. Identifiant interne unique d’exploitation agricole*
(Attribué par la gestion centrale)]=A574,FarmUnit[3. Superficie de l’unité agricole (ha)*])),"!","-"))</f>
        <v>!</v>
      </c>
    </row>
    <row r="575" spans="1:9" s="97" customFormat="1" hidden="1" x14ac:dyDescent="0.25">
      <c r="A575" s="90" t="s">
        <v>551</v>
      </c>
      <c r="B575" s="91" t="s">
        <v>551</v>
      </c>
      <c r="C575" s="92">
        <v>3.14</v>
      </c>
      <c r="D575" s="93">
        <v>7.5943899999999998</v>
      </c>
      <c r="E575" s="93">
        <v>-7.3304299999999998</v>
      </c>
      <c r="F57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5" s="103">
        <f t="shared" si="18"/>
        <v>7.5943899999999998</v>
      </c>
      <c r="H575" s="103">
        <f t="shared" si="19"/>
        <v>-7.3304299999999998</v>
      </c>
      <c r="I575" s="104" t="str">
        <f t="array" ref="I575">IF(ISBLANK(C575),"",IF(C575=MAX(IF(FarmUnit[1. Identifiant interne unique d’exploitation agricole*
(Attribué par la gestion centrale)]=A575,FarmUnit[3. Superficie de l’unité agricole (ha)*])),"!","-"))</f>
        <v>!</v>
      </c>
    </row>
    <row r="576" spans="1:9" s="97" customFormat="1" hidden="1" x14ac:dyDescent="0.25">
      <c r="A576" s="90" t="s">
        <v>552</v>
      </c>
      <c r="B576" s="91" t="s">
        <v>552</v>
      </c>
      <c r="C576" s="92">
        <v>3.02</v>
      </c>
      <c r="D576" s="93">
        <v>7.6258600000000003</v>
      </c>
      <c r="E576" s="93">
        <v>-7.2692699999999997</v>
      </c>
      <c r="F57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6" s="103">
        <f t="shared" si="18"/>
        <v>7.6258600000000003</v>
      </c>
      <c r="H576" s="103">
        <f t="shared" si="19"/>
        <v>-7.2692699999999997</v>
      </c>
      <c r="I576" s="104" t="str">
        <f t="array" ref="I576">IF(ISBLANK(C576),"",IF(C576=MAX(IF(FarmUnit[1. Identifiant interne unique d’exploitation agricole*
(Attribué par la gestion centrale)]=A576,FarmUnit[3. Superficie de l’unité agricole (ha)*])),"!","-"))</f>
        <v>!</v>
      </c>
    </row>
    <row r="577" spans="1:9" s="97" customFormat="1" hidden="1" x14ac:dyDescent="0.25">
      <c r="A577" s="90" t="s">
        <v>553</v>
      </c>
      <c r="B577" s="91" t="s">
        <v>553</v>
      </c>
      <c r="C577" s="92">
        <v>4.2799999999999994</v>
      </c>
      <c r="D577" s="93">
        <v>7.62826</v>
      </c>
      <c r="E577" s="93">
        <v>-7.3055899999999996</v>
      </c>
      <c r="F57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7" s="103">
        <f t="shared" si="18"/>
        <v>7.62826</v>
      </c>
      <c r="H577" s="103">
        <f t="shared" si="19"/>
        <v>-7.3055899999999996</v>
      </c>
      <c r="I577" s="104" t="str">
        <f t="array" ref="I577">IF(ISBLANK(C577),"",IF(C577=MAX(IF(FarmUnit[1. Identifiant interne unique d’exploitation agricole*
(Attribué par la gestion centrale)]=A577,FarmUnit[3. Superficie de l’unité agricole (ha)*])),"!","-"))</f>
        <v>!</v>
      </c>
    </row>
    <row r="578" spans="1:9" s="97" customFormat="1" hidden="1" x14ac:dyDescent="0.25">
      <c r="A578" s="90" t="s">
        <v>554</v>
      </c>
      <c r="B578" s="91" t="s">
        <v>554</v>
      </c>
      <c r="C578" s="92">
        <v>3.08</v>
      </c>
      <c r="D578" s="93">
        <v>7.6183100000000001</v>
      </c>
      <c r="E578" s="93">
        <v>-7.2820299999999998</v>
      </c>
      <c r="F57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8" s="103">
        <f t="shared" si="18"/>
        <v>7.6183100000000001</v>
      </c>
      <c r="H578" s="103">
        <f t="shared" si="19"/>
        <v>-7.2820299999999998</v>
      </c>
      <c r="I578" s="104" t="str">
        <f t="array" ref="I578">IF(ISBLANK(C578),"",IF(C578=MAX(IF(FarmUnit[1. Identifiant interne unique d’exploitation agricole*
(Attribué par la gestion centrale)]=A578,FarmUnit[3. Superficie de l’unité agricole (ha)*])),"!","-"))</f>
        <v>!</v>
      </c>
    </row>
    <row r="579" spans="1:9" s="97" customFormat="1" hidden="1" x14ac:dyDescent="0.25">
      <c r="A579" s="90" t="s">
        <v>555</v>
      </c>
      <c r="B579" s="91" t="s">
        <v>555</v>
      </c>
      <c r="C579" s="92">
        <v>3.17</v>
      </c>
      <c r="D579" s="93">
        <v>7.6185700000000001</v>
      </c>
      <c r="E579" s="93">
        <v>-7.2821199999999999</v>
      </c>
      <c r="F57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9" s="103">
        <f t="shared" si="18"/>
        <v>7.6185700000000001</v>
      </c>
      <c r="H579" s="103">
        <f t="shared" si="19"/>
        <v>-7.2821199999999999</v>
      </c>
      <c r="I579" s="104" t="str">
        <f t="array" ref="I579">IF(ISBLANK(C579),"",IF(C579=MAX(IF(FarmUnit[1. Identifiant interne unique d’exploitation agricole*
(Attribué par la gestion centrale)]=A579,FarmUnit[3. Superficie de l’unité agricole (ha)*])),"!","-"))</f>
        <v>!</v>
      </c>
    </row>
    <row r="580" spans="1:9" s="97" customFormat="1" hidden="1" x14ac:dyDescent="0.25">
      <c r="A580" s="90" t="s">
        <v>556</v>
      </c>
      <c r="B580" s="91" t="s">
        <v>556</v>
      </c>
      <c r="C580" s="92">
        <v>2.81</v>
      </c>
      <c r="D580" s="93">
        <v>7.62338</v>
      </c>
      <c r="E580" s="93">
        <v>-7.2801</v>
      </c>
      <c r="F58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0" s="103">
        <f t="shared" si="18"/>
        <v>7.62338</v>
      </c>
      <c r="H580" s="103">
        <f t="shared" si="19"/>
        <v>-7.2801</v>
      </c>
      <c r="I580" s="104" t="str">
        <f t="array" ref="I580">IF(ISBLANK(C580),"",IF(C580=MAX(IF(FarmUnit[1. Identifiant interne unique d’exploitation agricole*
(Attribué par la gestion centrale)]=A580,FarmUnit[3. Superficie de l’unité agricole (ha)*])),"!","-"))</f>
        <v>!</v>
      </c>
    </row>
    <row r="581" spans="1:9" s="97" customFormat="1" hidden="1" x14ac:dyDescent="0.25">
      <c r="A581" s="90" t="s">
        <v>557</v>
      </c>
      <c r="B581" s="91" t="s">
        <v>557</v>
      </c>
      <c r="C581" s="92">
        <v>3.9799999999999995</v>
      </c>
      <c r="D581" s="93">
        <v>7.62561</v>
      </c>
      <c r="E581" s="93">
        <v>-7.2780399999999998</v>
      </c>
      <c r="F58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1" s="103">
        <f t="shared" si="18"/>
        <v>7.62561</v>
      </c>
      <c r="H581" s="103">
        <f t="shared" si="19"/>
        <v>-7.2780399999999998</v>
      </c>
      <c r="I581" s="104" t="str">
        <f t="array" ref="I581">IF(ISBLANK(C581),"",IF(C581=MAX(IF(FarmUnit[1. Identifiant interne unique d’exploitation agricole*
(Attribué par la gestion centrale)]=A581,FarmUnit[3. Superficie de l’unité agricole (ha)*])),"!","-"))</f>
        <v>!</v>
      </c>
    </row>
    <row r="582" spans="1:9" s="97" customFormat="1" hidden="1" x14ac:dyDescent="0.25">
      <c r="A582" s="90" t="s">
        <v>558</v>
      </c>
      <c r="B582" s="91" t="s">
        <v>558</v>
      </c>
      <c r="C582" s="92">
        <v>3.8199999999999994</v>
      </c>
      <c r="D582" s="93">
        <v>7.6242299999999998</v>
      </c>
      <c r="E582" s="93">
        <v>-7.3059200000000004</v>
      </c>
      <c r="F58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2" s="103">
        <f t="shared" si="18"/>
        <v>7.6242299999999998</v>
      </c>
      <c r="H582" s="103">
        <f t="shared" si="19"/>
        <v>-7.3059200000000004</v>
      </c>
      <c r="I582" s="104" t="str">
        <f t="array" ref="I582">IF(ISBLANK(C582),"",IF(C582=MAX(IF(FarmUnit[1. Identifiant interne unique d’exploitation agricole*
(Attribué par la gestion centrale)]=A582,FarmUnit[3. Superficie de l’unité agricole (ha)*])),"!","-"))</f>
        <v>!</v>
      </c>
    </row>
    <row r="583" spans="1:9" s="97" customFormat="1" hidden="1" x14ac:dyDescent="0.25">
      <c r="A583" s="90" t="s">
        <v>559</v>
      </c>
      <c r="B583" s="91" t="s">
        <v>559</v>
      </c>
      <c r="C583" s="92">
        <v>3.65</v>
      </c>
      <c r="D583" s="93">
        <v>7.6275700000000004</v>
      </c>
      <c r="E583" s="93">
        <v>-7.3055300000000001</v>
      </c>
      <c r="F58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3" s="103">
        <f t="shared" si="18"/>
        <v>7.6275700000000004</v>
      </c>
      <c r="H583" s="103">
        <f t="shared" si="19"/>
        <v>-7.3055300000000001</v>
      </c>
      <c r="I583" s="104" t="str">
        <f t="array" ref="I583">IF(ISBLANK(C583),"",IF(C583=MAX(IF(FarmUnit[1. Identifiant interne unique d’exploitation agricole*
(Attribué par la gestion centrale)]=A583,FarmUnit[3. Superficie de l’unité agricole (ha)*])),"!","-"))</f>
        <v>!</v>
      </c>
    </row>
    <row r="584" spans="1:9" s="97" customFormat="1" hidden="1" x14ac:dyDescent="0.25">
      <c r="A584" s="90" t="s">
        <v>560</v>
      </c>
      <c r="B584" s="91" t="s">
        <v>560</v>
      </c>
      <c r="C584" s="92">
        <v>5.26</v>
      </c>
      <c r="D584" s="93">
        <v>7.7018399999999998</v>
      </c>
      <c r="E584" s="93">
        <v>-7.3250999999999999</v>
      </c>
      <c r="F58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4" s="103">
        <f t="shared" si="18"/>
        <v>7.7018399999999998</v>
      </c>
      <c r="H584" s="103">
        <f t="shared" si="19"/>
        <v>-7.3250999999999999</v>
      </c>
      <c r="I584" s="104" t="str">
        <f t="array" ref="I584">IF(ISBLANK(C584),"",IF(C584=MAX(IF(FarmUnit[1. Identifiant interne unique d’exploitation agricole*
(Attribué par la gestion centrale)]=A584,FarmUnit[3. Superficie de l’unité agricole (ha)*])),"!","-"))</f>
        <v>!</v>
      </c>
    </row>
    <row r="585" spans="1:9" s="97" customFormat="1" hidden="1" x14ac:dyDescent="0.25">
      <c r="A585" s="90" t="s">
        <v>1317</v>
      </c>
      <c r="B585" s="91" t="s">
        <v>1317</v>
      </c>
      <c r="C585" s="92">
        <v>2.82</v>
      </c>
      <c r="D585" s="93">
        <v>7.7023000000000001</v>
      </c>
      <c r="E585" s="93">
        <v>-7.32402</v>
      </c>
      <c r="F58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5" s="103">
        <f t="shared" si="18"/>
        <v>7.7023000000000001</v>
      </c>
      <c r="H585" s="103">
        <f t="shared" si="19"/>
        <v>-7.32402</v>
      </c>
      <c r="I585" s="104" t="str">
        <f t="array" ref="I585">IF(ISBLANK(C585),"",IF(C585=MAX(IF(FarmUnit[1. Identifiant interne unique d’exploitation agricole*
(Attribué par la gestion centrale)]=A585,FarmUnit[3. Superficie de l’unité agricole (ha)*])),"!","-"))</f>
        <v>!</v>
      </c>
    </row>
    <row r="586" spans="1:9" s="97" customFormat="1" hidden="1" x14ac:dyDescent="0.25">
      <c r="A586" s="90" t="s">
        <v>1318</v>
      </c>
      <c r="B586" s="91" t="s">
        <v>1318</v>
      </c>
      <c r="C586" s="92">
        <v>2.96</v>
      </c>
      <c r="D586" s="93">
        <v>7.6298000000000004</v>
      </c>
      <c r="E586" s="93">
        <v>-7.28498</v>
      </c>
      <c r="F58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6" s="103">
        <f t="shared" si="18"/>
        <v>7.6298000000000004</v>
      </c>
      <c r="H586" s="103">
        <f t="shared" si="19"/>
        <v>-7.28498</v>
      </c>
      <c r="I586" s="104" t="str">
        <f t="array" ref="I586">IF(ISBLANK(C586),"",IF(C586=MAX(IF(FarmUnit[1. Identifiant interne unique d’exploitation agricole*
(Attribué par la gestion centrale)]=A586,FarmUnit[3. Superficie de l’unité agricole (ha)*])),"!","-"))</f>
        <v>!</v>
      </c>
    </row>
    <row r="587" spans="1:9" s="97" customFormat="1" hidden="1" x14ac:dyDescent="0.25">
      <c r="A587" s="90" t="s">
        <v>1319</v>
      </c>
      <c r="B587" s="91" t="s">
        <v>1319</v>
      </c>
      <c r="C587" s="92">
        <v>2.9699999999999998</v>
      </c>
      <c r="D587" s="93">
        <v>7.6275599999999999</v>
      </c>
      <c r="E587" s="93">
        <v>-7.2769500000000003</v>
      </c>
      <c r="F58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7" s="103">
        <f t="shared" si="18"/>
        <v>7.6275599999999999</v>
      </c>
      <c r="H587" s="103">
        <f t="shared" si="19"/>
        <v>-7.2769500000000003</v>
      </c>
      <c r="I587" s="104" t="str">
        <f t="array" ref="I587">IF(ISBLANK(C587),"",IF(C587=MAX(IF(FarmUnit[1. Identifiant interne unique d’exploitation agricole*
(Attribué par la gestion centrale)]=A587,FarmUnit[3. Superficie de l’unité agricole (ha)*])),"!","-"))</f>
        <v>!</v>
      </c>
    </row>
    <row r="588" spans="1:9" s="97" customFormat="1" hidden="1" x14ac:dyDescent="0.25">
      <c r="A588" s="90" t="s">
        <v>1320</v>
      </c>
      <c r="B588" s="91" t="s">
        <v>1320</v>
      </c>
      <c r="C588" s="92">
        <v>3.07</v>
      </c>
      <c r="D588" s="93">
        <v>7.61531</v>
      </c>
      <c r="E588" s="93">
        <v>-7.2896700000000001</v>
      </c>
      <c r="F58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8" s="103">
        <f t="shared" si="18"/>
        <v>7.61531</v>
      </c>
      <c r="H588" s="103">
        <f t="shared" si="19"/>
        <v>-7.2896700000000001</v>
      </c>
      <c r="I588" s="104" t="str">
        <f t="array" ref="I588">IF(ISBLANK(C588),"",IF(C588=MAX(IF(FarmUnit[1. Identifiant interne unique d’exploitation agricole*
(Attribué par la gestion centrale)]=A588,FarmUnit[3. Superficie de l’unité agricole (ha)*])),"!","-"))</f>
        <v>!</v>
      </c>
    </row>
    <row r="589" spans="1:9" s="97" customFormat="1" hidden="1" x14ac:dyDescent="0.25">
      <c r="A589" s="90" t="s">
        <v>1321</v>
      </c>
      <c r="B589" s="91" t="s">
        <v>1321</v>
      </c>
      <c r="C589" s="92">
        <v>2.94</v>
      </c>
      <c r="D589" s="93">
        <v>7.6128400000000003</v>
      </c>
      <c r="E589" s="93">
        <v>-7.2912299999999997</v>
      </c>
      <c r="F58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9" s="103">
        <f t="shared" si="18"/>
        <v>7.6128400000000003</v>
      </c>
      <c r="H589" s="103">
        <f t="shared" si="19"/>
        <v>-7.2912299999999997</v>
      </c>
      <c r="I589" s="104" t="str">
        <f t="array" ref="I589">IF(ISBLANK(C589),"",IF(C589=MAX(IF(FarmUnit[1. Identifiant interne unique d’exploitation agricole*
(Attribué par la gestion centrale)]=A589,FarmUnit[3. Superficie de l’unité agricole (ha)*])),"!","-"))</f>
        <v>!</v>
      </c>
    </row>
    <row r="590" spans="1:9" s="97" customFormat="1" hidden="1" x14ac:dyDescent="0.25">
      <c r="A590" s="90" t="s">
        <v>1322</v>
      </c>
      <c r="B590" s="91" t="s">
        <v>1322</v>
      </c>
      <c r="C590" s="92">
        <v>3.9299999999999993</v>
      </c>
      <c r="D590" s="93">
        <v>7.5631000000000004</v>
      </c>
      <c r="E590" s="93">
        <v>-7.3032300000000001</v>
      </c>
      <c r="F59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0" s="103">
        <f t="shared" si="18"/>
        <v>7.5631000000000004</v>
      </c>
      <c r="H590" s="103">
        <f t="shared" si="19"/>
        <v>-7.3032300000000001</v>
      </c>
      <c r="I590" s="104" t="str">
        <f t="array" ref="I590">IF(ISBLANK(C590),"",IF(C590=MAX(IF(FarmUnit[1. Identifiant interne unique d’exploitation agricole*
(Attribué par la gestion centrale)]=A590,FarmUnit[3. Superficie de l’unité agricole (ha)*])),"!","-"))</f>
        <v>!</v>
      </c>
    </row>
    <row r="591" spans="1:9" s="97" customFormat="1" hidden="1" x14ac:dyDescent="0.25">
      <c r="A591" s="90" t="s">
        <v>1323</v>
      </c>
      <c r="B591" s="91" t="s">
        <v>1323</v>
      </c>
      <c r="C591" s="92">
        <v>2.903</v>
      </c>
      <c r="D591" s="93">
        <v>7.5833500000000003</v>
      </c>
      <c r="E591" s="93">
        <v>-7.3165399999999998</v>
      </c>
      <c r="F59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1" s="103">
        <f t="shared" si="18"/>
        <v>7.5833500000000003</v>
      </c>
      <c r="H591" s="103">
        <f t="shared" si="19"/>
        <v>-7.3165399999999998</v>
      </c>
      <c r="I591" s="104" t="str">
        <f t="array" ref="I591">IF(ISBLANK(C591),"",IF(C591=MAX(IF(FarmUnit[1. Identifiant interne unique d’exploitation agricole*
(Attribué par la gestion centrale)]=A591,FarmUnit[3. Superficie de l’unité agricole (ha)*])),"!","-"))</f>
        <v>!</v>
      </c>
    </row>
    <row r="592" spans="1:9" s="97" customFormat="1" hidden="1" x14ac:dyDescent="0.25">
      <c r="A592" s="90" t="s">
        <v>1324</v>
      </c>
      <c r="B592" s="91" t="s">
        <v>1324</v>
      </c>
      <c r="C592" s="92">
        <v>3.46</v>
      </c>
      <c r="D592" s="93">
        <v>7.5873900000000001</v>
      </c>
      <c r="E592" s="93">
        <v>-7.3011699999999999</v>
      </c>
      <c r="F59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2" s="103">
        <f t="shared" si="18"/>
        <v>7.5873900000000001</v>
      </c>
      <c r="H592" s="103">
        <f t="shared" si="19"/>
        <v>-7.3011699999999999</v>
      </c>
      <c r="I592" s="104" t="str">
        <f t="array" ref="I592">IF(ISBLANK(C592),"",IF(C592=MAX(IF(FarmUnit[1. Identifiant interne unique d’exploitation agricole*
(Attribué par la gestion centrale)]=A592,FarmUnit[3. Superficie de l’unité agricole (ha)*])),"!","-"))</f>
        <v>!</v>
      </c>
    </row>
    <row r="593" spans="1:9" s="97" customFormat="1" hidden="1" x14ac:dyDescent="0.25">
      <c r="A593" s="90" t="s">
        <v>1387</v>
      </c>
      <c r="B593" s="91" t="s">
        <v>1387</v>
      </c>
      <c r="C593" s="92">
        <v>3.16</v>
      </c>
      <c r="D593" s="93">
        <v>7.6162299999999998</v>
      </c>
      <c r="E593" s="93">
        <v>-7.3090700000000002</v>
      </c>
      <c r="F59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3" s="103">
        <f t="shared" si="18"/>
        <v>7.6162299999999998</v>
      </c>
      <c r="H593" s="103">
        <f t="shared" si="19"/>
        <v>-7.3090700000000002</v>
      </c>
      <c r="I593" s="104" t="str">
        <f t="array" ref="I593">IF(ISBLANK(C593),"",IF(C593=MAX(IF(FarmUnit[1. Identifiant interne unique d’exploitation agricole*
(Attribué par la gestion centrale)]=A593,FarmUnit[3. Superficie de l’unité agricole (ha)*])),"!","-"))</f>
        <v>!</v>
      </c>
    </row>
    <row r="594" spans="1:9" s="97" customFormat="1" hidden="1" x14ac:dyDescent="0.25">
      <c r="A594" s="90" t="s">
        <v>1388</v>
      </c>
      <c r="B594" s="91" t="s">
        <v>1388</v>
      </c>
      <c r="C594" s="92">
        <v>3.04</v>
      </c>
      <c r="D594" s="93">
        <v>7.6170099999999996</v>
      </c>
      <c r="E594" s="93">
        <v>-7.3089700000000004</v>
      </c>
      <c r="F59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4" s="103">
        <f t="shared" si="18"/>
        <v>7.6170099999999996</v>
      </c>
      <c r="H594" s="103">
        <f t="shared" si="19"/>
        <v>-7.3089700000000004</v>
      </c>
      <c r="I594" s="104" t="str">
        <f t="array" ref="I594">IF(ISBLANK(C594),"",IF(C594=MAX(IF(FarmUnit[1. Identifiant interne unique d’exploitation agricole*
(Attribué par la gestion centrale)]=A594,FarmUnit[3. Superficie de l’unité agricole (ha)*])),"!","-"))</f>
        <v>!</v>
      </c>
    </row>
    <row r="595" spans="1:9" s="97" customFormat="1" hidden="1" x14ac:dyDescent="0.25">
      <c r="A595" s="90" t="s">
        <v>1389</v>
      </c>
      <c r="B595" s="91" t="s">
        <v>1389</v>
      </c>
      <c r="C595" s="92">
        <v>5.31</v>
      </c>
      <c r="D595" s="93">
        <v>7.6467999999999998</v>
      </c>
      <c r="E595" s="93">
        <v>-7.2679</v>
      </c>
      <c r="F59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5" s="103">
        <f t="shared" si="18"/>
        <v>7.6467999999999998</v>
      </c>
      <c r="H595" s="103">
        <f t="shared" si="19"/>
        <v>-7.2679</v>
      </c>
      <c r="I595" s="104" t="str">
        <f t="array" ref="I595">IF(ISBLANK(C595),"",IF(C595=MAX(IF(FarmUnit[1. Identifiant interne unique d’exploitation agricole*
(Attribué par la gestion centrale)]=A595,FarmUnit[3. Superficie de l’unité agricole (ha)*])),"!","-"))</f>
        <v>!</v>
      </c>
    </row>
    <row r="596" spans="1:9" s="97" customFormat="1" hidden="1" x14ac:dyDescent="0.25">
      <c r="A596" s="90" t="s">
        <v>1390</v>
      </c>
      <c r="B596" s="91" t="s">
        <v>1390</v>
      </c>
      <c r="C596" s="92">
        <v>4.18</v>
      </c>
      <c r="D596" s="93">
        <v>7.6390000000000002</v>
      </c>
      <c r="E596" s="93">
        <v>-7.2629999999999999</v>
      </c>
      <c r="F59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6" s="103">
        <f t="shared" si="18"/>
        <v>7.6390000000000002</v>
      </c>
      <c r="H596" s="103">
        <f t="shared" si="19"/>
        <v>-7.2629999999999999</v>
      </c>
      <c r="I596" s="104" t="str">
        <f t="array" ref="I596">IF(ISBLANK(C596),"",IF(C596=MAX(IF(FarmUnit[1. Identifiant interne unique d’exploitation agricole*
(Attribué par la gestion centrale)]=A596,FarmUnit[3. Superficie de l’unité agricole (ha)*])),"!","-"))</f>
        <v>!</v>
      </c>
    </row>
    <row r="597" spans="1:9" s="97" customFormat="1" hidden="1" x14ac:dyDescent="0.25">
      <c r="A597" s="90" t="s">
        <v>1391</v>
      </c>
      <c r="B597" s="91" t="s">
        <v>1391</v>
      </c>
      <c r="C597" s="92">
        <v>3.1</v>
      </c>
      <c r="D597" s="93">
        <v>7.5991999999999997</v>
      </c>
      <c r="E597" s="93">
        <v>-7.3360700000000003</v>
      </c>
      <c r="F59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7" s="103">
        <f t="shared" si="18"/>
        <v>7.5991999999999997</v>
      </c>
      <c r="H597" s="103">
        <f t="shared" si="19"/>
        <v>-7.3360700000000003</v>
      </c>
      <c r="I597" s="104" t="str">
        <f t="array" ref="I597">IF(ISBLANK(C597),"",IF(C597=MAX(IF(FarmUnit[1. Identifiant interne unique d’exploitation agricole*
(Attribué par la gestion centrale)]=A597,FarmUnit[3. Superficie de l’unité agricole (ha)*])),"!","-"))</f>
        <v>!</v>
      </c>
    </row>
    <row r="598" spans="1:9" s="97" customFormat="1" hidden="1" x14ac:dyDescent="0.25">
      <c r="A598" s="90" t="s">
        <v>1392</v>
      </c>
      <c r="B598" s="91" t="s">
        <v>1392</v>
      </c>
      <c r="C598" s="92">
        <v>3.3</v>
      </c>
      <c r="D598" s="93">
        <v>7.5988199999999999</v>
      </c>
      <c r="E598" s="93">
        <v>-7.3360000000000003</v>
      </c>
      <c r="F59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8" s="103">
        <f t="shared" si="18"/>
        <v>7.5988199999999999</v>
      </c>
      <c r="H598" s="103">
        <f t="shared" si="19"/>
        <v>-7.3360000000000003</v>
      </c>
      <c r="I598" s="104" t="str">
        <f t="array" ref="I598">IF(ISBLANK(C598),"",IF(C598=MAX(IF(FarmUnit[1. Identifiant interne unique d’exploitation agricole*
(Attribué par la gestion centrale)]=A598,FarmUnit[3. Superficie de l’unité agricole (ha)*])),"!","-"))</f>
        <v>!</v>
      </c>
    </row>
    <row r="599" spans="1:9" s="97" customFormat="1" hidden="1" x14ac:dyDescent="0.25">
      <c r="A599" s="90" t="s">
        <v>1393</v>
      </c>
      <c r="B599" s="91" t="s">
        <v>1393</v>
      </c>
      <c r="C599" s="92">
        <v>3.8299999999999996</v>
      </c>
      <c r="D599" s="93">
        <v>7.6004100000000001</v>
      </c>
      <c r="E599" s="93">
        <v>-7.3367199999999997</v>
      </c>
      <c r="F59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9" s="103">
        <f t="shared" si="18"/>
        <v>7.6004100000000001</v>
      </c>
      <c r="H599" s="103">
        <f t="shared" si="19"/>
        <v>-7.3367199999999997</v>
      </c>
      <c r="I599" s="104" t="str">
        <f t="array" ref="I599">IF(ISBLANK(C599),"",IF(C599=MAX(IF(FarmUnit[1. Identifiant interne unique d’exploitation agricole*
(Attribué par la gestion centrale)]=A599,FarmUnit[3. Superficie de l’unité agricole (ha)*])),"!","-"))</f>
        <v>!</v>
      </c>
    </row>
    <row r="600" spans="1:9" s="97" customFormat="1" hidden="1" x14ac:dyDescent="0.25">
      <c r="A600" s="90" t="s">
        <v>1394</v>
      </c>
      <c r="B600" s="91" t="s">
        <v>1394</v>
      </c>
      <c r="C600" s="92">
        <v>2.82</v>
      </c>
      <c r="D600" s="93">
        <v>7.6001500000000002</v>
      </c>
      <c r="E600" s="93">
        <v>-7.3373499999999998</v>
      </c>
      <c r="F60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0" s="103">
        <f t="shared" si="18"/>
        <v>7.6001500000000002</v>
      </c>
      <c r="H600" s="103">
        <f t="shared" si="19"/>
        <v>-7.3373499999999998</v>
      </c>
      <c r="I600" s="104" t="str">
        <f t="array" ref="I600">IF(ISBLANK(C600),"",IF(C600=MAX(IF(FarmUnit[1. Identifiant interne unique d’exploitation agricole*
(Attribué par la gestion centrale)]=A600,FarmUnit[3. Superficie de l’unité agricole (ha)*])),"!","-"))</f>
        <v>!</v>
      </c>
    </row>
    <row r="601" spans="1:9" s="97" customFormat="1" hidden="1" x14ac:dyDescent="0.25">
      <c r="A601" s="90" t="s">
        <v>1395</v>
      </c>
      <c r="B601" s="91" t="s">
        <v>1395</v>
      </c>
      <c r="C601" s="92">
        <v>3.8299999999999996</v>
      </c>
      <c r="D601" s="93">
        <v>7.6000699999999997</v>
      </c>
      <c r="E601" s="93">
        <v>-7.3350099999999996</v>
      </c>
      <c r="F60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1" s="103">
        <f t="shared" si="18"/>
        <v>7.6000699999999997</v>
      </c>
      <c r="H601" s="103">
        <f t="shared" si="19"/>
        <v>-7.3350099999999996</v>
      </c>
      <c r="I601" s="104" t="str">
        <f t="array" ref="I601">IF(ISBLANK(C601),"",IF(C601=MAX(IF(FarmUnit[1. Identifiant interne unique d’exploitation agricole*
(Attribué par la gestion centrale)]=A601,FarmUnit[3. Superficie de l’unité agricole (ha)*])),"!","-"))</f>
        <v>!</v>
      </c>
    </row>
    <row r="602" spans="1:9" s="97" customFormat="1" hidden="1" x14ac:dyDescent="0.25">
      <c r="A602" s="90" t="s">
        <v>1396</v>
      </c>
      <c r="B602" s="91" t="s">
        <v>1396</v>
      </c>
      <c r="C602" s="92">
        <v>5.89</v>
      </c>
      <c r="D602" s="93">
        <v>7.6615000000000002</v>
      </c>
      <c r="E602" s="93">
        <v>-7.3362100000000003</v>
      </c>
      <c r="F60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2" s="103">
        <f t="shared" si="18"/>
        <v>7.6615000000000002</v>
      </c>
      <c r="H602" s="103">
        <f t="shared" si="19"/>
        <v>-7.3362100000000003</v>
      </c>
      <c r="I602" s="104" t="str">
        <f t="array" ref="I602">IF(ISBLANK(C602),"",IF(C602=MAX(IF(FarmUnit[1. Identifiant interne unique d’exploitation agricole*
(Attribué par la gestion centrale)]=A602,FarmUnit[3. Superficie de l’unité agricole (ha)*])),"!","-"))</f>
        <v>!</v>
      </c>
    </row>
    <row r="603" spans="1:9" s="97" customFormat="1" hidden="1" x14ac:dyDescent="0.25">
      <c r="A603" s="90" t="s">
        <v>1397</v>
      </c>
      <c r="B603" s="91" t="s">
        <v>1397</v>
      </c>
      <c r="C603" s="92">
        <v>7.2089999999999996</v>
      </c>
      <c r="D603" s="93">
        <v>7.6002099999999997</v>
      </c>
      <c r="E603" s="93">
        <v>-7.3768399999999996</v>
      </c>
      <c r="F60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3" s="103">
        <f t="shared" si="18"/>
        <v>7.6002099999999997</v>
      </c>
      <c r="H603" s="103">
        <f t="shared" si="19"/>
        <v>-7.3768399999999996</v>
      </c>
      <c r="I603" s="104" t="str">
        <f t="array" ref="I603">IF(ISBLANK(C603),"",IF(C603=MAX(IF(FarmUnit[1. Identifiant interne unique d’exploitation agricole*
(Attribué par la gestion centrale)]=A603,FarmUnit[3. Superficie de l’unité agricole (ha)*])),"!","-"))</f>
        <v>!</v>
      </c>
    </row>
    <row r="604" spans="1:9" s="97" customFormat="1" hidden="1" x14ac:dyDescent="0.25">
      <c r="A604" s="90" t="s">
        <v>1398</v>
      </c>
      <c r="B604" s="91" t="s">
        <v>1398</v>
      </c>
      <c r="C604" s="92">
        <v>5.05</v>
      </c>
      <c r="D604" s="93">
        <v>7.6060699999999999</v>
      </c>
      <c r="E604" s="93">
        <v>-7.3336300000000003</v>
      </c>
      <c r="F60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4" s="103">
        <f t="shared" si="18"/>
        <v>7.6060699999999999</v>
      </c>
      <c r="H604" s="103">
        <f t="shared" si="19"/>
        <v>-7.3336300000000003</v>
      </c>
      <c r="I604" s="104" t="str">
        <f t="array" ref="I604">IF(ISBLANK(C604),"",IF(C604=MAX(IF(FarmUnit[1. Identifiant interne unique d’exploitation agricole*
(Attribué par la gestion centrale)]=A604,FarmUnit[3. Superficie de l’unité agricole (ha)*])),"!","-"))</f>
        <v>!</v>
      </c>
    </row>
    <row r="605" spans="1:9" s="97" customFormat="1" hidden="1" x14ac:dyDescent="0.25">
      <c r="A605" s="90" t="s">
        <v>1399</v>
      </c>
      <c r="B605" s="91" t="s">
        <v>1399</v>
      </c>
      <c r="C605" s="92">
        <v>7.22</v>
      </c>
      <c r="D605" s="93">
        <v>7.6166799999999997</v>
      </c>
      <c r="E605" s="93">
        <v>-7.3576800000000002</v>
      </c>
      <c r="F60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5" s="103">
        <f t="shared" si="18"/>
        <v>7.6166799999999997</v>
      </c>
      <c r="H605" s="103">
        <f t="shared" si="19"/>
        <v>-7.3576800000000002</v>
      </c>
      <c r="I605" s="104" t="str">
        <f t="array" ref="I605">IF(ISBLANK(C605),"",IF(C605=MAX(IF(FarmUnit[1. Identifiant interne unique d’exploitation agricole*
(Attribué par la gestion centrale)]=A605,FarmUnit[3. Superficie de l’unité agricole (ha)*])),"!","-"))</f>
        <v>!</v>
      </c>
    </row>
    <row r="606" spans="1:9" s="97" customFormat="1" hidden="1" x14ac:dyDescent="0.25">
      <c r="A606" s="90" t="s">
        <v>1400</v>
      </c>
      <c r="B606" s="91" t="s">
        <v>1400</v>
      </c>
      <c r="C606" s="92">
        <v>3.29</v>
      </c>
      <c r="D606" s="93">
        <v>7.6014699999999999</v>
      </c>
      <c r="E606" s="93">
        <v>-7.3406700000000003</v>
      </c>
      <c r="F60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6" s="103">
        <f t="shared" si="18"/>
        <v>7.6014699999999999</v>
      </c>
      <c r="H606" s="103">
        <f t="shared" si="19"/>
        <v>-7.3406700000000003</v>
      </c>
      <c r="I606" s="104" t="str">
        <f t="array" ref="I606">IF(ISBLANK(C606),"",IF(C606=MAX(IF(FarmUnit[1. Identifiant interne unique d’exploitation agricole*
(Attribué par la gestion centrale)]=A606,FarmUnit[3. Superficie de l’unité agricole (ha)*])),"!","-"))</f>
        <v>!</v>
      </c>
    </row>
    <row r="607" spans="1:9" s="97" customFormat="1" hidden="1" x14ac:dyDescent="0.25">
      <c r="A607" s="90" t="s">
        <v>1401</v>
      </c>
      <c r="B607" s="91" t="s">
        <v>1401</v>
      </c>
      <c r="C607" s="92">
        <v>6.09</v>
      </c>
      <c r="D607" s="93">
        <v>7.6269</v>
      </c>
      <c r="E607" s="93">
        <v>-7.2589800000000002</v>
      </c>
      <c r="F60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7" s="103">
        <f t="shared" si="18"/>
        <v>7.6269</v>
      </c>
      <c r="H607" s="103">
        <f t="shared" si="19"/>
        <v>-7.2589800000000002</v>
      </c>
      <c r="I607" s="104" t="str">
        <f t="array" ref="I607">IF(ISBLANK(C607),"",IF(C607=MAX(IF(FarmUnit[1. Identifiant interne unique d’exploitation agricole*
(Attribué par la gestion centrale)]=A607,FarmUnit[3. Superficie de l’unité agricole (ha)*])),"!","-"))</f>
        <v>!</v>
      </c>
    </row>
    <row r="608" spans="1:9" s="97" customFormat="1" hidden="1" x14ac:dyDescent="0.25">
      <c r="A608" s="90" t="s">
        <v>1402</v>
      </c>
      <c r="B608" s="91" t="s">
        <v>1402</v>
      </c>
      <c r="C608" s="92">
        <v>8.1499999999999986</v>
      </c>
      <c r="D608" s="93">
        <v>7.6099500000000004</v>
      </c>
      <c r="E608" s="93">
        <v>-7.3622100000000001</v>
      </c>
      <c r="F60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8" s="103">
        <f t="shared" si="18"/>
        <v>7.6099500000000004</v>
      </c>
      <c r="H608" s="103">
        <f t="shared" si="19"/>
        <v>-7.3622100000000001</v>
      </c>
      <c r="I608" s="104" t="str">
        <f t="array" ref="I608">IF(ISBLANK(C608),"",IF(C608=MAX(IF(FarmUnit[1. Identifiant interne unique d’exploitation agricole*
(Attribué par la gestion centrale)]=A608,FarmUnit[3. Superficie de l’unité agricole (ha)*])),"!","-"))</f>
        <v>!</v>
      </c>
    </row>
    <row r="609" spans="1:9" s="97" customFormat="1" hidden="1" x14ac:dyDescent="0.25">
      <c r="A609" s="90" t="s">
        <v>1403</v>
      </c>
      <c r="B609" s="91" t="s">
        <v>1403</v>
      </c>
      <c r="C609" s="92">
        <v>4.47</v>
      </c>
      <c r="D609" s="93">
        <v>7.6603300000000001</v>
      </c>
      <c r="E609" s="93">
        <v>-7.4025999999999996</v>
      </c>
      <c r="F60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9" s="103">
        <f t="shared" si="18"/>
        <v>7.6603300000000001</v>
      </c>
      <c r="H609" s="103">
        <f t="shared" si="19"/>
        <v>-7.4025999999999996</v>
      </c>
      <c r="I609" s="104" t="str">
        <f t="array" ref="I609">IF(ISBLANK(C609),"",IF(C609=MAX(IF(FarmUnit[1. Identifiant interne unique d’exploitation agricole*
(Attribué par la gestion centrale)]=A609,FarmUnit[3. Superficie de l’unité agricole (ha)*])),"!","-"))</f>
        <v>!</v>
      </c>
    </row>
    <row r="610" spans="1:9" s="97" customFormat="1" hidden="1" x14ac:dyDescent="0.25">
      <c r="A610" s="90" t="s">
        <v>1404</v>
      </c>
      <c r="B610" s="91" t="s">
        <v>1404</v>
      </c>
      <c r="C610" s="92">
        <v>3.07</v>
      </c>
      <c r="D610" s="93">
        <v>7.6182600000000003</v>
      </c>
      <c r="E610" s="93">
        <v>-7.40604</v>
      </c>
      <c r="F61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0" s="103">
        <f t="shared" si="18"/>
        <v>7.6182600000000003</v>
      </c>
      <c r="H610" s="103">
        <f t="shared" si="19"/>
        <v>-7.40604</v>
      </c>
      <c r="I610" s="104" t="str">
        <f t="array" ref="I610">IF(ISBLANK(C610),"",IF(C610=MAX(IF(FarmUnit[1. Identifiant interne unique d’exploitation agricole*
(Attribué par la gestion centrale)]=A610,FarmUnit[3. Superficie de l’unité agricole (ha)*])),"!","-"))</f>
        <v>!</v>
      </c>
    </row>
    <row r="611" spans="1:9" s="97" customFormat="1" hidden="1" x14ac:dyDescent="0.25">
      <c r="A611" s="90" t="s">
        <v>1405</v>
      </c>
      <c r="B611" s="91" t="s">
        <v>1405</v>
      </c>
      <c r="C611" s="92">
        <v>2.8959999999999999</v>
      </c>
      <c r="D611" s="93">
        <v>7.5962399999999999</v>
      </c>
      <c r="E611" s="93">
        <v>-7.3170099999999998</v>
      </c>
      <c r="F61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1" s="103">
        <f t="shared" si="18"/>
        <v>7.5962399999999999</v>
      </c>
      <c r="H611" s="103">
        <f t="shared" si="19"/>
        <v>-7.3170099999999998</v>
      </c>
      <c r="I611" s="104" t="str">
        <f t="array" ref="I611">IF(ISBLANK(C611),"",IF(C611=MAX(IF(FarmUnit[1. Identifiant interne unique d’exploitation agricole*
(Attribué par la gestion centrale)]=A611,FarmUnit[3. Superficie de l’unité agricole (ha)*])),"!","-"))</f>
        <v>!</v>
      </c>
    </row>
    <row r="612" spans="1:9" s="97" customFormat="1" hidden="1" x14ac:dyDescent="0.25">
      <c r="A612" s="90" t="s">
        <v>1406</v>
      </c>
      <c r="B612" s="91" t="s">
        <v>1406</v>
      </c>
      <c r="C612" s="92">
        <v>6.16</v>
      </c>
      <c r="D612" s="93">
        <v>7.5867899999999997</v>
      </c>
      <c r="E612" s="93">
        <v>-7.3244899999999999</v>
      </c>
      <c r="F61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2" s="103">
        <f t="shared" si="18"/>
        <v>7.5867899999999997</v>
      </c>
      <c r="H612" s="103">
        <f t="shared" si="19"/>
        <v>-7.3244899999999999</v>
      </c>
      <c r="I612" s="104" t="str">
        <f t="array" ref="I612">IF(ISBLANK(C612),"",IF(C612=MAX(IF(FarmUnit[1. Identifiant interne unique d’exploitation agricole*
(Attribué par la gestion centrale)]=A612,FarmUnit[3. Superficie de l’unité agricole (ha)*])),"!","-"))</f>
        <v>!</v>
      </c>
    </row>
    <row r="613" spans="1:9" s="97" customFormat="1" hidden="1" x14ac:dyDescent="0.25">
      <c r="A613" s="90" t="s">
        <v>1519</v>
      </c>
      <c r="B613" s="91" t="s">
        <v>1519</v>
      </c>
      <c r="C613" s="92">
        <v>4.4899999999999993</v>
      </c>
      <c r="D613" s="93">
        <v>7.6047700000000003</v>
      </c>
      <c r="E613" s="93">
        <v>-7.3630199999999997</v>
      </c>
      <c r="F61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3" s="103">
        <f t="shared" si="18"/>
        <v>7.6047700000000003</v>
      </c>
      <c r="H613" s="103">
        <f t="shared" si="19"/>
        <v>-7.3630199999999997</v>
      </c>
      <c r="I613" s="104" t="str">
        <f t="array" ref="I613">IF(ISBLANK(C613),"",IF(C613=MAX(IF(FarmUnit[1. Identifiant interne unique d’exploitation agricole*
(Attribué par la gestion centrale)]=A613,FarmUnit[3. Superficie de l’unité agricole (ha)*])),"!","-"))</f>
        <v>!</v>
      </c>
    </row>
    <row r="614" spans="1:9" s="97" customFormat="1" hidden="1" x14ac:dyDescent="0.25">
      <c r="A614" s="90" t="s">
        <v>1520</v>
      </c>
      <c r="B614" s="91" t="s">
        <v>1520</v>
      </c>
      <c r="C614" s="92">
        <v>5.6899999999999995</v>
      </c>
      <c r="D614" s="93">
        <v>7.6357200000000001</v>
      </c>
      <c r="E614" s="93">
        <v>-7.2805299999999997</v>
      </c>
      <c r="F61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4" s="103">
        <f t="shared" si="18"/>
        <v>7.6357200000000001</v>
      </c>
      <c r="H614" s="103">
        <f t="shared" si="19"/>
        <v>-7.2805299999999997</v>
      </c>
      <c r="I614" s="104" t="str">
        <f t="array" ref="I614">IF(ISBLANK(C614),"",IF(C614=MAX(IF(FarmUnit[1. Identifiant interne unique d’exploitation agricole*
(Attribué par la gestion centrale)]=A614,FarmUnit[3. Superficie de l’unité agricole (ha)*])),"!","-"))</f>
        <v>!</v>
      </c>
    </row>
    <row r="615" spans="1:9" s="97" customFormat="1" hidden="1" x14ac:dyDescent="0.25">
      <c r="A615" s="90" t="s">
        <v>1521</v>
      </c>
      <c r="B615" s="91" t="s">
        <v>1521</v>
      </c>
      <c r="C615" s="92">
        <v>6.1999999999999993</v>
      </c>
      <c r="D615" s="93">
        <v>7.6057399999999999</v>
      </c>
      <c r="E615" s="93">
        <v>-7.3359699999999997</v>
      </c>
      <c r="F61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5" s="103">
        <f t="shared" si="18"/>
        <v>7.6057399999999999</v>
      </c>
      <c r="H615" s="103">
        <f t="shared" si="19"/>
        <v>-7.3359699999999997</v>
      </c>
      <c r="I615" s="104" t="str">
        <f t="array" ref="I615">IF(ISBLANK(C615),"",IF(C615=MAX(IF(FarmUnit[1. Identifiant interne unique d’exploitation agricole*
(Attribué par la gestion centrale)]=A615,FarmUnit[3. Superficie de l’unité agricole (ha)*])),"!","-"))</f>
        <v>!</v>
      </c>
    </row>
    <row r="616" spans="1:9" s="97" customFormat="1" hidden="1" x14ac:dyDescent="0.25">
      <c r="A616" s="90" t="s">
        <v>1522</v>
      </c>
      <c r="B616" s="91" t="s">
        <v>1522</v>
      </c>
      <c r="C616" s="92">
        <v>7.84</v>
      </c>
      <c r="D616" s="93">
        <v>7.6054199999999996</v>
      </c>
      <c r="E616" s="93">
        <v>-7.3359699999999997</v>
      </c>
      <c r="F61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6" s="103">
        <f t="shared" si="18"/>
        <v>7.6054199999999996</v>
      </c>
      <c r="H616" s="103">
        <f t="shared" si="19"/>
        <v>-7.3359699999999997</v>
      </c>
      <c r="I616" s="104" t="str">
        <f t="array" ref="I616">IF(ISBLANK(C616),"",IF(C616=MAX(IF(FarmUnit[1. Identifiant interne unique d’exploitation agricole*
(Attribué par la gestion centrale)]=A616,FarmUnit[3. Superficie de l’unité agricole (ha)*])),"!","-"))</f>
        <v>!</v>
      </c>
    </row>
    <row r="617" spans="1:9" s="97" customFormat="1" hidden="1" x14ac:dyDescent="0.25">
      <c r="A617" s="90" t="s">
        <v>1523</v>
      </c>
      <c r="B617" s="91" t="s">
        <v>1523</v>
      </c>
      <c r="C617" s="92">
        <v>6.1</v>
      </c>
      <c r="D617" s="93">
        <v>7.5898899999999996</v>
      </c>
      <c r="E617" s="93">
        <v>-7.3334000000000001</v>
      </c>
      <c r="F61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7" s="103">
        <f t="shared" si="18"/>
        <v>7.5898899999999996</v>
      </c>
      <c r="H617" s="103">
        <f t="shared" si="19"/>
        <v>-7.3334000000000001</v>
      </c>
      <c r="I617" s="104" t="str">
        <f t="array" ref="I617">IF(ISBLANK(C617),"",IF(C617=MAX(IF(FarmUnit[1. Identifiant interne unique d’exploitation agricole*
(Attribué par la gestion centrale)]=A617,FarmUnit[3. Superficie de l’unité agricole (ha)*])),"!","-"))</f>
        <v>!</v>
      </c>
    </row>
    <row r="618" spans="1:9" s="97" customFormat="1" hidden="1" x14ac:dyDescent="0.25">
      <c r="A618" s="90" t="s">
        <v>1524</v>
      </c>
      <c r="B618" s="91" t="s">
        <v>1524</v>
      </c>
      <c r="C618" s="92">
        <v>7.6199999999999992</v>
      </c>
      <c r="D618" s="93">
        <v>7.64</v>
      </c>
      <c r="E618" s="93">
        <v>-7.3769999999999998</v>
      </c>
      <c r="F61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8" s="103">
        <f t="shared" si="18"/>
        <v>7.64</v>
      </c>
      <c r="H618" s="103">
        <f t="shared" si="19"/>
        <v>-7.3769999999999998</v>
      </c>
      <c r="I618" s="104" t="str">
        <f t="array" ref="I618">IF(ISBLANK(C618),"",IF(C618=MAX(IF(FarmUnit[1. Identifiant interne unique d’exploitation agricole*
(Attribué par la gestion centrale)]=A618,FarmUnit[3. Superficie de l’unité agricole (ha)*])),"!","-"))</f>
        <v>!</v>
      </c>
    </row>
    <row r="619" spans="1:9" s="97" customFormat="1" hidden="1" x14ac:dyDescent="0.25">
      <c r="A619" s="90" t="s">
        <v>1525</v>
      </c>
      <c r="B619" s="91" t="s">
        <v>1525</v>
      </c>
      <c r="C619" s="92">
        <v>4.7799999999999994</v>
      </c>
      <c r="D619" s="93">
        <v>7.6021999999999998</v>
      </c>
      <c r="E619" s="93">
        <v>-7.3212999999999999</v>
      </c>
      <c r="F61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9" s="103">
        <f t="shared" si="18"/>
        <v>7.6021999999999998</v>
      </c>
      <c r="H619" s="103">
        <f t="shared" si="19"/>
        <v>-7.3212999999999999</v>
      </c>
      <c r="I619" s="104" t="str">
        <f t="array" ref="I619">IF(ISBLANK(C619),"",IF(C619=MAX(IF(FarmUnit[1. Identifiant interne unique d’exploitation agricole*
(Attribué par la gestion centrale)]=A619,FarmUnit[3. Superficie de l’unité agricole (ha)*])),"!","-"))</f>
        <v>!</v>
      </c>
    </row>
    <row r="620" spans="1:9" s="97" customFormat="1" hidden="1" x14ac:dyDescent="0.25">
      <c r="A620" s="90" t="s">
        <v>1526</v>
      </c>
      <c r="B620" s="91" t="s">
        <v>1526</v>
      </c>
      <c r="C620" s="92">
        <v>3.38</v>
      </c>
      <c r="D620" s="93">
        <v>7.6188799999999999</v>
      </c>
      <c r="E620" s="93">
        <v>-7.2823000000000002</v>
      </c>
      <c r="F62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0" s="103">
        <f t="shared" si="18"/>
        <v>7.6188799999999999</v>
      </c>
      <c r="H620" s="103">
        <f t="shared" si="19"/>
        <v>-7.2823000000000002</v>
      </c>
      <c r="I620" s="104" t="str">
        <f t="array" ref="I620">IF(ISBLANK(C620),"",IF(C620=MAX(IF(FarmUnit[1. Identifiant interne unique d’exploitation agricole*
(Attribué par la gestion centrale)]=A620,FarmUnit[3. Superficie de l’unité agricole (ha)*])),"!","-"))</f>
        <v>!</v>
      </c>
    </row>
    <row r="621" spans="1:9" s="97" customFormat="1" hidden="1" x14ac:dyDescent="0.25">
      <c r="A621" s="90" t="s">
        <v>1527</v>
      </c>
      <c r="B621" s="91" t="s">
        <v>1527</v>
      </c>
      <c r="C621" s="92">
        <v>3.8199999999999994</v>
      </c>
      <c r="D621" s="93">
        <v>7.5998200000000002</v>
      </c>
      <c r="E621" s="93">
        <v>-7.3159200000000002</v>
      </c>
      <c r="F62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1" s="103">
        <f t="shared" si="18"/>
        <v>7.5998200000000002</v>
      </c>
      <c r="H621" s="103">
        <f t="shared" si="19"/>
        <v>-7.3159200000000002</v>
      </c>
      <c r="I621" s="104" t="str">
        <f t="array" ref="I621">IF(ISBLANK(C621),"",IF(C621=MAX(IF(FarmUnit[1. Identifiant interne unique d’exploitation agricole*
(Attribué par la gestion centrale)]=A621,FarmUnit[3. Superficie de l’unité agricole (ha)*])),"!","-"))</f>
        <v>!</v>
      </c>
    </row>
    <row r="622" spans="1:9" s="97" customFormat="1" hidden="1" x14ac:dyDescent="0.25">
      <c r="A622" s="90" t="s">
        <v>1528</v>
      </c>
      <c r="B622" s="91" t="s">
        <v>1528</v>
      </c>
      <c r="C622" s="92">
        <v>7.51</v>
      </c>
      <c r="D622" s="93">
        <v>7.3175400000000002</v>
      </c>
      <c r="E622" s="93">
        <v>-7.3175400000000002</v>
      </c>
      <c r="F62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2" s="103">
        <f t="shared" si="18"/>
        <v>7.3175400000000002</v>
      </c>
      <c r="H622" s="103">
        <f t="shared" si="19"/>
        <v>-7.3175400000000002</v>
      </c>
      <c r="I622" s="104" t="str">
        <f t="array" ref="I622">IF(ISBLANK(C622),"",IF(C622=MAX(IF(FarmUnit[1. Identifiant interne unique d’exploitation agricole*
(Attribué par la gestion centrale)]=A622,FarmUnit[3. Superficie de l’unité agricole (ha)*])),"!","-"))</f>
        <v>!</v>
      </c>
    </row>
    <row r="623" spans="1:9" s="97" customFormat="1" hidden="1" x14ac:dyDescent="0.25">
      <c r="A623" s="90" t="s">
        <v>1529</v>
      </c>
      <c r="B623" s="91" t="s">
        <v>1529</v>
      </c>
      <c r="C623" s="92">
        <v>6.4499999999999993</v>
      </c>
      <c r="D623" s="93">
        <v>7.6493000000000002</v>
      </c>
      <c r="E623" s="93">
        <v>-7.2678000000000003</v>
      </c>
      <c r="F62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3" s="103">
        <f t="shared" si="18"/>
        <v>7.6493000000000002</v>
      </c>
      <c r="H623" s="103">
        <f t="shared" si="19"/>
        <v>-7.2678000000000003</v>
      </c>
      <c r="I623" s="104" t="str">
        <f t="array" ref="I623">IF(ISBLANK(C623),"",IF(C623=MAX(IF(FarmUnit[1. Identifiant interne unique d’exploitation agricole*
(Attribué par la gestion centrale)]=A623,FarmUnit[3. Superficie de l’unité agricole (ha)*])),"!","-"))</f>
        <v>!</v>
      </c>
    </row>
    <row r="624" spans="1:9" s="97" customFormat="1" hidden="1" x14ac:dyDescent="0.25">
      <c r="A624" s="90" t="s">
        <v>1530</v>
      </c>
      <c r="B624" s="91" t="s">
        <v>1530</v>
      </c>
      <c r="C624" s="92">
        <v>6.82</v>
      </c>
      <c r="D624" s="93">
        <v>7.6418200000000001</v>
      </c>
      <c r="E624" s="93">
        <v>-7.3554700000000004</v>
      </c>
      <c r="F62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4" s="103">
        <f t="shared" si="18"/>
        <v>7.6418200000000001</v>
      </c>
      <c r="H624" s="103">
        <f t="shared" si="19"/>
        <v>-7.3554700000000004</v>
      </c>
      <c r="I624" s="104" t="str">
        <f t="array" ref="I624">IF(ISBLANK(C624),"",IF(C624=MAX(IF(FarmUnit[1. Identifiant interne unique d’exploitation agricole*
(Attribué par la gestion centrale)]=A624,FarmUnit[3. Superficie de l’unité agricole (ha)*])),"!","-"))</f>
        <v>!</v>
      </c>
    </row>
    <row r="625" spans="1:9" s="97" customFormat="1" hidden="1" x14ac:dyDescent="0.25">
      <c r="A625" s="90" t="s">
        <v>1531</v>
      </c>
      <c r="B625" s="91" t="s">
        <v>1531</v>
      </c>
      <c r="C625" s="92">
        <v>3.4699999999999998</v>
      </c>
      <c r="D625" s="93">
        <v>7.6590699999999998</v>
      </c>
      <c r="E625" s="93">
        <v>-7.3936200000000003</v>
      </c>
      <c r="F62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5" s="103">
        <f t="shared" ref="G625:G650" si="20">IF(D625=0,"",D625)</f>
        <v>7.6590699999999998</v>
      </c>
      <c r="H625" s="103">
        <f t="shared" ref="H625:H650" si="21">IF(E625=0,"",E625)</f>
        <v>-7.3936200000000003</v>
      </c>
      <c r="I625" s="104" t="str">
        <f t="array" ref="I625">IF(ISBLANK(C625),"",IF(C625=MAX(IF(FarmUnit[1. Identifiant interne unique d’exploitation agricole*
(Attribué par la gestion centrale)]=A625,FarmUnit[3. Superficie de l’unité agricole (ha)*])),"!","-"))</f>
        <v>!</v>
      </c>
    </row>
    <row r="626" spans="1:9" s="97" customFormat="1" hidden="1" x14ac:dyDescent="0.25">
      <c r="A626" s="90" t="s">
        <v>1532</v>
      </c>
      <c r="B626" s="91" t="s">
        <v>1532</v>
      </c>
      <c r="C626" s="92">
        <v>2.944</v>
      </c>
      <c r="D626" s="93">
        <v>7.3717155559999998</v>
      </c>
      <c r="E626" s="93">
        <v>-7.18569952</v>
      </c>
      <c r="F62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6" s="103">
        <f t="shared" si="20"/>
        <v>7.3717155559999998</v>
      </c>
      <c r="H626" s="103">
        <f t="shared" si="21"/>
        <v>-7.18569952</v>
      </c>
      <c r="I626" s="104" t="str">
        <f t="array" ref="I626">IF(ISBLANK(C626),"",IF(C626=MAX(IF(FarmUnit[1. Identifiant interne unique d’exploitation agricole*
(Attribué par la gestion centrale)]=A626,FarmUnit[3. Superficie de l’unité agricole (ha)*])),"!","-"))</f>
        <v>!</v>
      </c>
    </row>
    <row r="627" spans="1:9" s="97" customFormat="1" hidden="1" x14ac:dyDescent="0.25">
      <c r="A627" s="90" t="s">
        <v>1533</v>
      </c>
      <c r="B627" s="91" t="s">
        <v>1533</v>
      </c>
      <c r="C627" s="92">
        <v>3.8409999999999993</v>
      </c>
      <c r="D627" s="93">
        <v>7.371655724</v>
      </c>
      <c r="E627" s="93">
        <v>-7.1877000000000004</v>
      </c>
      <c r="F62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7" s="103">
        <f t="shared" si="20"/>
        <v>7.371655724</v>
      </c>
      <c r="H627" s="103">
        <f t="shared" si="21"/>
        <v>-7.1877000000000004</v>
      </c>
      <c r="I627" s="104" t="str">
        <f t="array" ref="I627">IF(ISBLANK(C627),"",IF(C627=MAX(IF(FarmUnit[1. Identifiant interne unique d’exploitation agricole*
(Attribué par la gestion centrale)]=A627,FarmUnit[3. Superficie de l’unité agricole (ha)*])),"!","-"))</f>
        <v>!</v>
      </c>
    </row>
    <row r="628" spans="1:9" s="97" customFormat="1" hidden="1" x14ac:dyDescent="0.25">
      <c r="A628" s="90" t="s">
        <v>1534</v>
      </c>
      <c r="B628" s="91" t="s">
        <v>1534</v>
      </c>
      <c r="C628" s="92">
        <v>4.3389999999999995</v>
      </c>
      <c r="D628" s="93">
        <v>7.3633300000000004</v>
      </c>
      <c r="E628" s="93">
        <v>-7.1847580000000004</v>
      </c>
      <c r="F62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8" s="103">
        <f t="shared" si="20"/>
        <v>7.3633300000000004</v>
      </c>
      <c r="H628" s="103">
        <f t="shared" si="21"/>
        <v>-7.1847580000000004</v>
      </c>
      <c r="I628" s="104" t="str">
        <f t="array" ref="I628">IF(ISBLANK(C628),"",IF(C628=MAX(IF(FarmUnit[1. Identifiant interne unique d’exploitation agricole*
(Attribué par la gestion centrale)]=A628,FarmUnit[3. Superficie de l’unité agricole (ha)*])),"!","-"))</f>
        <v>!</v>
      </c>
    </row>
    <row r="629" spans="1:9" s="97" customFormat="1" hidden="1" x14ac:dyDescent="0.25">
      <c r="A629" s="90" t="s">
        <v>1535</v>
      </c>
      <c r="B629" s="91" t="s">
        <v>1535</v>
      </c>
      <c r="C629" s="92">
        <v>3.6589999999999998</v>
      </c>
      <c r="D629" s="93">
        <v>7.3617299999999997</v>
      </c>
      <c r="E629" s="93">
        <v>-7.1848200000000002</v>
      </c>
      <c r="F62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9" s="103">
        <f t="shared" si="20"/>
        <v>7.3617299999999997</v>
      </c>
      <c r="H629" s="103">
        <f t="shared" si="21"/>
        <v>-7.1848200000000002</v>
      </c>
      <c r="I629" s="104" t="str">
        <f t="array" ref="I629">IF(ISBLANK(C629),"",IF(C629=MAX(IF(FarmUnit[1. Identifiant interne unique d’exploitation agricole*
(Attribué par la gestion centrale)]=A629,FarmUnit[3. Superficie de l’unité agricole (ha)*])),"!","-"))</f>
        <v>!</v>
      </c>
    </row>
    <row r="630" spans="1:9" s="97" customFormat="1" hidden="1" x14ac:dyDescent="0.25">
      <c r="A630" s="90" t="s">
        <v>1536</v>
      </c>
      <c r="B630" s="91" t="s">
        <v>1536</v>
      </c>
      <c r="C630" s="92">
        <v>5.9699999999999989</v>
      </c>
      <c r="D630" s="93">
        <v>7.3715799999999998</v>
      </c>
      <c r="E630" s="93">
        <v>-7.1810700000000001</v>
      </c>
      <c r="F63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0" s="103">
        <f t="shared" si="20"/>
        <v>7.3715799999999998</v>
      </c>
      <c r="H630" s="103">
        <f t="shared" si="21"/>
        <v>-7.1810700000000001</v>
      </c>
      <c r="I630" s="104" t="str">
        <f t="array" ref="I630">IF(ISBLANK(C630),"",IF(C630=MAX(IF(FarmUnit[1. Identifiant interne unique d’exploitation agricole*
(Attribué par la gestion centrale)]=A630,FarmUnit[3. Superficie de l’unité agricole (ha)*])),"!","-"))</f>
        <v>!</v>
      </c>
    </row>
    <row r="631" spans="1:9" s="97" customFormat="1" hidden="1" x14ac:dyDescent="0.25">
      <c r="A631" s="90" t="s">
        <v>1537</v>
      </c>
      <c r="B631" s="91" t="s">
        <v>1537</v>
      </c>
      <c r="C631" s="92">
        <v>3.8099999999999996</v>
      </c>
      <c r="D631" s="93">
        <v>7.37148</v>
      </c>
      <c r="E631" s="93">
        <v>-7.1886400000000004</v>
      </c>
      <c r="F63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1" s="103">
        <f t="shared" si="20"/>
        <v>7.37148</v>
      </c>
      <c r="H631" s="103">
        <f t="shared" si="21"/>
        <v>-7.1886400000000004</v>
      </c>
      <c r="I631" s="104" t="str">
        <f t="array" ref="I631">IF(ISBLANK(C631),"",IF(C631=MAX(IF(FarmUnit[1. Identifiant interne unique d’exploitation agricole*
(Attribué par la gestion centrale)]=A631,FarmUnit[3. Superficie de l’unité agricole (ha)*])),"!","-"))</f>
        <v>!</v>
      </c>
    </row>
    <row r="632" spans="1:9" s="97" customFormat="1" hidden="1" x14ac:dyDescent="0.25">
      <c r="A632" s="90" t="s">
        <v>1538</v>
      </c>
      <c r="B632" s="91" t="s">
        <v>1538</v>
      </c>
      <c r="C632" s="92">
        <v>4.76</v>
      </c>
      <c r="D632" s="93">
        <v>7.3619700000000003</v>
      </c>
      <c r="E632" s="93">
        <v>-7.1831800000000001</v>
      </c>
      <c r="F63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2" s="103">
        <f t="shared" si="20"/>
        <v>7.3619700000000003</v>
      </c>
      <c r="H632" s="103">
        <f t="shared" si="21"/>
        <v>-7.1831800000000001</v>
      </c>
      <c r="I632" s="104" t="str">
        <f t="array" ref="I632">IF(ISBLANK(C632),"",IF(C632=MAX(IF(FarmUnit[1. Identifiant interne unique d’exploitation agricole*
(Attribué par la gestion centrale)]=A632,FarmUnit[3. Superficie de l’unité agricole (ha)*])),"!","-"))</f>
        <v>!</v>
      </c>
    </row>
    <row r="633" spans="1:9" s="97" customFormat="1" hidden="1" x14ac:dyDescent="0.25">
      <c r="A633" s="90" t="s">
        <v>1539</v>
      </c>
      <c r="B633" s="91" t="s">
        <v>1539</v>
      </c>
      <c r="C633" s="92">
        <v>4.5309999999999997</v>
      </c>
      <c r="D633" s="93">
        <v>7.3643900000000002</v>
      </c>
      <c r="E633" s="93">
        <v>-7.1833400000000003</v>
      </c>
      <c r="F63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3" s="103">
        <f t="shared" si="20"/>
        <v>7.3643900000000002</v>
      </c>
      <c r="H633" s="103">
        <f t="shared" si="21"/>
        <v>-7.1833400000000003</v>
      </c>
      <c r="I633" s="104" t="str">
        <f t="array" ref="I633">IF(ISBLANK(C633),"",IF(C633=MAX(IF(FarmUnit[1. Identifiant interne unique d’exploitation agricole*
(Attribué par la gestion centrale)]=A633,FarmUnit[3. Superficie de l’unité agricole (ha)*])),"!","-"))</f>
        <v>!</v>
      </c>
    </row>
    <row r="634" spans="1:9" s="97" customFormat="1" hidden="1" x14ac:dyDescent="0.25">
      <c r="A634" s="90" t="s">
        <v>1540</v>
      </c>
      <c r="B634" s="91" t="s">
        <v>1540</v>
      </c>
      <c r="C634" s="92">
        <v>5.6599999999999993</v>
      </c>
      <c r="D634" s="93">
        <v>7.3718599999999999</v>
      </c>
      <c r="E634" s="93">
        <v>-7.1890599999999996</v>
      </c>
      <c r="F63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4" s="103">
        <f t="shared" si="20"/>
        <v>7.3718599999999999</v>
      </c>
      <c r="H634" s="103">
        <f t="shared" si="21"/>
        <v>-7.1890599999999996</v>
      </c>
      <c r="I634" s="104" t="str">
        <f t="array" ref="I634">IF(ISBLANK(C634),"",IF(C634=MAX(IF(FarmUnit[1. Identifiant interne unique d’exploitation agricole*
(Attribué par la gestion centrale)]=A634,FarmUnit[3. Superficie de l’unité agricole (ha)*])),"!","-"))</f>
        <v>!</v>
      </c>
    </row>
    <row r="635" spans="1:9" s="97" customFormat="1" hidden="1" x14ac:dyDescent="0.25">
      <c r="A635" s="90" t="s">
        <v>1541</v>
      </c>
      <c r="B635" s="91" t="s">
        <v>1541</v>
      </c>
      <c r="C635" s="92">
        <v>5.1679999999999993</v>
      </c>
      <c r="D635" s="93">
        <v>7.3718599999999999</v>
      </c>
      <c r="E635" s="93">
        <v>-7.1878099999999998</v>
      </c>
      <c r="F63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5" s="103">
        <f t="shared" si="20"/>
        <v>7.3718599999999999</v>
      </c>
      <c r="H635" s="103">
        <f t="shared" si="21"/>
        <v>-7.1878099999999998</v>
      </c>
      <c r="I635" s="104" t="str">
        <f t="array" ref="I635">IF(ISBLANK(C635),"",IF(C635=MAX(IF(FarmUnit[1. Identifiant interne unique d’exploitation agricole*
(Attribué par la gestion centrale)]=A635,FarmUnit[3. Superficie de l’unité agricole (ha)*])),"!","-"))</f>
        <v>!</v>
      </c>
    </row>
    <row r="636" spans="1:9" s="97" customFormat="1" hidden="1" x14ac:dyDescent="0.25">
      <c r="A636" s="90" t="s">
        <v>1542</v>
      </c>
      <c r="B636" s="91" t="s">
        <v>1542</v>
      </c>
      <c r="C636" s="92">
        <v>4.0189999999999992</v>
      </c>
      <c r="D636" s="93">
        <v>7.3716299999999997</v>
      </c>
      <c r="E636" s="93">
        <v>-7.1875200000000001</v>
      </c>
      <c r="F63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6" s="103">
        <f t="shared" si="20"/>
        <v>7.3716299999999997</v>
      </c>
      <c r="H636" s="103">
        <f t="shared" si="21"/>
        <v>-7.1875200000000001</v>
      </c>
      <c r="I636" s="104" t="str">
        <f t="array" ref="I636">IF(ISBLANK(C636),"",IF(C636=MAX(IF(FarmUnit[1. Identifiant interne unique d’exploitation agricole*
(Attribué par la gestion centrale)]=A636,FarmUnit[3. Superficie de l’unité agricole (ha)*])),"!","-"))</f>
        <v>!</v>
      </c>
    </row>
    <row r="637" spans="1:9" s="97" customFormat="1" hidden="1" x14ac:dyDescent="0.25">
      <c r="A637" s="90" t="s">
        <v>1543</v>
      </c>
      <c r="B637" s="91" t="s">
        <v>1543</v>
      </c>
      <c r="C637" s="92">
        <v>3.6689999999999996</v>
      </c>
      <c r="D637" s="93">
        <v>7.3697100000000004</v>
      </c>
      <c r="E637" s="93">
        <v>-7.1831699999999996</v>
      </c>
      <c r="F63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7" s="103">
        <f t="shared" si="20"/>
        <v>7.3697100000000004</v>
      </c>
      <c r="H637" s="103">
        <f t="shared" si="21"/>
        <v>-7.1831699999999996</v>
      </c>
      <c r="I637" s="104" t="str">
        <f t="array" ref="I637">IF(ISBLANK(C637),"",IF(C637=MAX(IF(FarmUnit[1. Identifiant interne unique d’exploitation agricole*
(Attribué par la gestion centrale)]=A637,FarmUnit[3. Superficie de l’unité agricole (ha)*])),"!","-"))</f>
        <v>!</v>
      </c>
    </row>
    <row r="638" spans="1:9" s="97" customFormat="1" hidden="1" x14ac:dyDescent="0.25">
      <c r="A638" s="90" t="s">
        <v>1544</v>
      </c>
      <c r="B638" s="91" t="s">
        <v>1544</v>
      </c>
      <c r="C638" s="92">
        <v>3.1840000000000002</v>
      </c>
      <c r="D638" s="93">
        <v>7.3616700000000002</v>
      </c>
      <c r="E638" s="93">
        <v>-7.1917299999999997</v>
      </c>
      <c r="F63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8" s="103">
        <f t="shared" si="20"/>
        <v>7.3616700000000002</v>
      </c>
      <c r="H638" s="103">
        <f t="shared" si="21"/>
        <v>-7.1917299999999997</v>
      </c>
      <c r="I638" s="104" t="str">
        <f t="array" ref="I638">IF(ISBLANK(C638),"",IF(C638=MAX(IF(FarmUnit[1. Identifiant interne unique d’exploitation agricole*
(Attribué par la gestion centrale)]=A638,FarmUnit[3. Superficie de l’unité agricole (ha)*])),"!","-"))</f>
        <v>!</v>
      </c>
    </row>
    <row r="639" spans="1:9" s="97" customFormat="1" hidden="1" x14ac:dyDescent="0.25">
      <c r="A639" s="90" t="s">
        <v>1545</v>
      </c>
      <c r="B639" s="91" t="s">
        <v>1545</v>
      </c>
      <c r="C639" s="92">
        <v>14.768000000000002</v>
      </c>
      <c r="D639" s="93">
        <v>7.3647200000000002</v>
      </c>
      <c r="E639" s="93">
        <v>-7.1916799999999999</v>
      </c>
      <c r="F63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9" s="103">
        <f t="shared" si="20"/>
        <v>7.3647200000000002</v>
      </c>
      <c r="H639" s="103">
        <f t="shared" si="21"/>
        <v>-7.1916799999999999</v>
      </c>
      <c r="I639" s="104" t="str">
        <f t="array" ref="I639">IF(ISBLANK(C639),"",IF(C639=MAX(IF(FarmUnit[1. Identifiant interne unique d’exploitation agricole*
(Attribué par la gestion centrale)]=A639,FarmUnit[3. Superficie de l’unité agricole (ha)*])),"!","-"))</f>
        <v>!</v>
      </c>
    </row>
    <row r="640" spans="1:9" s="97" customFormat="1" hidden="1" x14ac:dyDescent="0.25">
      <c r="A640" s="90" t="s">
        <v>1546</v>
      </c>
      <c r="B640" s="91" t="s">
        <v>1546</v>
      </c>
      <c r="C640" s="92">
        <v>5.1109999999999998</v>
      </c>
      <c r="D640" s="93">
        <v>7.3635999999999999</v>
      </c>
      <c r="E640" s="93">
        <v>-7.1826999999999996</v>
      </c>
      <c r="F64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0" s="103">
        <f t="shared" si="20"/>
        <v>7.3635999999999999</v>
      </c>
      <c r="H640" s="103">
        <f t="shared" si="21"/>
        <v>-7.1826999999999996</v>
      </c>
      <c r="I640" s="104" t="str">
        <f t="array" ref="I640">IF(ISBLANK(C640),"",IF(C640=MAX(IF(FarmUnit[1. Identifiant interne unique d’exploitation agricole*
(Attribué par la gestion centrale)]=A640,FarmUnit[3. Superficie de l’unité agricole (ha)*])),"!","-"))</f>
        <v>!</v>
      </c>
    </row>
    <row r="641" spans="1:9" s="97" customFormat="1" hidden="1" x14ac:dyDescent="0.25">
      <c r="A641" s="90" t="s">
        <v>1547</v>
      </c>
      <c r="B641" s="91" t="s">
        <v>1547</v>
      </c>
      <c r="C641" s="92">
        <v>3.6719999999999997</v>
      </c>
      <c r="D641" s="93">
        <v>7.3716799999999996</v>
      </c>
      <c r="E641" s="93">
        <v>-7.1883299999999997</v>
      </c>
      <c r="F64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1" s="103">
        <f t="shared" si="20"/>
        <v>7.3716799999999996</v>
      </c>
      <c r="H641" s="103">
        <f t="shared" si="21"/>
        <v>-7.1883299999999997</v>
      </c>
      <c r="I641" s="104" t="str">
        <f t="array" ref="I641">IF(ISBLANK(C641),"",IF(C641=MAX(IF(FarmUnit[1. Identifiant interne unique d’exploitation agricole*
(Attribué par la gestion centrale)]=A641,FarmUnit[3. Superficie de l’unité agricole (ha)*])),"!","-"))</f>
        <v>!</v>
      </c>
    </row>
    <row r="642" spans="1:9" s="97" customFormat="1" hidden="1" x14ac:dyDescent="0.25">
      <c r="A642" s="90" t="s">
        <v>1548</v>
      </c>
      <c r="B642" s="91" t="s">
        <v>1548</v>
      </c>
      <c r="C642" s="92">
        <v>4.5720000000000001</v>
      </c>
      <c r="D642" s="93">
        <v>7.3713800000000003</v>
      </c>
      <c r="E642" s="93">
        <v>-7.1810499999999999</v>
      </c>
      <c r="F64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2" s="103">
        <f t="shared" si="20"/>
        <v>7.3713800000000003</v>
      </c>
      <c r="H642" s="103">
        <f t="shared" si="21"/>
        <v>-7.1810499999999999</v>
      </c>
      <c r="I642" s="104" t="str">
        <f t="array" ref="I642">IF(ISBLANK(C642),"",IF(C642=MAX(IF(FarmUnit[1. Identifiant interne unique d’exploitation agricole*
(Attribué par la gestion centrale)]=A642,FarmUnit[3. Superficie de l’unité agricole (ha)*])),"!","-"))</f>
        <v>!</v>
      </c>
    </row>
    <row r="643" spans="1:9" s="97" customFormat="1" hidden="1" x14ac:dyDescent="0.25">
      <c r="A643" s="90" t="s">
        <v>1549</v>
      </c>
      <c r="B643" s="91" t="s">
        <v>1549</v>
      </c>
      <c r="C643" s="92">
        <v>7.0860000000000003</v>
      </c>
      <c r="D643" s="93">
        <v>7.3647900000000002</v>
      </c>
      <c r="E643" s="93">
        <v>-7.1836099999999998</v>
      </c>
      <c r="F64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3" s="103">
        <f t="shared" si="20"/>
        <v>7.3647900000000002</v>
      </c>
      <c r="H643" s="103">
        <f t="shared" si="21"/>
        <v>-7.1836099999999998</v>
      </c>
      <c r="I643" s="104" t="str">
        <f t="array" ref="I643">IF(ISBLANK(C643),"",IF(C643=MAX(IF(FarmUnit[1. Identifiant interne unique d’exploitation agricole*
(Attribué par la gestion centrale)]=A643,FarmUnit[3. Superficie de l’unité agricole (ha)*])),"!","-"))</f>
        <v>!</v>
      </c>
    </row>
    <row r="644" spans="1:9" s="97" customFormat="1" hidden="1" x14ac:dyDescent="0.25">
      <c r="A644" s="90" t="s">
        <v>1550</v>
      </c>
      <c r="B644" s="91" t="s">
        <v>1550</v>
      </c>
      <c r="C644" s="92">
        <v>4.4719999999999995</v>
      </c>
      <c r="D644" s="93">
        <v>7.3647299999999998</v>
      </c>
      <c r="E644" s="93">
        <v>-7.1836799999999998</v>
      </c>
      <c r="F64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4" s="103">
        <f t="shared" si="20"/>
        <v>7.3647299999999998</v>
      </c>
      <c r="H644" s="103">
        <f t="shared" si="21"/>
        <v>-7.1836799999999998</v>
      </c>
      <c r="I644" s="104" t="str">
        <f t="array" ref="I644">IF(ISBLANK(C644),"",IF(C644=MAX(IF(FarmUnit[1. Identifiant interne unique d’exploitation agricole*
(Attribué par la gestion centrale)]=A644,FarmUnit[3. Superficie de l’unité agricole (ha)*])),"!","-"))</f>
        <v>!</v>
      </c>
    </row>
    <row r="645" spans="1:9" s="97" customFormat="1" hidden="1" x14ac:dyDescent="0.25">
      <c r="A645" s="90" t="s">
        <v>1551</v>
      </c>
      <c r="B645" s="91" t="s">
        <v>1551</v>
      </c>
      <c r="C645" s="92">
        <v>7.31</v>
      </c>
      <c r="D645" s="93">
        <v>7.3647499999999999</v>
      </c>
      <c r="E645" s="93">
        <v>-7.1835699999999996</v>
      </c>
      <c r="F64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5" s="103">
        <f t="shared" si="20"/>
        <v>7.3647499999999999</v>
      </c>
      <c r="H645" s="103">
        <f t="shared" si="21"/>
        <v>-7.1835699999999996</v>
      </c>
      <c r="I645" s="104" t="str">
        <f t="array" ref="I645">IF(ISBLANK(C645),"",IF(C645=MAX(IF(FarmUnit[1. Identifiant interne unique d’exploitation agricole*
(Attribué par la gestion centrale)]=A645,FarmUnit[3. Superficie de l’unité agricole (ha)*])),"!","-"))</f>
        <v>!</v>
      </c>
    </row>
    <row r="646" spans="1:9" s="97" customFormat="1" hidden="1" x14ac:dyDescent="0.25">
      <c r="A646" s="90" t="s">
        <v>1552</v>
      </c>
      <c r="B646" s="91" t="s">
        <v>1552</v>
      </c>
      <c r="C646" s="92">
        <v>5.0029999999999992</v>
      </c>
      <c r="D646" s="93">
        <v>7.36205</v>
      </c>
      <c r="E646" s="93">
        <v>-7.1832099999999999</v>
      </c>
      <c r="F64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6" s="103">
        <f t="shared" si="20"/>
        <v>7.36205</v>
      </c>
      <c r="H646" s="103">
        <f t="shared" si="21"/>
        <v>-7.1832099999999999</v>
      </c>
      <c r="I646" s="104" t="str">
        <f t="array" ref="I646">IF(ISBLANK(C646),"",IF(C646=MAX(IF(FarmUnit[1. Identifiant interne unique d’exploitation agricole*
(Attribué par la gestion centrale)]=A646,FarmUnit[3. Superficie de l’unité agricole (ha)*])),"!","-"))</f>
        <v>!</v>
      </c>
    </row>
    <row r="647" spans="1:9" s="97" customFormat="1" hidden="1" x14ac:dyDescent="0.25">
      <c r="A647" s="90" t="s">
        <v>1553</v>
      </c>
      <c r="B647" s="91" t="s">
        <v>1553</v>
      </c>
      <c r="C647" s="92">
        <v>3.13</v>
      </c>
      <c r="D647" s="93">
        <v>7.3647999999999998</v>
      </c>
      <c r="E647" s="93">
        <v>-7.1836099999999998</v>
      </c>
      <c r="F64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7" s="103">
        <f t="shared" si="20"/>
        <v>7.3647999999999998</v>
      </c>
      <c r="H647" s="103">
        <f t="shared" si="21"/>
        <v>-7.1836099999999998</v>
      </c>
      <c r="I647" s="104" t="str">
        <f t="array" ref="I647">IF(ISBLANK(C647),"",IF(C647=MAX(IF(FarmUnit[1. Identifiant interne unique d’exploitation agricole*
(Attribué par la gestion centrale)]=A647,FarmUnit[3. Superficie de l’unité agricole (ha)*])),"!","-"))</f>
        <v>!</v>
      </c>
    </row>
    <row r="648" spans="1:9" s="97" customFormat="1" hidden="1" x14ac:dyDescent="0.25">
      <c r="A648" s="90" t="s">
        <v>1554</v>
      </c>
      <c r="B648" s="91" t="s">
        <v>1554</v>
      </c>
      <c r="C648" s="92">
        <v>3.3330000000000002</v>
      </c>
      <c r="D648" s="93">
        <v>7.3714300000000001</v>
      </c>
      <c r="E648" s="93">
        <v>-7.18126</v>
      </c>
      <c r="F64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8" s="103">
        <f t="shared" si="20"/>
        <v>7.3714300000000001</v>
      </c>
      <c r="H648" s="103">
        <f t="shared" si="21"/>
        <v>-7.18126</v>
      </c>
      <c r="I648" s="104" t="str">
        <f t="array" ref="I648">IF(ISBLANK(C648),"",IF(C648=MAX(IF(FarmUnit[1. Identifiant interne unique d’exploitation agricole*
(Attribué par la gestion centrale)]=A648,FarmUnit[3. Superficie de l’unité agricole (ha)*])),"!","-"))</f>
        <v>!</v>
      </c>
    </row>
    <row r="649" spans="1:9" s="97" customFormat="1" hidden="1" x14ac:dyDescent="0.25">
      <c r="A649" s="90" t="s">
        <v>1555</v>
      </c>
      <c r="B649" s="91" t="s">
        <v>1555</v>
      </c>
      <c r="C649" s="92">
        <v>3.532</v>
      </c>
      <c r="D649" s="93">
        <v>7.3644600000000002</v>
      </c>
      <c r="E649" s="93">
        <v>-7.1833900000000002</v>
      </c>
      <c r="F64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9" s="103">
        <f t="shared" si="20"/>
        <v>7.3644600000000002</v>
      </c>
      <c r="H649" s="103">
        <f t="shared" si="21"/>
        <v>-7.1833900000000002</v>
      </c>
      <c r="I649" s="104" t="str">
        <f t="array" ref="I649">IF(ISBLANK(C649),"",IF(C649=MAX(IF(FarmUnit[1. Identifiant interne unique d’exploitation agricole*
(Attribué par la gestion centrale)]=A649,FarmUnit[3. Superficie de l’unité agricole (ha)*])),"!","-"))</f>
        <v>!</v>
      </c>
    </row>
    <row r="650" spans="1:9" s="97" customFormat="1" hidden="1" x14ac:dyDescent="0.25">
      <c r="A650" s="90" t="s">
        <v>1556</v>
      </c>
      <c r="B650" s="91" t="s">
        <v>1556</v>
      </c>
      <c r="C650" s="92">
        <v>3.8249999999999997</v>
      </c>
      <c r="D650" s="93">
        <v>7.3647</v>
      </c>
      <c r="E650" s="93">
        <v>-7.1836000000000002</v>
      </c>
      <c r="F65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0" s="103">
        <f t="shared" si="20"/>
        <v>7.3647</v>
      </c>
      <c r="H650" s="103">
        <f t="shared" si="21"/>
        <v>-7.1836000000000002</v>
      </c>
      <c r="I650" s="104" t="str">
        <f t="array" ref="I650">IF(ISBLANK(C650),"",IF(C650=MAX(IF(FarmUnit[1. Identifiant interne unique d’exploitation agricole*
(Attribué par la gestion centrale)]=A650,FarmUnit[3. Superficie de l’unité agricole (ha)*])),"!","-"))</f>
        <v>!</v>
      </c>
    </row>
    <row r="651" spans="1:9" s="97" customFormat="1" hidden="1" x14ac:dyDescent="0.25">
      <c r="A651" s="90" t="s">
        <v>1557</v>
      </c>
      <c r="B651" s="91" t="s">
        <v>1557</v>
      </c>
      <c r="C651" s="92">
        <v>3.9779999999999993</v>
      </c>
      <c r="D651" s="93">
        <v>7.3600199999999996</v>
      </c>
      <c r="E651" s="93">
        <v>-7.1849100000000004</v>
      </c>
      <c r="F65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1" s="95">
        <f t="shared" ref="G651:G678" si="22">IF(D651=0,"",D651)</f>
        <v>7.3600199999999996</v>
      </c>
      <c r="H651" s="95">
        <f t="shared" ref="H651:H678" si="23">IF(E651=0,"",E651)</f>
        <v>-7.1849100000000004</v>
      </c>
      <c r="I651" s="96" t="str">
        <f t="array" ref="I651">IF(ISBLANK(C651),"",IF(C651=MAX(IF(FarmUnit[1. Identifiant interne unique d’exploitation agricole*
(Attribué par la gestion centrale)]=A651,FarmUnit[3. Superficie de l’unité agricole (ha)*])),"!","-"))</f>
        <v>!</v>
      </c>
    </row>
    <row r="652" spans="1:9" s="97" customFormat="1" hidden="1" x14ac:dyDescent="0.25">
      <c r="A652" s="90" t="s">
        <v>1565</v>
      </c>
      <c r="B652" s="91" t="s">
        <v>1565</v>
      </c>
      <c r="C652" s="92">
        <v>6.4629999999999992</v>
      </c>
      <c r="D652" s="93">
        <v>7.3626100000000001</v>
      </c>
      <c r="E652" s="93">
        <v>-7.1918600000000001</v>
      </c>
      <c r="F65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2" s="95">
        <f t="shared" si="22"/>
        <v>7.3626100000000001</v>
      </c>
      <c r="H652" s="95">
        <f t="shared" si="23"/>
        <v>-7.1918600000000001</v>
      </c>
      <c r="I652" s="96" t="str">
        <f t="array" ref="I652">IF(ISBLANK(C652),"",IF(C652=MAX(IF(FarmUnit[1. Identifiant interne unique d’exploitation agricole*
(Attribué par la gestion centrale)]=A652,FarmUnit[3. Superficie de l’unité agricole (ha)*])),"!","-"))</f>
        <v>!</v>
      </c>
    </row>
    <row r="653" spans="1:9" s="97" customFormat="1" hidden="1" x14ac:dyDescent="0.25">
      <c r="A653" s="90" t="s">
        <v>1981</v>
      </c>
      <c r="B653" s="91" t="s">
        <v>1981</v>
      </c>
      <c r="C653" s="92">
        <v>4.7459999999999996</v>
      </c>
      <c r="D653" s="93">
        <v>7.3632799999999996</v>
      </c>
      <c r="E653" s="93">
        <v>-7.1849100000000004</v>
      </c>
      <c r="F65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3" s="95">
        <f t="shared" si="22"/>
        <v>7.3632799999999996</v>
      </c>
      <c r="H653" s="95">
        <f t="shared" si="23"/>
        <v>-7.1849100000000004</v>
      </c>
      <c r="I653" s="96" t="str">
        <f t="array" ref="I653">IF(ISBLANK(C653),"",IF(C653=MAX(IF(FarmUnit[1. Identifiant interne unique d’exploitation agricole*
(Attribué par la gestion centrale)]=A653,FarmUnit[3. Superficie de l’unité agricole (ha)*])),"!","-"))</f>
        <v>!</v>
      </c>
    </row>
    <row r="654" spans="1:9" s="97" customFormat="1" hidden="1" x14ac:dyDescent="0.25">
      <c r="A654" s="90" t="s">
        <v>1982</v>
      </c>
      <c r="B654" s="91" t="s">
        <v>1982</v>
      </c>
      <c r="C654" s="92">
        <v>2.9359999999999999</v>
      </c>
      <c r="D654" s="93">
        <v>7.3714700000000004</v>
      </c>
      <c r="E654" s="93">
        <v>-7.1804399999999999</v>
      </c>
      <c r="F65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4" s="95">
        <f t="shared" si="22"/>
        <v>7.3714700000000004</v>
      </c>
      <c r="H654" s="95">
        <f t="shared" si="23"/>
        <v>-7.1804399999999999</v>
      </c>
      <c r="I654" s="96" t="str">
        <f t="array" ref="I654">IF(ISBLANK(C654),"",IF(C654=MAX(IF(FarmUnit[1. Identifiant interne unique d’exploitation agricole*
(Attribué par la gestion centrale)]=A654,FarmUnit[3. Superficie de l’unité agricole (ha)*])),"!","-"))</f>
        <v>!</v>
      </c>
    </row>
    <row r="655" spans="1:9" s="97" customFormat="1" hidden="1" x14ac:dyDescent="0.25">
      <c r="A655" s="90" t="s">
        <v>1983</v>
      </c>
      <c r="B655" s="91" t="s">
        <v>1983</v>
      </c>
      <c r="C655" s="92">
        <v>2.944</v>
      </c>
      <c r="D655" s="93">
        <v>7.3714899999999997</v>
      </c>
      <c r="E655" s="93">
        <v>-7.1871900000000002</v>
      </c>
      <c r="F65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5" s="95">
        <f t="shared" si="22"/>
        <v>7.3714899999999997</v>
      </c>
      <c r="H655" s="95">
        <f t="shared" si="23"/>
        <v>-7.1871900000000002</v>
      </c>
      <c r="I655" s="96" t="str">
        <f t="array" ref="I655">IF(ISBLANK(C655),"",IF(C655=MAX(IF(FarmUnit[1. Identifiant interne unique d’exploitation agricole*
(Attribué par la gestion centrale)]=A655,FarmUnit[3. Superficie de l’unité agricole (ha)*])),"!","-"))</f>
        <v>!</v>
      </c>
    </row>
    <row r="656" spans="1:9" s="97" customFormat="1" hidden="1" x14ac:dyDescent="0.25">
      <c r="A656" s="90" t="s">
        <v>1984</v>
      </c>
      <c r="B656" s="91" t="s">
        <v>1984</v>
      </c>
      <c r="C656" s="92">
        <v>9.9700000000000024</v>
      </c>
      <c r="D656" s="93">
        <v>7.3623799999999999</v>
      </c>
      <c r="E656" s="93">
        <v>-7.1837900000000001</v>
      </c>
      <c r="F65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6" s="95">
        <f t="shared" si="22"/>
        <v>7.3623799999999999</v>
      </c>
      <c r="H656" s="95">
        <f t="shared" si="23"/>
        <v>-7.1837900000000001</v>
      </c>
      <c r="I656" s="96" t="str">
        <f t="array" ref="I656">IF(ISBLANK(C656),"",IF(C656=MAX(IF(FarmUnit[1. Identifiant interne unique d’exploitation agricole*
(Attribué par la gestion centrale)]=A656,FarmUnit[3. Superficie de l’unité agricole (ha)*])),"!","-"))</f>
        <v>!</v>
      </c>
    </row>
    <row r="657" spans="1:9" s="97" customFormat="1" x14ac:dyDescent="0.25">
      <c r="A657" s="131" t="s">
        <v>1985</v>
      </c>
      <c r="B657" s="91" t="s">
        <v>1985</v>
      </c>
      <c r="C657" s="92">
        <v>12.25</v>
      </c>
      <c r="D657" s="139">
        <v>7.63042</v>
      </c>
      <c r="E657" s="139">
        <v>-7.2854700000000001</v>
      </c>
      <c r="F65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7" s="95">
        <f t="shared" si="22"/>
        <v>7.63042</v>
      </c>
      <c r="H657" s="95">
        <f t="shared" si="23"/>
        <v>-7.2854700000000001</v>
      </c>
      <c r="I657" s="96" t="str">
        <f t="array" ref="I657">IF(ISBLANK(C657),"",IF(C657=MAX(IF(FarmUnit[1. Identifiant interne unique d’exploitation agricole*
(Attribué par la gestion centrale)]=A657,FarmUnit[3. Superficie de l’unité agricole (ha)*])),"!","-"))</f>
        <v>!</v>
      </c>
    </row>
    <row r="658" spans="1:9" s="97" customFormat="1" hidden="1" x14ac:dyDescent="0.25">
      <c r="A658" s="90" t="s">
        <v>1986</v>
      </c>
      <c r="B658" s="91" t="s">
        <v>1986</v>
      </c>
      <c r="C658" s="92">
        <v>5.0599999999999996</v>
      </c>
      <c r="D658" s="93">
        <v>7.3717499999999996</v>
      </c>
      <c r="E658" s="93">
        <v>-7.1890020000000003</v>
      </c>
      <c r="F65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8" s="95">
        <f t="shared" si="22"/>
        <v>7.3717499999999996</v>
      </c>
      <c r="H658" s="95">
        <f t="shared" si="23"/>
        <v>-7.1890020000000003</v>
      </c>
      <c r="I658" s="96" t="str">
        <f t="array" ref="I658">IF(ISBLANK(C658),"",IF(C658=MAX(IF(FarmUnit[1. Identifiant interne unique d’exploitation agricole*
(Attribué par la gestion centrale)]=A658,FarmUnit[3. Superficie de l’unité agricole (ha)*])),"!","-"))</f>
        <v>!</v>
      </c>
    </row>
    <row r="659" spans="1:9" s="97" customFormat="1" hidden="1" x14ac:dyDescent="0.25">
      <c r="A659" s="90" t="s">
        <v>1987</v>
      </c>
      <c r="B659" s="91" t="s">
        <v>1987</v>
      </c>
      <c r="C659" s="92">
        <v>3.6970000000000001</v>
      </c>
      <c r="D659" s="93">
        <v>7.3644999999999996</v>
      </c>
      <c r="E659" s="93">
        <v>-7.1834300000000004</v>
      </c>
      <c r="F65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9" s="95">
        <f t="shared" si="22"/>
        <v>7.3644999999999996</v>
      </c>
      <c r="H659" s="95">
        <f t="shared" si="23"/>
        <v>-7.1834300000000004</v>
      </c>
      <c r="I659" s="96" t="str">
        <f t="array" ref="I659">IF(ISBLANK(C659),"",IF(C659=MAX(IF(FarmUnit[1. Identifiant interne unique d’exploitation agricole*
(Attribué par la gestion centrale)]=A659,FarmUnit[3. Superficie de l’unité agricole (ha)*])),"!","-"))</f>
        <v>!</v>
      </c>
    </row>
    <row r="660" spans="1:9" s="97" customFormat="1" hidden="1" x14ac:dyDescent="0.25">
      <c r="A660" s="90" t="s">
        <v>1988</v>
      </c>
      <c r="B660" s="91" t="s">
        <v>1988</v>
      </c>
      <c r="C660" s="92">
        <v>3.37</v>
      </c>
      <c r="D660" s="93">
        <v>7.36442</v>
      </c>
      <c r="E660" s="93">
        <v>-7.1833099999999996</v>
      </c>
      <c r="F66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0" s="95">
        <f t="shared" si="22"/>
        <v>7.36442</v>
      </c>
      <c r="H660" s="95">
        <f t="shared" si="23"/>
        <v>-7.1833099999999996</v>
      </c>
      <c r="I660" s="96" t="str">
        <f t="array" ref="I660">IF(ISBLANK(C660),"",IF(C660=MAX(IF(FarmUnit[1. Identifiant interne unique d’exploitation agricole*
(Attribué par la gestion centrale)]=A660,FarmUnit[3. Superficie de l’unité agricole (ha)*])),"!","-"))</f>
        <v>!</v>
      </c>
    </row>
    <row r="661" spans="1:9" s="97" customFormat="1" hidden="1" x14ac:dyDescent="0.25">
      <c r="A661" s="90" t="s">
        <v>1989</v>
      </c>
      <c r="B661" s="91" t="s">
        <v>1989</v>
      </c>
      <c r="C661" s="92">
        <v>3.8662999999999994</v>
      </c>
      <c r="D661" s="93">
        <v>7.3624099999999997</v>
      </c>
      <c r="E661" s="93">
        <v>-7.1845400000000001</v>
      </c>
      <c r="F66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1" s="95">
        <f t="shared" si="22"/>
        <v>7.3624099999999997</v>
      </c>
      <c r="H661" s="95">
        <f t="shared" si="23"/>
        <v>-7.1845400000000001</v>
      </c>
      <c r="I661" s="96" t="str">
        <f t="array" ref="I661">IF(ISBLANK(C661),"",IF(C661=MAX(IF(FarmUnit[1. Identifiant interne unique d’exploitation agricole*
(Attribué par la gestion centrale)]=A661,FarmUnit[3. Superficie de l’unité agricole (ha)*])),"!","-"))</f>
        <v>!</v>
      </c>
    </row>
    <row r="662" spans="1:9" s="97" customFormat="1" hidden="1" x14ac:dyDescent="0.25">
      <c r="A662" s="90" t="s">
        <v>1990</v>
      </c>
      <c r="B662" s="91" t="s">
        <v>1990</v>
      </c>
      <c r="C662" s="92">
        <v>6.0749999999999993</v>
      </c>
      <c r="D662" s="93">
        <v>7.3553800000000003</v>
      </c>
      <c r="E662" s="93">
        <v>-7.1831399999999999</v>
      </c>
      <c r="F66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2" s="95">
        <f t="shared" si="22"/>
        <v>7.3553800000000003</v>
      </c>
      <c r="H662" s="95">
        <f t="shared" si="23"/>
        <v>-7.1831399999999999</v>
      </c>
      <c r="I662" s="96" t="str">
        <f t="array" ref="I662">IF(ISBLANK(C662),"",IF(C662=MAX(IF(FarmUnit[1. Identifiant interne unique d’exploitation agricole*
(Attribué par la gestion centrale)]=A662,FarmUnit[3. Superficie de l’unité agricole (ha)*])),"!","-"))</f>
        <v>!</v>
      </c>
    </row>
    <row r="663" spans="1:9" s="97" customFormat="1" hidden="1" x14ac:dyDescent="0.25">
      <c r="A663" s="90" t="s">
        <v>1991</v>
      </c>
      <c r="B663" s="91" t="s">
        <v>1991</v>
      </c>
      <c r="C663" s="92">
        <v>2.9550000000000001</v>
      </c>
      <c r="D663" s="93">
        <v>7.3715700000000002</v>
      </c>
      <c r="E663" s="93">
        <v>-7.1877899999999997</v>
      </c>
      <c r="F66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3" s="95">
        <f t="shared" si="22"/>
        <v>7.3715700000000002</v>
      </c>
      <c r="H663" s="95">
        <f t="shared" si="23"/>
        <v>-7.1877899999999997</v>
      </c>
      <c r="I663" s="96" t="str">
        <f t="array" ref="I663">IF(ISBLANK(C663),"",IF(C663=MAX(IF(FarmUnit[1. Identifiant interne unique d’exploitation agricole*
(Attribué par la gestion centrale)]=A663,FarmUnit[3. Superficie de l’unité agricole (ha)*])),"!","-"))</f>
        <v>!</v>
      </c>
    </row>
    <row r="664" spans="1:9" s="97" customFormat="1" hidden="1" x14ac:dyDescent="0.25">
      <c r="A664" s="90" t="s">
        <v>1992</v>
      </c>
      <c r="B664" s="91" t="s">
        <v>1992</v>
      </c>
      <c r="C664" s="92">
        <v>3.8749999999999996</v>
      </c>
      <c r="D664" s="93">
        <v>7.3556800000000004</v>
      </c>
      <c r="E664" s="93">
        <v>-7.1831300000000002</v>
      </c>
      <c r="F66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4" s="95">
        <f t="shared" si="22"/>
        <v>7.3556800000000004</v>
      </c>
      <c r="H664" s="95">
        <f t="shared" si="23"/>
        <v>-7.1831300000000002</v>
      </c>
      <c r="I664" s="96" t="str">
        <f t="array" ref="I664">IF(ISBLANK(C664),"",IF(C664=MAX(IF(FarmUnit[1. Identifiant interne unique d’exploitation agricole*
(Attribué par la gestion centrale)]=A664,FarmUnit[3. Superficie de l’unité agricole (ha)*])),"!","-"))</f>
        <v>!</v>
      </c>
    </row>
    <row r="665" spans="1:9" s="97" customFormat="1" hidden="1" x14ac:dyDescent="0.25">
      <c r="A665" s="90" t="s">
        <v>1993</v>
      </c>
      <c r="B665" s="91" t="s">
        <v>1993</v>
      </c>
      <c r="C665" s="92">
        <v>3.4489999999999998</v>
      </c>
      <c r="D665" s="93">
        <v>7.3556847000000003</v>
      </c>
      <c r="E665" s="93">
        <v>-7.1831338999999996</v>
      </c>
      <c r="F66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5" s="95">
        <f t="shared" si="22"/>
        <v>7.3556847000000003</v>
      </c>
      <c r="H665" s="95">
        <f t="shared" si="23"/>
        <v>-7.1831338999999996</v>
      </c>
      <c r="I665" s="96" t="str">
        <f t="array" ref="I665">IF(ISBLANK(C665),"",IF(C665=MAX(IF(FarmUnit[1. Identifiant interne unique d’exploitation agricole*
(Attribué par la gestion centrale)]=A665,FarmUnit[3. Superficie de l’unité agricole (ha)*])),"!","-"))</f>
        <v>!</v>
      </c>
    </row>
    <row r="666" spans="1:9" s="97" customFormat="1" hidden="1" x14ac:dyDescent="0.25">
      <c r="A666" s="90" t="s">
        <v>1994</v>
      </c>
      <c r="B666" s="91" t="s">
        <v>1994</v>
      </c>
      <c r="C666" s="92">
        <v>5.286719999999999</v>
      </c>
      <c r="D666" s="93">
        <v>7.3559869999999998</v>
      </c>
      <c r="E666" s="93">
        <v>-7.1845593399999998</v>
      </c>
      <c r="F66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6" s="95">
        <f t="shared" si="22"/>
        <v>7.3559869999999998</v>
      </c>
      <c r="H666" s="95">
        <f t="shared" si="23"/>
        <v>-7.1845593399999998</v>
      </c>
      <c r="I666" s="96" t="str">
        <f t="array" ref="I666">IF(ISBLANK(C666),"",IF(C666=MAX(IF(FarmUnit[1. Identifiant interne unique d’exploitation agricole*
(Attribué par la gestion centrale)]=A666,FarmUnit[3. Superficie de l’unité agricole (ha)*])),"!","-"))</f>
        <v>!</v>
      </c>
    </row>
    <row r="667" spans="1:9" s="97" customFormat="1" hidden="1" x14ac:dyDescent="0.25">
      <c r="A667" s="90" t="s">
        <v>1995</v>
      </c>
      <c r="B667" s="91" t="s">
        <v>1995</v>
      </c>
      <c r="C667" s="92">
        <v>9.25</v>
      </c>
      <c r="D667" s="93">
        <v>7.3559827200000001</v>
      </c>
      <c r="E667" s="93">
        <v>-7.1846047899999999</v>
      </c>
      <c r="F66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7" s="95">
        <f t="shared" si="22"/>
        <v>7.3559827200000001</v>
      </c>
      <c r="H667" s="95">
        <f t="shared" si="23"/>
        <v>-7.1846047899999999</v>
      </c>
      <c r="I667" s="96" t="str">
        <f t="array" ref="I667">IF(ISBLANK(C667),"",IF(C667=MAX(IF(FarmUnit[1. Identifiant interne unique d’exploitation agricole*
(Attribué par la gestion centrale)]=A667,FarmUnit[3. Superficie de l’unité agricole (ha)*])),"!","-"))</f>
        <v>!</v>
      </c>
    </row>
    <row r="668" spans="1:9" s="97" customFormat="1" hidden="1" x14ac:dyDescent="0.25">
      <c r="A668" s="90" t="s">
        <v>1996</v>
      </c>
      <c r="B668" s="91" t="s">
        <v>1996</v>
      </c>
      <c r="C668" s="92">
        <v>8.9700000000000006</v>
      </c>
      <c r="D668" s="93">
        <v>7.3559827200000001</v>
      </c>
      <c r="E668" s="93">
        <v>-7.1847100599999996</v>
      </c>
      <c r="F66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8" s="95">
        <f t="shared" si="22"/>
        <v>7.3559827200000001</v>
      </c>
      <c r="H668" s="95">
        <f t="shared" si="23"/>
        <v>-7.1847100599999996</v>
      </c>
      <c r="I668" s="96" t="str">
        <f t="array" ref="I668">IF(ISBLANK(C668),"",IF(C668=MAX(IF(FarmUnit[1. Identifiant interne unique d’exploitation agricole*
(Attribué par la gestion centrale)]=A668,FarmUnit[3. Superficie de l’unité agricole (ha)*])),"!","-"))</f>
        <v>!</v>
      </c>
    </row>
    <row r="669" spans="1:9" s="97" customFormat="1" hidden="1" x14ac:dyDescent="0.25">
      <c r="A669" s="90" t="s">
        <v>1997</v>
      </c>
      <c r="B669" s="91" t="s">
        <v>1997</v>
      </c>
      <c r="C669" s="92">
        <v>3.5030099999999997</v>
      </c>
      <c r="D669" s="93">
        <v>7.3611909999999998</v>
      </c>
      <c r="E669" s="93">
        <v>-7.1841707799999996</v>
      </c>
      <c r="F66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9" s="95">
        <f t="shared" si="22"/>
        <v>7.3611909999999998</v>
      </c>
      <c r="H669" s="95">
        <f t="shared" si="23"/>
        <v>-7.1841707799999996</v>
      </c>
      <c r="I669" s="96" t="str">
        <f t="array" ref="I669">IF(ISBLANK(C669),"",IF(C669=MAX(IF(FarmUnit[1. Identifiant interne unique d’exploitation agricole*
(Attribué par la gestion centrale)]=A669,FarmUnit[3. Superficie de l’unité agricole (ha)*])),"!","-"))</f>
        <v>!</v>
      </c>
    </row>
    <row r="670" spans="1:9" s="97" customFormat="1" hidden="1" x14ac:dyDescent="0.25">
      <c r="A670" s="90" t="s">
        <v>1998</v>
      </c>
      <c r="B670" s="91" t="s">
        <v>1998</v>
      </c>
      <c r="C670" s="92">
        <v>7.4671319999999994</v>
      </c>
      <c r="D670" s="93">
        <v>7.36022716</v>
      </c>
      <c r="E670" s="93">
        <v>-7.1846459999999999</v>
      </c>
      <c r="F67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0" s="95">
        <f t="shared" si="22"/>
        <v>7.36022716</v>
      </c>
      <c r="H670" s="95">
        <f t="shared" si="23"/>
        <v>-7.1846459999999999</v>
      </c>
      <c r="I670" s="96" t="str">
        <f t="array" ref="I670">IF(ISBLANK(C670),"",IF(C670=MAX(IF(FarmUnit[1. Identifiant interne unique d’exploitation agricole*
(Attribué par la gestion centrale)]=A670,FarmUnit[3. Superficie de l’unité agricole (ha)*])),"!","-"))</f>
        <v>!</v>
      </c>
    </row>
    <row r="671" spans="1:9" s="97" customFormat="1" hidden="1" x14ac:dyDescent="0.25">
      <c r="A671" s="90" t="s">
        <v>1999</v>
      </c>
      <c r="B671" s="91" t="s">
        <v>1999</v>
      </c>
      <c r="C671" s="92">
        <v>3.3879999999999999</v>
      </c>
      <c r="D671" s="93">
        <v>7.3559000000000001</v>
      </c>
      <c r="E671" s="93">
        <v>-7.1845439999999998</v>
      </c>
      <c r="F67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1" s="95">
        <f t="shared" si="22"/>
        <v>7.3559000000000001</v>
      </c>
      <c r="H671" s="95">
        <f t="shared" si="23"/>
        <v>-7.1845439999999998</v>
      </c>
      <c r="I671" s="96" t="str">
        <f t="array" ref="I671">IF(ISBLANK(C671),"",IF(C671=MAX(IF(FarmUnit[1. Identifiant interne unique d’exploitation agricole*
(Attribué par la gestion centrale)]=A671,FarmUnit[3. Superficie de l’unité agricole (ha)*])),"!","-"))</f>
        <v>!</v>
      </c>
    </row>
    <row r="672" spans="1:9" s="97" customFormat="1" hidden="1" x14ac:dyDescent="0.25">
      <c r="A672" s="90" t="s">
        <v>2000</v>
      </c>
      <c r="B672" s="91" t="s">
        <v>2000</v>
      </c>
      <c r="C672" s="92">
        <v>2.6599999999999997</v>
      </c>
      <c r="D672" s="93">
        <v>7.6459900000000003</v>
      </c>
      <c r="E672" s="93">
        <v>-7.3481399999999999</v>
      </c>
      <c r="F67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2" s="95">
        <f t="shared" si="22"/>
        <v>7.6459900000000003</v>
      </c>
      <c r="H672" s="95">
        <f t="shared" si="23"/>
        <v>-7.3481399999999999</v>
      </c>
      <c r="I672" s="96" t="str">
        <f t="array" ref="I672">IF(ISBLANK(C672),"",IF(C672=MAX(IF(FarmUnit[1. Identifiant interne unique d’exploitation agricole*
(Attribué par la gestion centrale)]=A672,FarmUnit[3. Superficie de l’unité agricole (ha)*])),"!","-"))</f>
        <v>!</v>
      </c>
    </row>
    <row r="673" spans="1:9" s="97" customFormat="1" hidden="1" x14ac:dyDescent="0.25">
      <c r="A673" s="90" t="s">
        <v>2001</v>
      </c>
      <c r="B673" s="91" t="s">
        <v>2001</v>
      </c>
      <c r="C673" s="92">
        <v>3.59</v>
      </c>
      <c r="D673" s="93">
        <v>7.6596260000000003</v>
      </c>
      <c r="E673" s="93">
        <v>-7.3863440000000002</v>
      </c>
      <c r="F67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3" s="95">
        <f t="shared" si="22"/>
        <v>7.6596260000000003</v>
      </c>
      <c r="H673" s="95">
        <f t="shared" si="23"/>
        <v>-7.3863440000000002</v>
      </c>
      <c r="I673" s="96" t="str">
        <f t="array" ref="I673">IF(ISBLANK(C673),"",IF(C673=MAX(IF(FarmUnit[1. Identifiant interne unique d’exploitation agricole*
(Attribué par la gestion centrale)]=A673,FarmUnit[3. Superficie de l’unité agricole (ha)*])),"!","-"))</f>
        <v>!</v>
      </c>
    </row>
    <row r="674" spans="1:9" s="97" customFormat="1" hidden="1" x14ac:dyDescent="0.25">
      <c r="A674" s="90" t="s">
        <v>2002</v>
      </c>
      <c r="B674" s="91" t="s">
        <v>2002</v>
      </c>
      <c r="C674" s="92">
        <v>3.38</v>
      </c>
      <c r="D674" s="93">
        <v>7.6375060000000001</v>
      </c>
      <c r="E674" s="93">
        <v>-7.3554519999999997</v>
      </c>
      <c r="F67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4" s="95">
        <f t="shared" si="22"/>
        <v>7.6375060000000001</v>
      </c>
      <c r="H674" s="95">
        <f t="shared" si="23"/>
        <v>-7.3554519999999997</v>
      </c>
      <c r="I674" s="96" t="str">
        <f t="array" ref="I674">IF(ISBLANK(C674),"",IF(C674=MAX(IF(FarmUnit[1. Identifiant interne unique d’exploitation agricole*
(Attribué par la gestion centrale)]=A674,FarmUnit[3. Superficie de l’unité agricole (ha)*])),"!","-"))</f>
        <v>!</v>
      </c>
    </row>
    <row r="675" spans="1:9" s="97" customFormat="1" hidden="1" x14ac:dyDescent="0.25">
      <c r="A675" s="90" t="s">
        <v>2003</v>
      </c>
      <c r="B675" s="91" t="s">
        <v>2003</v>
      </c>
      <c r="C675" s="92">
        <v>4.1499999999999995</v>
      </c>
      <c r="D675" s="93">
        <v>7.6589859999999996</v>
      </c>
      <c r="E675" s="93">
        <v>-7.388757</v>
      </c>
      <c r="F67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5" s="95">
        <f t="shared" si="22"/>
        <v>7.6589859999999996</v>
      </c>
      <c r="H675" s="95">
        <f t="shared" si="23"/>
        <v>-7.388757</v>
      </c>
      <c r="I675" s="96" t="str">
        <f t="array" ref="I675">IF(ISBLANK(C675),"",IF(C675=MAX(IF(FarmUnit[1. Identifiant interne unique d’exploitation agricole*
(Attribué par la gestion centrale)]=A675,FarmUnit[3. Superficie de l’unité agricole (ha)*])),"!","-"))</f>
        <v>!</v>
      </c>
    </row>
    <row r="676" spans="1:9" s="97" customFormat="1" hidden="1" x14ac:dyDescent="0.25">
      <c r="A676" s="90" t="s">
        <v>2004</v>
      </c>
      <c r="B676" s="91" t="s">
        <v>2004</v>
      </c>
      <c r="C676" s="92">
        <v>4.8599999999999994</v>
      </c>
      <c r="D676" s="93">
        <v>7.6566900000000002</v>
      </c>
      <c r="E676" s="93">
        <v>-7.3864010000000002</v>
      </c>
      <c r="F67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6" s="95">
        <f t="shared" si="22"/>
        <v>7.6566900000000002</v>
      </c>
      <c r="H676" s="95">
        <f t="shared" si="23"/>
        <v>-7.3864010000000002</v>
      </c>
      <c r="I676" s="96" t="str">
        <f t="array" ref="I676">IF(ISBLANK(C676),"",IF(C676=MAX(IF(FarmUnit[1. Identifiant interne unique d’exploitation agricole*
(Attribué par la gestion centrale)]=A676,FarmUnit[3. Superficie de l’unité agricole (ha)*])),"!","-"))</f>
        <v>!</v>
      </c>
    </row>
    <row r="677" spans="1:9" s="97" customFormat="1" hidden="1" x14ac:dyDescent="0.25">
      <c r="A677" s="90" t="s">
        <v>2005</v>
      </c>
      <c r="B677" s="91" t="s">
        <v>2005</v>
      </c>
      <c r="C677" s="92">
        <v>3.8699999999999992</v>
      </c>
      <c r="D677" s="93">
        <v>7.6589499999999999</v>
      </c>
      <c r="E677" s="93">
        <v>-7.3880999999999997</v>
      </c>
      <c r="F67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7" s="95">
        <f t="shared" si="22"/>
        <v>7.6589499999999999</v>
      </c>
      <c r="H677" s="95">
        <f t="shared" si="23"/>
        <v>-7.3880999999999997</v>
      </c>
      <c r="I677" s="96" t="str">
        <f t="array" ref="I677">IF(ISBLANK(C677),"",IF(C677=MAX(IF(FarmUnit[1. Identifiant interne unique d’exploitation agricole*
(Attribué par la gestion centrale)]=A677,FarmUnit[3. Superficie de l’unité agricole (ha)*])),"!","-"))</f>
        <v>!</v>
      </c>
    </row>
    <row r="678" spans="1:9" s="97" customFormat="1" hidden="1" x14ac:dyDescent="0.25">
      <c r="A678" s="90" t="s">
        <v>2006</v>
      </c>
      <c r="B678" s="91" t="s">
        <v>2006</v>
      </c>
      <c r="C678" s="92">
        <v>2.6599999999999997</v>
      </c>
      <c r="D678" s="93">
        <v>7.6332409999999999</v>
      </c>
      <c r="E678" s="93">
        <v>-7.3530439999999997</v>
      </c>
      <c r="F67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8" s="95">
        <f t="shared" si="22"/>
        <v>7.6332409999999999</v>
      </c>
      <c r="H678" s="95">
        <f t="shared" si="23"/>
        <v>-7.3530439999999997</v>
      </c>
      <c r="I678" s="96" t="str">
        <f t="array" ref="I678">IF(ISBLANK(C678),"",IF(C678=MAX(IF(FarmUnit[1. Identifiant interne unique d’exploitation agricole*
(Attribué par la gestion centrale)]=A678,FarmUnit[3. Superficie de l’unité agricole (ha)*])),"!","-"))</f>
        <v>!</v>
      </c>
    </row>
    <row r="679" spans="1:9" s="97" customFormat="1" hidden="1" x14ac:dyDescent="0.25">
      <c r="A679" s="90" t="s">
        <v>2007</v>
      </c>
      <c r="B679" s="91" t="s">
        <v>2007</v>
      </c>
      <c r="C679" s="92">
        <v>3.16</v>
      </c>
      <c r="D679" s="93">
        <v>7.6335221000000004</v>
      </c>
      <c r="E679" s="93">
        <v>-7.3677580000000003</v>
      </c>
      <c r="F67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9" s="95">
        <f t="shared" ref="G679:G692" si="24">IF(D679=0,"",D679)</f>
        <v>7.6335221000000004</v>
      </c>
      <c r="H679" s="95">
        <f t="shared" ref="H679:H692" si="25">IF(E679=0,"",E679)</f>
        <v>-7.3677580000000003</v>
      </c>
      <c r="I679" s="96" t="str">
        <f t="array" ref="I679">IF(ISBLANK(C679),"",IF(C679=MAX(IF(FarmUnit[1. Identifiant interne unique d’exploitation agricole*
(Attribué par la gestion centrale)]=A679,FarmUnit[3. Superficie de l’unité agricole (ha)*])),"!","-"))</f>
        <v>!</v>
      </c>
    </row>
    <row r="680" spans="1:9" s="97" customFormat="1" hidden="1" x14ac:dyDescent="0.25">
      <c r="A680" s="90" t="s">
        <v>2008</v>
      </c>
      <c r="B680" s="91" t="s">
        <v>2008</v>
      </c>
      <c r="C680" s="92">
        <v>3.37</v>
      </c>
      <c r="D680" s="93">
        <v>7.6343249999999996</v>
      </c>
      <c r="E680" s="93">
        <v>-7.3538560000000004</v>
      </c>
      <c r="F68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0" s="95">
        <f t="shared" si="24"/>
        <v>7.6343249999999996</v>
      </c>
      <c r="H680" s="95">
        <f t="shared" si="25"/>
        <v>-7.3538560000000004</v>
      </c>
      <c r="I680" s="96" t="str">
        <f t="array" ref="I680">IF(ISBLANK(C680),"",IF(C680=MAX(IF(FarmUnit[1. Identifiant interne unique d’exploitation agricole*
(Attribué par la gestion centrale)]=A680,FarmUnit[3. Superficie de l’unité agricole (ha)*])),"!","-"))</f>
        <v>!</v>
      </c>
    </row>
    <row r="681" spans="1:9" s="97" customFormat="1" hidden="1" x14ac:dyDescent="0.25">
      <c r="A681" s="90" t="s">
        <v>2009</v>
      </c>
      <c r="B681" s="91" t="s">
        <v>2009</v>
      </c>
      <c r="C681" s="92">
        <v>3.15</v>
      </c>
      <c r="D681" s="93">
        <v>7.6337380000000001</v>
      </c>
      <c r="E681" s="93">
        <v>-7.3533650000000002</v>
      </c>
      <c r="F68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1" s="95">
        <f t="shared" si="24"/>
        <v>7.6337380000000001</v>
      </c>
      <c r="H681" s="95">
        <f t="shared" si="25"/>
        <v>-7.3533650000000002</v>
      </c>
      <c r="I681" s="96" t="str">
        <f t="array" ref="I681">IF(ISBLANK(C681),"",IF(C681=MAX(IF(FarmUnit[1. Identifiant interne unique d’exploitation agricole*
(Attribué par la gestion centrale)]=A681,FarmUnit[3. Superficie de l’unité agricole (ha)*])),"!","-"))</f>
        <v>!</v>
      </c>
    </row>
    <row r="682" spans="1:9" s="97" customFormat="1" hidden="1" x14ac:dyDescent="0.25">
      <c r="A682" s="90" t="s">
        <v>2010</v>
      </c>
      <c r="B682" s="91" t="s">
        <v>2010</v>
      </c>
      <c r="C682" s="92">
        <v>3.28</v>
      </c>
      <c r="D682" s="93">
        <v>7.6520200000000003</v>
      </c>
      <c r="E682" s="93">
        <v>-7.3740600000000001</v>
      </c>
      <c r="F68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2" s="95">
        <f t="shared" si="24"/>
        <v>7.6520200000000003</v>
      </c>
      <c r="H682" s="95">
        <f t="shared" si="25"/>
        <v>-7.3740600000000001</v>
      </c>
      <c r="I682" s="96" t="str">
        <f t="array" ref="I682">IF(ISBLANK(C682),"",IF(C682=MAX(IF(FarmUnit[1. Identifiant interne unique d’exploitation agricole*
(Attribué par la gestion centrale)]=A682,FarmUnit[3. Superficie de l’unité agricole (ha)*])),"!","-"))</f>
        <v>!</v>
      </c>
    </row>
    <row r="683" spans="1:9" s="97" customFormat="1" hidden="1" x14ac:dyDescent="0.25">
      <c r="A683" s="90" t="s">
        <v>2011</v>
      </c>
      <c r="B683" s="91" t="s">
        <v>2011</v>
      </c>
      <c r="C683" s="92">
        <v>3.9299999999999993</v>
      </c>
      <c r="D683" s="93">
        <v>7.6584399999999997</v>
      </c>
      <c r="E683" s="93">
        <v>-7.3940999999999999</v>
      </c>
      <c r="F68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3" s="95">
        <f t="shared" si="24"/>
        <v>7.6584399999999997</v>
      </c>
      <c r="H683" s="95">
        <f t="shared" si="25"/>
        <v>-7.3940999999999999</v>
      </c>
      <c r="I683" s="96" t="str">
        <f t="array" ref="I683">IF(ISBLANK(C683),"",IF(C683=MAX(IF(FarmUnit[1. Identifiant interne unique d’exploitation agricole*
(Attribué par la gestion centrale)]=A683,FarmUnit[3. Superficie de l’unité agricole (ha)*])),"!","-"))</f>
        <v>!</v>
      </c>
    </row>
    <row r="684" spans="1:9" s="97" customFormat="1" hidden="1" x14ac:dyDescent="0.25">
      <c r="A684" s="90" t="s">
        <v>2012</v>
      </c>
      <c r="B684" s="91" t="s">
        <v>2012</v>
      </c>
      <c r="C684" s="92">
        <v>3.4</v>
      </c>
      <c r="D684" s="93">
        <v>7.6567499999999997</v>
      </c>
      <c r="E684" s="93">
        <v>-7.3993200000000003</v>
      </c>
      <c r="F68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4" s="95">
        <f t="shared" si="24"/>
        <v>7.6567499999999997</v>
      </c>
      <c r="H684" s="95">
        <f t="shared" si="25"/>
        <v>-7.3993200000000003</v>
      </c>
      <c r="I684" s="96" t="str">
        <f t="array" ref="I684">IF(ISBLANK(C684),"",IF(C684=MAX(IF(FarmUnit[1. Identifiant interne unique d’exploitation agricole*
(Attribué par la gestion centrale)]=A684,FarmUnit[3. Superficie de l’unité agricole (ha)*])),"!","-"))</f>
        <v>!</v>
      </c>
    </row>
    <row r="685" spans="1:9" s="97" customFormat="1" hidden="1" x14ac:dyDescent="0.25">
      <c r="A685" s="90" t="s">
        <v>2013</v>
      </c>
      <c r="B685" s="91" t="s">
        <v>2013</v>
      </c>
      <c r="C685" s="92">
        <v>4.4499999999999993</v>
      </c>
      <c r="D685" s="93">
        <v>7.65801</v>
      </c>
      <c r="E685" s="93">
        <v>-7.38978</v>
      </c>
      <c r="F68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5" s="95">
        <f t="shared" si="24"/>
        <v>7.65801</v>
      </c>
      <c r="H685" s="95">
        <f t="shared" si="25"/>
        <v>-7.38978</v>
      </c>
      <c r="I685" s="96" t="str">
        <f t="array" ref="I685">IF(ISBLANK(C685),"",IF(C685=MAX(IF(FarmUnit[1. Identifiant interne unique d’exploitation agricole*
(Attribué par la gestion centrale)]=A685,FarmUnit[3. Superficie de l’unité agricole (ha)*])),"!","-"))</f>
        <v>!</v>
      </c>
    </row>
    <row r="686" spans="1:9" s="97" customFormat="1" hidden="1" x14ac:dyDescent="0.25">
      <c r="A686" s="90" t="s">
        <v>2014</v>
      </c>
      <c r="B686" s="91" t="s">
        <v>2014</v>
      </c>
      <c r="C686" s="92">
        <v>4.34</v>
      </c>
      <c r="D686" s="93">
        <v>7.6758800000000003</v>
      </c>
      <c r="E686" s="93">
        <v>-7.40273</v>
      </c>
      <c r="F68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6" s="95">
        <f t="shared" si="24"/>
        <v>7.6758800000000003</v>
      </c>
      <c r="H686" s="95">
        <f t="shared" si="25"/>
        <v>-7.40273</v>
      </c>
      <c r="I686" s="96" t="str">
        <f t="array" ref="I686">IF(ISBLANK(C686),"",IF(C686=MAX(IF(FarmUnit[1. Identifiant interne unique d’exploitation agricole*
(Attribué par la gestion centrale)]=A686,FarmUnit[3. Superficie de l’unité agricole (ha)*])),"!","-"))</f>
        <v>!</v>
      </c>
    </row>
    <row r="687" spans="1:9" s="97" customFormat="1" hidden="1" x14ac:dyDescent="0.25">
      <c r="A687" s="90" t="s">
        <v>2015</v>
      </c>
      <c r="B687" s="91" t="s">
        <v>2015</v>
      </c>
      <c r="C687" s="92">
        <v>2.88</v>
      </c>
      <c r="D687" s="93">
        <v>7.6635</v>
      </c>
      <c r="E687" s="93">
        <v>-7.4012000000000002</v>
      </c>
      <c r="F68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7" s="95">
        <f t="shared" si="24"/>
        <v>7.6635</v>
      </c>
      <c r="H687" s="95">
        <f t="shared" si="25"/>
        <v>-7.4012000000000002</v>
      </c>
      <c r="I687" s="96" t="str">
        <f t="array" ref="I687">IF(ISBLANK(C687),"",IF(C687=MAX(IF(FarmUnit[1. Identifiant interne unique d’exploitation agricole*
(Attribué par la gestion centrale)]=A687,FarmUnit[3. Superficie de l’unité agricole (ha)*])),"!","-"))</f>
        <v>!</v>
      </c>
    </row>
    <row r="688" spans="1:9" s="97" customFormat="1" hidden="1" x14ac:dyDescent="0.25">
      <c r="A688" s="90" t="s">
        <v>2016</v>
      </c>
      <c r="B688" s="91" t="s">
        <v>2016</v>
      </c>
      <c r="C688" s="92">
        <v>4.0299999999999994</v>
      </c>
      <c r="D688" s="93">
        <v>7.6579499999999996</v>
      </c>
      <c r="E688" s="93">
        <v>-7.3609</v>
      </c>
      <c r="F68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8" s="95">
        <f t="shared" si="24"/>
        <v>7.6579499999999996</v>
      </c>
      <c r="H688" s="95">
        <f t="shared" si="25"/>
        <v>-7.3609</v>
      </c>
      <c r="I688" s="96" t="str">
        <f t="array" ref="I688">IF(ISBLANK(C688),"",IF(C688=MAX(IF(FarmUnit[1. Identifiant interne unique d’exploitation agricole*
(Attribué par la gestion centrale)]=A688,FarmUnit[3. Superficie de l’unité agricole (ha)*])),"!","-"))</f>
        <v>!</v>
      </c>
    </row>
    <row r="689" spans="1:9" s="97" customFormat="1" hidden="1" x14ac:dyDescent="0.25">
      <c r="A689" s="90" t="s">
        <v>2017</v>
      </c>
      <c r="B689" s="91" t="s">
        <v>2017</v>
      </c>
      <c r="C689" s="92">
        <v>3.8899999999999992</v>
      </c>
      <c r="D689" s="93">
        <v>7.65794</v>
      </c>
      <c r="E689" s="93">
        <v>-7.3661899999999996</v>
      </c>
      <c r="F68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9" s="95">
        <f t="shared" si="24"/>
        <v>7.65794</v>
      </c>
      <c r="H689" s="95">
        <f t="shared" si="25"/>
        <v>-7.3661899999999996</v>
      </c>
      <c r="I689" s="96" t="str">
        <f t="array" ref="I689">IF(ISBLANK(C689),"",IF(C689=MAX(IF(FarmUnit[1. Identifiant interne unique d’exploitation agricole*
(Attribué par la gestion centrale)]=A689,FarmUnit[3. Superficie de l’unité agricole (ha)*])),"!","-"))</f>
        <v>!</v>
      </c>
    </row>
    <row r="690" spans="1:9" s="97" customFormat="1" hidden="1" x14ac:dyDescent="0.25">
      <c r="A690" s="90" t="s">
        <v>2018</v>
      </c>
      <c r="B690" s="91" t="s">
        <v>2018</v>
      </c>
      <c r="C690" s="92">
        <v>3.8399999999999994</v>
      </c>
      <c r="D690" s="93">
        <v>7.6605999999999996</v>
      </c>
      <c r="E690" s="93">
        <v>-7.3964699999999999</v>
      </c>
      <c r="F69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0" s="95">
        <f t="shared" si="24"/>
        <v>7.6605999999999996</v>
      </c>
      <c r="H690" s="95">
        <f t="shared" si="25"/>
        <v>-7.3964699999999999</v>
      </c>
      <c r="I690" s="96" t="str">
        <f t="array" ref="I690">IF(ISBLANK(C690),"",IF(C690=MAX(IF(FarmUnit[1. Identifiant interne unique d’exploitation agricole*
(Attribué par la gestion centrale)]=A690,FarmUnit[3. Superficie de l’unité agricole (ha)*])),"!","-"))</f>
        <v>!</v>
      </c>
    </row>
    <row r="691" spans="1:9" s="97" customFormat="1" hidden="1" x14ac:dyDescent="0.25">
      <c r="A691" s="90" t="s">
        <v>2019</v>
      </c>
      <c r="B691" s="91" t="s">
        <v>2019</v>
      </c>
      <c r="C691" s="92">
        <v>4.6899999999999995</v>
      </c>
      <c r="D691" s="93">
        <v>7.6829099999999997</v>
      </c>
      <c r="E691" s="93">
        <v>-7.3808600000000002</v>
      </c>
      <c r="F69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1" s="95">
        <f t="shared" si="24"/>
        <v>7.6829099999999997</v>
      </c>
      <c r="H691" s="95">
        <f t="shared" si="25"/>
        <v>-7.3808600000000002</v>
      </c>
      <c r="I691" s="96" t="str">
        <f t="array" ref="I691">IF(ISBLANK(C691),"",IF(C691=MAX(IF(FarmUnit[1. Identifiant interne unique d’exploitation agricole*
(Attribué par la gestion centrale)]=A691,FarmUnit[3. Superficie de l’unité agricole (ha)*])),"!","-"))</f>
        <v>!</v>
      </c>
    </row>
    <row r="692" spans="1:9" s="97" customFormat="1" hidden="1" x14ac:dyDescent="0.25">
      <c r="A692" s="90" t="s">
        <v>2021</v>
      </c>
      <c r="B692" s="91" t="s">
        <v>2021</v>
      </c>
      <c r="C692" s="92">
        <v>6.3999999999999986</v>
      </c>
      <c r="D692" s="93">
        <v>7.6838300000000004</v>
      </c>
      <c r="E692" s="93">
        <v>-7.38002</v>
      </c>
      <c r="F69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2" s="95">
        <f t="shared" si="24"/>
        <v>7.6838300000000004</v>
      </c>
      <c r="H692" s="95">
        <f t="shared" si="25"/>
        <v>-7.38002</v>
      </c>
      <c r="I692" s="96" t="str">
        <f t="array" ref="I692">IF(ISBLANK(C692),"",IF(C692=MAX(IF(FarmUnit[1. Identifiant interne unique d’exploitation agricole*
(Attribué par la gestion centrale)]=A692,FarmUnit[3. Superficie de l’unité agricole (ha)*])),"!","-"))</f>
        <v>!</v>
      </c>
    </row>
    <row r="693" spans="1:9" s="97" customFormat="1" hidden="1" x14ac:dyDescent="0.25">
      <c r="A693" s="90" t="s">
        <v>1636</v>
      </c>
      <c r="B693" s="91" t="s">
        <v>1636</v>
      </c>
      <c r="C693" s="92">
        <v>2.95</v>
      </c>
      <c r="D693" s="93">
        <v>7.6561199999999996</v>
      </c>
      <c r="E693" s="93">
        <v>-7.3829000000000002</v>
      </c>
      <c r="F69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3" s="103">
        <f t="shared" ref="G693:G721" si="26">IF(D693=0,"",D693)</f>
        <v>7.6561199999999996</v>
      </c>
      <c r="H693" s="103">
        <f t="shared" ref="H693:H721" si="27">IF(E693=0,"",E693)</f>
        <v>-7.3829000000000002</v>
      </c>
      <c r="I693" s="104" t="str">
        <f t="array" ref="I693">IF(ISBLANK(C693),"",IF(C693=MAX(IF(FarmUnit[1. Identifiant interne unique d’exploitation agricole*
(Attribué par la gestion centrale)]=A693,FarmUnit[3. Superficie de l’unité agricole (ha)*])),"!","-"))</f>
        <v>!</v>
      </c>
    </row>
    <row r="694" spans="1:9" s="97" customFormat="1" hidden="1" x14ac:dyDescent="0.25">
      <c r="A694" s="90" t="s">
        <v>1639</v>
      </c>
      <c r="B694" s="91" t="s">
        <v>1639</v>
      </c>
      <c r="C694" s="92">
        <v>3.14</v>
      </c>
      <c r="D694" s="93">
        <v>7.6564199999999998</v>
      </c>
      <c r="E694" s="93">
        <v>-7.3835600000000001</v>
      </c>
      <c r="F69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4" s="103">
        <f t="shared" si="26"/>
        <v>7.6564199999999998</v>
      </c>
      <c r="H694" s="103">
        <f t="shared" si="27"/>
        <v>-7.3835600000000001</v>
      </c>
      <c r="I694" s="104" t="str">
        <f t="array" ref="I694">IF(ISBLANK(C694),"",IF(C694=MAX(IF(FarmUnit[1. Identifiant interne unique d’exploitation agricole*
(Attribué par la gestion centrale)]=A694,FarmUnit[3. Superficie de l’unité agricole (ha)*])),"!","-"))</f>
        <v>!</v>
      </c>
    </row>
    <row r="695" spans="1:9" s="97" customFormat="1" hidden="1" x14ac:dyDescent="0.25">
      <c r="A695" s="90" t="s">
        <v>1640</v>
      </c>
      <c r="B695" s="91" t="s">
        <v>1640</v>
      </c>
      <c r="C695" s="92">
        <v>3.71</v>
      </c>
      <c r="D695" s="93">
        <v>7.6616400000000002</v>
      </c>
      <c r="E695" s="93">
        <v>-7.3832300000000002</v>
      </c>
      <c r="F69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5" s="103">
        <f t="shared" si="26"/>
        <v>7.6616400000000002</v>
      </c>
      <c r="H695" s="103">
        <f t="shared" si="27"/>
        <v>-7.3832300000000002</v>
      </c>
      <c r="I695" s="104" t="str">
        <f t="array" ref="I695">IF(ISBLANK(C695),"",IF(C695=MAX(IF(FarmUnit[1. Identifiant interne unique d’exploitation agricole*
(Attribué par la gestion centrale)]=A695,FarmUnit[3. Superficie de l’unité agricole (ha)*])),"!","-"))</f>
        <v>!</v>
      </c>
    </row>
    <row r="696" spans="1:9" s="97" customFormat="1" hidden="1" x14ac:dyDescent="0.25">
      <c r="A696" s="90" t="s">
        <v>1641</v>
      </c>
      <c r="B696" s="91" t="s">
        <v>1641</v>
      </c>
      <c r="C696" s="92">
        <v>4.46</v>
      </c>
      <c r="D696" s="93">
        <v>7.6641500000000002</v>
      </c>
      <c r="E696" s="93">
        <v>-7.3830099999999996</v>
      </c>
      <c r="F69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6" s="103">
        <f t="shared" si="26"/>
        <v>7.6641500000000002</v>
      </c>
      <c r="H696" s="103">
        <f t="shared" si="27"/>
        <v>-7.3830099999999996</v>
      </c>
      <c r="I696" s="104" t="str">
        <f t="array" ref="I696">IF(ISBLANK(C696),"",IF(C696=MAX(IF(FarmUnit[1. Identifiant interne unique d’exploitation agricole*
(Attribué par la gestion centrale)]=A696,FarmUnit[3. Superficie de l’unité agricole (ha)*])),"!","-"))</f>
        <v>!</v>
      </c>
    </row>
    <row r="697" spans="1:9" s="97" customFormat="1" hidden="1" x14ac:dyDescent="0.25">
      <c r="A697" s="90" t="s">
        <v>1642</v>
      </c>
      <c r="B697" s="91" t="s">
        <v>1642</v>
      </c>
      <c r="C697" s="92">
        <v>3.5199999999999996</v>
      </c>
      <c r="D697" s="93">
        <v>7.65951</v>
      </c>
      <c r="E697" s="93">
        <v>-7.3702899999999998</v>
      </c>
      <c r="F69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7" s="103">
        <f t="shared" si="26"/>
        <v>7.65951</v>
      </c>
      <c r="H697" s="103">
        <f t="shared" si="27"/>
        <v>-7.3702899999999998</v>
      </c>
      <c r="I697" s="104" t="str">
        <f t="array" ref="I697">IF(ISBLANK(C697),"",IF(C697=MAX(IF(FarmUnit[1. Identifiant interne unique d’exploitation agricole*
(Attribué par la gestion centrale)]=A697,FarmUnit[3. Superficie de l’unité agricole (ha)*])),"!","-"))</f>
        <v>!</v>
      </c>
    </row>
    <row r="698" spans="1:9" s="97" customFormat="1" hidden="1" x14ac:dyDescent="0.25">
      <c r="A698" s="90" t="s">
        <v>1643</v>
      </c>
      <c r="B698" s="91" t="s">
        <v>1643</v>
      </c>
      <c r="C698" s="92">
        <v>4.5999999999999996</v>
      </c>
      <c r="D698" s="93">
        <v>7.6606199999999998</v>
      </c>
      <c r="E698" s="93">
        <v>-7.3713300000000004</v>
      </c>
      <c r="F69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8" s="103">
        <f t="shared" si="26"/>
        <v>7.6606199999999998</v>
      </c>
      <c r="H698" s="103">
        <f t="shared" si="27"/>
        <v>-7.3713300000000004</v>
      </c>
      <c r="I698" s="104" t="str">
        <f t="array" ref="I698">IF(ISBLANK(C698),"",IF(C698=MAX(IF(FarmUnit[1. Identifiant interne unique d’exploitation agricole*
(Attribué par la gestion centrale)]=A698,FarmUnit[3. Superficie de l’unité agricole (ha)*])),"!","-"))</f>
        <v>!</v>
      </c>
    </row>
    <row r="699" spans="1:9" s="97" customFormat="1" hidden="1" x14ac:dyDescent="0.25">
      <c r="A699" s="90" t="s">
        <v>1644</v>
      </c>
      <c r="B699" s="91" t="s">
        <v>1644</v>
      </c>
      <c r="C699" s="92">
        <v>2.78</v>
      </c>
      <c r="D699" s="93">
        <v>7.6560699999999997</v>
      </c>
      <c r="E699" s="93">
        <v>-7.3491099999999996</v>
      </c>
      <c r="F69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9" s="95">
        <f t="shared" si="26"/>
        <v>7.6560699999999997</v>
      </c>
      <c r="H699" s="95">
        <f t="shared" si="27"/>
        <v>-7.3491099999999996</v>
      </c>
      <c r="I699" s="96" t="str">
        <f t="array" ref="I699">IF(ISBLANK(C699),"",IF(C699=MAX(IF(FarmUnit[1. Identifiant interne unique d’exploitation agricole*
(Attribué par la gestion centrale)]=A699,FarmUnit[3. Superficie de l’unité agricole (ha)*])),"!","-"))</f>
        <v>!</v>
      </c>
    </row>
    <row r="700" spans="1:9" s="97" customFormat="1" hidden="1" x14ac:dyDescent="0.25">
      <c r="A700" s="90" t="s">
        <v>1645</v>
      </c>
      <c r="B700" s="91" t="s">
        <v>1645</v>
      </c>
      <c r="C700" s="92">
        <v>2.61</v>
      </c>
      <c r="D700" s="93">
        <v>7.6552800000000003</v>
      </c>
      <c r="E700" s="93">
        <v>-7.3481699999999996</v>
      </c>
      <c r="F70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0" s="103">
        <f t="shared" si="26"/>
        <v>7.6552800000000003</v>
      </c>
      <c r="H700" s="103">
        <f t="shared" si="27"/>
        <v>-7.3481699999999996</v>
      </c>
      <c r="I700" s="104" t="str">
        <f t="array" ref="I700">IF(ISBLANK(C700),"",IF(C700=MAX(IF(FarmUnit[1. Identifiant interne unique d’exploitation agricole*
(Attribué par la gestion centrale)]=A700,FarmUnit[3. Superficie de l’unité agricole (ha)*])),"!","-"))</f>
        <v>!</v>
      </c>
    </row>
    <row r="701" spans="1:9" s="97" customFormat="1" hidden="1" x14ac:dyDescent="0.25">
      <c r="A701" s="90" t="s">
        <v>1646</v>
      </c>
      <c r="B701" s="91" t="s">
        <v>1646</v>
      </c>
      <c r="C701" s="92">
        <v>4.3099999999999996</v>
      </c>
      <c r="D701" s="93">
        <v>7.6358300000000003</v>
      </c>
      <c r="E701" s="93">
        <v>-7.3681999999999999</v>
      </c>
      <c r="F70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1" s="103">
        <f t="shared" si="26"/>
        <v>7.6358300000000003</v>
      </c>
      <c r="H701" s="103">
        <f t="shared" si="27"/>
        <v>-7.3681999999999999</v>
      </c>
      <c r="I701" s="104" t="str">
        <f t="array" ref="I701">IF(ISBLANK(C701),"",IF(C701=MAX(IF(FarmUnit[1. Identifiant interne unique d’exploitation agricole*
(Attribué par la gestion centrale)]=A701,FarmUnit[3. Superficie de l’unité agricole (ha)*])),"!","-"))</f>
        <v>!</v>
      </c>
    </row>
    <row r="702" spans="1:9" s="97" customFormat="1" hidden="1" x14ac:dyDescent="0.25">
      <c r="A702" s="90" t="s">
        <v>1647</v>
      </c>
      <c r="B702" s="91" t="s">
        <v>1647</v>
      </c>
      <c r="C702" s="92">
        <v>3.67</v>
      </c>
      <c r="D702" s="93">
        <v>7.6370699999999996</v>
      </c>
      <c r="E702" s="93">
        <v>-7.3691599999999999</v>
      </c>
      <c r="F70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2" s="103">
        <f t="shared" si="26"/>
        <v>7.6370699999999996</v>
      </c>
      <c r="H702" s="103">
        <f t="shared" si="27"/>
        <v>-7.3691599999999999</v>
      </c>
      <c r="I702" s="104" t="str">
        <f t="array" ref="I702">IF(ISBLANK(C702),"",IF(C702=MAX(IF(FarmUnit[1. Identifiant interne unique d’exploitation agricole*
(Attribué par la gestion centrale)]=A702,FarmUnit[3. Superficie de l’unité agricole (ha)*])),"!","-"))</f>
        <v>!</v>
      </c>
    </row>
    <row r="703" spans="1:9" s="97" customFormat="1" hidden="1" x14ac:dyDescent="0.25">
      <c r="A703" s="90" t="s">
        <v>1648</v>
      </c>
      <c r="B703" s="91" t="s">
        <v>1648</v>
      </c>
      <c r="C703" s="92">
        <v>3.46</v>
      </c>
      <c r="D703" s="93">
        <v>7.6374500000000003</v>
      </c>
      <c r="E703" s="93">
        <v>-7.3682499999999997</v>
      </c>
      <c r="F70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3" s="103">
        <f t="shared" si="26"/>
        <v>7.6374500000000003</v>
      </c>
      <c r="H703" s="103">
        <f t="shared" si="27"/>
        <v>-7.3682499999999997</v>
      </c>
      <c r="I703" s="104" t="str">
        <f t="array" ref="I703">IF(ISBLANK(C703),"",IF(C703=MAX(IF(FarmUnit[1. Identifiant interne unique d’exploitation agricole*
(Attribué par la gestion centrale)]=A703,FarmUnit[3. Superficie de l’unité agricole (ha)*])),"!","-"))</f>
        <v>!</v>
      </c>
    </row>
    <row r="704" spans="1:9" s="97" customFormat="1" hidden="1" x14ac:dyDescent="0.25">
      <c r="A704" s="90" t="s">
        <v>1649</v>
      </c>
      <c r="B704" s="91" t="s">
        <v>1649</v>
      </c>
      <c r="C704" s="92">
        <v>2.81</v>
      </c>
      <c r="D704" s="93">
        <v>7.6370399999999998</v>
      </c>
      <c r="E704" s="93">
        <v>-7.3648400000000001</v>
      </c>
      <c r="F70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4" s="103">
        <f t="shared" si="26"/>
        <v>7.6370399999999998</v>
      </c>
      <c r="H704" s="103">
        <f t="shared" si="27"/>
        <v>-7.3648400000000001</v>
      </c>
      <c r="I704" s="104" t="str">
        <f t="array" ref="I704">IF(ISBLANK(C704),"",IF(C704=MAX(IF(FarmUnit[1. Identifiant interne unique d’exploitation agricole*
(Attribué par la gestion centrale)]=A704,FarmUnit[3. Superficie de l’unité agricole (ha)*])),"!","-"))</f>
        <v>!</v>
      </c>
    </row>
    <row r="705" spans="1:9" s="97" customFormat="1" hidden="1" x14ac:dyDescent="0.25">
      <c r="A705" s="90" t="s">
        <v>1650</v>
      </c>
      <c r="B705" s="91" t="s">
        <v>1650</v>
      </c>
      <c r="C705" s="92">
        <v>2.903</v>
      </c>
      <c r="D705" s="93">
        <v>7.6388699999999998</v>
      </c>
      <c r="E705" s="93">
        <v>-7.3665599999999998</v>
      </c>
      <c r="F70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5" s="103">
        <f t="shared" si="26"/>
        <v>7.6388699999999998</v>
      </c>
      <c r="H705" s="103">
        <f t="shared" si="27"/>
        <v>-7.3665599999999998</v>
      </c>
      <c r="I705" s="104" t="str">
        <f t="array" ref="I705">IF(ISBLANK(C705),"",IF(C705=MAX(IF(FarmUnit[1. Identifiant interne unique d’exploitation agricole*
(Attribué par la gestion centrale)]=A705,FarmUnit[3. Superficie de l’unité agricole (ha)*])),"!","-"))</f>
        <v>!</v>
      </c>
    </row>
    <row r="706" spans="1:9" s="97" customFormat="1" hidden="1" x14ac:dyDescent="0.25">
      <c r="A706" s="90" t="s">
        <v>1651</v>
      </c>
      <c r="B706" s="91" t="s">
        <v>1651</v>
      </c>
      <c r="C706" s="92">
        <v>2.84</v>
      </c>
      <c r="D706" s="93">
        <v>7.6551099999999996</v>
      </c>
      <c r="E706" s="93">
        <v>-7.3724299999999996</v>
      </c>
      <c r="F70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6" s="103">
        <f t="shared" si="26"/>
        <v>7.6551099999999996</v>
      </c>
      <c r="H706" s="103">
        <f t="shared" si="27"/>
        <v>-7.3724299999999996</v>
      </c>
      <c r="I706" s="104" t="str">
        <f t="array" ref="I706">IF(ISBLANK(C706),"",IF(C706=MAX(IF(FarmUnit[1. Identifiant interne unique d’exploitation agricole*
(Attribué par la gestion centrale)]=A706,FarmUnit[3. Superficie de l’unité agricole (ha)*])),"!","-"))</f>
        <v>!</v>
      </c>
    </row>
    <row r="707" spans="1:9" s="97" customFormat="1" hidden="1" x14ac:dyDescent="0.25">
      <c r="A707" s="90" t="s">
        <v>1652</v>
      </c>
      <c r="B707" s="91" t="s">
        <v>1652</v>
      </c>
      <c r="C707" s="92">
        <v>3</v>
      </c>
      <c r="D707" s="93">
        <v>7.6520099999999998</v>
      </c>
      <c r="E707" s="93">
        <v>-7.3636699999999999</v>
      </c>
      <c r="F70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7" s="103">
        <f t="shared" si="26"/>
        <v>7.6520099999999998</v>
      </c>
      <c r="H707" s="103">
        <f t="shared" si="27"/>
        <v>-7.3636699999999999</v>
      </c>
      <c r="I707" s="104" t="str">
        <f t="array" ref="I707">IF(ISBLANK(C707),"",IF(C707=MAX(IF(FarmUnit[1. Identifiant interne unique d’exploitation agricole*
(Attribué par la gestion centrale)]=A707,FarmUnit[3. Superficie de l’unité agricole (ha)*])),"!","-"))</f>
        <v>!</v>
      </c>
    </row>
    <row r="708" spans="1:9" s="97" customFormat="1" hidden="1" x14ac:dyDescent="0.25">
      <c r="A708" s="90" t="s">
        <v>1653</v>
      </c>
      <c r="B708" s="91" t="s">
        <v>1653</v>
      </c>
      <c r="C708" s="92">
        <v>4.9399999999999995</v>
      </c>
      <c r="D708" s="93">
        <v>7.6618399999999998</v>
      </c>
      <c r="E708" s="93">
        <v>-7.3852000000000002</v>
      </c>
      <c r="F70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8" s="103">
        <f t="shared" si="26"/>
        <v>7.6618399999999998</v>
      </c>
      <c r="H708" s="103">
        <f t="shared" si="27"/>
        <v>-7.3852000000000002</v>
      </c>
      <c r="I708" s="104" t="str">
        <f t="array" ref="I708">IF(ISBLANK(C708),"",IF(C708=MAX(IF(FarmUnit[1. Identifiant interne unique d’exploitation agricole*
(Attribué par la gestion centrale)]=A708,FarmUnit[3. Superficie de l’unité agricole (ha)*])),"!","-"))</f>
        <v>!</v>
      </c>
    </row>
    <row r="709" spans="1:9" s="97" customFormat="1" hidden="1" x14ac:dyDescent="0.25">
      <c r="A709" s="90" t="s">
        <v>1654</v>
      </c>
      <c r="B709" s="91" t="s">
        <v>1654</v>
      </c>
      <c r="C709" s="92">
        <v>2.76</v>
      </c>
      <c r="D709" s="93">
        <v>7.6628699999999998</v>
      </c>
      <c r="E709" s="93">
        <v>-7.3848099999999999</v>
      </c>
      <c r="F70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9" s="103">
        <f t="shared" si="26"/>
        <v>7.6628699999999998</v>
      </c>
      <c r="H709" s="103">
        <f t="shared" si="27"/>
        <v>-7.3848099999999999</v>
      </c>
      <c r="I709" s="104" t="str">
        <f t="array" ref="I709">IF(ISBLANK(C709),"",IF(C709=MAX(IF(FarmUnit[1. Identifiant interne unique d’exploitation agricole*
(Attribué par la gestion centrale)]=A709,FarmUnit[3. Superficie de l’unité agricole (ha)*])),"!","-"))</f>
        <v>!</v>
      </c>
    </row>
    <row r="710" spans="1:9" s="97" customFormat="1" hidden="1" x14ac:dyDescent="0.25">
      <c r="A710" s="90" t="s">
        <v>1655</v>
      </c>
      <c r="B710" s="91" t="s">
        <v>1655</v>
      </c>
      <c r="C710" s="92">
        <v>3.7399999999999998</v>
      </c>
      <c r="D710" s="93">
        <v>7.6605100000000004</v>
      </c>
      <c r="E710" s="93">
        <v>-7.3742799999999997</v>
      </c>
      <c r="F71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0" s="103">
        <f t="shared" si="26"/>
        <v>7.6605100000000004</v>
      </c>
      <c r="H710" s="103">
        <f t="shared" si="27"/>
        <v>-7.3742799999999997</v>
      </c>
      <c r="I710" s="104" t="str">
        <f t="array" ref="I710">IF(ISBLANK(C710),"",IF(C710=MAX(IF(FarmUnit[1. Identifiant interne unique d’exploitation agricole*
(Attribué par la gestion centrale)]=A710,FarmUnit[3. Superficie de l’unité agricole (ha)*])),"!","-"))</f>
        <v>!</v>
      </c>
    </row>
    <row r="711" spans="1:9" s="97" customFormat="1" hidden="1" x14ac:dyDescent="0.25">
      <c r="A711" s="90" t="s">
        <v>1656</v>
      </c>
      <c r="B711" s="91" t="s">
        <v>1656</v>
      </c>
      <c r="C711" s="92">
        <v>3.9199999999999995</v>
      </c>
      <c r="D711" s="93">
        <v>7.6613600000000002</v>
      </c>
      <c r="E711" s="93">
        <v>-7.3739699999999999</v>
      </c>
      <c r="F71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1" s="103">
        <f t="shared" si="26"/>
        <v>7.6613600000000002</v>
      </c>
      <c r="H711" s="103">
        <f t="shared" si="27"/>
        <v>-7.3739699999999999</v>
      </c>
      <c r="I711" s="104" t="str">
        <f t="array" ref="I711">IF(ISBLANK(C711),"",IF(C711=MAX(IF(FarmUnit[1. Identifiant interne unique d’exploitation agricole*
(Attribué par la gestion centrale)]=A711,FarmUnit[3. Superficie de l’unité agricole (ha)*])),"!","-"))</f>
        <v>!</v>
      </c>
    </row>
    <row r="712" spans="1:9" s="97" customFormat="1" hidden="1" x14ac:dyDescent="0.25">
      <c r="A712" s="90" t="s">
        <v>1657</v>
      </c>
      <c r="B712" s="91" t="s">
        <v>1657</v>
      </c>
      <c r="C712" s="92">
        <v>4.6999999999999993</v>
      </c>
      <c r="D712" s="93">
        <v>7.6610100000000001</v>
      </c>
      <c r="E712" s="93">
        <v>-7.3732100000000003</v>
      </c>
      <c r="F71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2" s="103">
        <f t="shared" si="26"/>
        <v>7.6610100000000001</v>
      </c>
      <c r="H712" s="103">
        <f t="shared" si="27"/>
        <v>-7.3732100000000003</v>
      </c>
      <c r="I712" s="104" t="str">
        <f t="array" ref="I712">IF(ISBLANK(C712),"",IF(C712=MAX(IF(FarmUnit[1. Identifiant interne unique d’exploitation agricole*
(Attribué par la gestion centrale)]=A712,FarmUnit[3. Superficie de l’unité agricole (ha)*])),"!","-"))</f>
        <v>!</v>
      </c>
    </row>
    <row r="713" spans="1:9" s="97" customFormat="1" hidden="1" x14ac:dyDescent="0.25">
      <c r="A713" s="90" t="s">
        <v>1658</v>
      </c>
      <c r="B713" s="91" t="s">
        <v>1658</v>
      </c>
      <c r="C713" s="92">
        <v>4.17</v>
      </c>
      <c r="D713" s="93">
        <v>7.6621300000000003</v>
      </c>
      <c r="E713" s="93">
        <v>-7.3751800000000003</v>
      </c>
      <c r="F71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3" s="103">
        <f t="shared" si="26"/>
        <v>7.6621300000000003</v>
      </c>
      <c r="H713" s="103">
        <f t="shared" si="27"/>
        <v>-7.3751800000000003</v>
      </c>
      <c r="I713" s="104" t="str">
        <f t="array" ref="I713">IF(ISBLANK(C713),"",IF(C713=MAX(IF(FarmUnit[1. Identifiant interne unique d’exploitation agricole*
(Attribué par la gestion centrale)]=A713,FarmUnit[3. Superficie de l’unité agricole (ha)*])),"!","-"))</f>
        <v>!</v>
      </c>
    </row>
    <row r="714" spans="1:9" s="97" customFormat="1" hidden="1" x14ac:dyDescent="0.25">
      <c r="A714" s="90" t="s">
        <v>1659</v>
      </c>
      <c r="B714" s="91" t="s">
        <v>1659</v>
      </c>
      <c r="C714" s="92">
        <v>4.05</v>
      </c>
      <c r="D714" s="93">
        <v>7.65998</v>
      </c>
      <c r="E714" s="93">
        <v>-7.37188</v>
      </c>
      <c r="F71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4" s="103">
        <f t="shared" si="26"/>
        <v>7.65998</v>
      </c>
      <c r="H714" s="103">
        <f t="shared" si="27"/>
        <v>-7.37188</v>
      </c>
      <c r="I714" s="104" t="str">
        <f t="array" ref="I714">IF(ISBLANK(C714),"",IF(C714=MAX(IF(FarmUnit[1. Identifiant interne unique d’exploitation agricole*
(Attribué par la gestion centrale)]=A714,FarmUnit[3. Superficie de l’unité agricole (ha)*])),"!","-"))</f>
        <v>!</v>
      </c>
    </row>
    <row r="715" spans="1:9" s="97" customFormat="1" hidden="1" x14ac:dyDescent="0.25">
      <c r="A715" s="90" t="s">
        <v>1660</v>
      </c>
      <c r="B715" s="91" t="s">
        <v>1660</v>
      </c>
      <c r="C715" s="92">
        <v>3.7299999999999995</v>
      </c>
      <c r="D715" s="93">
        <v>7.6546099999999999</v>
      </c>
      <c r="E715" s="93">
        <v>-7.3675699999999997</v>
      </c>
      <c r="F71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5" s="103">
        <f t="shared" si="26"/>
        <v>7.6546099999999999</v>
      </c>
      <c r="H715" s="103">
        <f t="shared" si="27"/>
        <v>-7.3675699999999997</v>
      </c>
      <c r="I715" s="104" t="str">
        <f t="array" ref="I715">IF(ISBLANK(C715),"",IF(C715=MAX(IF(FarmUnit[1. Identifiant interne unique d’exploitation agricole*
(Attribué par la gestion centrale)]=A715,FarmUnit[3. Superficie de l’unité agricole (ha)*])),"!","-"))</f>
        <v>!</v>
      </c>
    </row>
    <row r="716" spans="1:9" s="97" customFormat="1" hidden="1" x14ac:dyDescent="0.25">
      <c r="A716" s="90" t="s">
        <v>1661</v>
      </c>
      <c r="B716" s="91" t="s">
        <v>1661</v>
      </c>
      <c r="C716" s="92">
        <v>4.9499999999999993</v>
      </c>
      <c r="D716" s="93">
        <v>7.6575300000000004</v>
      </c>
      <c r="E716" s="93">
        <v>-7.3943899999999996</v>
      </c>
      <c r="F71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6" s="103">
        <f t="shared" si="26"/>
        <v>7.6575300000000004</v>
      </c>
      <c r="H716" s="103">
        <f t="shared" si="27"/>
        <v>-7.3943899999999996</v>
      </c>
      <c r="I716" s="104" t="str">
        <f t="array" ref="I716">IF(ISBLANK(C716),"",IF(C716=MAX(IF(FarmUnit[1. Identifiant interne unique d’exploitation agricole*
(Attribué par la gestion centrale)]=A716,FarmUnit[3. Superficie de l’unité agricole (ha)*])),"!","-"))</f>
        <v>!</v>
      </c>
    </row>
    <row r="717" spans="1:9" s="97" customFormat="1" hidden="1" x14ac:dyDescent="0.25">
      <c r="A717" s="90" t="s">
        <v>1662</v>
      </c>
      <c r="B717" s="91" t="s">
        <v>1662</v>
      </c>
      <c r="C717" s="92">
        <v>4.6599999999999993</v>
      </c>
      <c r="D717" s="93">
        <v>7.6561300000000001</v>
      </c>
      <c r="E717" s="93">
        <v>-7.3955799999999998</v>
      </c>
      <c r="F71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7" s="103">
        <f t="shared" si="26"/>
        <v>7.6561300000000001</v>
      </c>
      <c r="H717" s="103">
        <f t="shared" si="27"/>
        <v>-7.3955799999999998</v>
      </c>
      <c r="I717" s="104" t="str">
        <f t="array" ref="I717">IF(ISBLANK(C717),"",IF(C717=MAX(IF(FarmUnit[1. Identifiant interne unique d’exploitation agricole*
(Attribué par la gestion centrale)]=A717,FarmUnit[3. Superficie de l’unité agricole (ha)*])),"!","-"))</f>
        <v>!</v>
      </c>
    </row>
    <row r="718" spans="1:9" s="97" customFormat="1" hidden="1" x14ac:dyDescent="0.25">
      <c r="A718" s="90" t="s">
        <v>1663</v>
      </c>
      <c r="B718" s="91" t="s">
        <v>1663</v>
      </c>
      <c r="C718" s="92">
        <v>3.98</v>
      </c>
      <c r="D718" s="93">
        <v>7.6565700000000003</v>
      </c>
      <c r="E718" s="93">
        <v>-7.3977300000000001</v>
      </c>
      <c r="F71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8" s="103">
        <f t="shared" si="26"/>
        <v>7.6565700000000003</v>
      </c>
      <c r="H718" s="103">
        <f t="shared" si="27"/>
        <v>-7.3977300000000001</v>
      </c>
      <c r="I718" s="104" t="str">
        <f t="array" ref="I718">IF(ISBLANK(C718),"",IF(C718=MAX(IF(FarmUnit[1. Identifiant interne unique d’exploitation agricole*
(Attribué par la gestion centrale)]=A718,FarmUnit[3. Superficie de l’unité agricole (ha)*])),"!","-"))</f>
        <v>!</v>
      </c>
    </row>
    <row r="719" spans="1:9" s="97" customFormat="1" hidden="1" x14ac:dyDescent="0.25">
      <c r="A719" s="90" t="s">
        <v>1664</v>
      </c>
      <c r="B719" s="91" t="s">
        <v>1664</v>
      </c>
      <c r="C719" s="92">
        <v>4.1199999999999992</v>
      </c>
      <c r="D719" s="93">
        <v>7.65848</v>
      </c>
      <c r="E719" s="93">
        <v>-7.3965399999999999</v>
      </c>
      <c r="F71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9" s="103">
        <f t="shared" si="26"/>
        <v>7.65848</v>
      </c>
      <c r="H719" s="103">
        <f t="shared" si="27"/>
        <v>-7.3965399999999999</v>
      </c>
      <c r="I719" s="104" t="str">
        <f t="array" ref="I719">IF(ISBLANK(C719),"",IF(C719=MAX(IF(FarmUnit[1. Identifiant interne unique d’exploitation agricole*
(Attribué par la gestion centrale)]=A719,FarmUnit[3. Superficie de l’unité agricole (ha)*])),"!","-"))</f>
        <v>!</v>
      </c>
    </row>
    <row r="720" spans="1:9" s="97" customFormat="1" hidden="1" x14ac:dyDescent="0.25">
      <c r="A720" s="90" t="s">
        <v>1665</v>
      </c>
      <c r="B720" s="91" t="s">
        <v>1665</v>
      </c>
      <c r="C720" s="92">
        <v>3.4</v>
      </c>
      <c r="D720" s="93">
        <v>7.65977</v>
      </c>
      <c r="E720" s="93">
        <v>-7.4023300000000001</v>
      </c>
      <c r="F72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0" s="103">
        <f t="shared" si="26"/>
        <v>7.65977</v>
      </c>
      <c r="H720" s="103">
        <f t="shared" si="27"/>
        <v>-7.4023300000000001</v>
      </c>
      <c r="I720" s="104" t="str">
        <f t="array" ref="I720">IF(ISBLANK(C720),"",IF(C720=MAX(IF(FarmUnit[1. Identifiant interne unique d’exploitation agricole*
(Attribué par la gestion centrale)]=A720,FarmUnit[3. Superficie de l’unité agricole (ha)*])),"!","-"))</f>
        <v>!</v>
      </c>
    </row>
    <row r="721" spans="1:9" s="97" customFormat="1" hidden="1" x14ac:dyDescent="0.25">
      <c r="A721" s="90" t="s">
        <v>1666</v>
      </c>
      <c r="B721" s="91" t="s">
        <v>1666</v>
      </c>
      <c r="C721" s="92">
        <v>3.17</v>
      </c>
      <c r="D721" s="93">
        <v>7.6790000000000003</v>
      </c>
      <c r="E721" s="93">
        <v>-7.3855899999999997</v>
      </c>
      <c r="F72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1" s="103">
        <f t="shared" si="26"/>
        <v>7.6790000000000003</v>
      </c>
      <c r="H721" s="103">
        <f t="shared" si="27"/>
        <v>-7.3855899999999997</v>
      </c>
      <c r="I721" s="104" t="str">
        <f t="array" ref="I721">IF(ISBLANK(C721),"",IF(C721=MAX(IF(FarmUnit[1. Identifiant interne unique d’exploitation agricole*
(Attribué par la gestion centrale)]=A721,FarmUnit[3. Superficie de l’unité agricole (ha)*])),"!","-"))</f>
        <v>!</v>
      </c>
    </row>
    <row r="722" spans="1:9" s="97" customFormat="1" hidden="1" x14ac:dyDescent="0.25">
      <c r="A722" s="90" t="s">
        <v>1667</v>
      </c>
      <c r="B722" s="91" t="s">
        <v>1667</v>
      </c>
      <c r="C722" s="92">
        <v>4.21</v>
      </c>
      <c r="D722" s="93">
        <v>7.6796199999999999</v>
      </c>
      <c r="E722" s="93">
        <v>-7.3851300000000002</v>
      </c>
      <c r="F72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2" s="103">
        <f t="shared" ref="G722:G741" si="28">IF(D722=0,"",D722)</f>
        <v>7.6796199999999999</v>
      </c>
      <c r="H722" s="103">
        <f t="shared" ref="H722:H741" si="29">IF(E722=0,"",E722)</f>
        <v>-7.3851300000000002</v>
      </c>
      <c r="I722" s="104" t="str">
        <f t="array" ref="I722">IF(ISBLANK(C722),"",IF(C722=MAX(IF(FarmUnit[1. Identifiant interne unique d’exploitation agricole*
(Attribué par la gestion centrale)]=A722,FarmUnit[3. Superficie de l’unité agricole (ha)*])),"!","-"))</f>
        <v>!</v>
      </c>
    </row>
    <row r="723" spans="1:9" s="97" customFormat="1" hidden="1" x14ac:dyDescent="0.25">
      <c r="A723" s="90" t="s">
        <v>1668</v>
      </c>
      <c r="B723" s="91" t="s">
        <v>1668</v>
      </c>
      <c r="C723" s="92">
        <v>2.94</v>
      </c>
      <c r="D723" s="93">
        <v>7.6775700000000002</v>
      </c>
      <c r="E723" s="93">
        <v>-7.3837200000000003</v>
      </c>
      <c r="F72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3" s="103">
        <f t="shared" si="28"/>
        <v>7.6775700000000002</v>
      </c>
      <c r="H723" s="103">
        <f t="shared" si="29"/>
        <v>-7.3837200000000003</v>
      </c>
      <c r="I723" s="104" t="str">
        <f t="array" ref="I723">IF(ISBLANK(C723),"",IF(C723=MAX(IF(FarmUnit[1. Identifiant interne unique d’exploitation agricole*
(Attribué par la gestion centrale)]=A723,FarmUnit[3. Superficie de l’unité agricole (ha)*])),"!","-"))</f>
        <v>!</v>
      </c>
    </row>
    <row r="724" spans="1:9" s="97" customFormat="1" hidden="1" x14ac:dyDescent="0.25">
      <c r="A724" s="90" t="s">
        <v>1670</v>
      </c>
      <c r="B724" s="91" t="s">
        <v>1670</v>
      </c>
      <c r="C724" s="92">
        <v>6.4599999999999991</v>
      </c>
      <c r="D724" s="93">
        <v>7.6564300000000003</v>
      </c>
      <c r="E724" s="93">
        <v>-7.37432</v>
      </c>
      <c r="F72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4" s="103">
        <f t="shared" si="28"/>
        <v>7.6564300000000003</v>
      </c>
      <c r="H724" s="103">
        <f t="shared" si="29"/>
        <v>-7.37432</v>
      </c>
      <c r="I724" s="104" t="str">
        <f t="array" ref="I724">IF(ISBLANK(C724),"",IF(C724=MAX(IF(FarmUnit[1. Identifiant interne unique d’exploitation agricole*
(Attribué par la gestion centrale)]=A724,FarmUnit[3. Superficie de l’unité agricole (ha)*])),"!","-"))</f>
        <v>!</v>
      </c>
    </row>
    <row r="725" spans="1:9" s="97" customFormat="1" hidden="1" x14ac:dyDescent="0.25">
      <c r="A725" s="90" t="s">
        <v>1671</v>
      </c>
      <c r="B725" s="91" t="s">
        <v>1671</v>
      </c>
      <c r="C725" s="92">
        <v>5.7099999999999991</v>
      </c>
      <c r="D725" s="93">
        <v>7.6742299999999997</v>
      </c>
      <c r="E725" s="93">
        <v>-7.4041399999999999</v>
      </c>
      <c r="F72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5" s="103">
        <f t="shared" si="28"/>
        <v>7.6742299999999997</v>
      </c>
      <c r="H725" s="103">
        <f t="shared" si="29"/>
        <v>-7.4041399999999999</v>
      </c>
      <c r="I725" s="104" t="str">
        <f t="array" ref="I725">IF(ISBLANK(C725),"",IF(C725=MAX(IF(FarmUnit[1. Identifiant interne unique d’exploitation agricole*
(Attribué par la gestion centrale)]=A725,FarmUnit[3. Superficie de l’unité agricole (ha)*])),"!","-"))</f>
        <v>!</v>
      </c>
    </row>
    <row r="726" spans="1:9" s="97" customFormat="1" hidden="1" x14ac:dyDescent="0.25">
      <c r="A726" s="90" t="s">
        <v>1672</v>
      </c>
      <c r="B726" s="91" t="s">
        <v>1672</v>
      </c>
      <c r="C726" s="92">
        <v>3.38</v>
      </c>
      <c r="D726" s="93">
        <v>7.6749599999999996</v>
      </c>
      <c r="E726" s="93">
        <v>-7.4035399999999996</v>
      </c>
      <c r="F72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6" s="103">
        <f t="shared" si="28"/>
        <v>7.6749599999999996</v>
      </c>
      <c r="H726" s="103">
        <f t="shared" si="29"/>
        <v>-7.4035399999999996</v>
      </c>
      <c r="I726" s="104" t="str">
        <f t="array" ref="I726">IF(ISBLANK(C726),"",IF(C726=MAX(IF(FarmUnit[1. Identifiant interne unique d’exploitation agricole*
(Attribué par la gestion centrale)]=A726,FarmUnit[3. Superficie de l’unité agricole (ha)*])),"!","-"))</f>
        <v>!</v>
      </c>
    </row>
    <row r="727" spans="1:9" s="97" customFormat="1" hidden="1" x14ac:dyDescent="0.25">
      <c r="A727" s="90" t="s">
        <v>1673</v>
      </c>
      <c r="B727" s="91" t="s">
        <v>1673</v>
      </c>
      <c r="C727" s="92">
        <v>5.27</v>
      </c>
      <c r="D727" s="93">
        <v>7.6754800000000003</v>
      </c>
      <c r="E727" s="93">
        <v>-7.40076</v>
      </c>
      <c r="F72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7" s="103">
        <f t="shared" si="28"/>
        <v>7.6754800000000003</v>
      </c>
      <c r="H727" s="103">
        <f t="shared" si="29"/>
        <v>-7.40076</v>
      </c>
      <c r="I727" s="104" t="str">
        <f t="array" ref="I727">IF(ISBLANK(C727),"",IF(C727=MAX(IF(FarmUnit[1. Identifiant interne unique d’exploitation agricole*
(Attribué par la gestion centrale)]=A727,FarmUnit[3. Superficie de l’unité agricole (ha)*])),"!","-"))</f>
        <v>!</v>
      </c>
    </row>
    <row r="728" spans="1:9" s="97" customFormat="1" hidden="1" x14ac:dyDescent="0.25">
      <c r="A728" s="90" t="s">
        <v>1674</v>
      </c>
      <c r="B728" s="91" t="s">
        <v>1674</v>
      </c>
      <c r="C728" s="92">
        <v>2.86</v>
      </c>
      <c r="D728" s="93">
        <v>7.6750800000000003</v>
      </c>
      <c r="E728" s="93">
        <v>-7.4027099999999999</v>
      </c>
      <c r="F72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8" s="103">
        <f t="shared" si="28"/>
        <v>7.6750800000000003</v>
      </c>
      <c r="H728" s="103">
        <f t="shared" si="29"/>
        <v>-7.4027099999999999</v>
      </c>
      <c r="I728" s="104" t="str">
        <f t="array" ref="I728">IF(ISBLANK(C728),"",IF(C728=MAX(IF(FarmUnit[1. Identifiant interne unique d’exploitation agricole*
(Attribué par la gestion centrale)]=A728,FarmUnit[3. Superficie de l’unité agricole (ha)*])),"!","-"))</f>
        <v>!</v>
      </c>
    </row>
    <row r="729" spans="1:9" s="97" customFormat="1" hidden="1" x14ac:dyDescent="0.25">
      <c r="A729" s="90" t="s">
        <v>1675</v>
      </c>
      <c r="B729" s="91" t="s">
        <v>1675</v>
      </c>
      <c r="C729" s="92">
        <v>5.4499999999999993</v>
      </c>
      <c r="D729" s="93">
        <v>7.6750100000000003</v>
      </c>
      <c r="E729" s="93">
        <v>-7.4019300000000001</v>
      </c>
      <c r="F72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9" s="103">
        <f t="shared" si="28"/>
        <v>7.6750100000000003</v>
      </c>
      <c r="H729" s="103">
        <f t="shared" si="29"/>
        <v>-7.4019300000000001</v>
      </c>
      <c r="I729" s="104" t="str">
        <f t="array" ref="I729">IF(ISBLANK(C729),"",IF(C729=MAX(IF(FarmUnit[1. Identifiant interne unique d’exploitation agricole*
(Attribué par la gestion centrale)]=A729,FarmUnit[3. Superficie de l’unité agricole (ha)*])),"!","-"))</f>
        <v>!</v>
      </c>
    </row>
    <row r="730" spans="1:9" s="97" customFormat="1" hidden="1" x14ac:dyDescent="0.25">
      <c r="A730" s="90" t="s">
        <v>1676</v>
      </c>
      <c r="B730" s="91" t="s">
        <v>1676</v>
      </c>
      <c r="C730" s="92">
        <v>3.8799999999999994</v>
      </c>
      <c r="D730" s="93">
        <v>7.6750100000000003</v>
      </c>
      <c r="E730" s="93">
        <v>-7.3959299999999999</v>
      </c>
      <c r="F73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0" s="103">
        <f t="shared" si="28"/>
        <v>7.6750100000000003</v>
      </c>
      <c r="H730" s="103">
        <f t="shared" si="29"/>
        <v>-7.3959299999999999</v>
      </c>
      <c r="I730" s="104" t="str">
        <f t="array" ref="I730">IF(ISBLANK(C730),"",IF(C730=MAX(IF(FarmUnit[1. Identifiant interne unique d’exploitation agricole*
(Attribué par la gestion centrale)]=A730,FarmUnit[3. Superficie de l’unité agricole (ha)*])),"!","-"))</f>
        <v>!</v>
      </c>
    </row>
    <row r="731" spans="1:9" s="97" customFormat="1" hidden="1" x14ac:dyDescent="0.25">
      <c r="A731" s="90" t="s">
        <v>1678</v>
      </c>
      <c r="B731" s="91" t="s">
        <v>1678</v>
      </c>
      <c r="C731" s="92">
        <v>3.5599999999999996</v>
      </c>
      <c r="D731" s="93">
        <v>7.6750800000000003</v>
      </c>
      <c r="E731" s="93">
        <v>-7.3933799999999996</v>
      </c>
      <c r="F73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1" s="103">
        <f t="shared" si="28"/>
        <v>7.6750800000000003</v>
      </c>
      <c r="H731" s="103">
        <f t="shared" si="29"/>
        <v>-7.3933799999999996</v>
      </c>
      <c r="I731" s="104" t="str">
        <f t="array" ref="I731">IF(ISBLANK(C731),"",IF(C731=MAX(IF(FarmUnit[1. Identifiant interne unique d’exploitation agricole*
(Attribué par la gestion centrale)]=A731,FarmUnit[3. Superficie de l’unité agricole (ha)*])),"!","-"))</f>
        <v>!</v>
      </c>
    </row>
    <row r="732" spans="1:9" s="105" customFormat="1" hidden="1" x14ac:dyDescent="0.25">
      <c r="A732" s="90" t="s">
        <v>1679</v>
      </c>
      <c r="B732" s="91" t="s">
        <v>1679</v>
      </c>
      <c r="C732" s="92">
        <v>3.26</v>
      </c>
      <c r="D732" s="93">
        <v>7.6770899999999997</v>
      </c>
      <c r="E732" s="93">
        <v>-7.3911600000000002</v>
      </c>
      <c r="F73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2" s="103">
        <f t="shared" si="28"/>
        <v>7.6770899999999997</v>
      </c>
      <c r="H732" s="103">
        <f t="shared" si="29"/>
        <v>-7.3911600000000002</v>
      </c>
      <c r="I732" s="104" t="str">
        <f t="array" ref="I732">IF(ISBLANK(C732),"",IF(C732=MAX(IF(FarmUnit[1. Identifiant interne unique d’exploitation agricole*
(Attribué par la gestion centrale)]=A732,FarmUnit[3. Superficie de l’unité agricole (ha)*])),"!","-"))</f>
        <v>!</v>
      </c>
    </row>
    <row r="733" spans="1:9" s="97" customFormat="1" hidden="1" x14ac:dyDescent="0.25">
      <c r="A733" s="90" t="s">
        <v>1680</v>
      </c>
      <c r="B733" s="91" t="s">
        <v>1680</v>
      </c>
      <c r="C733" s="92">
        <v>5.6499999999999995</v>
      </c>
      <c r="D733" s="93">
        <v>7.6470399999999996</v>
      </c>
      <c r="E733" s="93">
        <v>-7.3925999999999998</v>
      </c>
      <c r="F73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3" s="103">
        <f t="shared" si="28"/>
        <v>7.6470399999999996</v>
      </c>
      <c r="H733" s="103">
        <f t="shared" si="29"/>
        <v>-7.3925999999999998</v>
      </c>
      <c r="I733" s="104" t="str">
        <f t="array" ref="I733">IF(ISBLANK(C733),"",IF(C733=MAX(IF(FarmUnit[1. Identifiant interne unique d’exploitation agricole*
(Attribué par la gestion centrale)]=A733,FarmUnit[3. Superficie de l’unité agricole (ha)*])),"!","-"))</f>
        <v>!</v>
      </c>
    </row>
    <row r="734" spans="1:9" s="97" customFormat="1" hidden="1" x14ac:dyDescent="0.25">
      <c r="A734" s="90" t="s">
        <v>1681</v>
      </c>
      <c r="B734" s="91" t="s">
        <v>1681</v>
      </c>
      <c r="C734" s="92">
        <v>3.63</v>
      </c>
      <c r="D734" s="93">
        <v>7.6468600000000002</v>
      </c>
      <c r="E734" s="93">
        <v>-7.3935500000000003</v>
      </c>
      <c r="F73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4" s="103">
        <f t="shared" si="28"/>
        <v>7.6468600000000002</v>
      </c>
      <c r="H734" s="103">
        <f t="shared" si="29"/>
        <v>-7.3935500000000003</v>
      </c>
      <c r="I734" s="104" t="str">
        <f t="array" ref="I734">IF(ISBLANK(C734),"",IF(C734=MAX(IF(FarmUnit[1. Identifiant interne unique d’exploitation agricole*
(Attribué par la gestion centrale)]=A734,FarmUnit[3. Superficie de l’unité agricole (ha)*])),"!","-"))</f>
        <v>!</v>
      </c>
    </row>
    <row r="735" spans="1:9" s="97" customFormat="1" hidden="1" x14ac:dyDescent="0.25">
      <c r="A735" s="90" t="s">
        <v>1682</v>
      </c>
      <c r="B735" s="91" t="s">
        <v>1682</v>
      </c>
      <c r="C735" s="92">
        <v>7.09</v>
      </c>
      <c r="D735" s="93">
        <v>7.6456200000000001</v>
      </c>
      <c r="E735" s="93">
        <v>-7.3932399999999996</v>
      </c>
      <c r="F73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5" s="103">
        <f t="shared" si="28"/>
        <v>7.6456200000000001</v>
      </c>
      <c r="H735" s="103">
        <f t="shared" si="29"/>
        <v>-7.3932399999999996</v>
      </c>
      <c r="I735" s="104" t="str">
        <f t="array" ref="I735">IF(ISBLANK(C735),"",IF(C735=MAX(IF(FarmUnit[1. Identifiant interne unique d’exploitation agricole*
(Attribué par la gestion centrale)]=A735,FarmUnit[3. Superficie de l’unité agricole (ha)*])),"!","-"))</f>
        <v>!</v>
      </c>
    </row>
    <row r="736" spans="1:9" s="97" customFormat="1" hidden="1" x14ac:dyDescent="0.25">
      <c r="A736" s="90" t="s">
        <v>1683</v>
      </c>
      <c r="B736" s="91" t="s">
        <v>1683</v>
      </c>
      <c r="C736" s="92">
        <v>16.7</v>
      </c>
      <c r="D736" s="93">
        <v>7.3779899999999996</v>
      </c>
      <c r="E736" s="93">
        <v>-7.3780700000000001</v>
      </c>
      <c r="F73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6" s="103">
        <f t="shared" si="28"/>
        <v>7.3779899999999996</v>
      </c>
      <c r="H736" s="103">
        <f t="shared" si="29"/>
        <v>-7.3780700000000001</v>
      </c>
      <c r="I736" s="104" t="str">
        <f t="array" ref="I736">IF(ISBLANK(C736),"",IF(C736=MAX(IF(FarmUnit[1. Identifiant interne unique d’exploitation agricole*
(Attribué par la gestion centrale)]=A736,FarmUnit[3. Superficie de l’unité agricole (ha)*])),"!","-"))</f>
        <v>!</v>
      </c>
    </row>
    <row r="737" spans="1:9" s="97" customFormat="1" hidden="1" x14ac:dyDescent="0.25">
      <c r="A737" s="90" t="s">
        <v>1685</v>
      </c>
      <c r="B737" s="91" t="s">
        <v>1685</v>
      </c>
      <c r="C737" s="92">
        <v>3.42</v>
      </c>
      <c r="D737" s="93">
        <v>7.6647600000000002</v>
      </c>
      <c r="E737" s="93">
        <v>-7.4065700000000003</v>
      </c>
      <c r="F73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7" s="103">
        <f t="shared" si="28"/>
        <v>7.6647600000000002</v>
      </c>
      <c r="H737" s="103">
        <f t="shared" si="29"/>
        <v>-7.4065700000000003</v>
      </c>
      <c r="I737" s="104" t="str">
        <f t="array" ref="I737">IF(ISBLANK(C737),"",IF(C737=MAX(IF(FarmUnit[1. Identifiant interne unique d’exploitation agricole*
(Attribué par la gestion centrale)]=A737,FarmUnit[3. Superficie de l’unité agricole (ha)*])),"!","-"))</f>
        <v>!</v>
      </c>
    </row>
    <row r="738" spans="1:9" s="97" customFormat="1" hidden="1" x14ac:dyDescent="0.25">
      <c r="A738" s="90" t="s">
        <v>1687</v>
      </c>
      <c r="B738" s="91" t="s">
        <v>1687</v>
      </c>
      <c r="C738" s="92">
        <v>3.6399999999999997</v>
      </c>
      <c r="D738" s="93">
        <v>7.6650400000000003</v>
      </c>
      <c r="E738" s="93">
        <v>-7.3974099999999998</v>
      </c>
      <c r="F73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8" s="103">
        <f t="shared" si="28"/>
        <v>7.6650400000000003</v>
      </c>
      <c r="H738" s="103">
        <f t="shared" si="29"/>
        <v>-7.3974099999999998</v>
      </c>
      <c r="I738" s="104" t="str">
        <f t="array" ref="I738">IF(ISBLANK(C738),"",IF(C738=MAX(IF(FarmUnit[1. Identifiant interne unique d’exploitation agricole*
(Attribué par la gestion centrale)]=A738,FarmUnit[3. Superficie de l’unité agricole (ha)*])),"!","-"))</f>
        <v>!</v>
      </c>
    </row>
    <row r="739" spans="1:9" s="97" customFormat="1" hidden="1" x14ac:dyDescent="0.25">
      <c r="A739" s="90" t="s">
        <v>1689</v>
      </c>
      <c r="B739" s="91" t="s">
        <v>1689</v>
      </c>
      <c r="C739" s="92">
        <v>3.7999999999999994</v>
      </c>
      <c r="D739" s="93">
        <v>7.6662600000000003</v>
      </c>
      <c r="E739" s="93">
        <v>-7.3924799999999999</v>
      </c>
      <c r="F73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9" s="103">
        <f t="shared" si="28"/>
        <v>7.6662600000000003</v>
      </c>
      <c r="H739" s="103">
        <f t="shared" si="29"/>
        <v>-7.3924799999999999</v>
      </c>
      <c r="I739" s="104" t="str">
        <f t="array" ref="I739">IF(ISBLANK(C739),"",IF(C739=MAX(IF(FarmUnit[1. Identifiant interne unique d’exploitation agricole*
(Attribué par la gestion centrale)]=A739,FarmUnit[3. Superficie de l’unité agricole (ha)*])),"!","-"))</f>
        <v>!</v>
      </c>
    </row>
    <row r="740" spans="1:9" s="97" customFormat="1" hidden="1" x14ac:dyDescent="0.25">
      <c r="A740" s="90" t="s">
        <v>1690</v>
      </c>
      <c r="B740" s="91" t="s">
        <v>1690</v>
      </c>
      <c r="C740" s="92">
        <v>5.4899999999999993</v>
      </c>
      <c r="D740" s="93">
        <v>7.6632499999999997</v>
      </c>
      <c r="E740" s="93">
        <v>-7.3360799999999999</v>
      </c>
      <c r="F74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0" s="103">
        <f t="shared" si="28"/>
        <v>7.6632499999999997</v>
      </c>
      <c r="H740" s="103">
        <f t="shared" si="29"/>
        <v>-7.3360799999999999</v>
      </c>
      <c r="I740" s="104" t="str">
        <f t="array" ref="I740">IF(ISBLANK(C740),"",IF(C740=MAX(IF(FarmUnit[1. Identifiant interne unique d’exploitation agricole*
(Attribué par la gestion centrale)]=A740,FarmUnit[3. Superficie de l’unité agricole (ha)*])),"!","-"))</f>
        <v>!</v>
      </c>
    </row>
    <row r="741" spans="1:9" s="97" customFormat="1" hidden="1" x14ac:dyDescent="0.25">
      <c r="A741" s="90" t="s">
        <v>1691</v>
      </c>
      <c r="B741" s="91" t="s">
        <v>1691</v>
      </c>
      <c r="C741" s="92">
        <v>7.4799999999999986</v>
      </c>
      <c r="D741" s="93">
        <v>7.6673</v>
      </c>
      <c r="E741" s="93">
        <v>-7.3023699999999998</v>
      </c>
      <c r="F74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1" s="103">
        <f t="shared" si="28"/>
        <v>7.6673</v>
      </c>
      <c r="H741" s="103">
        <f t="shared" si="29"/>
        <v>-7.3023699999999998</v>
      </c>
      <c r="I741" s="104" t="str">
        <f t="array" ref="I741">IF(ISBLANK(C741),"",IF(C741=MAX(IF(FarmUnit[1. Identifiant interne unique d’exploitation agricole*
(Attribué par la gestion centrale)]=A741,FarmUnit[3. Superficie de l’unité agricole (ha)*])),"!","-"))</f>
        <v>!</v>
      </c>
    </row>
    <row r="742" spans="1:9" s="97" customFormat="1" hidden="1" x14ac:dyDescent="0.25">
      <c r="A742" s="90" t="s">
        <v>1693</v>
      </c>
      <c r="B742" s="91" t="s">
        <v>1693</v>
      </c>
      <c r="C742" s="92">
        <v>7.99</v>
      </c>
      <c r="D742" s="93">
        <v>7.6574799999999996</v>
      </c>
      <c r="E742" s="93">
        <v>-7.3868400000000003</v>
      </c>
      <c r="F74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2" s="103">
        <f t="shared" ref="G742:G771" si="30">IF(D742=0,"",D742)</f>
        <v>7.6574799999999996</v>
      </c>
      <c r="H742" s="103">
        <f t="shared" ref="H742:H771" si="31">IF(E742=0,"",E742)</f>
        <v>-7.3868400000000003</v>
      </c>
      <c r="I742" s="104" t="str">
        <f t="array" ref="I742">IF(ISBLANK(C742),"",IF(C742=MAX(IF(FarmUnit[1. Identifiant interne unique d’exploitation agricole*
(Attribué par la gestion centrale)]=A742,FarmUnit[3. Superficie de l’unité agricole (ha)*])),"!","-"))</f>
        <v>!</v>
      </c>
    </row>
    <row r="743" spans="1:9" s="97" customFormat="1" hidden="1" x14ac:dyDescent="0.25">
      <c r="A743" s="90" t="s">
        <v>1694</v>
      </c>
      <c r="B743" s="91" t="s">
        <v>1694</v>
      </c>
      <c r="C743" s="92">
        <v>9.0909999999999993</v>
      </c>
      <c r="D743" s="93">
        <v>7.66479</v>
      </c>
      <c r="E743" s="93">
        <v>-7.3965800000000002</v>
      </c>
      <c r="F74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3" s="103">
        <f t="shared" si="30"/>
        <v>7.66479</v>
      </c>
      <c r="H743" s="103">
        <f t="shared" si="31"/>
        <v>-7.3965800000000002</v>
      </c>
      <c r="I743" s="104" t="str">
        <f t="array" ref="I743">IF(ISBLANK(C743),"",IF(C743=MAX(IF(FarmUnit[1. Identifiant interne unique d’exploitation agricole*
(Attribué par la gestion centrale)]=A743,FarmUnit[3. Superficie de l’unité agricole (ha)*])),"!","-"))</f>
        <v>!</v>
      </c>
    </row>
    <row r="744" spans="1:9" s="97" customFormat="1" hidden="1" x14ac:dyDescent="0.25">
      <c r="A744" s="90" t="s">
        <v>1695</v>
      </c>
      <c r="B744" s="91" t="s">
        <v>1695</v>
      </c>
      <c r="C744" s="92">
        <v>7.4799999999999986</v>
      </c>
      <c r="D744" s="93">
        <v>7.6811400000000001</v>
      </c>
      <c r="E744" s="93">
        <v>-7.2562800000000003</v>
      </c>
      <c r="F74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4" s="103">
        <f t="shared" si="30"/>
        <v>7.6811400000000001</v>
      </c>
      <c r="H744" s="103">
        <f t="shared" si="31"/>
        <v>-7.2562800000000003</v>
      </c>
      <c r="I744" s="104" t="str">
        <f t="array" ref="I744">IF(ISBLANK(C744),"",IF(C744=MAX(IF(FarmUnit[1. Identifiant interne unique d’exploitation agricole*
(Attribué par la gestion centrale)]=A744,FarmUnit[3. Superficie de l’unité agricole (ha)*])),"!","-"))</f>
        <v>!</v>
      </c>
    </row>
    <row r="745" spans="1:9" s="97" customFormat="1" hidden="1" x14ac:dyDescent="0.25">
      <c r="A745" s="90" t="s">
        <v>1696</v>
      </c>
      <c r="B745" s="91" t="s">
        <v>1696</v>
      </c>
      <c r="C745" s="92">
        <v>9.1999999999999993</v>
      </c>
      <c r="D745" s="93">
        <v>7.6805099999999999</v>
      </c>
      <c r="E745" s="93">
        <v>-7.25617</v>
      </c>
      <c r="F74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5" s="103">
        <f t="shared" si="30"/>
        <v>7.6805099999999999</v>
      </c>
      <c r="H745" s="103">
        <f t="shared" si="31"/>
        <v>-7.25617</v>
      </c>
      <c r="I745" s="104" t="str">
        <f t="array" ref="I745">IF(ISBLANK(C745),"",IF(C745=MAX(IF(FarmUnit[1. Identifiant interne unique d’exploitation agricole*
(Attribué par la gestion centrale)]=A745,FarmUnit[3. Superficie de l’unité agricole (ha)*])),"!","-"))</f>
        <v>!</v>
      </c>
    </row>
    <row r="746" spans="1:9" s="97" customFormat="1" hidden="1" x14ac:dyDescent="0.25">
      <c r="A746" s="90" t="s">
        <v>1697</v>
      </c>
      <c r="B746" s="91" t="s">
        <v>1697</v>
      </c>
      <c r="C746" s="92">
        <v>6.35</v>
      </c>
      <c r="D746" s="93">
        <v>7.67997</v>
      </c>
      <c r="E746" s="93">
        <v>-7.2553099999999997</v>
      </c>
      <c r="F74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6" s="103">
        <f t="shared" si="30"/>
        <v>7.67997</v>
      </c>
      <c r="H746" s="103">
        <f t="shared" si="31"/>
        <v>-7.2553099999999997</v>
      </c>
      <c r="I746" s="104" t="str">
        <f t="array" ref="I746">IF(ISBLANK(C746),"",IF(C746=MAX(IF(FarmUnit[1. Identifiant interne unique d’exploitation agricole*
(Attribué par la gestion centrale)]=A746,FarmUnit[3. Superficie de l’unité agricole (ha)*])),"!","-"))</f>
        <v>!</v>
      </c>
    </row>
    <row r="747" spans="1:9" s="97" customFormat="1" hidden="1" x14ac:dyDescent="0.25">
      <c r="A747" s="90" t="s">
        <v>1698</v>
      </c>
      <c r="B747" s="91" t="s">
        <v>1698</v>
      </c>
      <c r="C747" s="92">
        <v>7.7799999999999994</v>
      </c>
      <c r="D747" s="93">
        <v>7.6768099999999997</v>
      </c>
      <c r="E747" s="93">
        <v>-7.2591799999999997</v>
      </c>
      <c r="F74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7" s="103">
        <f t="shared" si="30"/>
        <v>7.6768099999999997</v>
      </c>
      <c r="H747" s="103">
        <f t="shared" si="31"/>
        <v>-7.2591799999999997</v>
      </c>
      <c r="I747" s="104" t="str">
        <f t="array" ref="I747">IF(ISBLANK(C747),"",IF(C747=MAX(IF(FarmUnit[1. Identifiant interne unique d’exploitation agricole*
(Attribué par la gestion centrale)]=A747,FarmUnit[3. Superficie de l’unité agricole (ha)*])),"!","-"))</f>
        <v>!</v>
      </c>
    </row>
    <row r="748" spans="1:9" s="97" customFormat="1" hidden="1" x14ac:dyDescent="0.25">
      <c r="A748" s="90" t="s">
        <v>1699</v>
      </c>
      <c r="B748" s="91" t="s">
        <v>1699</v>
      </c>
      <c r="C748" s="92">
        <v>4.5199999999999996</v>
      </c>
      <c r="D748" s="93">
        <v>7.42685</v>
      </c>
      <c r="E748" s="93">
        <v>-7.2047999999999996</v>
      </c>
      <c r="F74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8" s="103">
        <f t="shared" si="30"/>
        <v>7.42685</v>
      </c>
      <c r="H748" s="103">
        <f t="shared" si="31"/>
        <v>-7.2047999999999996</v>
      </c>
      <c r="I748" s="104" t="str">
        <f t="array" ref="I748">IF(ISBLANK(C748),"",IF(C748=MAX(IF(FarmUnit[1. Identifiant interne unique d’exploitation agricole*
(Attribué par la gestion centrale)]=A748,FarmUnit[3. Superficie de l’unité agricole (ha)*])),"!","-"))</f>
        <v>!</v>
      </c>
    </row>
    <row r="749" spans="1:9" s="97" customFormat="1" hidden="1" x14ac:dyDescent="0.25">
      <c r="A749" s="90" t="s">
        <v>1700</v>
      </c>
      <c r="B749" s="91" t="s">
        <v>1700</v>
      </c>
      <c r="C749" s="92">
        <v>3.2199999999999998</v>
      </c>
      <c r="D749" s="93">
        <v>7.4270100000000001</v>
      </c>
      <c r="E749" s="93">
        <v>-7.2046900000000003</v>
      </c>
      <c r="F74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9" s="103">
        <f t="shared" si="30"/>
        <v>7.4270100000000001</v>
      </c>
      <c r="H749" s="103">
        <f t="shared" si="31"/>
        <v>-7.2046900000000003</v>
      </c>
      <c r="I749" s="104" t="str">
        <f t="array" ref="I749">IF(ISBLANK(C749),"",IF(C749=MAX(IF(FarmUnit[1. Identifiant interne unique d’exploitation agricole*
(Attribué par la gestion centrale)]=A749,FarmUnit[3. Superficie de l’unité agricole (ha)*])),"!","-"))</f>
        <v>!</v>
      </c>
    </row>
    <row r="750" spans="1:9" s="97" customFormat="1" hidden="1" x14ac:dyDescent="0.25">
      <c r="A750" s="90" t="s">
        <v>1701</v>
      </c>
      <c r="B750" s="91" t="s">
        <v>1701</v>
      </c>
      <c r="C750" s="92">
        <v>4.3499999999999996</v>
      </c>
      <c r="D750" s="93">
        <v>7.37181</v>
      </c>
      <c r="E750" s="93">
        <v>-7.2103700000000002</v>
      </c>
      <c r="F75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0" s="103">
        <f t="shared" si="30"/>
        <v>7.37181</v>
      </c>
      <c r="H750" s="103">
        <f t="shared" si="31"/>
        <v>-7.2103700000000002</v>
      </c>
      <c r="I750" s="104" t="str">
        <f t="array" ref="I750">IF(ISBLANK(C750),"",IF(C750=MAX(IF(FarmUnit[1. Identifiant interne unique d’exploitation agricole*
(Attribué par la gestion centrale)]=A750,FarmUnit[3. Superficie de l’unité agricole (ha)*])),"!","-"))</f>
        <v>!</v>
      </c>
    </row>
    <row r="751" spans="1:9" s="97" customFormat="1" hidden="1" x14ac:dyDescent="0.25">
      <c r="A751" s="90" t="s">
        <v>1703</v>
      </c>
      <c r="B751" s="91" t="s">
        <v>1703</v>
      </c>
      <c r="C751" s="92">
        <v>5.68</v>
      </c>
      <c r="D751" s="93">
        <v>7.3716200000000001</v>
      </c>
      <c r="E751" s="93">
        <v>-7.2103700000000002</v>
      </c>
      <c r="F75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1" s="103">
        <f t="shared" si="30"/>
        <v>7.3716200000000001</v>
      </c>
      <c r="H751" s="103">
        <f t="shared" si="31"/>
        <v>-7.2103700000000002</v>
      </c>
      <c r="I751" s="104" t="str">
        <f t="array" ref="I751">IF(ISBLANK(C751),"",IF(C751=MAX(IF(FarmUnit[1. Identifiant interne unique d’exploitation agricole*
(Attribué par la gestion centrale)]=A751,FarmUnit[3. Superficie de l’unité agricole (ha)*])),"!","-"))</f>
        <v>!</v>
      </c>
    </row>
    <row r="752" spans="1:9" s="97" customFormat="1" hidden="1" x14ac:dyDescent="0.25">
      <c r="A752" s="90" t="s">
        <v>1704</v>
      </c>
      <c r="B752" s="91" t="s">
        <v>1704</v>
      </c>
      <c r="C752" s="92">
        <v>4.58</v>
      </c>
      <c r="D752" s="93">
        <v>7.3714899999999997</v>
      </c>
      <c r="E752" s="93">
        <v>-7.2124199999999998</v>
      </c>
      <c r="F75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2" s="103">
        <f t="shared" si="30"/>
        <v>7.3714899999999997</v>
      </c>
      <c r="H752" s="103">
        <f t="shared" si="31"/>
        <v>-7.2124199999999998</v>
      </c>
      <c r="I752" s="104" t="str">
        <f t="array" ref="I752">IF(ISBLANK(C752),"",IF(C752=MAX(IF(FarmUnit[1. Identifiant interne unique d’exploitation agricole*
(Attribué par la gestion centrale)]=A752,FarmUnit[3. Superficie de l’unité agricole (ha)*])),"!","-"))</f>
        <v>!</v>
      </c>
    </row>
    <row r="753" spans="1:9" s="97" customFormat="1" hidden="1" x14ac:dyDescent="0.25">
      <c r="A753" s="90" t="s">
        <v>1705</v>
      </c>
      <c r="B753" s="91" t="s">
        <v>1705</v>
      </c>
      <c r="C753" s="92">
        <v>5.7799999999999994</v>
      </c>
      <c r="D753" s="93">
        <v>7.3811900000000001</v>
      </c>
      <c r="E753" s="93">
        <v>-7.1876699999999998</v>
      </c>
      <c r="F75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3" s="103">
        <f t="shared" si="30"/>
        <v>7.3811900000000001</v>
      </c>
      <c r="H753" s="103">
        <f t="shared" si="31"/>
        <v>-7.1876699999999998</v>
      </c>
      <c r="I753" s="104" t="str">
        <f t="array" ref="I753">IF(ISBLANK(C753),"",IF(C753=MAX(IF(FarmUnit[1. Identifiant interne unique d’exploitation agricole*
(Attribué par la gestion centrale)]=A753,FarmUnit[3. Superficie de l’unité agricole (ha)*])),"!","-"))</f>
        <v>!</v>
      </c>
    </row>
    <row r="754" spans="1:9" s="97" customFormat="1" hidden="1" x14ac:dyDescent="0.25">
      <c r="A754" s="90" t="s">
        <v>1851</v>
      </c>
      <c r="B754" s="91" t="s">
        <v>1851</v>
      </c>
      <c r="C754" s="92">
        <v>7.4799999999999986</v>
      </c>
      <c r="D754" s="93">
        <v>7.633</v>
      </c>
      <c r="E754" s="93">
        <v>-7.3619199999999996</v>
      </c>
      <c r="F75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4" s="103">
        <f t="shared" si="30"/>
        <v>7.633</v>
      </c>
      <c r="H754" s="103">
        <f t="shared" si="31"/>
        <v>-7.3619199999999996</v>
      </c>
      <c r="I754" s="104" t="str">
        <f t="array" ref="I754">IF(ISBLANK(C754),"",IF(C754=MAX(IF(FarmUnit[1. Identifiant interne unique d’exploitation agricole*
(Attribué par la gestion centrale)]=A754,FarmUnit[3. Superficie de l’unité agricole (ha)*])),"!","-"))</f>
        <v>!</v>
      </c>
    </row>
    <row r="755" spans="1:9" s="97" customFormat="1" hidden="1" x14ac:dyDescent="0.25">
      <c r="A755" s="90" t="s">
        <v>1852</v>
      </c>
      <c r="B755" s="91" t="s">
        <v>1852</v>
      </c>
      <c r="C755" s="92">
        <v>8.09</v>
      </c>
      <c r="D755" s="93">
        <v>7.6095699999999997</v>
      </c>
      <c r="E755" s="93">
        <v>-7.3175999999999997</v>
      </c>
      <c r="F75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5" s="103">
        <f t="shared" si="30"/>
        <v>7.6095699999999997</v>
      </c>
      <c r="H755" s="103">
        <f t="shared" si="31"/>
        <v>-7.3175999999999997</v>
      </c>
      <c r="I755" s="104" t="str">
        <f t="array" ref="I755">IF(ISBLANK(C755),"",IF(C755=MAX(IF(FarmUnit[1. Identifiant interne unique d’exploitation agricole*
(Attribué par la gestion centrale)]=A755,FarmUnit[3. Superficie de l’unité agricole (ha)*])),"!","-"))</f>
        <v>!</v>
      </c>
    </row>
    <row r="756" spans="1:9" s="97" customFormat="1" hidden="1" x14ac:dyDescent="0.25">
      <c r="A756" s="90" t="s">
        <v>1853</v>
      </c>
      <c r="B756" s="91" t="s">
        <v>1853</v>
      </c>
      <c r="C756" s="92">
        <v>6.85</v>
      </c>
      <c r="D756" s="93">
        <v>7.6080199999999998</v>
      </c>
      <c r="E756" s="93">
        <v>-7.3170200000000003</v>
      </c>
      <c r="F75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6" s="103">
        <f t="shared" si="30"/>
        <v>7.6080199999999998</v>
      </c>
      <c r="H756" s="103">
        <f t="shared" si="31"/>
        <v>-7.3170200000000003</v>
      </c>
      <c r="I756" s="104" t="str">
        <f t="array" ref="I756">IF(ISBLANK(C756),"",IF(C756=MAX(IF(FarmUnit[1. Identifiant interne unique d’exploitation agricole*
(Attribué par la gestion centrale)]=A756,FarmUnit[3. Superficie de l’unité agricole (ha)*])),"!","-"))</f>
        <v>!</v>
      </c>
    </row>
    <row r="757" spans="1:9" s="97" customFormat="1" hidden="1" x14ac:dyDescent="0.25">
      <c r="A757" s="90" t="s">
        <v>1854</v>
      </c>
      <c r="B757" s="91" t="s">
        <v>1854</v>
      </c>
      <c r="C757" s="92">
        <v>7.0299999999999994</v>
      </c>
      <c r="D757" s="93">
        <v>7.5880200000000002</v>
      </c>
      <c r="E757" s="93">
        <v>-7.3146699999999996</v>
      </c>
      <c r="F75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7" s="103">
        <f t="shared" si="30"/>
        <v>7.5880200000000002</v>
      </c>
      <c r="H757" s="103">
        <f t="shared" si="31"/>
        <v>-7.3146699999999996</v>
      </c>
      <c r="I757" s="104" t="str">
        <f t="array" ref="I757">IF(ISBLANK(C757),"",IF(C757=MAX(IF(FarmUnit[1. Identifiant interne unique d’exploitation agricole*
(Attribué par la gestion centrale)]=A757,FarmUnit[3. Superficie de l’unité agricole (ha)*])),"!","-"))</f>
        <v>!</v>
      </c>
    </row>
    <row r="758" spans="1:9" s="97" customFormat="1" hidden="1" x14ac:dyDescent="0.25">
      <c r="A758" s="90" t="s">
        <v>1855</v>
      </c>
      <c r="B758" s="91" t="s">
        <v>1855</v>
      </c>
      <c r="C758" s="92">
        <v>11.85</v>
      </c>
      <c r="D758" s="93">
        <v>7.6001399999999997</v>
      </c>
      <c r="E758" s="93">
        <v>-7.3146699999999996</v>
      </c>
      <c r="F75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8" s="103">
        <f t="shared" si="30"/>
        <v>7.6001399999999997</v>
      </c>
      <c r="H758" s="103">
        <f t="shared" si="31"/>
        <v>-7.3146699999999996</v>
      </c>
      <c r="I758" s="104" t="str">
        <f t="array" ref="I758">IF(ISBLANK(C758),"",IF(C758=MAX(IF(FarmUnit[1. Identifiant interne unique d’exploitation agricole*
(Attribué par la gestion centrale)]=A758,FarmUnit[3. Superficie de l’unité agricole (ha)*])),"!","-"))</f>
        <v>!</v>
      </c>
    </row>
    <row r="759" spans="1:9" s="97" customFormat="1" hidden="1" x14ac:dyDescent="0.25">
      <c r="A759" s="90" t="s">
        <v>1856</v>
      </c>
      <c r="B759" s="91" t="s">
        <v>1856</v>
      </c>
      <c r="C759" s="92">
        <v>3.08</v>
      </c>
      <c r="D759" s="93">
        <v>7.5998099999999997</v>
      </c>
      <c r="E759" s="93">
        <v>-7.3140999999999998</v>
      </c>
      <c r="F75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9" s="103">
        <f t="shared" si="30"/>
        <v>7.5998099999999997</v>
      </c>
      <c r="H759" s="103">
        <f t="shared" si="31"/>
        <v>-7.3140999999999998</v>
      </c>
      <c r="I759" s="104" t="str">
        <f t="array" ref="I759">IF(ISBLANK(C759),"",IF(C759=MAX(IF(FarmUnit[1. Identifiant interne unique d’exploitation agricole*
(Attribué par la gestion centrale)]=A759,FarmUnit[3. Superficie de l’unité agricole (ha)*])),"!","-"))</f>
        <v>!</v>
      </c>
    </row>
    <row r="760" spans="1:9" s="97" customFormat="1" hidden="1" x14ac:dyDescent="0.25">
      <c r="A760" s="90" t="s">
        <v>1857</v>
      </c>
      <c r="B760" s="91" t="s">
        <v>1857</v>
      </c>
      <c r="C760" s="92">
        <v>2.903</v>
      </c>
      <c r="D760" s="93">
        <v>7.6005200000000004</v>
      </c>
      <c r="E760" s="93">
        <v>-7.31447</v>
      </c>
      <c r="F76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0" s="103">
        <f t="shared" si="30"/>
        <v>7.6005200000000004</v>
      </c>
      <c r="H760" s="103">
        <f t="shared" si="31"/>
        <v>-7.31447</v>
      </c>
      <c r="I760" s="104" t="str">
        <f t="array" ref="I760">IF(ISBLANK(C760),"",IF(C760=MAX(IF(FarmUnit[1. Identifiant interne unique d’exploitation agricole*
(Attribué par la gestion centrale)]=A760,FarmUnit[3. Superficie de l’unité agricole (ha)*])),"!","-"))</f>
        <v>!</v>
      </c>
    </row>
    <row r="761" spans="1:9" s="97" customFormat="1" hidden="1" x14ac:dyDescent="0.25">
      <c r="A761" s="90" t="s">
        <v>1858</v>
      </c>
      <c r="B761" s="91" t="s">
        <v>1858</v>
      </c>
      <c r="C761" s="92">
        <v>3.41</v>
      </c>
      <c r="D761" s="93">
        <v>7.6009000000000002</v>
      </c>
      <c r="E761" s="93">
        <v>-7.31379</v>
      </c>
      <c r="F76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1" s="103">
        <f t="shared" si="30"/>
        <v>7.6009000000000002</v>
      </c>
      <c r="H761" s="103">
        <f t="shared" si="31"/>
        <v>-7.31379</v>
      </c>
      <c r="I761" s="104" t="str">
        <f t="array" ref="I761">IF(ISBLANK(C761),"",IF(C761=MAX(IF(FarmUnit[1. Identifiant interne unique d’exploitation agricole*
(Attribué par la gestion centrale)]=A761,FarmUnit[3. Superficie de l’unité agricole (ha)*])),"!","-"))</f>
        <v>!</v>
      </c>
    </row>
    <row r="762" spans="1:9" s="97" customFormat="1" hidden="1" x14ac:dyDescent="0.25">
      <c r="A762" s="90" t="s">
        <v>1859</v>
      </c>
      <c r="B762" s="91" t="s">
        <v>1859</v>
      </c>
      <c r="C762" s="92">
        <v>12.67</v>
      </c>
      <c r="D762" s="93">
        <v>7.6044299999999998</v>
      </c>
      <c r="E762" s="93">
        <v>-7.3147700000000002</v>
      </c>
      <c r="F76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2" s="103">
        <f t="shared" si="30"/>
        <v>7.6044299999999998</v>
      </c>
      <c r="H762" s="103">
        <f t="shared" si="31"/>
        <v>-7.3147700000000002</v>
      </c>
      <c r="I762" s="104" t="str">
        <f t="array" ref="I762">IF(ISBLANK(C762),"",IF(C762=MAX(IF(FarmUnit[1. Identifiant interne unique d’exploitation agricole*
(Attribué par la gestion centrale)]=A762,FarmUnit[3. Superficie de l’unité agricole (ha)*])),"!","-"))</f>
        <v>!</v>
      </c>
    </row>
    <row r="763" spans="1:9" s="97" customFormat="1" hidden="1" x14ac:dyDescent="0.25">
      <c r="A763" s="90" t="s">
        <v>1860</v>
      </c>
      <c r="B763" s="91" t="s">
        <v>1860</v>
      </c>
      <c r="C763" s="92">
        <v>3.4899999999999998</v>
      </c>
      <c r="D763" s="93">
        <v>7.5746469999999997</v>
      </c>
      <c r="E763" s="93">
        <v>-7.3178900000000002</v>
      </c>
      <c r="F76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3" s="103">
        <f t="shared" si="30"/>
        <v>7.5746469999999997</v>
      </c>
      <c r="H763" s="103">
        <f t="shared" si="31"/>
        <v>-7.3178900000000002</v>
      </c>
      <c r="I763" s="104" t="str">
        <f t="array" ref="I763">IF(ISBLANK(C763),"",IF(C763=MAX(IF(FarmUnit[1. Identifiant interne unique d’exploitation agricole*
(Attribué par la gestion centrale)]=A763,FarmUnit[3. Superficie de l’unité agricole (ha)*])),"!","-"))</f>
        <v>!</v>
      </c>
    </row>
    <row r="764" spans="1:9" s="97" customFormat="1" hidden="1" x14ac:dyDescent="0.25">
      <c r="A764" s="90" t="s">
        <v>1861</v>
      </c>
      <c r="B764" s="91" t="s">
        <v>1861</v>
      </c>
      <c r="C764" s="92">
        <v>3.3099999999999996</v>
      </c>
      <c r="D764" s="93">
        <v>7.6099199999999998</v>
      </c>
      <c r="E764" s="93">
        <v>-7.31907</v>
      </c>
      <c r="F76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4" s="103">
        <f t="shared" si="30"/>
        <v>7.6099199999999998</v>
      </c>
      <c r="H764" s="103">
        <f t="shared" si="31"/>
        <v>-7.31907</v>
      </c>
      <c r="I764" s="104" t="str">
        <f t="array" ref="I764">IF(ISBLANK(C764),"",IF(C764=MAX(IF(FarmUnit[1. Identifiant interne unique d’exploitation agricole*
(Attribué par la gestion centrale)]=A764,FarmUnit[3. Superficie de l’unité agricole (ha)*])),"!","-"))</f>
        <v>!</v>
      </c>
    </row>
    <row r="765" spans="1:9" s="97" customFormat="1" hidden="1" x14ac:dyDescent="0.25">
      <c r="A765" s="90" t="s">
        <v>1862</v>
      </c>
      <c r="B765" s="91" t="s">
        <v>1862</v>
      </c>
      <c r="C765" s="92">
        <v>3.9999999999999996</v>
      </c>
      <c r="D765" s="93">
        <v>7.6045400000000001</v>
      </c>
      <c r="E765" s="93">
        <v>-7.3132700000000002</v>
      </c>
      <c r="F76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5" s="103">
        <f t="shared" si="30"/>
        <v>7.6045400000000001</v>
      </c>
      <c r="H765" s="103">
        <f t="shared" si="31"/>
        <v>-7.3132700000000002</v>
      </c>
      <c r="I765" s="104" t="str">
        <f t="array" ref="I765">IF(ISBLANK(C765),"",IF(C765=MAX(IF(FarmUnit[1. Identifiant interne unique d’exploitation agricole*
(Attribué par la gestion centrale)]=A765,FarmUnit[3. Superficie de l’unité agricole (ha)*])),"!","-"))</f>
        <v>!</v>
      </c>
    </row>
    <row r="766" spans="1:9" s="97" customFormat="1" hidden="1" x14ac:dyDescent="0.25">
      <c r="A766" s="90" t="s">
        <v>1863</v>
      </c>
      <c r="B766" s="91" t="s">
        <v>1863</v>
      </c>
      <c r="C766" s="92">
        <v>6.1899999999999995</v>
      </c>
      <c r="D766" s="93">
        <v>7.59877</v>
      </c>
      <c r="E766" s="93">
        <v>-7.3150899999999996</v>
      </c>
      <c r="F76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6" s="103">
        <f t="shared" si="30"/>
        <v>7.59877</v>
      </c>
      <c r="H766" s="103">
        <f t="shared" si="31"/>
        <v>-7.3150899999999996</v>
      </c>
      <c r="I766" s="104" t="str">
        <f t="array" ref="I766">IF(ISBLANK(C766),"",IF(C766=MAX(IF(FarmUnit[1. Identifiant interne unique d’exploitation agricole*
(Attribué par la gestion centrale)]=A766,FarmUnit[3. Superficie de l’unité agricole (ha)*])),"!","-"))</f>
        <v>!</v>
      </c>
    </row>
    <row r="767" spans="1:9" s="97" customFormat="1" hidden="1" x14ac:dyDescent="0.25">
      <c r="A767" s="90" t="s">
        <v>1864</v>
      </c>
      <c r="B767" s="91" t="s">
        <v>1864</v>
      </c>
      <c r="C767" s="92">
        <v>8.19</v>
      </c>
      <c r="D767" s="93">
        <v>7.6749400000000003</v>
      </c>
      <c r="E767" s="93">
        <v>-7.2557900000000002</v>
      </c>
      <c r="F76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7" s="103">
        <f t="shared" si="30"/>
        <v>7.6749400000000003</v>
      </c>
      <c r="H767" s="103">
        <f t="shared" si="31"/>
        <v>-7.2557900000000002</v>
      </c>
      <c r="I767" s="104" t="str">
        <f t="array" ref="I767">IF(ISBLANK(C767),"",IF(C767=MAX(IF(FarmUnit[1. Identifiant interne unique d’exploitation agricole*
(Attribué par la gestion centrale)]=A767,FarmUnit[3. Superficie de l’unité agricole (ha)*])),"!","-"))</f>
        <v>!</v>
      </c>
    </row>
    <row r="768" spans="1:9" s="97" customFormat="1" hidden="1" x14ac:dyDescent="0.25">
      <c r="A768" s="90" t="s">
        <v>1865</v>
      </c>
      <c r="B768" s="91" t="s">
        <v>1865</v>
      </c>
      <c r="C768" s="92">
        <v>7.16</v>
      </c>
      <c r="D768" s="93">
        <v>7.6734999999999998</v>
      </c>
      <c r="E768" s="93">
        <v>-7.2569999999999997</v>
      </c>
      <c r="F76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8" s="103">
        <f t="shared" si="30"/>
        <v>7.6734999999999998</v>
      </c>
      <c r="H768" s="103">
        <f t="shared" si="31"/>
        <v>-7.2569999999999997</v>
      </c>
      <c r="I768" s="104" t="str">
        <f t="array" ref="I768">IF(ISBLANK(C768),"",IF(C768=MAX(IF(FarmUnit[1. Identifiant interne unique d’exploitation agricole*
(Attribué par la gestion centrale)]=A768,FarmUnit[3. Superficie de l’unité agricole (ha)*])),"!","-"))</f>
        <v>!</v>
      </c>
    </row>
    <row r="769" spans="1:9" s="97" customFormat="1" hidden="1" x14ac:dyDescent="0.25">
      <c r="A769" s="90" t="s">
        <v>1866</v>
      </c>
      <c r="B769" s="91" t="s">
        <v>1866</v>
      </c>
      <c r="C769" s="92">
        <v>7.05</v>
      </c>
      <c r="D769" s="93">
        <v>7.6273999999999997</v>
      </c>
      <c r="E769" s="93">
        <v>-7.2633900000000002</v>
      </c>
      <c r="F76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9" s="103">
        <f t="shared" si="30"/>
        <v>7.6273999999999997</v>
      </c>
      <c r="H769" s="103">
        <f t="shared" si="31"/>
        <v>-7.2633900000000002</v>
      </c>
      <c r="I769" s="104" t="str">
        <f t="array" ref="I769">IF(ISBLANK(C769),"",IF(C769=MAX(IF(FarmUnit[1. Identifiant interne unique d’exploitation agricole*
(Attribué par la gestion centrale)]=A769,FarmUnit[3. Superficie de l’unité agricole (ha)*])),"!","-"))</f>
        <v>!</v>
      </c>
    </row>
    <row r="770" spans="1:9" s="97" customFormat="1" hidden="1" x14ac:dyDescent="0.25">
      <c r="A770" s="90" t="s">
        <v>1867</v>
      </c>
      <c r="B770" s="91" t="s">
        <v>1867</v>
      </c>
      <c r="C770" s="92">
        <v>5.714599999999999</v>
      </c>
      <c r="D770" s="93">
        <v>7.6257900000000003</v>
      </c>
      <c r="E770" s="93">
        <v>-7.2713700000000001</v>
      </c>
      <c r="F77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0" s="103">
        <f t="shared" si="30"/>
        <v>7.6257900000000003</v>
      </c>
      <c r="H770" s="103">
        <f t="shared" si="31"/>
        <v>-7.2713700000000001</v>
      </c>
      <c r="I770" s="104" t="str">
        <f t="array" ref="I770">IF(ISBLANK(C770),"",IF(C770=MAX(IF(FarmUnit[1. Identifiant interne unique d’exploitation agricole*
(Attribué par la gestion centrale)]=A770,FarmUnit[3. Superficie de l’unité agricole (ha)*])),"!","-"))</f>
        <v>!</v>
      </c>
    </row>
    <row r="771" spans="1:9" s="97" customFormat="1" hidden="1" x14ac:dyDescent="0.25">
      <c r="A771" s="90" t="s">
        <v>1868</v>
      </c>
      <c r="B771" s="91" t="s">
        <v>1868</v>
      </c>
      <c r="C771" s="92">
        <v>3.9049999999999994</v>
      </c>
      <c r="D771" s="93">
        <v>7.6348599999999998</v>
      </c>
      <c r="E771" s="93">
        <v>-7.3414099999999998</v>
      </c>
      <c r="F77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1" s="103">
        <f t="shared" si="30"/>
        <v>7.6348599999999998</v>
      </c>
      <c r="H771" s="103">
        <f t="shared" si="31"/>
        <v>-7.3414099999999998</v>
      </c>
      <c r="I771" s="104" t="str">
        <f t="array" ref="I771">IF(ISBLANK(C771),"",IF(C771=MAX(IF(FarmUnit[1. Identifiant interne unique d’exploitation agricole*
(Attribué par la gestion centrale)]=A771,FarmUnit[3. Superficie de l’unité agricole (ha)*])),"!","-"))</f>
        <v>!</v>
      </c>
    </row>
    <row r="772" spans="1:9" s="97" customFormat="1" hidden="1" x14ac:dyDescent="0.25">
      <c r="A772" s="90" t="s">
        <v>1869</v>
      </c>
      <c r="B772" s="91" t="s">
        <v>1869</v>
      </c>
      <c r="C772" s="92">
        <v>4.9800000000000004</v>
      </c>
      <c r="D772" s="93">
        <v>7.6039300000000001</v>
      </c>
      <c r="E772" s="93">
        <v>-7.3115800000000002</v>
      </c>
      <c r="F77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2" s="103">
        <f t="shared" ref="G772:G777" si="32">IF(D772=0,"",D772)</f>
        <v>7.6039300000000001</v>
      </c>
      <c r="H772" s="103">
        <f t="shared" ref="H772:H777" si="33">IF(E772=0,"",E772)</f>
        <v>-7.3115800000000002</v>
      </c>
      <c r="I772" s="104" t="str">
        <f t="array" ref="I772">IF(ISBLANK(C772),"",IF(C772=MAX(IF(FarmUnit[1. Identifiant interne unique d’exploitation agricole*
(Attribué par la gestion centrale)]=A772,FarmUnit[3. Superficie de l’unité agricole (ha)*])),"!","-"))</f>
        <v>!</v>
      </c>
    </row>
    <row r="773" spans="1:9" s="97" customFormat="1" hidden="1" x14ac:dyDescent="0.25">
      <c r="A773" s="90" t="s">
        <v>1870</v>
      </c>
      <c r="B773" s="91" t="s">
        <v>1870</v>
      </c>
      <c r="C773" s="92">
        <v>6.6535999999999991</v>
      </c>
      <c r="D773" s="93">
        <v>7.60745</v>
      </c>
      <c r="E773" s="93">
        <v>-7.2933500000000002</v>
      </c>
      <c r="F77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3" s="103">
        <f t="shared" si="32"/>
        <v>7.60745</v>
      </c>
      <c r="H773" s="103">
        <f t="shared" si="33"/>
        <v>-7.2933500000000002</v>
      </c>
      <c r="I773" s="104" t="str">
        <f t="array" ref="I773">IF(ISBLANK(C773),"",IF(C773=MAX(IF(FarmUnit[1. Identifiant interne unique d’exploitation agricole*
(Attribué par la gestion centrale)]=A773,FarmUnit[3. Superficie de l’unité agricole (ha)*])),"!","-"))</f>
        <v>!</v>
      </c>
    </row>
    <row r="774" spans="1:9" s="97" customFormat="1" hidden="1" x14ac:dyDescent="0.25">
      <c r="A774" s="90" t="s">
        <v>1871</v>
      </c>
      <c r="B774" s="91" t="s">
        <v>1871</v>
      </c>
      <c r="C774" s="92">
        <v>2.8853</v>
      </c>
      <c r="D774" s="93">
        <v>7.6128600000000004</v>
      </c>
      <c r="E774" s="93">
        <v>-7.2823200000000003</v>
      </c>
      <c r="F77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4" s="103">
        <f t="shared" si="32"/>
        <v>7.6128600000000004</v>
      </c>
      <c r="H774" s="103">
        <f t="shared" si="33"/>
        <v>-7.2823200000000003</v>
      </c>
      <c r="I774" s="104" t="str">
        <f t="array" ref="I774">IF(ISBLANK(C774),"",IF(C774=MAX(IF(FarmUnit[1. Identifiant interne unique d’exploitation agricole*
(Attribué par la gestion centrale)]=A774,FarmUnit[3. Superficie de l’unité agricole (ha)*])),"!","-"))</f>
        <v>!</v>
      </c>
    </row>
    <row r="775" spans="1:9" s="97" customFormat="1" hidden="1" x14ac:dyDescent="0.25">
      <c r="A775" s="90" t="s">
        <v>1872</v>
      </c>
      <c r="B775" s="91" t="s">
        <v>1872</v>
      </c>
      <c r="C775" s="92">
        <v>2.79</v>
      </c>
      <c r="D775" s="93">
        <v>7.6093000000000002</v>
      </c>
      <c r="E775" s="93">
        <v>-7.2841899999999997</v>
      </c>
      <c r="F77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5" s="103">
        <f t="shared" si="32"/>
        <v>7.6093000000000002</v>
      </c>
      <c r="H775" s="103">
        <f t="shared" si="33"/>
        <v>-7.2841899999999997</v>
      </c>
      <c r="I775" s="104" t="str">
        <f t="array" ref="I775">IF(ISBLANK(C775),"",IF(C775=MAX(IF(FarmUnit[1. Identifiant interne unique d’exploitation agricole*
(Attribué par la gestion centrale)]=A775,FarmUnit[3. Superficie de l’unité agricole (ha)*])),"!","-"))</f>
        <v>!</v>
      </c>
    </row>
    <row r="776" spans="1:9" s="97" customFormat="1" hidden="1" x14ac:dyDescent="0.25">
      <c r="A776" s="90" t="s">
        <v>1873</v>
      </c>
      <c r="B776" s="91" t="s">
        <v>1873</v>
      </c>
      <c r="C776" s="92">
        <v>2.9049999999999998</v>
      </c>
      <c r="D776" s="93">
        <v>7.6194600000000001</v>
      </c>
      <c r="E776" s="93">
        <v>-7.2817600000000002</v>
      </c>
      <c r="F77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6" s="103">
        <f t="shared" si="32"/>
        <v>7.6194600000000001</v>
      </c>
      <c r="H776" s="103">
        <f t="shared" si="33"/>
        <v>-7.2817600000000002</v>
      </c>
      <c r="I776" s="104" t="str">
        <f t="array" ref="I776">IF(ISBLANK(C776),"",IF(C776=MAX(IF(FarmUnit[1. Identifiant interne unique d’exploitation agricole*
(Attribué par la gestion centrale)]=A776,FarmUnit[3. Superficie de l’unité agricole (ha)*])),"!","-"))</f>
        <v>!</v>
      </c>
    </row>
    <row r="777" spans="1:9" s="97" customFormat="1" hidden="1" x14ac:dyDescent="0.25">
      <c r="A777" s="90" t="s">
        <v>1874</v>
      </c>
      <c r="B777" s="91" t="s">
        <v>1874</v>
      </c>
      <c r="C777" s="92">
        <v>5.0539999999999994</v>
      </c>
      <c r="D777" s="93">
        <v>7.6199300000000001</v>
      </c>
      <c r="E777" s="93">
        <v>-7.2816599999999996</v>
      </c>
      <c r="F77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7" s="103">
        <f t="shared" si="32"/>
        <v>7.6199300000000001</v>
      </c>
      <c r="H777" s="103">
        <f t="shared" si="33"/>
        <v>-7.2816599999999996</v>
      </c>
      <c r="I777" s="104" t="str">
        <f t="array" ref="I777">IF(ISBLANK(C777),"",IF(C777=MAX(IF(FarmUnit[1. Identifiant interne unique d’exploitation agricole*
(Attribué par la gestion centrale)]=A777,FarmUnit[3. Superficie de l’unité agricole (ha)*])),"!","-"))</f>
        <v>!</v>
      </c>
    </row>
    <row r="778" spans="1:9" s="97" customFormat="1" hidden="1" x14ac:dyDescent="0.25">
      <c r="A778" s="90" t="s">
        <v>1875</v>
      </c>
      <c r="B778" s="91" t="s">
        <v>1875</v>
      </c>
      <c r="C778" s="92">
        <v>4.0049999999999999</v>
      </c>
      <c r="D778" s="93">
        <v>7.6199899999999996</v>
      </c>
      <c r="E778" s="93">
        <v>-7.2814500000000004</v>
      </c>
      <c r="F77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8" s="95">
        <f t="shared" ref="G778:G808" si="34">IF(D778=0,"",D778)</f>
        <v>7.6199899999999996</v>
      </c>
      <c r="H778" s="95">
        <f t="shared" ref="H778:H808" si="35">IF(E778=0,"",E778)</f>
        <v>-7.2814500000000004</v>
      </c>
      <c r="I778" s="96" t="str">
        <f t="array" ref="I778">IF(ISBLANK(C778),"",IF(C778=MAX(IF(FarmUnit[1. Identifiant interne unique d’exploitation agricole*
(Attribué par la gestion centrale)]=A778,FarmUnit[3. Superficie de l’unité agricole (ha)*])),"!","-"))</f>
        <v>!</v>
      </c>
    </row>
    <row r="779" spans="1:9" s="97" customFormat="1" hidden="1" x14ac:dyDescent="0.25">
      <c r="A779" s="90" t="s">
        <v>1876</v>
      </c>
      <c r="B779" s="91" t="s">
        <v>1876</v>
      </c>
      <c r="C779" s="92">
        <v>5.8810000000000002</v>
      </c>
      <c r="D779" s="93">
        <v>7.6247600000000002</v>
      </c>
      <c r="E779" s="93">
        <v>-7.2736599999999996</v>
      </c>
      <c r="F77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9" s="95">
        <f t="shared" si="34"/>
        <v>7.6247600000000002</v>
      </c>
      <c r="H779" s="95">
        <f t="shared" si="35"/>
        <v>-7.2736599999999996</v>
      </c>
      <c r="I779" s="96" t="str">
        <f t="array" ref="I779">IF(ISBLANK(C779),"",IF(C779=MAX(IF(FarmUnit[1. Identifiant interne unique d’exploitation agricole*
(Attribué par la gestion centrale)]=A779,FarmUnit[3. Superficie de l’unité agricole (ha)*])),"!","-"))</f>
        <v>!</v>
      </c>
    </row>
    <row r="780" spans="1:9" s="97" customFormat="1" hidden="1" x14ac:dyDescent="0.25">
      <c r="A780" s="90" t="s">
        <v>1877</v>
      </c>
      <c r="B780" s="91" t="s">
        <v>1877</v>
      </c>
      <c r="C780" s="92">
        <v>3.8909999999999996</v>
      </c>
      <c r="D780" s="93">
        <v>7.6277999999999997</v>
      </c>
      <c r="E780" s="93">
        <v>-7.2882899999999999</v>
      </c>
      <c r="F78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0" s="95">
        <f t="shared" si="34"/>
        <v>7.6277999999999997</v>
      </c>
      <c r="H780" s="95">
        <f t="shared" si="35"/>
        <v>-7.2882899999999999</v>
      </c>
      <c r="I780" s="96" t="str">
        <f t="array" ref="I780">IF(ISBLANK(C780),"",IF(C780=MAX(IF(FarmUnit[1. Identifiant interne unique d’exploitation agricole*
(Attribué par la gestion centrale)]=A780,FarmUnit[3. Superficie de l’unité agricole (ha)*])),"!","-"))</f>
        <v>!</v>
      </c>
    </row>
    <row r="781" spans="1:9" s="97" customFormat="1" hidden="1" x14ac:dyDescent="0.25">
      <c r="A781" s="90" t="s">
        <v>1878</v>
      </c>
      <c r="B781" s="91" t="s">
        <v>1878</v>
      </c>
      <c r="C781" s="92">
        <v>7.8440999999999992</v>
      </c>
      <c r="D781" s="93">
        <v>7.6272099999999998</v>
      </c>
      <c r="E781" s="93">
        <v>-7.2862299999999998</v>
      </c>
      <c r="F78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1" s="95">
        <f t="shared" si="34"/>
        <v>7.6272099999999998</v>
      </c>
      <c r="H781" s="95">
        <f t="shared" si="35"/>
        <v>-7.2862299999999998</v>
      </c>
      <c r="I781" s="96" t="str">
        <f t="array" ref="I781">IF(ISBLANK(C781),"",IF(C781=MAX(IF(FarmUnit[1. Identifiant interne unique d’exploitation agricole*
(Attribué par la gestion centrale)]=A781,FarmUnit[3. Superficie de l’unité agricole (ha)*])),"!","-"))</f>
        <v>!</v>
      </c>
    </row>
    <row r="782" spans="1:9" s="97" customFormat="1" hidden="1" x14ac:dyDescent="0.25">
      <c r="A782" s="90" t="s">
        <v>1879</v>
      </c>
      <c r="B782" s="91" t="s">
        <v>1879</v>
      </c>
      <c r="C782" s="92">
        <v>3.9899999999999993</v>
      </c>
      <c r="D782" s="93">
        <v>7.6269600000000004</v>
      </c>
      <c r="E782" s="93">
        <v>-7.2880399999999996</v>
      </c>
      <c r="F78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2" s="95">
        <f t="shared" si="34"/>
        <v>7.6269600000000004</v>
      </c>
      <c r="H782" s="95">
        <f t="shared" si="35"/>
        <v>-7.2880399999999996</v>
      </c>
      <c r="I782" s="96" t="str">
        <f t="array" ref="I782">IF(ISBLANK(C782),"",IF(C782=MAX(IF(FarmUnit[1. Identifiant interne unique d’exploitation agricole*
(Attribué par la gestion centrale)]=A782,FarmUnit[3. Superficie de l’unité agricole (ha)*])),"!","-"))</f>
        <v>!</v>
      </c>
    </row>
    <row r="783" spans="1:9" s="97" customFormat="1" hidden="1" x14ac:dyDescent="0.25">
      <c r="A783" s="90" t="s">
        <v>1880</v>
      </c>
      <c r="B783" s="91" t="s">
        <v>1880</v>
      </c>
      <c r="C783" s="92">
        <v>3.18</v>
      </c>
      <c r="D783" s="93">
        <v>7.6256000000000004</v>
      </c>
      <c r="E783" s="93">
        <v>-7.2901699999999998</v>
      </c>
      <c r="F78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3" s="95">
        <f t="shared" si="34"/>
        <v>7.6256000000000004</v>
      </c>
      <c r="H783" s="95">
        <f t="shared" si="35"/>
        <v>-7.2901699999999998</v>
      </c>
      <c r="I783" s="96" t="str">
        <f t="array" ref="I783">IF(ISBLANK(C783),"",IF(C783=MAX(IF(FarmUnit[1. Identifiant interne unique d’exploitation agricole*
(Attribué par la gestion centrale)]=A783,FarmUnit[3. Superficie de l’unité agricole (ha)*])),"!","-"))</f>
        <v>!</v>
      </c>
    </row>
    <row r="784" spans="1:9" s="97" customFormat="1" hidden="1" x14ac:dyDescent="0.25">
      <c r="A784" s="90" t="s">
        <v>1881</v>
      </c>
      <c r="B784" s="91" t="s">
        <v>1881</v>
      </c>
      <c r="C784" s="92">
        <v>6.0030000000000001</v>
      </c>
      <c r="D784" s="93">
        <v>7.6276000000000002</v>
      </c>
      <c r="E784" s="93">
        <v>-7.2915599999999996</v>
      </c>
      <c r="F78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4" s="95">
        <f t="shared" si="34"/>
        <v>7.6276000000000002</v>
      </c>
      <c r="H784" s="95">
        <f t="shared" si="35"/>
        <v>-7.2915599999999996</v>
      </c>
      <c r="I784" s="96" t="str">
        <f t="array" ref="I784">IF(ISBLANK(C784),"",IF(C784=MAX(IF(FarmUnit[1. Identifiant interne unique d’exploitation agricole*
(Attribué par la gestion centrale)]=A784,FarmUnit[3. Superficie de l’unité agricole (ha)*])),"!","-"))</f>
        <v>!</v>
      </c>
    </row>
    <row r="785" spans="1:9" s="97" customFormat="1" hidden="1" x14ac:dyDescent="0.25">
      <c r="A785" s="90" t="s">
        <v>1882</v>
      </c>
      <c r="B785" s="91" t="s">
        <v>1882</v>
      </c>
      <c r="C785" s="92">
        <v>14.093000000000002</v>
      </c>
      <c r="D785" s="93">
        <v>7.6245799999999999</v>
      </c>
      <c r="E785" s="93">
        <v>-7.2914399999999997</v>
      </c>
      <c r="F78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5" s="95">
        <f t="shared" si="34"/>
        <v>7.6245799999999999</v>
      </c>
      <c r="H785" s="95">
        <f t="shared" si="35"/>
        <v>-7.2914399999999997</v>
      </c>
      <c r="I785" s="96" t="str">
        <f t="array" ref="I785">IF(ISBLANK(C785),"",IF(C785=MAX(IF(FarmUnit[1. Identifiant interne unique d’exploitation agricole*
(Attribué par la gestion centrale)]=A785,FarmUnit[3. Superficie de l’unité agricole (ha)*])),"!","-"))</f>
        <v>!</v>
      </c>
    </row>
    <row r="786" spans="1:9" s="97" customFormat="1" hidden="1" x14ac:dyDescent="0.25">
      <c r="A786" s="90" t="s">
        <v>1883</v>
      </c>
      <c r="B786" s="91" t="s">
        <v>1883</v>
      </c>
      <c r="C786" s="92">
        <v>17.600000000000001</v>
      </c>
      <c r="D786" s="93">
        <v>7.6265000000000001</v>
      </c>
      <c r="E786" s="93">
        <v>-7.28843</v>
      </c>
      <c r="F78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6" s="95">
        <f t="shared" si="34"/>
        <v>7.6265000000000001</v>
      </c>
      <c r="H786" s="95">
        <f t="shared" si="35"/>
        <v>-7.28843</v>
      </c>
      <c r="I786" s="96" t="str">
        <f t="array" ref="I786">IF(ISBLANK(C786),"",IF(C786=MAX(IF(FarmUnit[1. Identifiant interne unique d’exploitation agricole*
(Attribué par la gestion centrale)]=A786,FarmUnit[3. Superficie de l’unité agricole (ha)*])),"!","-"))</f>
        <v>!</v>
      </c>
    </row>
    <row r="787" spans="1:9" s="97" customFormat="1" hidden="1" x14ac:dyDescent="0.25">
      <c r="A787" s="90" t="s">
        <v>1884</v>
      </c>
      <c r="B787" s="91" t="s">
        <v>1884</v>
      </c>
      <c r="C787" s="92">
        <v>2.8719999999999999</v>
      </c>
      <c r="D787" s="93">
        <v>7.6041699999999999</v>
      </c>
      <c r="E787" s="93">
        <v>-7.3106299999999997</v>
      </c>
      <c r="F78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7" s="95">
        <f t="shared" si="34"/>
        <v>7.6041699999999999</v>
      </c>
      <c r="H787" s="95">
        <f t="shared" si="35"/>
        <v>-7.3106299999999997</v>
      </c>
      <c r="I787" s="96" t="str">
        <f t="array" ref="I787">IF(ISBLANK(C787),"",IF(C787=MAX(IF(FarmUnit[1. Identifiant interne unique d’exploitation agricole*
(Attribué par la gestion centrale)]=A787,FarmUnit[3. Superficie de l’unité agricole (ha)*])),"!","-"))</f>
        <v>!</v>
      </c>
    </row>
    <row r="788" spans="1:9" s="97" customFormat="1" hidden="1" x14ac:dyDescent="0.25">
      <c r="A788" s="90" t="s">
        <v>1885</v>
      </c>
      <c r="B788" s="91" t="s">
        <v>1885</v>
      </c>
      <c r="C788" s="92">
        <v>5.0549999999999997</v>
      </c>
      <c r="D788" s="93">
        <v>7.6251899999999999</v>
      </c>
      <c r="E788" s="93">
        <v>-7.2801499999999999</v>
      </c>
      <c r="F78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8" s="95">
        <f t="shared" si="34"/>
        <v>7.6251899999999999</v>
      </c>
      <c r="H788" s="95">
        <f t="shared" si="35"/>
        <v>-7.2801499999999999</v>
      </c>
      <c r="I788" s="96" t="str">
        <f t="array" ref="I788">IF(ISBLANK(C788),"",IF(C788=MAX(IF(FarmUnit[1. Identifiant interne unique d’exploitation agricole*
(Attribué par la gestion centrale)]=A788,FarmUnit[3. Superficie de l’unité agricole (ha)*])),"!","-"))</f>
        <v>!</v>
      </c>
    </row>
    <row r="789" spans="1:9" s="97" customFormat="1" hidden="1" x14ac:dyDescent="0.25">
      <c r="A789" s="90" t="s">
        <v>1886</v>
      </c>
      <c r="B789" s="91" t="s">
        <v>1886</v>
      </c>
      <c r="C789" s="92">
        <v>2.78</v>
      </c>
      <c r="D789" s="93">
        <v>7.6294399999999998</v>
      </c>
      <c r="E789" s="93">
        <v>-7.2797799999999997</v>
      </c>
      <c r="F78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9" s="95">
        <f t="shared" si="34"/>
        <v>7.6294399999999998</v>
      </c>
      <c r="H789" s="95">
        <f t="shared" si="35"/>
        <v>-7.2797799999999997</v>
      </c>
      <c r="I789" s="96" t="str">
        <f t="array" ref="I789">IF(ISBLANK(C789),"",IF(C789=MAX(IF(FarmUnit[1. Identifiant interne unique d’exploitation agricole*
(Attribué par la gestion centrale)]=A789,FarmUnit[3. Superficie de l’unité agricole (ha)*])),"!","-"))</f>
        <v>!</v>
      </c>
    </row>
    <row r="790" spans="1:9" s="97" customFormat="1" hidden="1" x14ac:dyDescent="0.25">
      <c r="A790" s="90" t="s">
        <v>1887</v>
      </c>
      <c r="B790" s="91" t="s">
        <v>1887</v>
      </c>
      <c r="C790" s="92">
        <v>2.8940000000000001</v>
      </c>
      <c r="D790" s="93">
        <v>7.6136299999999997</v>
      </c>
      <c r="E790" s="93">
        <v>-7.2847299999999997</v>
      </c>
      <c r="F79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0" s="95">
        <f t="shared" si="34"/>
        <v>7.6136299999999997</v>
      </c>
      <c r="H790" s="95">
        <f t="shared" si="35"/>
        <v>-7.2847299999999997</v>
      </c>
      <c r="I790" s="96" t="str">
        <f t="array" ref="I790">IF(ISBLANK(C790),"",IF(C790=MAX(IF(FarmUnit[1. Identifiant interne unique d’exploitation agricole*
(Attribué par la gestion centrale)]=A790,FarmUnit[3. Superficie de l’unité agricole (ha)*])),"!","-"))</f>
        <v>!</v>
      </c>
    </row>
    <row r="791" spans="1:9" s="97" customFormat="1" hidden="1" x14ac:dyDescent="0.25">
      <c r="A791" s="90" t="s">
        <v>1888</v>
      </c>
      <c r="B791" s="91" t="s">
        <v>1888</v>
      </c>
      <c r="C791" s="92">
        <v>2.875</v>
      </c>
      <c r="D791" s="93">
        <v>7.600371</v>
      </c>
      <c r="E791" s="93">
        <v>-7.3114600000000003</v>
      </c>
      <c r="F79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1" s="95">
        <f t="shared" si="34"/>
        <v>7.600371</v>
      </c>
      <c r="H791" s="95">
        <f t="shared" si="35"/>
        <v>-7.3114600000000003</v>
      </c>
      <c r="I791" s="96" t="str">
        <f t="array" ref="I791">IF(ISBLANK(C791),"",IF(C791=MAX(IF(FarmUnit[1. Identifiant interne unique d’exploitation agricole*
(Attribué par la gestion centrale)]=A791,FarmUnit[3. Superficie de l’unité agricole (ha)*])),"!","-"))</f>
        <v>!</v>
      </c>
    </row>
    <row r="792" spans="1:9" s="97" customFormat="1" hidden="1" x14ac:dyDescent="0.25">
      <c r="A792" s="90" t="s">
        <v>1889</v>
      </c>
      <c r="B792" s="91" t="s">
        <v>1889</v>
      </c>
      <c r="C792" s="92">
        <v>4.1609999999999996</v>
      </c>
      <c r="D792" s="93">
        <v>7.6005500000000001</v>
      </c>
      <c r="E792" s="93">
        <v>-7.3204399999999996</v>
      </c>
      <c r="F79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2" s="95">
        <f t="shared" si="34"/>
        <v>7.6005500000000001</v>
      </c>
      <c r="H792" s="95">
        <f t="shared" si="35"/>
        <v>-7.3204399999999996</v>
      </c>
      <c r="I792" s="96" t="str">
        <f t="array" ref="I792">IF(ISBLANK(C792),"",IF(C792=MAX(IF(FarmUnit[1. Identifiant interne unique d’exploitation agricole*
(Attribué par la gestion centrale)]=A792,FarmUnit[3. Superficie de l’unité agricole (ha)*])),"!","-"))</f>
        <v>!</v>
      </c>
    </row>
    <row r="793" spans="1:9" s="97" customFormat="1" hidden="1" x14ac:dyDescent="0.25">
      <c r="A793" s="90" t="s">
        <v>1890</v>
      </c>
      <c r="B793" s="91" t="s">
        <v>1890</v>
      </c>
      <c r="C793" s="92">
        <v>7.1659999999999986</v>
      </c>
      <c r="D793" s="93">
        <v>7.6020300000000001</v>
      </c>
      <c r="E793" s="93">
        <v>-7.32125</v>
      </c>
      <c r="F79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3" s="95">
        <f t="shared" si="34"/>
        <v>7.6020300000000001</v>
      </c>
      <c r="H793" s="95">
        <f t="shared" si="35"/>
        <v>-7.32125</v>
      </c>
      <c r="I793" s="96" t="str">
        <f t="array" ref="I793">IF(ISBLANK(C793),"",IF(C793=MAX(IF(FarmUnit[1. Identifiant interne unique d’exploitation agricole*
(Attribué par la gestion centrale)]=A793,FarmUnit[3. Superficie de l’unité agricole (ha)*])),"!","-"))</f>
        <v>!</v>
      </c>
    </row>
    <row r="794" spans="1:9" s="97" customFormat="1" hidden="1" x14ac:dyDescent="0.25">
      <c r="A794" s="90" t="s">
        <v>1891</v>
      </c>
      <c r="B794" s="91" t="s">
        <v>1891</v>
      </c>
      <c r="C794" s="92">
        <v>8.1649999999999991</v>
      </c>
      <c r="D794" s="93">
        <v>7.6008899999999997</v>
      </c>
      <c r="E794" s="93">
        <v>-7.3214800000000002</v>
      </c>
      <c r="F79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4" s="95">
        <f t="shared" si="34"/>
        <v>7.6008899999999997</v>
      </c>
      <c r="H794" s="95">
        <f t="shared" si="35"/>
        <v>-7.3214800000000002</v>
      </c>
      <c r="I794" s="96" t="str">
        <f t="array" ref="I794">IF(ISBLANK(C794),"",IF(C794=MAX(IF(FarmUnit[1. Identifiant interne unique d’exploitation agricole*
(Attribué par la gestion centrale)]=A794,FarmUnit[3. Superficie de l’unité agricole (ha)*])),"!","-"))</f>
        <v>!</v>
      </c>
    </row>
    <row r="795" spans="1:9" s="97" customFormat="1" hidden="1" x14ac:dyDescent="0.25">
      <c r="A795" s="90" t="s">
        <v>1892</v>
      </c>
      <c r="B795" s="91" t="s">
        <v>1892</v>
      </c>
      <c r="C795" s="92">
        <v>8.9919999999999991</v>
      </c>
      <c r="D795" s="93">
        <v>7.6005099999999999</v>
      </c>
      <c r="E795" s="93">
        <v>-7.3207399999999998</v>
      </c>
      <c r="F79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5" s="95">
        <f t="shared" si="34"/>
        <v>7.6005099999999999</v>
      </c>
      <c r="H795" s="95">
        <f t="shared" si="35"/>
        <v>-7.3207399999999998</v>
      </c>
      <c r="I795" s="96" t="str">
        <f t="array" ref="I795">IF(ISBLANK(C795),"",IF(C795=MAX(IF(FarmUnit[1. Identifiant interne unique d’exploitation agricole*
(Attribué par la gestion centrale)]=A795,FarmUnit[3. Superficie de l’unité agricole (ha)*])),"!","-"))</f>
        <v>!</v>
      </c>
    </row>
    <row r="796" spans="1:9" s="97" customFormat="1" hidden="1" x14ac:dyDescent="0.25">
      <c r="A796" s="90" t="s">
        <v>1893</v>
      </c>
      <c r="B796" s="91" t="s">
        <v>1893</v>
      </c>
      <c r="C796" s="92">
        <v>4.1609999999999996</v>
      </c>
      <c r="D796" s="93">
        <v>7.6009200000000003</v>
      </c>
      <c r="E796" s="93">
        <v>-7.3141699999999998</v>
      </c>
      <c r="F79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6" s="95">
        <f t="shared" si="34"/>
        <v>7.6009200000000003</v>
      </c>
      <c r="H796" s="95">
        <f t="shared" si="35"/>
        <v>-7.3141699999999998</v>
      </c>
      <c r="I796" s="96" t="str">
        <f t="array" ref="I796">IF(ISBLANK(C796),"",IF(C796=MAX(IF(FarmUnit[1. Identifiant interne unique d’exploitation agricole*
(Attribué par la gestion centrale)]=A796,FarmUnit[3. Superficie de l’unité agricole (ha)*])),"!","-"))</f>
        <v>!</v>
      </c>
    </row>
    <row r="797" spans="1:9" s="97" customFormat="1" hidden="1" x14ac:dyDescent="0.25">
      <c r="A797" s="90" t="s">
        <v>1894</v>
      </c>
      <c r="B797" s="91" t="s">
        <v>1894</v>
      </c>
      <c r="C797" s="92">
        <v>7.8539999999999992</v>
      </c>
      <c r="D797" s="93">
        <v>7.6011499999999996</v>
      </c>
      <c r="E797" s="93">
        <v>-7.3142899999999997</v>
      </c>
      <c r="F79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7" s="95">
        <f t="shared" si="34"/>
        <v>7.6011499999999996</v>
      </c>
      <c r="H797" s="95">
        <f t="shared" si="35"/>
        <v>-7.3142899999999997</v>
      </c>
      <c r="I797" s="96" t="str">
        <f t="array" ref="I797">IF(ISBLANK(C797),"",IF(C797=MAX(IF(FarmUnit[1. Identifiant interne unique d’exploitation agricole*
(Attribué par la gestion centrale)]=A797,FarmUnit[3. Superficie de l’unité agricole (ha)*])),"!","-"))</f>
        <v>!</v>
      </c>
    </row>
    <row r="798" spans="1:9" s="97" customFormat="1" hidden="1" x14ac:dyDescent="0.25">
      <c r="A798" s="90" t="s">
        <v>1895</v>
      </c>
      <c r="B798" s="91" t="s">
        <v>1895</v>
      </c>
      <c r="C798" s="92">
        <v>10.093000000000002</v>
      </c>
      <c r="D798" s="93">
        <v>7.5924399999999999</v>
      </c>
      <c r="E798" s="93">
        <v>-7.3048599999999997</v>
      </c>
      <c r="F79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8" s="95">
        <f t="shared" si="34"/>
        <v>7.5924399999999999</v>
      </c>
      <c r="H798" s="95">
        <f t="shared" si="35"/>
        <v>-7.3048599999999997</v>
      </c>
      <c r="I798" s="96" t="str">
        <f t="array" ref="I798">IF(ISBLANK(C798),"",IF(C798=MAX(IF(FarmUnit[1. Identifiant interne unique d’exploitation agricole*
(Attribué par la gestion centrale)]=A798,FarmUnit[3. Superficie de l’unité agricole (ha)*])),"!","-"))</f>
        <v>!</v>
      </c>
    </row>
    <row r="799" spans="1:9" s="97" customFormat="1" hidden="1" x14ac:dyDescent="0.25">
      <c r="A799" s="90" t="s">
        <v>1896</v>
      </c>
      <c r="B799" s="91" t="s">
        <v>1896</v>
      </c>
      <c r="C799" s="92">
        <v>4.1909999999999998</v>
      </c>
      <c r="D799" s="93">
        <v>7.59335</v>
      </c>
      <c r="E799" s="93">
        <v>-7.3061600000000002</v>
      </c>
      <c r="F79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9" s="95">
        <f t="shared" si="34"/>
        <v>7.59335</v>
      </c>
      <c r="H799" s="95">
        <f t="shared" si="35"/>
        <v>-7.3061600000000002</v>
      </c>
      <c r="I799" s="96" t="str">
        <f t="array" ref="I799">IF(ISBLANK(C799),"",IF(C799=MAX(IF(FarmUnit[1. Identifiant interne unique d’exploitation agricole*
(Attribué par la gestion centrale)]=A799,FarmUnit[3. Superficie de l’unité agricole (ha)*])),"!","-"))</f>
        <v>!</v>
      </c>
    </row>
    <row r="800" spans="1:9" s="97" customFormat="1" hidden="1" x14ac:dyDescent="0.25">
      <c r="A800" s="90" t="s">
        <v>1897</v>
      </c>
      <c r="B800" s="91" t="s">
        <v>1897</v>
      </c>
      <c r="C800" s="92">
        <v>6.16</v>
      </c>
      <c r="D800" s="93">
        <v>7.5938699999999999</v>
      </c>
      <c r="E800" s="93">
        <v>-7.3065899999999999</v>
      </c>
      <c r="F80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0" s="95">
        <f t="shared" si="34"/>
        <v>7.5938699999999999</v>
      </c>
      <c r="H800" s="95">
        <f t="shared" si="35"/>
        <v>-7.3065899999999999</v>
      </c>
      <c r="I800" s="96" t="str">
        <f t="array" ref="I800">IF(ISBLANK(C800),"",IF(C800=MAX(IF(FarmUnit[1. Identifiant interne unique d’exploitation agricole*
(Attribué par la gestion centrale)]=A800,FarmUnit[3. Superficie de l’unité agricole (ha)*])),"!","-"))</f>
        <v>!</v>
      </c>
    </row>
    <row r="801" spans="1:9" s="97" customFormat="1" hidden="1" x14ac:dyDescent="0.25">
      <c r="A801" s="90" t="s">
        <v>1898</v>
      </c>
      <c r="B801" s="91" t="s">
        <v>1898</v>
      </c>
      <c r="C801" s="92">
        <v>2.8761999999999999</v>
      </c>
      <c r="D801" s="93">
        <v>7.5977499999999996</v>
      </c>
      <c r="E801" s="93">
        <v>-7.3210300000000004</v>
      </c>
      <c r="F80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1" s="95">
        <f t="shared" si="34"/>
        <v>7.5977499999999996</v>
      </c>
      <c r="H801" s="95">
        <f t="shared" si="35"/>
        <v>-7.3210300000000004</v>
      </c>
      <c r="I801" s="96" t="str">
        <f t="array" ref="I801">IF(ISBLANK(C801),"",IF(C801=MAX(IF(FarmUnit[1. Identifiant interne unique d’exploitation agricole*
(Attribué par la gestion centrale)]=A801,FarmUnit[3. Superficie de l’unité agricole (ha)*])),"!","-"))</f>
        <v>!</v>
      </c>
    </row>
    <row r="802" spans="1:9" s="97" customFormat="1" hidden="1" x14ac:dyDescent="0.25">
      <c r="A802" s="90" t="s">
        <v>1899</v>
      </c>
      <c r="B802" s="91" t="s">
        <v>1899</v>
      </c>
      <c r="C802" s="92">
        <v>6.0909999999999993</v>
      </c>
      <c r="D802" s="93">
        <v>7.6002900000000002</v>
      </c>
      <c r="E802" s="93">
        <v>-7.3215199999999996</v>
      </c>
      <c r="F80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2" s="95">
        <f t="shared" si="34"/>
        <v>7.6002900000000002</v>
      </c>
      <c r="H802" s="95">
        <f t="shared" si="35"/>
        <v>-7.3215199999999996</v>
      </c>
      <c r="I802" s="96" t="str">
        <f t="array" ref="I802">IF(ISBLANK(C802),"",IF(C802=MAX(IF(FarmUnit[1. Identifiant interne unique d’exploitation agricole*
(Attribué par la gestion centrale)]=A802,FarmUnit[3. Superficie de l’unité agricole (ha)*])),"!","-"))</f>
        <v>!</v>
      </c>
    </row>
    <row r="803" spans="1:9" s="97" customFormat="1" hidden="1" x14ac:dyDescent="0.25">
      <c r="A803" s="90" t="s">
        <v>1900</v>
      </c>
      <c r="B803" s="91" t="s">
        <v>1900</v>
      </c>
      <c r="C803" s="92">
        <v>8.1649999999999991</v>
      </c>
      <c r="D803" s="93">
        <v>7.4023300000000001</v>
      </c>
      <c r="E803" s="93">
        <v>-7.2380599999999999</v>
      </c>
      <c r="F80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3" s="95">
        <f t="shared" si="34"/>
        <v>7.4023300000000001</v>
      </c>
      <c r="H803" s="95">
        <f t="shared" si="35"/>
        <v>-7.2380599999999999</v>
      </c>
      <c r="I803" s="96" t="str">
        <f t="array" ref="I803">IF(ISBLANK(C803),"",IF(C803=MAX(IF(FarmUnit[1. Identifiant interne unique d’exploitation agricole*
(Attribué par la gestion centrale)]=A803,FarmUnit[3. Superficie de l’unité agricole (ha)*])),"!","-"))</f>
        <v>!</v>
      </c>
    </row>
    <row r="804" spans="1:9" s="97" customFormat="1" hidden="1" x14ac:dyDescent="0.25">
      <c r="A804" s="90" t="s">
        <v>1901</v>
      </c>
      <c r="B804" s="91" t="s">
        <v>1901</v>
      </c>
      <c r="C804" s="92">
        <v>4.2050000000000001</v>
      </c>
      <c r="D804" s="93">
        <v>7.4042700000000004</v>
      </c>
      <c r="E804" s="93">
        <v>-7.2304300000000001</v>
      </c>
      <c r="F80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4" s="95">
        <f t="shared" si="34"/>
        <v>7.4042700000000004</v>
      </c>
      <c r="H804" s="95">
        <f t="shared" si="35"/>
        <v>-7.2304300000000001</v>
      </c>
      <c r="I804" s="96" t="str">
        <f t="array" ref="I804">IF(ISBLANK(C804),"",IF(C804=MAX(IF(FarmUnit[1. Identifiant interne unique d’exploitation agricole*
(Attribué par la gestion centrale)]=A804,FarmUnit[3. Superficie de l’unité agricole (ha)*])),"!","-"))</f>
        <v>!</v>
      </c>
    </row>
    <row r="805" spans="1:9" s="97" customFormat="1" hidden="1" x14ac:dyDescent="0.25">
      <c r="A805" s="90" t="s">
        <v>1902</v>
      </c>
      <c r="B805" s="91" t="s">
        <v>1902</v>
      </c>
      <c r="C805" s="92">
        <v>12.165000000000001</v>
      </c>
      <c r="D805" s="93">
        <v>7.6395</v>
      </c>
      <c r="E805" s="93">
        <v>-7.36646</v>
      </c>
      <c r="F80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5" s="95">
        <f t="shared" si="34"/>
        <v>7.6395</v>
      </c>
      <c r="H805" s="95">
        <f t="shared" si="35"/>
        <v>-7.36646</v>
      </c>
      <c r="I805" s="96" t="str">
        <f t="array" ref="I805">IF(ISBLANK(C805),"",IF(C805=MAX(IF(FarmUnit[1. Identifiant interne unique d’exploitation agricole*
(Attribué par la gestion centrale)]=A805,FarmUnit[3. Superficie de l’unité agricole (ha)*])),"!","-"))</f>
        <v>!</v>
      </c>
    </row>
    <row r="806" spans="1:9" s="97" customFormat="1" hidden="1" x14ac:dyDescent="0.25">
      <c r="A806" s="90" t="s">
        <v>1903</v>
      </c>
      <c r="B806" s="91" t="s">
        <v>1903</v>
      </c>
      <c r="C806" s="92">
        <v>4.2039999999999997</v>
      </c>
      <c r="D806" s="93">
        <v>7.3694100000000002</v>
      </c>
      <c r="E806" s="93">
        <v>-7.2107400000000004</v>
      </c>
      <c r="F80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6" s="95">
        <f t="shared" si="34"/>
        <v>7.3694100000000002</v>
      </c>
      <c r="H806" s="95">
        <f t="shared" si="35"/>
        <v>-7.2107400000000004</v>
      </c>
      <c r="I806" s="96" t="str">
        <f t="array" ref="I806">IF(ISBLANK(C806),"",IF(C806=MAX(IF(FarmUnit[1. Identifiant interne unique d’exploitation agricole*
(Attribué par la gestion centrale)]=A806,FarmUnit[3. Superficie de l’unité agricole (ha)*])),"!","-"))</f>
        <v>!</v>
      </c>
    </row>
    <row r="807" spans="1:9" s="97" customFormat="1" hidden="1" x14ac:dyDescent="0.25">
      <c r="A807" s="90" t="s">
        <v>1904</v>
      </c>
      <c r="B807" s="91" t="s">
        <v>1904</v>
      </c>
      <c r="C807" s="92">
        <v>8.09</v>
      </c>
      <c r="D807" s="93">
        <v>7.3521099999999997</v>
      </c>
      <c r="E807" s="93">
        <v>-7.1952600000000002</v>
      </c>
      <c r="F80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7" s="95">
        <f t="shared" si="34"/>
        <v>7.3521099999999997</v>
      </c>
      <c r="H807" s="95">
        <f t="shared" si="35"/>
        <v>-7.1952600000000002</v>
      </c>
      <c r="I807" s="96" t="str">
        <f t="array" ref="I807">IF(ISBLANK(C807),"",IF(C807=MAX(IF(FarmUnit[1. Identifiant interne unique d’exploitation agricole*
(Attribué par la gestion centrale)]=A807,FarmUnit[3. Superficie de l’unité agricole (ha)*])),"!","-"))</f>
        <v>!</v>
      </c>
    </row>
    <row r="808" spans="1:9" s="97" customFormat="1" hidden="1" x14ac:dyDescent="0.25">
      <c r="A808" s="90" t="s">
        <v>1905</v>
      </c>
      <c r="B808" s="91" t="s">
        <v>1905</v>
      </c>
      <c r="C808" s="92">
        <v>5.52</v>
      </c>
      <c r="D808" s="93">
        <v>7.5990900000000003</v>
      </c>
      <c r="E808" s="93">
        <v>-7.3525099999999997</v>
      </c>
      <c r="F80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8" s="95">
        <f t="shared" si="34"/>
        <v>7.5990900000000003</v>
      </c>
      <c r="H808" s="95">
        <f t="shared" si="35"/>
        <v>-7.3525099999999997</v>
      </c>
      <c r="I808" s="96" t="str">
        <f t="array" ref="I808">IF(ISBLANK(C808),"",IF(C808=MAX(IF(FarmUnit[1. Identifiant interne unique d’exploitation agricole*
(Attribué par la gestion centrale)]=A808,FarmUnit[3. Superficie de l’unité agricole (ha)*])),"!","-"))</f>
        <v>!</v>
      </c>
    </row>
    <row r="809" spans="1:9" s="97" customFormat="1" hidden="1" x14ac:dyDescent="0.25">
      <c r="A809" s="90" t="s">
        <v>1906</v>
      </c>
      <c r="B809" s="91" t="s">
        <v>1906</v>
      </c>
      <c r="C809" s="92">
        <v>3.4799999999999995</v>
      </c>
      <c r="D809" s="93">
        <v>7.5998799999999997</v>
      </c>
      <c r="E809" s="93">
        <v>-7.35168</v>
      </c>
      <c r="F80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9" s="95">
        <f t="shared" ref="G809:G831" si="36">IF(D809=0,"",D809)</f>
        <v>7.5998799999999997</v>
      </c>
      <c r="H809" s="95">
        <f t="shared" ref="H809:H831" si="37">IF(E809=0,"",E809)</f>
        <v>-7.35168</v>
      </c>
      <c r="I809" s="96" t="str">
        <f t="array" ref="I809">IF(ISBLANK(C809),"",IF(C809=MAX(IF(FarmUnit[1. Identifiant interne unique d’exploitation agricole*
(Attribué par la gestion centrale)]=A809,FarmUnit[3. Superficie de l’unité agricole (ha)*])),"!","-"))</f>
        <v>!</v>
      </c>
    </row>
    <row r="810" spans="1:9" s="97" customFormat="1" hidden="1" x14ac:dyDescent="0.25">
      <c r="A810" s="90" t="s">
        <v>1907</v>
      </c>
      <c r="B810" s="91" t="s">
        <v>1907</v>
      </c>
      <c r="C810" s="92">
        <v>4.5199999999999996</v>
      </c>
      <c r="D810" s="93">
        <v>7.5981100000000001</v>
      </c>
      <c r="E810" s="93">
        <v>-7.3503499999999997</v>
      </c>
      <c r="F81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0" s="95">
        <f t="shared" si="36"/>
        <v>7.5981100000000001</v>
      </c>
      <c r="H810" s="95">
        <f t="shared" si="37"/>
        <v>-7.3503499999999997</v>
      </c>
      <c r="I810" s="96" t="str">
        <f t="array" ref="I810">IF(ISBLANK(C810),"",IF(C810=MAX(IF(FarmUnit[1. Identifiant interne unique d’exploitation agricole*
(Attribué par la gestion centrale)]=A810,FarmUnit[3. Superficie de l’unité agricole (ha)*])),"!","-"))</f>
        <v>!</v>
      </c>
    </row>
    <row r="811" spans="1:9" s="97" customFormat="1" hidden="1" x14ac:dyDescent="0.25">
      <c r="A811" s="90" t="s">
        <v>1908</v>
      </c>
      <c r="B811" s="91" t="s">
        <v>1908</v>
      </c>
      <c r="C811" s="92">
        <v>6.75</v>
      </c>
      <c r="D811" s="93">
        <v>7.59842</v>
      </c>
      <c r="E811" s="93">
        <v>-7.3500199999999998</v>
      </c>
      <c r="F81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1" s="95">
        <f t="shared" si="36"/>
        <v>7.59842</v>
      </c>
      <c r="H811" s="95">
        <f t="shared" si="37"/>
        <v>-7.3500199999999998</v>
      </c>
      <c r="I811" s="96" t="str">
        <f t="array" ref="I811">IF(ISBLANK(C811),"",IF(C811=MAX(IF(FarmUnit[1. Identifiant interne unique d’exploitation agricole*
(Attribué par la gestion centrale)]=A811,FarmUnit[3. Superficie de l’unité agricole (ha)*])),"!","-"))</f>
        <v>!</v>
      </c>
    </row>
    <row r="812" spans="1:9" s="97" customFormat="1" hidden="1" x14ac:dyDescent="0.25">
      <c r="A812" s="90" t="s">
        <v>1909</v>
      </c>
      <c r="B812" s="91" t="s">
        <v>1909</v>
      </c>
      <c r="C812" s="92">
        <v>7.4799999999999986</v>
      </c>
      <c r="D812" s="93">
        <v>7.5961600000000002</v>
      </c>
      <c r="E812" s="93">
        <v>-7.3467500000000001</v>
      </c>
      <c r="F81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2" s="95">
        <f t="shared" si="36"/>
        <v>7.5961600000000002</v>
      </c>
      <c r="H812" s="95">
        <f t="shared" si="37"/>
        <v>-7.3467500000000001</v>
      </c>
      <c r="I812" s="96" t="str">
        <f t="array" ref="I812">IF(ISBLANK(C812),"",IF(C812=MAX(IF(FarmUnit[1. Identifiant interne unique d’exploitation agricole*
(Attribué par la gestion centrale)]=A812,FarmUnit[3. Superficie de l’unité agricole (ha)*])),"!","-"))</f>
        <v>!</v>
      </c>
    </row>
    <row r="813" spans="1:9" s="97" customFormat="1" hidden="1" x14ac:dyDescent="0.25">
      <c r="A813" s="90" t="s">
        <v>1910</v>
      </c>
      <c r="B813" s="91" t="s">
        <v>1910</v>
      </c>
      <c r="C813" s="92">
        <v>3.9999999999999996</v>
      </c>
      <c r="D813" s="93">
        <v>7.5906399999999996</v>
      </c>
      <c r="E813" s="93">
        <v>-7.3416800000000002</v>
      </c>
      <c r="F81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3" s="95">
        <f t="shared" si="36"/>
        <v>7.5906399999999996</v>
      </c>
      <c r="H813" s="95">
        <f t="shared" si="37"/>
        <v>-7.3416800000000002</v>
      </c>
      <c r="I813" s="96" t="str">
        <f t="array" ref="I813">IF(ISBLANK(C813),"",IF(C813=MAX(IF(FarmUnit[1. Identifiant interne unique d’exploitation agricole*
(Attribué par la gestion centrale)]=A813,FarmUnit[3. Superficie de l’unité agricole (ha)*])),"!","-"))</f>
        <v>!</v>
      </c>
    </row>
    <row r="814" spans="1:9" s="97" customFormat="1" hidden="1" x14ac:dyDescent="0.25">
      <c r="A814" s="90" t="s">
        <v>1911</v>
      </c>
      <c r="B814" s="91" t="s">
        <v>1911</v>
      </c>
      <c r="C814" s="92">
        <v>5.7999999999999989</v>
      </c>
      <c r="D814" s="93">
        <v>7.5889300000000004</v>
      </c>
      <c r="E814" s="93">
        <v>-7.3407900000000001</v>
      </c>
      <c r="F81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4" s="95">
        <f t="shared" si="36"/>
        <v>7.5889300000000004</v>
      </c>
      <c r="H814" s="95">
        <f t="shared" si="37"/>
        <v>-7.3407900000000001</v>
      </c>
      <c r="I814" s="96" t="str">
        <f t="array" ref="I814">IF(ISBLANK(C814),"",IF(C814=MAX(IF(FarmUnit[1. Identifiant interne unique d’exploitation agricole*
(Attribué par la gestion centrale)]=A814,FarmUnit[3. Superficie de l’unité agricole (ha)*])),"!","-"))</f>
        <v>!</v>
      </c>
    </row>
    <row r="815" spans="1:9" s="97" customFormat="1" hidden="1" x14ac:dyDescent="0.25">
      <c r="A815" s="90" t="s">
        <v>1912</v>
      </c>
      <c r="B815" s="91" t="s">
        <v>1912</v>
      </c>
      <c r="C815" s="92">
        <v>6.0089999999999986</v>
      </c>
      <c r="D815" s="93">
        <v>7.5836899999999998</v>
      </c>
      <c r="E815" s="93">
        <v>-7.3389800000000003</v>
      </c>
      <c r="F81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5" s="95">
        <f t="shared" si="36"/>
        <v>7.5836899999999998</v>
      </c>
      <c r="H815" s="95">
        <f t="shared" si="37"/>
        <v>-7.3389800000000003</v>
      </c>
      <c r="I815" s="96" t="str">
        <f t="array" ref="I815">IF(ISBLANK(C815),"",IF(C815=MAX(IF(FarmUnit[1. Identifiant interne unique d’exploitation agricole*
(Attribué par la gestion centrale)]=A815,FarmUnit[3. Superficie de l’unité agricole (ha)*])),"!","-"))</f>
        <v>!</v>
      </c>
    </row>
    <row r="816" spans="1:9" s="97" customFormat="1" hidden="1" x14ac:dyDescent="0.25">
      <c r="A816" s="90" t="s">
        <v>1913</v>
      </c>
      <c r="B816" s="91" t="s">
        <v>1913</v>
      </c>
      <c r="C816" s="92">
        <v>3.1040000000000001</v>
      </c>
      <c r="D816" s="93">
        <v>7.5816800000000004</v>
      </c>
      <c r="E816" s="93">
        <v>-7.33643</v>
      </c>
      <c r="F81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6" s="95">
        <f t="shared" si="36"/>
        <v>7.5816800000000004</v>
      </c>
      <c r="H816" s="95">
        <f t="shared" si="37"/>
        <v>-7.33643</v>
      </c>
      <c r="I816" s="96" t="str">
        <f t="array" ref="I816">IF(ISBLANK(C816),"",IF(C816=MAX(IF(FarmUnit[1. Identifiant interne unique d’exploitation agricole*
(Attribué par la gestion centrale)]=A816,FarmUnit[3. Superficie de l’unité agricole (ha)*])),"!","-"))</f>
        <v>!</v>
      </c>
    </row>
    <row r="817" spans="1:9" s="97" customFormat="1" hidden="1" x14ac:dyDescent="0.25">
      <c r="A817" s="90" t="s">
        <v>1914</v>
      </c>
      <c r="B817" s="91" t="s">
        <v>1914</v>
      </c>
      <c r="C817" s="92">
        <v>4.4799999999999995</v>
      </c>
      <c r="D817" s="93">
        <v>7.5764800000000001</v>
      </c>
      <c r="E817" s="93">
        <v>-7.3342099999999997</v>
      </c>
      <c r="F81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7" s="95">
        <f t="shared" si="36"/>
        <v>7.5764800000000001</v>
      </c>
      <c r="H817" s="95">
        <f t="shared" si="37"/>
        <v>-7.3342099999999997</v>
      </c>
      <c r="I817" s="96" t="str">
        <f t="array" ref="I817">IF(ISBLANK(C817),"",IF(C817=MAX(IF(FarmUnit[1. Identifiant interne unique d’exploitation agricole*
(Attribué par la gestion centrale)]=A817,FarmUnit[3. Superficie de l’unité agricole (ha)*])),"!","-"))</f>
        <v>!</v>
      </c>
    </row>
    <row r="818" spans="1:9" s="97" customFormat="1" hidden="1" x14ac:dyDescent="0.25">
      <c r="A818" s="90" t="s">
        <v>1915</v>
      </c>
      <c r="B818" s="91" t="s">
        <v>1915</v>
      </c>
      <c r="C818" s="92">
        <v>5.3209999999999997</v>
      </c>
      <c r="D818" s="93">
        <v>7.5743299999999998</v>
      </c>
      <c r="E818" s="93">
        <v>-7.3314700000000004</v>
      </c>
      <c r="F81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8" s="95">
        <f t="shared" si="36"/>
        <v>7.5743299999999998</v>
      </c>
      <c r="H818" s="95">
        <f t="shared" si="37"/>
        <v>-7.3314700000000004</v>
      </c>
      <c r="I818" s="96" t="str">
        <f t="array" ref="I818">IF(ISBLANK(C818),"",IF(C818=MAX(IF(FarmUnit[1. Identifiant interne unique d’exploitation agricole*
(Attribué par la gestion centrale)]=A818,FarmUnit[3. Superficie de l’unité agricole (ha)*])),"!","-"))</f>
        <v>!</v>
      </c>
    </row>
    <row r="819" spans="1:9" s="97" customFormat="1" hidden="1" x14ac:dyDescent="0.25">
      <c r="A819" s="90" t="s">
        <v>1916</v>
      </c>
      <c r="B819" s="91" t="s">
        <v>1916</v>
      </c>
      <c r="C819" s="92">
        <v>4.0999999999999996</v>
      </c>
      <c r="D819" s="93">
        <v>7.5738700000000003</v>
      </c>
      <c r="E819" s="93">
        <v>-7.3291399999999998</v>
      </c>
      <c r="F81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9" s="95">
        <f t="shared" si="36"/>
        <v>7.5738700000000003</v>
      </c>
      <c r="H819" s="95">
        <f t="shared" si="37"/>
        <v>-7.3291399999999998</v>
      </c>
      <c r="I819" s="96" t="str">
        <f t="array" ref="I819">IF(ISBLANK(C819),"",IF(C819=MAX(IF(FarmUnit[1. Identifiant interne unique d’exploitation agricole*
(Attribué par la gestion centrale)]=A819,FarmUnit[3. Superficie de l’unité agricole (ha)*])),"!","-"))</f>
        <v>!</v>
      </c>
    </row>
    <row r="820" spans="1:9" s="97" customFormat="1" hidden="1" x14ac:dyDescent="0.25">
      <c r="A820" s="90" t="s">
        <v>1917</v>
      </c>
      <c r="B820" s="91" t="s">
        <v>1917</v>
      </c>
      <c r="C820" s="92">
        <v>5.51</v>
      </c>
      <c r="D820" s="93">
        <v>7.5669380000000004</v>
      </c>
      <c r="E820" s="93">
        <v>-7.3233699999999997</v>
      </c>
      <c r="F82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0" s="95">
        <f t="shared" si="36"/>
        <v>7.5669380000000004</v>
      </c>
      <c r="H820" s="95">
        <f t="shared" si="37"/>
        <v>-7.3233699999999997</v>
      </c>
      <c r="I820" s="96" t="str">
        <f t="array" ref="I820">IF(ISBLANK(C820),"",IF(C820=MAX(IF(FarmUnit[1. Identifiant interne unique d’exploitation agricole*
(Attribué par la gestion centrale)]=A820,FarmUnit[3. Superficie de l’unité agricole (ha)*])),"!","-"))</f>
        <v>!</v>
      </c>
    </row>
    <row r="821" spans="1:9" s="97" customFormat="1" hidden="1" x14ac:dyDescent="0.25">
      <c r="A821" s="90" t="s">
        <v>1918</v>
      </c>
      <c r="B821" s="91" t="s">
        <v>1918</v>
      </c>
      <c r="C821" s="92">
        <v>7.7799999999999994</v>
      </c>
      <c r="D821" s="93">
        <v>7.5703399999999998</v>
      </c>
      <c r="E821" s="93">
        <v>-7.3232900000000001</v>
      </c>
      <c r="F82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1" s="95">
        <f t="shared" si="36"/>
        <v>7.5703399999999998</v>
      </c>
      <c r="H821" s="95">
        <f t="shared" si="37"/>
        <v>-7.3232900000000001</v>
      </c>
      <c r="I821" s="96" t="str">
        <f t="array" ref="I821">IF(ISBLANK(C821),"",IF(C821=MAX(IF(FarmUnit[1. Identifiant interne unique d’exploitation agricole*
(Attribué par la gestion centrale)]=A821,FarmUnit[3. Superficie de l’unité agricole (ha)*])),"!","-"))</f>
        <v>!</v>
      </c>
    </row>
    <row r="822" spans="1:9" s="97" customFormat="1" hidden="1" x14ac:dyDescent="0.25">
      <c r="A822" s="90" t="s">
        <v>1919</v>
      </c>
      <c r="B822" s="91" t="s">
        <v>1919</v>
      </c>
      <c r="C822" s="92">
        <v>10.780000000000001</v>
      </c>
      <c r="D822" s="93">
        <v>7.6606399999999999</v>
      </c>
      <c r="E822" s="93">
        <v>-7.3472799999999996</v>
      </c>
      <c r="F82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2" s="95">
        <f t="shared" si="36"/>
        <v>7.6606399999999999</v>
      </c>
      <c r="H822" s="95">
        <f t="shared" si="37"/>
        <v>-7.3472799999999996</v>
      </c>
      <c r="I822" s="96" t="str">
        <f t="array" ref="I822">IF(ISBLANK(C822),"",IF(C822=MAX(IF(FarmUnit[1. Identifiant interne unique d’exploitation agricole*
(Attribué par la gestion centrale)]=A822,FarmUnit[3. Superficie de l’unité agricole (ha)*])),"!","-"))</f>
        <v>!</v>
      </c>
    </row>
    <row r="823" spans="1:9" s="97" customFormat="1" hidden="1" x14ac:dyDescent="0.25">
      <c r="A823" s="90" t="s">
        <v>1920</v>
      </c>
      <c r="B823" s="91" t="s">
        <v>1920</v>
      </c>
      <c r="C823" s="92">
        <v>9.0019999999999989</v>
      </c>
      <c r="D823" s="93">
        <v>7.5430999999999999</v>
      </c>
      <c r="E823" s="93">
        <v>-7.3393199999999998</v>
      </c>
      <c r="F82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3" s="95">
        <f t="shared" si="36"/>
        <v>7.5430999999999999</v>
      </c>
      <c r="H823" s="95">
        <f t="shared" si="37"/>
        <v>-7.3393199999999998</v>
      </c>
      <c r="I823" s="96" t="str">
        <f t="array" ref="I823">IF(ISBLANK(C823),"",IF(C823=MAX(IF(FarmUnit[1. Identifiant interne unique d’exploitation agricole*
(Attribué par la gestion centrale)]=A823,FarmUnit[3. Superficie de l’unité agricole (ha)*])),"!","-"))</f>
        <v>!</v>
      </c>
    </row>
    <row r="824" spans="1:9" s="97" customFormat="1" hidden="1" x14ac:dyDescent="0.25">
      <c r="A824" s="90" t="s">
        <v>1921</v>
      </c>
      <c r="B824" s="91" t="s">
        <v>1921</v>
      </c>
      <c r="C824" s="92">
        <v>3.4899999999999998</v>
      </c>
      <c r="D824" s="93">
        <v>7.6774800000000001</v>
      </c>
      <c r="E824" s="93">
        <v>-7.2592299999999996</v>
      </c>
      <c r="F82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4" s="95">
        <f t="shared" si="36"/>
        <v>7.6774800000000001</v>
      </c>
      <c r="H824" s="95">
        <f t="shared" si="37"/>
        <v>-7.2592299999999996</v>
      </c>
      <c r="I824" s="96" t="str">
        <f t="array" ref="I824">IF(ISBLANK(C824),"",IF(C824=MAX(IF(FarmUnit[1. Identifiant interne unique d’exploitation agricole*
(Attribué par la gestion centrale)]=A824,FarmUnit[3. Superficie de l’unité agricole (ha)*])),"!","-"))</f>
        <v>!</v>
      </c>
    </row>
    <row r="825" spans="1:9" s="97" customFormat="1" hidden="1" x14ac:dyDescent="0.25">
      <c r="A825" s="90" t="s">
        <v>1922</v>
      </c>
      <c r="B825" s="91" t="s">
        <v>1922</v>
      </c>
      <c r="C825" s="92">
        <v>5.51</v>
      </c>
      <c r="D825" s="93">
        <v>7.6588399999999996</v>
      </c>
      <c r="E825" s="93">
        <v>-7.35581</v>
      </c>
      <c r="F82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5" s="95">
        <f t="shared" si="36"/>
        <v>7.6588399999999996</v>
      </c>
      <c r="H825" s="95">
        <f t="shared" si="37"/>
        <v>-7.35581</v>
      </c>
      <c r="I825" s="96" t="str">
        <f t="array" ref="I825">IF(ISBLANK(C825),"",IF(C825=MAX(IF(FarmUnit[1. Identifiant interne unique d’exploitation agricole*
(Attribué par la gestion centrale)]=A825,FarmUnit[3. Superficie de l’unité agricole (ha)*])),"!","-"))</f>
        <v>!</v>
      </c>
    </row>
    <row r="826" spans="1:9" s="97" customFormat="1" hidden="1" x14ac:dyDescent="0.25">
      <c r="A826" s="90" t="s">
        <v>1923</v>
      </c>
      <c r="B826" s="91" t="s">
        <v>1923</v>
      </c>
      <c r="C826" s="92">
        <v>6.27</v>
      </c>
      <c r="D826" s="93">
        <v>7.7327700000000004</v>
      </c>
      <c r="E826" s="93">
        <v>-7.3326700000000002</v>
      </c>
      <c r="F82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6" s="95">
        <f t="shared" si="36"/>
        <v>7.7327700000000004</v>
      </c>
      <c r="H826" s="95">
        <f t="shared" si="37"/>
        <v>-7.3326700000000002</v>
      </c>
      <c r="I826" s="96" t="str">
        <f t="array" ref="I826">IF(ISBLANK(C826),"",IF(C826=MAX(IF(FarmUnit[1. Identifiant interne unique d’exploitation agricole*
(Attribué par la gestion centrale)]=A826,FarmUnit[3. Superficie de l’unité agricole (ha)*])),"!","-"))</f>
        <v>!</v>
      </c>
    </row>
    <row r="827" spans="1:9" s="97" customFormat="1" hidden="1" x14ac:dyDescent="0.25">
      <c r="A827" s="90" t="s">
        <v>1924</v>
      </c>
      <c r="B827" s="91" t="s">
        <v>1924</v>
      </c>
      <c r="C827" s="92">
        <v>4.09</v>
      </c>
      <c r="D827" s="93">
        <v>7.7339900000000004</v>
      </c>
      <c r="E827" s="93">
        <v>-7.3362699999999998</v>
      </c>
      <c r="F82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7" s="95">
        <f t="shared" si="36"/>
        <v>7.7339900000000004</v>
      </c>
      <c r="H827" s="95">
        <f t="shared" si="37"/>
        <v>-7.3362699999999998</v>
      </c>
      <c r="I827" s="96" t="str">
        <f t="array" ref="I827">IF(ISBLANK(C827),"",IF(C827=MAX(IF(FarmUnit[1. Identifiant interne unique d’exploitation agricole*
(Attribué par la gestion centrale)]=A827,FarmUnit[3. Superficie de l’unité agricole (ha)*])),"!","-"))</f>
        <v>!</v>
      </c>
    </row>
    <row r="828" spans="1:9" s="97" customFormat="1" hidden="1" x14ac:dyDescent="0.25">
      <c r="A828" s="90" t="s">
        <v>1925</v>
      </c>
      <c r="B828" s="91" t="s">
        <v>1925</v>
      </c>
      <c r="C828" s="92">
        <v>5.91</v>
      </c>
      <c r="D828" s="93">
        <v>7.7314544999999999</v>
      </c>
      <c r="E828" s="93">
        <v>-7.3329019999999998</v>
      </c>
      <c r="F82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8" s="95">
        <f t="shared" si="36"/>
        <v>7.7314544999999999</v>
      </c>
      <c r="H828" s="95">
        <f t="shared" si="37"/>
        <v>-7.3329019999999998</v>
      </c>
      <c r="I828" s="96" t="str">
        <f t="array" ref="I828">IF(ISBLANK(C828),"",IF(C828=MAX(IF(FarmUnit[1. Identifiant interne unique d’exploitation agricole*
(Attribué par la gestion centrale)]=A828,FarmUnit[3. Superficie de l’unité agricole (ha)*])),"!","-"))</f>
        <v>!</v>
      </c>
    </row>
    <row r="829" spans="1:9" s="97" customFormat="1" hidden="1" x14ac:dyDescent="0.25">
      <c r="A829" s="90" t="s">
        <v>1926</v>
      </c>
      <c r="B829" s="91" t="s">
        <v>1926</v>
      </c>
      <c r="C829" s="92">
        <v>6.51</v>
      </c>
      <c r="D829" s="93">
        <v>7.7145450000000002</v>
      </c>
      <c r="E829" s="93">
        <v>-7.347899</v>
      </c>
      <c r="F82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9" s="95">
        <f t="shared" si="36"/>
        <v>7.7145450000000002</v>
      </c>
      <c r="H829" s="95">
        <f t="shared" si="37"/>
        <v>-7.347899</v>
      </c>
      <c r="I829" s="96" t="str">
        <f t="array" ref="I829">IF(ISBLANK(C829),"",IF(C829=MAX(IF(FarmUnit[1. Identifiant interne unique d’exploitation agricole*
(Attribué par la gestion centrale)]=A829,FarmUnit[3. Superficie de l’unité agricole (ha)*])),"!","-"))</f>
        <v>!</v>
      </c>
    </row>
    <row r="830" spans="1:9" s="97" customFormat="1" hidden="1" x14ac:dyDescent="0.25">
      <c r="A830" s="90" t="s">
        <v>1927</v>
      </c>
      <c r="B830" s="91" t="s">
        <v>1927</v>
      </c>
      <c r="C830" s="92">
        <v>3.3099999999999996</v>
      </c>
      <c r="D830" s="93">
        <v>7.7224259999999996</v>
      </c>
      <c r="E830" s="93">
        <v>-7.3498890000000001</v>
      </c>
      <c r="F830"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0" s="95">
        <f t="shared" si="36"/>
        <v>7.7224259999999996</v>
      </c>
      <c r="H830" s="95">
        <f t="shared" si="37"/>
        <v>-7.3498890000000001</v>
      </c>
      <c r="I830" s="96" t="str">
        <f t="array" ref="I830">IF(ISBLANK(C830),"",IF(C830=MAX(IF(FarmUnit[1. Identifiant interne unique d’exploitation agricole*
(Attribué par la gestion centrale)]=A830,FarmUnit[3. Superficie de l’unité agricole (ha)*])),"!","-"))</f>
        <v>!</v>
      </c>
    </row>
    <row r="831" spans="1:9" s="97" customFormat="1" hidden="1" x14ac:dyDescent="0.25">
      <c r="A831" s="90" t="s">
        <v>1928</v>
      </c>
      <c r="B831" s="91" t="s">
        <v>1928</v>
      </c>
      <c r="C831" s="92">
        <v>4.01</v>
      </c>
      <c r="D831" s="93">
        <v>7.7415070000000004</v>
      </c>
      <c r="E831" s="93">
        <v>-7.3387969999999996</v>
      </c>
      <c r="F831"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1" s="95">
        <f t="shared" si="36"/>
        <v>7.7415070000000004</v>
      </c>
      <c r="H831" s="95">
        <f t="shared" si="37"/>
        <v>-7.3387969999999996</v>
      </c>
      <c r="I831" s="96" t="str">
        <f t="array" ref="I831">IF(ISBLANK(C831),"",IF(C831=MAX(IF(FarmUnit[1. Identifiant interne unique d’exploitation agricole*
(Attribué par la gestion centrale)]=A831,FarmUnit[3. Superficie de l’unité agricole (ha)*])),"!","-"))</f>
        <v>!</v>
      </c>
    </row>
    <row r="832" spans="1:9" s="97" customFormat="1" hidden="1" x14ac:dyDescent="0.25">
      <c r="A832" s="90" t="s">
        <v>1929</v>
      </c>
      <c r="B832" s="91" t="s">
        <v>1929</v>
      </c>
      <c r="C832" s="92">
        <v>3.71</v>
      </c>
      <c r="D832" s="93">
        <v>7.7167849999999998</v>
      </c>
      <c r="E832" s="93">
        <v>-7.3505929999999999</v>
      </c>
      <c r="F832"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2" s="95">
        <f t="shared" ref="G832:G839" si="38">IF(D832=0,"",D832)</f>
        <v>7.7167849999999998</v>
      </c>
      <c r="H832" s="95">
        <f t="shared" ref="H832:H839" si="39">IF(E832=0,"",E832)</f>
        <v>-7.3505929999999999</v>
      </c>
      <c r="I832" s="96" t="str">
        <f t="array" ref="I832">IF(ISBLANK(C832),"",IF(C832=MAX(IF(FarmUnit[1. Identifiant interne unique d’exploitation agricole*
(Attribué par la gestion centrale)]=A832,FarmUnit[3. Superficie de l’unité agricole (ha)*])),"!","-"))</f>
        <v>!</v>
      </c>
    </row>
    <row r="833" spans="1:9" s="97" customFormat="1" hidden="1" x14ac:dyDescent="0.25">
      <c r="A833" s="90" t="s">
        <v>1930</v>
      </c>
      <c r="B833" s="91" t="s">
        <v>1930</v>
      </c>
      <c r="C833" s="92">
        <v>4.43</v>
      </c>
      <c r="D833" s="93">
        <v>7.7317939999999998</v>
      </c>
      <c r="E833" s="93">
        <v>-7.3402298999999998</v>
      </c>
      <c r="F833"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3" s="95">
        <f t="shared" si="38"/>
        <v>7.7317939999999998</v>
      </c>
      <c r="H833" s="95">
        <f t="shared" si="39"/>
        <v>-7.3402298999999998</v>
      </c>
      <c r="I833" s="96" t="str">
        <f t="array" ref="I833">IF(ISBLANK(C833),"",IF(C833=MAX(IF(FarmUnit[1. Identifiant interne unique d’exploitation agricole*
(Attribué par la gestion centrale)]=A833,FarmUnit[3. Superficie de l’unité agricole (ha)*])),"!","-"))</f>
        <v>!</v>
      </c>
    </row>
    <row r="834" spans="1:9" s="97" customFormat="1" hidden="1" x14ac:dyDescent="0.25">
      <c r="A834" s="90" t="s">
        <v>1931</v>
      </c>
      <c r="B834" s="91" t="s">
        <v>1931</v>
      </c>
      <c r="C834" s="92">
        <v>4.96</v>
      </c>
      <c r="D834" s="93">
        <v>7.7186399999999997</v>
      </c>
      <c r="E834" s="93">
        <v>-7.3501779999999997</v>
      </c>
      <c r="F834"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4" s="95">
        <f t="shared" si="38"/>
        <v>7.7186399999999997</v>
      </c>
      <c r="H834" s="95">
        <f t="shared" si="39"/>
        <v>-7.3501779999999997</v>
      </c>
      <c r="I834" s="96" t="str">
        <f t="array" ref="I834">IF(ISBLANK(C834),"",IF(C834=MAX(IF(FarmUnit[1. Identifiant interne unique d’exploitation agricole*
(Attribué par la gestion centrale)]=A834,FarmUnit[3. Superficie de l’unité agricole (ha)*])),"!","-"))</f>
        <v>!</v>
      </c>
    </row>
    <row r="835" spans="1:9" s="97" customFormat="1" hidden="1" x14ac:dyDescent="0.25">
      <c r="A835" s="90" t="s">
        <v>1932</v>
      </c>
      <c r="B835" s="91" t="s">
        <v>1932</v>
      </c>
      <c r="C835" s="92">
        <v>3.55</v>
      </c>
      <c r="D835" s="93">
        <v>7.7221789999999997</v>
      </c>
      <c r="E835" s="93">
        <v>-7.3480650000000001</v>
      </c>
      <c r="F835"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5" s="95">
        <f t="shared" si="38"/>
        <v>7.7221789999999997</v>
      </c>
      <c r="H835" s="95">
        <f t="shared" si="39"/>
        <v>-7.3480650000000001</v>
      </c>
      <c r="I835" s="96" t="str">
        <f t="array" ref="I835">IF(ISBLANK(C835),"",IF(C835=MAX(IF(FarmUnit[1. Identifiant interne unique d’exploitation agricole*
(Attribué par la gestion centrale)]=A835,FarmUnit[3. Superficie de l’unité agricole (ha)*])),"!","-"))</f>
        <v>!</v>
      </c>
    </row>
    <row r="836" spans="1:9" s="97" customFormat="1" hidden="1" x14ac:dyDescent="0.25">
      <c r="A836" s="90" t="s">
        <v>1933</v>
      </c>
      <c r="B836" s="91" t="s">
        <v>1933</v>
      </c>
      <c r="C836" s="92">
        <v>4.59</v>
      </c>
      <c r="D836" s="93">
        <v>7.7466619999999997</v>
      </c>
      <c r="E836" s="93">
        <v>-7.3386611000000004</v>
      </c>
      <c r="F836"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6" s="95">
        <f t="shared" si="38"/>
        <v>7.7466619999999997</v>
      </c>
      <c r="H836" s="95">
        <f t="shared" si="39"/>
        <v>-7.3386611000000004</v>
      </c>
      <c r="I836" s="96" t="str">
        <f t="array" ref="I836">IF(ISBLANK(C836),"",IF(C836=MAX(IF(FarmUnit[1. Identifiant interne unique d’exploitation agricole*
(Attribué par la gestion centrale)]=A836,FarmUnit[3. Superficie de l’unité agricole (ha)*])),"!","-"))</f>
        <v>!</v>
      </c>
    </row>
    <row r="837" spans="1:9" s="97" customFormat="1" hidden="1" x14ac:dyDescent="0.25">
      <c r="A837" s="90" t="s">
        <v>1934</v>
      </c>
      <c r="B837" s="91" t="s">
        <v>1934</v>
      </c>
      <c r="C837" s="92">
        <v>6.4399999999999995</v>
      </c>
      <c r="D837" s="93">
        <v>7.7174950000000004</v>
      </c>
      <c r="E837" s="93">
        <v>-7.3505209999999996</v>
      </c>
      <c r="F837"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7" s="95">
        <f t="shared" si="38"/>
        <v>7.7174950000000004</v>
      </c>
      <c r="H837" s="95">
        <f t="shared" si="39"/>
        <v>-7.3505209999999996</v>
      </c>
      <c r="I837" s="96" t="str">
        <f t="array" ref="I837">IF(ISBLANK(C837),"",IF(C837=MAX(IF(FarmUnit[1. Identifiant interne unique d’exploitation agricole*
(Attribué par la gestion centrale)]=A837,FarmUnit[3. Superficie de l’unité agricole (ha)*])),"!","-"))</f>
        <v>!</v>
      </c>
    </row>
    <row r="838" spans="1:9" s="97" customFormat="1" hidden="1" x14ac:dyDescent="0.25">
      <c r="A838" s="90" t="s">
        <v>1935</v>
      </c>
      <c r="B838" s="91" t="s">
        <v>1935</v>
      </c>
      <c r="C838" s="92">
        <v>4.38</v>
      </c>
      <c r="D838" s="93">
        <v>7.7339000000000002</v>
      </c>
      <c r="E838" s="93">
        <v>-7.3362699999999998</v>
      </c>
      <c r="F838"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8" s="95">
        <f t="shared" si="38"/>
        <v>7.7339000000000002</v>
      </c>
      <c r="H838" s="95">
        <f t="shared" si="39"/>
        <v>-7.3362699999999998</v>
      </c>
      <c r="I838" s="96" t="str">
        <f t="array" ref="I838">IF(ISBLANK(C838),"",IF(C838=MAX(IF(FarmUnit[1. Identifiant interne unique d’exploitation agricole*
(Attribué par la gestion centrale)]=A838,FarmUnit[3. Superficie de l’unité agricole (ha)*])),"!","-"))</f>
        <v>!</v>
      </c>
    </row>
    <row r="839" spans="1:9" s="97" customFormat="1" hidden="1" x14ac:dyDescent="0.25">
      <c r="A839" s="90" t="s">
        <v>1936</v>
      </c>
      <c r="B839" s="91" t="s">
        <v>1936</v>
      </c>
      <c r="C839" s="92">
        <v>2.9</v>
      </c>
      <c r="D839" s="93">
        <v>7.7329800000000004</v>
      </c>
      <c r="E839" s="93">
        <v>-7.3359300000000003</v>
      </c>
      <c r="F839" s="94"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9" s="95">
        <f t="shared" si="38"/>
        <v>7.7329800000000004</v>
      </c>
      <c r="H839" s="95">
        <f t="shared" si="39"/>
        <v>-7.3359300000000003</v>
      </c>
      <c r="I839" s="96" t="str">
        <f t="array" ref="I839">IF(ISBLANK(C839),"",IF(C839=MAX(IF(FarmUnit[1. Identifiant interne unique d’exploitation agricole*
(Attribué par la gestion centrale)]=A839,FarmUnit[3. Superficie de l’unité agricole (ha)*])),"!","-"))</f>
        <v>!</v>
      </c>
    </row>
    <row r="840" spans="1:9" s="97" customFormat="1" hidden="1" x14ac:dyDescent="0.25">
      <c r="A840" s="90" t="s">
        <v>1937</v>
      </c>
      <c r="B840" s="91" t="s">
        <v>1937</v>
      </c>
      <c r="C840" s="92">
        <v>4.29</v>
      </c>
      <c r="D840" s="93">
        <v>7.5528760000000004</v>
      </c>
      <c r="E840" s="93">
        <v>-7.293971</v>
      </c>
      <c r="F84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0" s="103">
        <f t="shared" ref="G840:G864" si="40">IF(D840=0,"",D840)</f>
        <v>7.5528760000000004</v>
      </c>
      <c r="H840" s="103">
        <f t="shared" ref="H840:H864" si="41">IF(E840=0,"",E840)</f>
        <v>-7.293971</v>
      </c>
      <c r="I840" s="104" t="str">
        <f t="array" ref="I840">IF(ISBLANK(C840),"",IF(C840=MAX(IF(FarmUnit[1. Identifiant interne unique d’exploitation agricole*
(Attribué par la gestion centrale)]=A840,FarmUnit[3. Superficie de l’unité agricole (ha)*])),"!","-"))</f>
        <v>!</v>
      </c>
    </row>
    <row r="841" spans="1:9" s="97" customFormat="1" hidden="1" x14ac:dyDescent="0.25">
      <c r="A841" s="90" t="s">
        <v>1938</v>
      </c>
      <c r="B841" s="91" t="s">
        <v>1938</v>
      </c>
      <c r="C841" s="92">
        <v>2.85</v>
      </c>
      <c r="D841" s="93">
        <v>7.5578779999999997</v>
      </c>
      <c r="E841" s="93">
        <v>-7.3020250000000004</v>
      </c>
      <c r="F84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1" s="103">
        <f t="shared" si="40"/>
        <v>7.5578779999999997</v>
      </c>
      <c r="H841" s="103">
        <f t="shared" si="41"/>
        <v>-7.3020250000000004</v>
      </c>
      <c r="I841" s="104" t="str">
        <f t="array" ref="I841">IF(ISBLANK(C841),"",IF(C841=MAX(IF(FarmUnit[1. Identifiant interne unique d’exploitation agricole*
(Attribué par la gestion centrale)]=A841,FarmUnit[3. Superficie de l’unité agricole (ha)*])),"!","-"))</f>
        <v>!</v>
      </c>
    </row>
    <row r="842" spans="1:9" s="97" customFormat="1" hidden="1" x14ac:dyDescent="0.25">
      <c r="A842" s="90" t="s">
        <v>1939</v>
      </c>
      <c r="B842" s="91" t="s">
        <v>1939</v>
      </c>
      <c r="C842" s="92">
        <v>6.6899999999999995</v>
      </c>
      <c r="D842" s="93">
        <v>7.6591100000000001</v>
      </c>
      <c r="E842" s="93">
        <v>-7.2997899999999998</v>
      </c>
      <c r="F84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2" s="103">
        <f t="shared" si="40"/>
        <v>7.6591100000000001</v>
      </c>
      <c r="H842" s="103">
        <f t="shared" si="41"/>
        <v>-7.2997899999999998</v>
      </c>
      <c r="I842" s="104" t="str">
        <f t="array" ref="I842">IF(ISBLANK(C842),"",IF(C842=MAX(IF(FarmUnit[1. Identifiant interne unique d’exploitation agricole*
(Attribué par la gestion centrale)]=A842,FarmUnit[3. Superficie de l’unité agricole (ha)*])),"!","-"))</f>
        <v>!</v>
      </c>
    </row>
    <row r="843" spans="1:9" s="97" customFormat="1" hidden="1" x14ac:dyDescent="0.25">
      <c r="A843" s="90" t="s">
        <v>1940</v>
      </c>
      <c r="B843" s="91" t="s">
        <v>1940</v>
      </c>
      <c r="C843" s="92">
        <v>4.0199999999999996</v>
      </c>
      <c r="D843" s="93">
        <v>7.6626899999999996</v>
      </c>
      <c r="E843" s="93">
        <v>-7.2997800000000002</v>
      </c>
      <c r="F84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3" s="103">
        <f t="shared" si="40"/>
        <v>7.6626899999999996</v>
      </c>
      <c r="H843" s="103">
        <f t="shared" si="41"/>
        <v>-7.2997800000000002</v>
      </c>
      <c r="I843" s="104" t="str">
        <f t="array" ref="I843">IF(ISBLANK(C843),"",IF(C843=MAX(IF(FarmUnit[1. Identifiant interne unique d’exploitation agricole*
(Attribué par la gestion centrale)]=A843,FarmUnit[3. Superficie de l’unité agricole (ha)*])),"!","-"))</f>
        <v>!</v>
      </c>
    </row>
    <row r="844" spans="1:9" s="97" customFormat="1" hidden="1" x14ac:dyDescent="0.25">
      <c r="A844" s="90" t="s">
        <v>1941</v>
      </c>
      <c r="B844" s="91" t="s">
        <v>1941</v>
      </c>
      <c r="C844" s="92">
        <v>4.3099999999999996</v>
      </c>
      <c r="D844" s="93">
        <v>7.6657200000000003</v>
      </c>
      <c r="E844" s="93">
        <v>-7.2957799999999997</v>
      </c>
      <c r="F84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4" s="103">
        <f t="shared" si="40"/>
        <v>7.6657200000000003</v>
      </c>
      <c r="H844" s="103">
        <f t="shared" si="41"/>
        <v>-7.2957799999999997</v>
      </c>
      <c r="I844" s="104" t="str">
        <f t="array" ref="I844">IF(ISBLANK(C844),"",IF(C844=MAX(IF(FarmUnit[1. Identifiant interne unique d’exploitation agricole*
(Attribué par la gestion centrale)]=A844,FarmUnit[3. Superficie de l’unité agricole (ha)*])),"!","-"))</f>
        <v>!</v>
      </c>
    </row>
    <row r="845" spans="1:9" s="97" customFormat="1" hidden="1" x14ac:dyDescent="0.25">
      <c r="A845" s="90" t="s">
        <v>1942</v>
      </c>
      <c r="B845" s="91" t="s">
        <v>1942</v>
      </c>
      <c r="C845" s="92">
        <v>4.97</v>
      </c>
      <c r="D845" s="93">
        <v>7.6663500000000004</v>
      </c>
      <c r="E845" s="93">
        <v>-7.29467</v>
      </c>
      <c r="F84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5" s="103">
        <f t="shared" si="40"/>
        <v>7.6663500000000004</v>
      </c>
      <c r="H845" s="103">
        <f t="shared" si="41"/>
        <v>-7.29467</v>
      </c>
      <c r="I845" s="104" t="str">
        <f t="array" ref="I845">IF(ISBLANK(C845),"",IF(C845=MAX(IF(FarmUnit[1. Identifiant interne unique d’exploitation agricole*
(Attribué par la gestion centrale)]=A845,FarmUnit[3. Superficie de l’unité agricole (ha)*])),"!","-"))</f>
        <v>!</v>
      </c>
    </row>
    <row r="846" spans="1:9" s="97" customFormat="1" hidden="1" x14ac:dyDescent="0.25">
      <c r="A846" s="90" t="s">
        <v>1943</v>
      </c>
      <c r="B846" s="91" t="s">
        <v>1943</v>
      </c>
      <c r="C846" s="92">
        <v>3.09</v>
      </c>
      <c r="D846" s="93">
        <v>7.6510999999999996</v>
      </c>
      <c r="E846" s="93">
        <v>-7.3039800000000001</v>
      </c>
      <c r="F84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6" s="103">
        <f t="shared" si="40"/>
        <v>7.6510999999999996</v>
      </c>
      <c r="H846" s="103">
        <f t="shared" si="41"/>
        <v>-7.3039800000000001</v>
      </c>
      <c r="I846" s="104" t="str">
        <f t="array" ref="I846">IF(ISBLANK(C846),"",IF(C846=MAX(IF(FarmUnit[1. Identifiant interne unique d’exploitation agricole*
(Attribué par la gestion centrale)]=A846,FarmUnit[3. Superficie de l’unité agricole (ha)*])),"!","-"))</f>
        <v>!</v>
      </c>
    </row>
    <row r="847" spans="1:9" s="97" customFormat="1" hidden="1" x14ac:dyDescent="0.25">
      <c r="A847" s="90" t="s">
        <v>1944</v>
      </c>
      <c r="B847" s="91" t="s">
        <v>1944</v>
      </c>
      <c r="C847" s="92">
        <v>5.12</v>
      </c>
      <c r="D847" s="93">
        <v>7.658245</v>
      </c>
      <c r="E847" s="93">
        <v>-7.292084</v>
      </c>
      <c r="F84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7" s="103">
        <f t="shared" si="40"/>
        <v>7.658245</v>
      </c>
      <c r="H847" s="103">
        <f t="shared" si="41"/>
        <v>-7.292084</v>
      </c>
      <c r="I847" s="104" t="str">
        <f t="array" ref="I847">IF(ISBLANK(C847),"",IF(C847=MAX(IF(FarmUnit[1. Identifiant interne unique d’exploitation agricole*
(Attribué par la gestion centrale)]=A847,FarmUnit[3. Superficie de l’unité agricole (ha)*])),"!","-"))</f>
        <v>!</v>
      </c>
    </row>
    <row r="848" spans="1:9" s="97" customFormat="1" hidden="1" x14ac:dyDescent="0.25">
      <c r="A848" s="90" t="s">
        <v>1945</v>
      </c>
      <c r="B848" s="91" t="s">
        <v>1945</v>
      </c>
      <c r="C848" s="92">
        <v>3.13</v>
      </c>
      <c r="D848" s="93">
        <v>7.65123</v>
      </c>
      <c r="E848" s="93">
        <v>-7.3036500000000002</v>
      </c>
      <c r="F84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8" s="103">
        <f t="shared" si="40"/>
        <v>7.65123</v>
      </c>
      <c r="H848" s="103">
        <f t="shared" si="41"/>
        <v>-7.3036500000000002</v>
      </c>
      <c r="I848" s="104" t="str">
        <f t="array" ref="I848">IF(ISBLANK(C848),"",IF(C848=MAX(IF(FarmUnit[1. Identifiant interne unique d’exploitation agricole*
(Attribué par la gestion centrale)]=A848,FarmUnit[3. Superficie de l’unité agricole (ha)*])),"!","-"))</f>
        <v>!</v>
      </c>
    </row>
    <row r="849" spans="1:9" s="97" customFormat="1" hidden="1" x14ac:dyDescent="0.25">
      <c r="A849" s="90" t="s">
        <v>1946</v>
      </c>
      <c r="B849" s="91" t="s">
        <v>1946</v>
      </c>
      <c r="C849" s="92">
        <v>4.5599999999999996</v>
      </c>
      <c r="D849" s="93">
        <v>7.6398900000000003</v>
      </c>
      <c r="E849" s="93">
        <v>-7.3171600000000003</v>
      </c>
      <c r="F84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9" s="103">
        <f t="shared" si="40"/>
        <v>7.6398900000000003</v>
      </c>
      <c r="H849" s="103">
        <f t="shared" si="41"/>
        <v>-7.3171600000000003</v>
      </c>
      <c r="I849" s="104" t="str">
        <f t="array" ref="I849">IF(ISBLANK(C849),"",IF(C849=MAX(IF(FarmUnit[1. Identifiant interne unique d’exploitation agricole*
(Attribué par la gestion centrale)]=A849,FarmUnit[3. Superficie de l’unité agricole (ha)*])),"!","-"))</f>
        <v>!</v>
      </c>
    </row>
    <row r="850" spans="1:9" s="97" customFormat="1" hidden="1" x14ac:dyDescent="0.25">
      <c r="A850" s="90" t="s">
        <v>1947</v>
      </c>
      <c r="B850" s="91" t="s">
        <v>1947</v>
      </c>
      <c r="C850" s="92">
        <v>2.87</v>
      </c>
      <c r="D850" s="93">
        <v>7.6457100000000002</v>
      </c>
      <c r="E850" s="93">
        <v>-7.3137699999999999</v>
      </c>
      <c r="F85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0" s="103">
        <f t="shared" si="40"/>
        <v>7.6457100000000002</v>
      </c>
      <c r="H850" s="103">
        <f t="shared" si="41"/>
        <v>-7.3137699999999999</v>
      </c>
      <c r="I850" s="104" t="str">
        <f t="array" ref="I850">IF(ISBLANK(C850),"",IF(C850=MAX(IF(FarmUnit[1. Identifiant interne unique d’exploitation agricole*
(Attribué par la gestion centrale)]=A850,FarmUnit[3. Superficie de l’unité agricole (ha)*])),"!","-"))</f>
        <v>!</v>
      </c>
    </row>
    <row r="851" spans="1:9" s="97" customFormat="1" hidden="1" x14ac:dyDescent="0.25">
      <c r="A851" s="90" t="s">
        <v>1948</v>
      </c>
      <c r="B851" s="91" t="s">
        <v>1948</v>
      </c>
      <c r="C851" s="92">
        <v>4.3199999999999994</v>
      </c>
      <c r="D851" s="93">
        <v>7.6536799999999996</v>
      </c>
      <c r="E851" s="93">
        <v>-7.3055399999999997</v>
      </c>
      <c r="F85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1" s="103">
        <f t="shared" si="40"/>
        <v>7.6536799999999996</v>
      </c>
      <c r="H851" s="103">
        <f t="shared" si="41"/>
        <v>-7.3055399999999997</v>
      </c>
      <c r="I851" s="104" t="str">
        <f t="array" ref="I851">IF(ISBLANK(C851),"",IF(C851=MAX(IF(FarmUnit[1. Identifiant interne unique d’exploitation agricole*
(Attribué par la gestion centrale)]=A851,FarmUnit[3. Superficie de l’unité agricole (ha)*])),"!","-"))</f>
        <v>!</v>
      </c>
    </row>
    <row r="852" spans="1:9" s="97" customFormat="1" hidden="1" x14ac:dyDescent="0.25">
      <c r="A852" s="90" t="s">
        <v>1949</v>
      </c>
      <c r="B852" s="91" t="s">
        <v>1949</v>
      </c>
      <c r="C852" s="92">
        <v>3.1999999999999997</v>
      </c>
      <c r="D852" s="93">
        <v>7.6628999999999996</v>
      </c>
      <c r="E852" s="93">
        <v>-7.2882300000000004</v>
      </c>
      <c r="F85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2" s="103">
        <f t="shared" si="40"/>
        <v>7.6628999999999996</v>
      </c>
      <c r="H852" s="103">
        <f t="shared" si="41"/>
        <v>-7.2882300000000004</v>
      </c>
      <c r="I852" s="104" t="str">
        <f t="array" ref="I852">IF(ISBLANK(C852),"",IF(C852=MAX(IF(FarmUnit[1. Identifiant interne unique d’exploitation agricole*
(Attribué par la gestion centrale)]=A852,FarmUnit[3. Superficie de l’unité agricole (ha)*])),"!","-"))</f>
        <v>!</v>
      </c>
    </row>
    <row r="853" spans="1:9" s="97" customFormat="1" hidden="1" x14ac:dyDescent="0.25">
      <c r="A853" s="90" t="s">
        <v>1950</v>
      </c>
      <c r="B853" s="91" t="s">
        <v>1950</v>
      </c>
      <c r="C853" s="92">
        <v>4.24</v>
      </c>
      <c r="D853" s="93">
        <v>7.6668900000000004</v>
      </c>
      <c r="E853" s="93">
        <v>-7.2906599999999999</v>
      </c>
      <c r="F85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3" s="103">
        <f t="shared" si="40"/>
        <v>7.6668900000000004</v>
      </c>
      <c r="H853" s="103">
        <f t="shared" si="41"/>
        <v>-7.2906599999999999</v>
      </c>
      <c r="I853" s="104" t="str">
        <f t="array" ref="I853">IF(ISBLANK(C853),"",IF(C853=MAX(IF(FarmUnit[1. Identifiant interne unique d’exploitation agricole*
(Attribué par la gestion centrale)]=A853,FarmUnit[3. Superficie de l’unité agricole (ha)*])),"!","-"))</f>
        <v>!</v>
      </c>
    </row>
    <row r="854" spans="1:9" s="105" customFormat="1" hidden="1" x14ac:dyDescent="0.25">
      <c r="A854" s="90" t="s">
        <v>1951</v>
      </c>
      <c r="B854" s="91" t="s">
        <v>1951</v>
      </c>
      <c r="C854" s="92">
        <v>3.04</v>
      </c>
      <c r="D854" s="93">
        <v>7.6487100000000003</v>
      </c>
      <c r="E854" s="93">
        <v>-7.3137699999999999</v>
      </c>
      <c r="F854" s="106"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4" s="107">
        <f t="shared" si="40"/>
        <v>7.6487100000000003</v>
      </c>
      <c r="H854" s="107">
        <f t="shared" si="41"/>
        <v>-7.3137699999999999</v>
      </c>
      <c r="I854" s="108" t="str">
        <f t="array" ref="I854">IF(ISBLANK(C854),"",IF(C854=MAX(IF(FarmUnit[1. Identifiant interne unique d’exploitation agricole*
(Attribué par la gestion centrale)]=A854,FarmUnit[3. Superficie de l’unité agricole (ha)*])),"!","-"))</f>
        <v>!</v>
      </c>
    </row>
    <row r="855" spans="1:9" s="97" customFormat="1" hidden="1" x14ac:dyDescent="0.25">
      <c r="A855" s="90" t="s">
        <v>1952</v>
      </c>
      <c r="B855" s="91" t="s">
        <v>1952</v>
      </c>
      <c r="C855" s="92">
        <v>3.7399999999999998</v>
      </c>
      <c r="D855" s="93">
        <v>7.6387099999999997</v>
      </c>
      <c r="E855" s="93">
        <v>-7.31785</v>
      </c>
      <c r="F85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5" s="103">
        <f t="shared" si="40"/>
        <v>7.6387099999999997</v>
      </c>
      <c r="H855" s="103">
        <f t="shared" si="41"/>
        <v>-7.31785</v>
      </c>
      <c r="I855" s="104" t="str">
        <f t="array" ref="I855">IF(ISBLANK(C855),"",IF(C855=MAX(IF(FarmUnit[1. Identifiant interne unique d’exploitation agricole*
(Attribué par la gestion centrale)]=A855,FarmUnit[3. Superficie de l’unité agricole (ha)*])),"!","-"))</f>
        <v>!</v>
      </c>
    </row>
    <row r="856" spans="1:9" s="97" customFormat="1" hidden="1" x14ac:dyDescent="0.25">
      <c r="A856" s="90" t="s">
        <v>1953</v>
      </c>
      <c r="B856" s="91" t="s">
        <v>1953</v>
      </c>
      <c r="C856" s="92">
        <v>5.62</v>
      </c>
      <c r="D856" s="93">
        <v>7.7408619999999999</v>
      </c>
      <c r="E856" s="93">
        <v>-7.2962629999999997</v>
      </c>
      <c r="F856"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6" s="103">
        <f t="shared" si="40"/>
        <v>7.7408619999999999</v>
      </c>
      <c r="H856" s="103">
        <f t="shared" si="41"/>
        <v>-7.2962629999999997</v>
      </c>
      <c r="I856" s="104" t="str">
        <f t="array" ref="I856">IF(ISBLANK(C856),"",IF(C856=MAX(IF(FarmUnit[1. Identifiant interne unique d’exploitation agricole*
(Attribué par la gestion centrale)]=A856,FarmUnit[3. Superficie de l’unité agricole (ha)*])),"!","-"))</f>
        <v>!</v>
      </c>
    </row>
    <row r="857" spans="1:9" s="97" customFormat="1" hidden="1" x14ac:dyDescent="0.25">
      <c r="A857" s="90" t="s">
        <v>1954</v>
      </c>
      <c r="B857" s="91" t="s">
        <v>1954</v>
      </c>
      <c r="C857" s="92">
        <v>4.66</v>
      </c>
      <c r="D857" s="93">
        <v>7.7270539999999999</v>
      </c>
      <c r="E857" s="93">
        <v>-7.3111699999999997</v>
      </c>
      <c r="F857"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7" s="103">
        <f t="shared" si="40"/>
        <v>7.7270539999999999</v>
      </c>
      <c r="H857" s="103">
        <f t="shared" si="41"/>
        <v>-7.3111699999999997</v>
      </c>
      <c r="I857" s="104" t="str">
        <f t="array" ref="I857">IF(ISBLANK(C857),"",IF(C857=MAX(IF(FarmUnit[1. Identifiant interne unique d’exploitation agricole*
(Attribué par la gestion centrale)]=A857,FarmUnit[3. Superficie de l’unité agricole (ha)*])),"!","-"))</f>
        <v>!</v>
      </c>
    </row>
    <row r="858" spans="1:9" s="97" customFormat="1" hidden="1" x14ac:dyDescent="0.25">
      <c r="A858" s="90" t="s">
        <v>1955</v>
      </c>
      <c r="B858" s="91" t="s">
        <v>1955</v>
      </c>
      <c r="C858" s="92">
        <v>3.1999999999999997</v>
      </c>
      <c r="D858" s="93">
        <v>7.7409230000000004</v>
      </c>
      <c r="E858" s="93">
        <v>-7.2961910000000003</v>
      </c>
      <c r="F858"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8" s="103">
        <f t="shared" si="40"/>
        <v>7.7409230000000004</v>
      </c>
      <c r="H858" s="103">
        <f t="shared" si="41"/>
        <v>-7.2961910000000003</v>
      </c>
      <c r="I858" s="104" t="str">
        <f t="array" ref="I858">IF(ISBLANK(C858),"",IF(C858=MAX(IF(FarmUnit[1. Identifiant interne unique d’exploitation agricole*
(Attribué par la gestion centrale)]=A858,FarmUnit[3. Superficie de l’unité agricole (ha)*])),"!","-"))</f>
        <v>!</v>
      </c>
    </row>
    <row r="859" spans="1:9" s="97" customFormat="1" hidden="1" x14ac:dyDescent="0.25">
      <c r="A859" s="90" t="s">
        <v>1956</v>
      </c>
      <c r="B859" s="91" t="s">
        <v>1956</v>
      </c>
      <c r="C859" s="92">
        <v>3.2299999999999995</v>
      </c>
      <c r="D859" s="93">
        <v>7.7278260000000003</v>
      </c>
      <c r="E859" s="93">
        <v>-7.3126569999999997</v>
      </c>
      <c r="F859"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9" s="103">
        <f t="shared" si="40"/>
        <v>7.7278260000000003</v>
      </c>
      <c r="H859" s="103">
        <f t="shared" si="41"/>
        <v>-7.3126569999999997</v>
      </c>
      <c r="I859" s="104" t="str">
        <f t="array" ref="I859">IF(ISBLANK(C859),"",IF(C859=MAX(IF(FarmUnit[1. Identifiant interne unique d’exploitation agricole*
(Attribué par la gestion centrale)]=A859,FarmUnit[3. Superficie de l’unité agricole (ha)*])),"!","-"))</f>
        <v>!</v>
      </c>
    </row>
    <row r="860" spans="1:9" s="97" customFormat="1" hidden="1" x14ac:dyDescent="0.25">
      <c r="A860" s="90" t="s">
        <v>1957</v>
      </c>
      <c r="B860" s="91" t="s">
        <v>1957</v>
      </c>
      <c r="C860" s="92">
        <v>3.69</v>
      </c>
      <c r="D860" s="93">
        <v>7.7327510000000004</v>
      </c>
      <c r="E860" s="93">
        <v>-7.3359730000000001</v>
      </c>
      <c r="F860"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60" s="103">
        <f t="shared" si="40"/>
        <v>7.7327510000000004</v>
      </c>
      <c r="H860" s="103">
        <f t="shared" si="41"/>
        <v>-7.3359730000000001</v>
      </c>
      <c r="I860" s="104" t="str">
        <f t="array" ref="I860">IF(ISBLANK(C860),"",IF(C860=MAX(IF(FarmUnit[1. Identifiant interne unique d’exploitation agricole*
(Attribué par la gestion centrale)]=A860,FarmUnit[3. Superficie de l’unité agricole (ha)*])),"!","-"))</f>
        <v>!</v>
      </c>
    </row>
    <row r="861" spans="1:9" s="97" customFormat="1" hidden="1" x14ac:dyDescent="0.25">
      <c r="A861" s="90" t="s">
        <v>1958</v>
      </c>
      <c r="B861" s="91" t="s">
        <v>1958</v>
      </c>
      <c r="C861" s="92">
        <v>3.38</v>
      </c>
      <c r="D861" s="93">
        <v>7.6625399999999999</v>
      </c>
      <c r="E861" s="93">
        <v>-7.321637</v>
      </c>
      <c r="F861"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61" s="103">
        <f t="shared" si="40"/>
        <v>7.6625399999999999</v>
      </c>
      <c r="H861" s="103">
        <f t="shared" si="41"/>
        <v>-7.321637</v>
      </c>
      <c r="I861" s="104" t="str">
        <f t="array" ref="I861">IF(ISBLANK(C861),"",IF(C861=MAX(IF(FarmUnit[1. Identifiant interne unique d’exploitation agricole*
(Attribué par la gestion centrale)]=A861,FarmUnit[3. Superficie de l’unité agricole (ha)*])),"!","-"))</f>
        <v>!</v>
      </c>
    </row>
    <row r="862" spans="1:9" s="97" customFormat="1" hidden="1" x14ac:dyDescent="0.25">
      <c r="A862" s="90" t="s">
        <v>1959</v>
      </c>
      <c r="B862" s="91" t="s">
        <v>1959</v>
      </c>
      <c r="C862" s="92">
        <v>3.02</v>
      </c>
      <c r="D862" s="93">
        <v>7.6656969999999998</v>
      </c>
      <c r="E862" s="93">
        <v>-7.3118720000000001</v>
      </c>
      <c r="F862"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62" s="103">
        <f t="shared" si="40"/>
        <v>7.6656969999999998</v>
      </c>
      <c r="H862" s="103">
        <f t="shared" si="41"/>
        <v>-7.3118720000000001</v>
      </c>
      <c r="I862" s="104" t="str">
        <f t="array" ref="I862">IF(ISBLANK(C862),"",IF(C862=MAX(IF(FarmUnit[1. Identifiant interne unique d’exploitation agricole*
(Attribué par la gestion centrale)]=A862,FarmUnit[3. Superficie de l’unité agricole (ha)*])),"!","-"))</f>
        <v>!</v>
      </c>
    </row>
    <row r="863" spans="1:9" s="97" customFormat="1" hidden="1" x14ac:dyDescent="0.25">
      <c r="A863" s="90" t="s">
        <v>1960</v>
      </c>
      <c r="B863" s="91" t="s">
        <v>1960</v>
      </c>
      <c r="C863" s="92">
        <v>3.06</v>
      </c>
      <c r="D863" s="93">
        <v>7.6590290000000003</v>
      </c>
      <c r="E863" s="93">
        <v>-7.3225939999999996</v>
      </c>
      <c r="F863"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63" s="103">
        <f t="shared" si="40"/>
        <v>7.6590290000000003</v>
      </c>
      <c r="H863" s="103">
        <f t="shared" si="41"/>
        <v>-7.3225939999999996</v>
      </c>
      <c r="I863" s="104" t="str">
        <f t="array" ref="I863">IF(ISBLANK(C863),"",IF(C863=MAX(IF(FarmUnit[1. Identifiant interne unique d’exploitation agricole*
(Attribué par la gestion centrale)]=A863,FarmUnit[3. Superficie de l’unité agricole (ha)*])),"!","-"))</f>
        <v>!</v>
      </c>
    </row>
    <row r="864" spans="1:9" s="97" customFormat="1" hidden="1" x14ac:dyDescent="0.25">
      <c r="A864" s="90" t="s">
        <v>1961</v>
      </c>
      <c r="B864" s="91" t="s">
        <v>1961</v>
      </c>
      <c r="C864" s="92">
        <v>3.01</v>
      </c>
      <c r="D864" s="93">
        <v>7.6763589999999997</v>
      </c>
      <c r="E864" s="93">
        <v>-7.3185359999999999</v>
      </c>
      <c r="F864"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64" s="103">
        <f t="shared" si="40"/>
        <v>7.6763589999999997</v>
      </c>
      <c r="H864" s="103">
        <f t="shared" si="41"/>
        <v>-7.3185359999999999</v>
      </c>
      <c r="I864" s="104" t="str">
        <f t="array" ref="I864">IF(ISBLANK(C864),"",IF(C864=MAX(IF(FarmUnit[1. Identifiant interne unique d’exploitation agricole*
(Attribué par la gestion centrale)]=A864,FarmUnit[3. Superficie de l’unité agricole (ha)*])),"!","-"))</f>
        <v>!</v>
      </c>
    </row>
    <row r="865" spans="1:9" s="97" customFormat="1" hidden="1" x14ac:dyDescent="0.25">
      <c r="A865" s="90" t="s">
        <v>1962</v>
      </c>
      <c r="B865" s="91" t="s">
        <v>1962</v>
      </c>
      <c r="C865" s="92">
        <v>3.69</v>
      </c>
      <c r="D865" s="93">
        <v>7.6623190000000001</v>
      </c>
      <c r="E865" s="93">
        <v>-7.3359730000000001</v>
      </c>
      <c r="F865" s="10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65" s="103">
        <f>IF(D865=0,"",D865)</f>
        <v>7.6623190000000001</v>
      </c>
      <c r="H865" s="103">
        <f>IF(E865=0,"",E865)</f>
        <v>-7.3359730000000001</v>
      </c>
      <c r="I865" s="104" t="str">
        <f t="array" ref="I865">IF(ISBLANK(C865),"",IF(C865=MAX(IF(FarmUnit[1. Identifiant interne unique d’exploitation agricole*
(Attribué par la gestion centrale)]=A865,FarmUnit[3. Superficie de l’unité agricole (ha)*])),"!","-"))</f>
        <v>!</v>
      </c>
    </row>
    <row r="870" spans="1:9" x14ac:dyDescent="0.25">
      <c r="C870" s="5" t="s">
        <v>2188</v>
      </c>
    </row>
  </sheetData>
  <protectedRanges>
    <protectedRange algorithmName="SHA-512" hashValue="RS81NFiMR1QsRpz2rzEn4gqVf2ABO2eVoQOiH3t6WiBj63ekAOrY6QDJ72EVm5su8oqQ/ykNrHTnv7G2cuGd9g==" saltValue="uaJ84xAAjRl5R2j/Q/L0bg==" spinCount="100000" sqref="G1:I1 G3:I865" name="DataValFU"/>
    <protectedRange algorithmName="SHA-512" hashValue="RS81NFiMR1QsRpz2rzEn4gqVf2ABO2eVoQOiH3t6WiBj63ekAOrY6QDJ72EVm5su8oqQ/ykNrHTnv7G2cuGd9g==" saltValue="uaJ84xAAjRl5R2j/Q/L0bg==" spinCount="100000" sqref="G2:I2" name="DataValFU_1"/>
  </protectedRanges>
  <mergeCells count="2">
    <mergeCell ref="A1:E1"/>
    <mergeCell ref="G1:I1"/>
  </mergeCells>
  <phoneticPr fontId="16" type="noConversion"/>
  <conditionalFormatting sqref="I3:I865">
    <cfRule type="cellIs" dxfId="35" priority="33" operator="equal">
      <formula>"!"</formula>
    </cfRule>
  </conditionalFormatting>
  <conditionalFormatting sqref="H3:H865">
    <cfRule type="cellIs" dxfId="34" priority="20" operator="lessThan">
      <formula>-180</formula>
    </cfRule>
    <cfRule type="cellIs" dxfId="33" priority="30" operator="greaterThan">
      <formula>180</formula>
    </cfRule>
    <cfRule type="cellIs" dxfId="32" priority="31" operator="between">
      <formula>-180</formula>
      <formula>180</formula>
    </cfRule>
    <cfRule type="cellIs" dxfId="31" priority="32" operator="equal">
      <formula>0</formula>
    </cfRule>
  </conditionalFormatting>
  <conditionalFormatting sqref="G3:G865">
    <cfRule type="cellIs" dxfId="30" priority="6" operator="between">
      <formula>-30</formula>
      <formula>30</formula>
    </cfRule>
    <cfRule type="cellIs" dxfId="29" priority="17" operator="lessThan">
      <formula>-90</formula>
    </cfRule>
    <cfRule type="cellIs" dxfId="28" priority="19" operator="greaterThan">
      <formula>90</formula>
    </cfRule>
    <cfRule type="cellIs" dxfId="27" priority="34" operator="lessThan">
      <formula>-30</formula>
    </cfRule>
    <cfRule type="cellIs" dxfId="26" priority="69" operator="greaterThan">
      <formula>30</formula>
    </cfRule>
  </conditionalFormatting>
  <conditionalFormatting sqref="F3:F865">
    <cfRule type="containsText" dxfId="25" priority="5" operator="containsText" text="FALSE">
      <formula>NOT(ISERROR(SEARCH("FALSE",F3)))</formula>
    </cfRule>
  </conditionalFormatting>
  <conditionalFormatting sqref="A1:A2 A866:A1048576">
    <cfRule type="duplicateValues" dxfId="24" priority="394"/>
  </conditionalFormatting>
  <conditionalFormatting sqref="A2">
    <cfRule type="duplicateValues" dxfId="23" priority="709"/>
  </conditionalFormatting>
  <conditionalFormatting sqref="A3:A865">
    <cfRule type="duplicateValues" dxfId="22" priority="1"/>
  </conditionalFormatting>
  <dataValidations xWindow="198" yWindow="573" count="8">
    <dataValidation allowBlank="1" showInputMessage="1" showErrorMessage="1" promptTitle="Attention" prompt="Il est obligatoire de fournir un point GPS pour la plus grande unité agricole de chaque membre du groupe!_x000a_Utiliser un format nombre, 4 décimales ou plus._x000a_XX.XXXX ou XX, XXXX_x000a_Si vous utilisez le mauvais format, les colonnes à droite seront marquées rouge" sqref="D2:E2"/>
    <dataValidation allowBlank="1" showInputMessage="1" showErrorMessage="1" promptTitle="-90 to 90" prompt="Si la cellule est rouge, elle est incorrecte, veuillez corriger les données._x000a__x000a_Vérifiez que vous utilisez la bonne décimale (, ou.)_x000a_Si la cellule affiche trop de décimal &quot;0&quot;, assurez-vous d'avoir des données plus précises._x000a__x000a__x000a_" sqref="G2"/>
    <dataValidation allowBlank="1" showInputMessage="1" showErrorMessage="1" promptTitle="-180 to 180" prompt="Si la cellule est rouge, elle est incorrecte, veuillez corriger les données._x000a__x000a_Vérifiez que vous utilisez la bonne décimale (, ou.)_x000a_Si la cellule affiche trop de décimal &quot;0&quot;, assurez-vous d'avoir des données plus précises." sqref="H2"/>
    <dataValidation allowBlank="1" showInputMessage="1" showErrorMessage="1" promptTitle="! = plus grande unité agricole" prompt="Si une plantation a plusieurs unités agricoles, la géolocalisation doit être fournie pour la plus grande accueillant la culture certifiée (Exigence 1.2.12)_x000a_! indique la plus grande unité pour le même ID de membre. Peut ne pas être certifiée_x000a_? autre" sqref="I2"/>
    <dataValidation allowBlank="1" showInputMessage="1" showErrorMessage="1" promptTitle="Valeur obligatoire" prompt="Veuillez vous assurer d'utiliser le même ID que celui présenté dans la colonne A de l'onglet 1. Membre du groupe._x000a_Si un membre a plus d'une unité agricole de produit certifié, répétez l'ID autant de lignes qu'il y a d'unités._x000a_" sqref="A2"/>
    <dataValidation allowBlank="1" showInputMessage="1" showErrorMessage="1" promptTitle="Information obligatoire" prompt="La superficie de l'unité agricole spécifique._x000a_La somme de toutes les unités agricoles d'un membre du groupe ne doit pas être supérieure à la superficie agricole totale de l'onglet 1. Membre du groupe._x000a__x000a_Utiliser le format cellule &quot;nombre&quot;" sqref="C2"/>
    <dataValidation allowBlank="1" showInputMessage="1" showErrorMessage="1" promptTitle="Valeur obligatoire" prompt="Veuillez indiquer ici l'ID de l'unité agricole que vous utilisez dans votre système de gestion interne, par exemple lors de la collecte de données de géolocalisation." sqref="B2"/>
    <dataValidation errorStyle="information" allowBlank="1" showInputMessage="1" showErrorMessage="1" sqref="G3:I865"/>
  </dataValidation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D36"/>
  <sheetViews>
    <sheetView showGridLines="0" zoomScale="80" zoomScaleNormal="80" workbookViewId="0">
      <selection activeCell="B10" sqref="B10"/>
    </sheetView>
  </sheetViews>
  <sheetFormatPr baseColWidth="10" defaultColWidth="8.85546875" defaultRowHeight="16.5" x14ac:dyDescent="0.3"/>
  <cols>
    <col min="1" max="1" width="43.42578125" style="7" customWidth="1"/>
    <col min="2" max="2" width="45.85546875" style="7" customWidth="1"/>
    <col min="3" max="3" width="25" style="28" customWidth="1"/>
    <col min="4" max="4" width="41.140625" style="7" customWidth="1"/>
    <col min="5" max="5" width="17" style="7" customWidth="1"/>
    <col min="6" max="16" width="50.7109375" style="7" bestFit="1" customWidth="1"/>
    <col min="17" max="17" width="36.28515625" style="7" bestFit="1" customWidth="1"/>
    <col min="18" max="18" width="55.28515625" style="7" bestFit="1" customWidth="1"/>
    <col min="19" max="26" width="69.5703125" style="7" bestFit="1" customWidth="1"/>
    <col min="27" max="27" width="32" style="7" bestFit="1" customWidth="1"/>
    <col min="28" max="28" width="74.28515625" style="7" bestFit="1" customWidth="1"/>
    <col min="29" max="16384" width="8.85546875" style="7"/>
  </cols>
  <sheetData>
    <row r="2" spans="1:4" s="52" customFormat="1" ht="21.75" thickBot="1" x14ac:dyDescent="0.4">
      <c r="A2" s="51" t="s">
        <v>90</v>
      </c>
      <c r="C2" s="53"/>
    </row>
    <row r="3" spans="1:4" s="52" customFormat="1" ht="20.25" thickTop="1" x14ac:dyDescent="0.25">
      <c r="A3" s="52" t="s">
        <v>91</v>
      </c>
      <c r="C3" s="53"/>
    </row>
    <row r="4" spans="1:4" s="52" customFormat="1" ht="45.95" customHeight="1" x14ac:dyDescent="0.25">
      <c r="A4" s="178" t="s">
        <v>92</v>
      </c>
      <c r="B4" s="178"/>
      <c r="C4" s="178"/>
      <c r="D4" s="178"/>
    </row>
    <row r="6" spans="1:4" ht="18.75" x14ac:dyDescent="0.3">
      <c r="A6" s="11" t="s">
        <v>93</v>
      </c>
    </row>
    <row r="7" spans="1:4" x14ac:dyDescent="0.3">
      <c r="A7" s="13" t="s">
        <v>94</v>
      </c>
      <c r="B7" s="13" t="s">
        <v>95</v>
      </c>
      <c r="C7" s="29" t="s">
        <v>96</v>
      </c>
      <c r="D7" s="13" t="s">
        <v>97</v>
      </c>
    </row>
    <row r="8" spans="1:4" s="46" customFormat="1" ht="69" x14ac:dyDescent="0.3">
      <c r="A8" s="54" t="s">
        <v>98</v>
      </c>
      <c r="B8" s="55" t="s">
        <v>99</v>
      </c>
      <c r="C8" s="56">
        <f t="array" ref="C8">SUMPRODUCT((GroupMember[1. Identifiant interne unique d’exploitation agricole*
(Attribué par la gestion centrale)
Aucun doublon n''est autorisé]&lt;&gt;"")/COUNTIF(GroupMember[1. Identifiant interne unique d’exploitation agricole*
(Attribué par la gestion centrale)
Aucun doublon n''est autorisé],GroupMember[1. Identifiant interne unique d’exploitation agricole*
(Attribué par la gestion centrale)
Aucun doublon n''est autorisé]&amp;""))</f>
        <v>863</v>
      </c>
      <c r="D8" s="57" t="s">
        <v>100</v>
      </c>
    </row>
    <row r="9" spans="1:4" x14ac:dyDescent="0.3">
      <c r="A9" s="16"/>
      <c r="B9" s="16"/>
      <c r="C9" s="30"/>
      <c r="D9" s="16"/>
    </row>
    <row r="10" spans="1:4" ht="18.75" x14ac:dyDescent="0.3">
      <c r="A10" s="11" t="s">
        <v>101</v>
      </c>
      <c r="B10" s="16"/>
      <c r="C10" s="30"/>
      <c r="D10" s="16"/>
    </row>
    <row r="11" spans="1:4" x14ac:dyDescent="0.3">
      <c r="A11" s="13" t="s">
        <v>102</v>
      </c>
      <c r="B11" s="13" t="s">
        <v>95</v>
      </c>
      <c r="C11" s="29" t="s">
        <v>96</v>
      </c>
      <c r="D11" s="13" t="s">
        <v>97</v>
      </c>
    </row>
    <row r="12" spans="1:4" s="46" customFormat="1" ht="69" x14ac:dyDescent="0.3">
      <c r="A12" s="58" t="s">
        <v>103</v>
      </c>
      <c r="B12" s="55" t="s">
        <v>99</v>
      </c>
      <c r="C12" s="56">
        <f>SUMPRODUCT((CertifiedCrop[1. Identifiant interne unique d’exploitation agricole*
(Attribué par la gestion centrale)]&lt;&gt;"")/COUNTIF(CertifiedCrop[1. Identifiant interne unique d’exploitation agricole*
(Attribué par la gestion centrale)],CertifiedCrop[1. Identifiant interne unique d’exploitation agricole*
(Attribué par la gestion centrale)]&amp;""))</f>
        <v>863</v>
      </c>
      <c r="D12" s="57" t="s">
        <v>100</v>
      </c>
    </row>
    <row r="13" spans="1:4" s="46" customFormat="1" ht="34.5" x14ac:dyDescent="0.3">
      <c r="A13" s="58" t="s">
        <v>104</v>
      </c>
      <c r="B13" s="59" t="s">
        <v>105</v>
      </c>
      <c r="C13" s="60">
        <f>SUM('2. Produit agricole certifié'!D:D)</f>
        <v>4188.6535619999968</v>
      </c>
      <c r="D13" s="55" t="s">
        <v>106</v>
      </c>
    </row>
    <row r="14" spans="1:4" s="46" customFormat="1" ht="51.75" x14ac:dyDescent="0.3">
      <c r="A14" s="58" t="s">
        <v>107</v>
      </c>
      <c r="B14" s="59" t="s">
        <v>105</v>
      </c>
      <c r="C14" s="60">
        <f>SUM('2. Produit agricole certifié'!E:E)</f>
        <v>2493562</v>
      </c>
      <c r="D14" s="55" t="s">
        <v>108</v>
      </c>
    </row>
    <row r="15" spans="1:4" s="46" customFormat="1" ht="51.75" x14ac:dyDescent="0.3">
      <c r="A15" s="58" t="s">
        <v>109</v>
      </c>
      <c r="B15" s="59" t="s">
        <v>105</v>
      </c>
      <c r="C15" s="60">
        <f>SUM('2. Produit agricole certifié'!F:F)</f>
        <v>2410076</v>
      </c>
      <c r="D15" s="55" t="s">
        <v>110</v>
      </c>
    </row>
    <row r="16" spans="1:4" s="46" customFormat="1" ht="51.75" x14ac:dyDescent="0.3">
      <c r="A16" s="58" t="s">
        <v>111</v>
      </c>
      <c r="B16" s="59" t="s">
        <v>105</v>
      </c>
      <c r="C16" s="60">
        <f>SUM('2. Produit agricole certifié'!G:G)</f>
        <v>0</v>
      </c>
      <c r="D16" s="55" t="s">
        <v>112</v>
      </c>
    </row>
    <row r="17" spans="1:4" s="46" customFormat="1" ht="34.5" x14ac:dyDescent="0.3">
      <c r="A17" s="58" t="s">
        <v>113</v>
      </c>
      <c r="B17" s="59" t="s">
        <v>114</v>
      </c>
      <c r="C17" s="54">
        <f>COUNTIF('2. Produit agricole certifié'!I:I,"!")</f>
        <v>0</v>
      </c>
      <c r="D17" s="55" t="s">
        <v>115</v>
      </c>
    </row>
    <row r="18" spans="1:4" s="46" customFormat="1" ht="34.5" x14ac:dyDescent="0.3">
      <c r="A18" s="58" t="s">
        <v>116</v>
      </c>
      <c r="B18" s="59" t="s">
        <v>105</v>
      </c>
      <c r="C18" s="61">
        <f>AVERAGE('2. Produit agricole certifié'!K:K)</f>
        <v>602.94451231895914</v>
      </c>
      <c r="D18" s="55" t="s">
        <v>117</v>
      </c>
    </row>
    <row r="19" spans="1:4" s="46" customFormat="1" ht="51.75" x14ac:dyDescent="0.3">
      <c r="A19" s="58" t="s">
        <v>118</v>
      </c>
      <c r="B19" s="59" t="s">
        <v>105</v>
      </c>
      <c r="C19" s="61">
        <f>AVERAGE('2. Produit agricole certifié'!L:L)</f>
        <v>581.68517334983358</v>
      </c>
      <c r="D19" s="55" t="s">
        <v>119</v>
      </c>
    </row>
    <row r="20" spans="1:4" x14ac:dyDescent="0.3">
      <c r="A20" s="16"/>
      <c r="B20" s="16"/>
      <c r="C20" s="30"/>
      <c r="D20" s="16"/>
    </row>
    <row r="21" spans="1:4" x14ac:dyDescent="0.3">
      <c r="A21" s="10"/>
      <c r="B21" s="10"/>
      <c r="C21" s="31"/>
      <c r="D21" s="10"/>
    </row>
    <row r="22" spans="1:4" ht="18.75" x14ac:dyDescent="0.3">
      <c r="A22" s="11" t="s">
        <v>120</v>
      </c>
      <c r="B22" s="16"/>
      <c r="C22" s="30"/>
      <c r="D22" s="16"/>
    </row>
    <row r="23" spans="1:4" x14ac:dyDescent="0.3">
      <c r="A23" s="13" t="s">
        <v>102</v>
      </c>
      <c r="B23" s="13" t="s">
        <v>95</v>
      </c>
      <c r="C23" s="29" t="s">
        <v>96</v>
      </c>
      <c r="D23" s="13" t="s">
        <v>97</v>
      </c>
    </row>
    <row r="24" spans="1:4" s="46" customFormat="1" ht="69" x14ac:dyDescent="0.3">
      <c r="A24" s="58" t="s">
        <v>121</v>
      </c>
      <c r="B24" s="59" t="s">
        <v>105</v>
      </c>
      <c r="C24" s="62">
        <f t="array" ref="C24">SUM(IF('3. Unité agricole'!$A$3:$A$865&lt;&gt;"",1/COUNTIF('3. Unité agricole'!$A$3:$A$865,'3. Unité agricole'!$A$3:$A$865),"not working"))</f>
        <v>863</v>
      </c>
      <c r="D24" s="55" t="s">
        <v>122</v>
      </c>
    </row>
    <row r="25" spans="1:4" s="46" customFormat="1" ht="34.5" x14ac:dyDescent="0.3">
      <c r="A25" s="58" t="s">
        <v>123</v>
      </c>
      <c r="B25" s="59" t="s">
        <v>105</v>
      </c>
      <c r="C25" s="62">
        <f>SUM('3. Unité agricole'!C:C)</f>
        <v>4188.6535620000022</v>
      </c>
      <c r="D25" s="59" t="s">
        <v>124</v>
      </c>
    </row>
    <row r="26" spans="1:4" s="46" customFormat="1" ht="69" x14ac:dyDescent="0.3">
      <c r="A26" s="58" t="s">
        <v>125</v>
      </c>
      <c r="B26" s="59" t="s">
        <v>105</v>
      </c>
      <c r="C26" s="62">
        <f>COUNTIF('3. Unité agricole'!I:I,"!")</f>
        <v>863</v>
      </c>
      <c r="D26" s="59" t="s">
        <v>126</v>
      </c>
    </row>
    <row r="27" spans="1:4" s="46" customFormat="1" ht="69" x14ac:dyDescent="0.3">
      <c r="A27" s="58" t="s">
        <v>127</v>
      </c>
      <c r="B27" s="59" t="s">
        <v>105</v>
      </c>
      <c r="C27" s="62">
        <f>MIN(COUNTA('3. Unité agricole'!$D$3:$D$50),COUNTA('3. Unité agricole'!$E$3:$E$50))</f>
        <v>48</v>
      </c>
      <c r="D27" s="59" t="s">
        <v>128</v>
      </c>
    </row>
    <row r="28" spans="1:4" s="46" customFormat="1" ht="69" x14ac:dyDescent="0.3">
      <c r="A28" s="58" t="s">
        <v>129</v>
      </c>
      <c r="B28" s="59" t="s">
        <v>105</v>
      </c>
      <c r="C28" s="62">
        <f>MIN(COUNTA('3. Unité agricole'!$D$3:$D$50),COUNTA('3. Unité agricole'!$E$3:$E$50))</f>
        <v>48</v>
      </c>
      <c r="D28" s="59" t="s">
        <v>130</v>
      </c>
    </row>
    <row r="29" spans="1:4" x14ac:dyDescent="0.3">
      <c r="C29" s="7"/>
    </row>
    <row r="30" spans="1:4" x14ac:dyDescent="0.3">
      <c r="C30" s="7"/>
    </row>
    <row r="31" spans="1:4" x14ac:dyDescent="0.3">
      <c r="C31" s="7"/>
    </row>
    <row r="32" spans="1:4" x14ac:dyDescent="0.3">
      <c r="C32" s="7"/>
    </row>
    <row r="33" spans="3:3" x14ac:dyDescent="0.3">
      <c r="C33" s="7"/>
    </row>
    <row r="34" spans="3:3" x14ac:dyDescent="0.3">
      <c r="C34" s="7"/>
    </row>
    <row r="35" spans="3:3" x14ac:dyDescent="0.3">
      <c r="C35" s="7"/>
    </row>
    <row r="36" spans="3:3" x14ac:dyDescent="0.3">
      <c r="C36" s="7"/>
    </row>
  </sheetData>
  <sheetProtection algorithmName="SHA-512" hashValue="wMvR/nuaVuUKF8qpzM3SQcYg4t2uYfyRAMiJZ9xqOauYV5VTqbr/ahCe/dzDzrxWER4hXjE0JkUpwLwUBNGCkg==" saltValue="UBLJy+n//tAwcKPIbJCvXA==" spinCount="100000" sheet="1" pivotTables="0"/>
  <mergeCells count="1">
    <mergeCell ref="A4:D4"/>
  </mergeCells>
  <conditionalFormatting sqref="C29:C40 C8:C10 C12:C22">
    <cfRule type="containsText" dxfId="8" priority="50" operator="containsText" text="TRUE">
      <formula>NOT(ISERROR(SEARCH("TRUE",C8)))</formula>
    </cfRule>
    <cfRule type="containsText" dxfId="7" priority="51" operator="containsText" text="FALSE">
      <formula>NOT(ISERROR(SEARCH("FALSE",C8)))</formula>
    </cfRule>
  </conditionalFormatting>
  <conditionalFormatting sqref="C17">
    <cfRule type="cellIs" dxfId="6" priority="13" operator="greaterThan">
      <formula>0</formula>
    </cfRule>
  </conditionalFormatting>
  <conditionalFormatting sqref="C7">
    <cfRule type="containsText" dxfId="5" priority="9" operator="containsText" text="TRUE">
      <formula>NOT(ISERROR(SEARCH("TRUE",C7)))</formula>
    </cfRule>
    <cfRule type="containsText" dxfId="4" priority="10" operator="containsText" text="FALSE">
      <formula>NOT(ISERROR(SEARCH("FALSE",C7)))</formula>
    </cfRule>
  </conditionalFormatting>
  <conditionalFormatting sqref="C11">
    <cfRule type="containsText" dxfId="3" priority="7" operator="containsText" text="TRUE">
      <formula>NOT(ISERROR(SEARCH("TRUE",C11)))</formula>
    </cfRule>
    <cfRule type="containsText" dxfId="2" priority="8" operator="containsText" text="FALSE">
      <formula>NOT(ISERROR(SEARCH("FALSE",C11)))</formula>
    </cfRule>
  </conditionalFormatting>
  <conditionalFormatting sqref="C23">
    <cfRule type="containsText" dxfId="1" priority="5" operator="containsText" text="TRUE">
      <formula>NOT(ISERROR(SEARCH("TRUE",C23)))</formula>
    </cfRule>
    <cfRule type="containsText" dxfId="0" priority="6" operator="containsText" text="FALSE">
      <formula>NOT(ISERROR(SEARCH("FALSE",C23)))</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C29"/>
  <sheetViews>
    <sheetView showGridLines="0" zoomScaleNormal="100" workbookViewId="0">
      <selection activeCell="C14" sqref="C14"/>
    </sheetView>
  </sheetViews>
  <sheetFormatPr baseColWidth="10" defaultColWidth="8.85546875" defaultRowHeight="16.5" x14ac:dyDescent="0.3"/>
  <cols>
    <col min="1" max="1" width="58.85546875" style="7" customWidth="1"/>
    <col min="2" max="2" width="45.140625" style="7" customWidth="1"/>
    <col min="3" max="5" width="50.7109375" style="7" bestFit="1" customWidth="1"/>
    <col min="6" max="6" width="14.5703125" style="7" customWidth="1"/>
    <col min="7" max="7" width="2.7109375" style="7" customWidth="1"/>
    <col min="8" max="18" width="50.7109375" style="7" bestFit="1" customWidth="1"/>
    <col min="19" max="19" width="36.28515625" style="7" bestFit="1" customWidth="1"/>
    <col min="20" max="20" width="55.28515625" style="7" bestFit="1" customWidth="1"/>
    <col min="21" max="28" width="69.5703125" style="7" bestFit="1" customWidth="1"/>
    <col min="29" max="29" width="32" style="7" bestFit="1" customWidth="1"/>
    <col min="30" max="30" width="74.28515625" style="7" bestFit="1" customWidth="1"/>
    <col min="31" max="16384" width="8.85546875" style="7"/>
  </cols>
  <sheetData>
    <row r="2" spans="1:3" ht="20.25" thickBot="1" x14ac:dyDescent="0.35">
      <c r="A2" s="9" t="s">
        <v>131</v>
      </c>
    </row>
    <row r="3" spans="1:3" ht="17.25" thickTop="1" x14ac:dyDescent="0.3">
      <c r="A3" s="7" t="s">
        <v>132</v>
      </c>
      <c r="C3" s="8"/>
    </row>
    <row r="4" spans="1:3" x14ac:dyDescent="0.3">
      <c r="A4" s="7" t="s">
        <v>133</v>
      </c>
    </row>
    <row r="5" spans="1:3" x14ac:dyDescent="0.3">
      <c r="A5" s="7" t="s">
        <v>134</v>
      </c>
      <c r="C5" s="27"/>
    </row>
    <row r="6" spans="1:3" ht="18.75" x14ac:dyDescent="0.3">
      <c r="A6" s="11" t="s">
        <v>135</v>
      </c>
      <c r="B6" s="72" t="s">
        <v>136</v>
      </c>
    </row>
    <row r="7" spans="1:3" x14ac:dyDescent="0.3">
      <c r="A7" s="13" t="s">
        <v>137</v>
      </c>
      <c r="B7" s="13" t="s">
        <v>138</v>
      </c>
    </row>
    <row r="8" spans="1:3" x14ac:dyDescent="0.3">
      <c r="A8" s="12" t="s">
        <v>139</v>
      </c>
      <c r="B8" s="12" t="s">
        <v>140</v>
      </c>
    </row>
    <row r="9" spans="1:3" x14ac:dyDescent="0.3">
      <c r="A9" s="12" t="s">
        <v>141</v>
      </c>
      <c r="B9" s="12" t="s">
        <v>142</v>
      </c>
    </row>
    <row r="10" spans="1:3" ht="27.6" customHeight="1" x14ac:dyDescent="0.3">
      <c r="A10" s="12" t="s">
        <v>143</v>
      </c>
      <c r="B10" s="12" t="s">
        <v>144</v>
      </c>
    </row>
    <row r="11" spans="1:3" ht="25.15" customHeight="1" x14ac:dyDescent="0.3">
      <c r="A11" s="12" t="s">
        <v>145</v>
      </c>
      <c r="B11" s="14" t="s">
        <v>146</v>
      </c>
    </row>
    <row r="12" spans="1:3" x14ac:dyDescent="0.3">
      <c r="A12" s="14" t="s">
        <v>147</v>
      </c>
      <c r="B12" s="14" t="s">
        <v>148</v>
      </c>
    </row>
    <row r="13" spans="1:3" ht="28.15" customHeight="1" x14ac:dyDescent="0.3">
      <c r="A13" s="12" t="s">
        <v>149</v>
      </c>
      <c r="B13" s="12" t="s">
        <v>150</v>
      </c>
    </row>
    <row r="14" spans="1:3" ht="31.9" customHeight="1" x14ac:dyDescent="0.3">
      <c r="A14" s="12" t="s">
        <v>151</v>
      </c>
      <c r="B14" s="12" t="s">
        <v>152</v>
      </c>
    </row>
    <row r="15" spans="1:3" ht="42.75" x14ac:dyDescent="0.3">
      <c r="A15" s="15" t="s">
        <v>153</v>
      </c>
      <c r="B15" s="15" t="s">
        <v>154</v>
      </c>
    </row>
    <row r="16" spans="1:3" x14ac:dyDescent="0.3">
      <c r="A16" s="15" t="s">
        <v>155</v>
      </c>
      <c r="B16" s="15" t="s">
        <v>156</v>
      </c>
    </row>
    <row r="17" spans="1:2" x14ac:dyDescent="0.3">
      <c r="A17" s="15" t="s">
        <v>157</v>
      </c>
      <c r="B17" s="15" t="s">
        <v>158</v>
      </c>
    </row>
    <row r="18" spans="1:2" x14ac:dyDescent="0.3">
      <c r="A18" s="15" t="s">
        <v>159</v>
      </c>
      <c r="B18" s="15" t="s">
        <v>160</v>
      </c>
    </row>
    <row r="19" spans="1:2" x14ac:dyDescent="0.3">
      <c r="A19" s="15" t="s">
        <v>161</v>
      </c>
      <c r="B19" s="15" t="s">
        <v>162</v>
      </c>
    </row>
    <row r="20" spans="1:2" x14ac:dyDescent="0.3">
      <c r="A20" s="15" t="s">
        <v>163</v>
      </c>
      <c r="B20" s="15" t="s">
        <v>164</v>
      </c>
    </row>
    <row r="21" spans="1:2" x14ac:dyDescent="0.3">
      <c r="A21" s="15" t="s">
        <v>165</v>
      </c>
      <c r="B21" s="15" t="s">
        <v>166</v>
      </c>
    </row>
    <row r="22" spans="1:2" ht="28.5" x14ac:dyDescent="0.3">
      <c r="A22" s="15" t="s">
        <v>167</v>
      </c>
      <c r="B22" s="15" t="s">
        <v>168</v>
      </c>
    </row>
    <row r="23" spans="1:2" ht="28.5" x14ac:dyDescent="0.3">
      <c r="A23" s="15" t="s">
        <v>169</v>
      </c>
      <c r="B23" s="15" t="s">
        <v>170</v>
      </c>
    </row>
    <row r="24" spans="1:2" ht="28.5" x14ac:dyDescent="0.3">
      <c r="A24" s="15" t="s">
        <v>171</v>
      </c>
      <c r="B24" s="15" t="s">
        <v>172</v>
      </c>
    </row>
    <row r="25" spans="1:2" ht="28.5" x14ac:dyDescent="0.3">
      <c r="A25" s="15" t="s">
        <v>173</v>
      </c>
      <c r="B25" s="15" t="s">
        <v>174</v>
      </c>
    </row>
    <row r="26" spans="1:2" ht="28.5" x14ac:dyDescent="0.3">
      <c r="A26" s="15" t="s">
        <v>175</v>
      </c>
      <c r="B26" s="15" t="s">
        <v>176</v>
      </c>
    </row>
    <row r="27" spans="1:2" x14ac:dyDescent="0.3">
      <c r="A27" s="15"/>
      <c r="B27" s="15"/>
    </row>
    <row r="28" spans="1:2" x14ac:dyDescent="0.3">
      <c r="A28" s="15"/>
      <c r="B28" s="15"/>
    </row>
    <row r="29" spans="1:2" x14ac:dyDescent="0.3">
      <c r="A29" s="15"/>
      <c r="B29" s="15"/>
    </row>
  </sheetData>
  <dataValidations count="1">
    <dataValidation allowBlank="1" showInputMessage="1" showErrorMessage="1" promptTitle="If the formula does not work" prompt="Please click on this cell and press Ctrl+Shift+Enter" sqref="B35"/>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85326c8-53d7-4073-8fb0-737c737bb331">
      <Terms xmlns="http://schemas.microsoft.com/office/infopath/2007/PartnerControls"/>
    </lcf76f155ced4ddcb4097134ff3c332f>
    <TaxCatchAll xmlns="5765bac3-0fca-4b4e-935f-16f2a024ce2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23" ma:contentTypeDescription="Create a new document." ma:contentTypeScope="" ma:versionID="b5909ba80f725219b947a6478d558438">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fae8aa09d00a05856917812c059a217a"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c7e46e6-79dd-420e-99dc-c75ba4a29b0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fdf0964-39e9-45c7-94be-4e9f8bcea188}" ma:internalName="TaxCatchAll" ma:showField="CatchAllData" ma:web="5765bac3-0fca-4b4e-935f-16f2a024ce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2841A9-5C5F-46ED-8873-8B8EEAAE6C22}">
  <ds:schemaRefs>
    <ds:schemaRef ds:uri="http://purl.org/dc/elements/1.1/"/>
    <ds:schemaRef ds:uri="http://schemas.openxmlformats.org/package/2006/metadata/core-properties"/>
    <ds:schemaRef ds:uri="http://purl.org/dc/dcmitype/"/>
    <ds:schemaRef ds:uri="5765bac3-0fca-4b4e-935f-16f2a024ce24"/>
    <ds:schemaRef ds:uri="http://www.w3.org/XML/1998/namespace"/>
    <ds:schemaRef ds:uri="http://schemas.microsoft.com/office/2006/documentManagement/types"/>
    <ds:schemaRef ds:uri="http://purl.org/dc/terms/"/>
    <ds:schemaRef ds:uri="http://schemas.microsoft.com/office/infopath/2007/PartnerControls"/>
    <ds:schemaRef ds:uri="f85326c8-53d7-4073-8fb0-737c737bb331"/>
    <ds:schemaRef ds:uri="http://schemas.microsoft.com/office/2006/metadata/properties"/>
  </ds:schemaRefs>
</ds:datastoreItem>
</file>

<file path=customXml/itemProps2.xml><?xml version="1.0" encoding="utf-8"?>
<ds:datastoreItem xmlns:ds="http://schemas.openxmlformats.org/officeDocument/2006/customXml" ds:itemID="{E46DC53B-6063-4DAA-8948-109C7CA4C7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5326c8-53d7-4073-8fb0-737c737bb331"/>
    <ds:schemaRef ds:uri="5765bac3-0fca-4b4e-935f-16f2a024ce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612303-1544-420A-9BAB-5B136A9D59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Page de couverture</vt:lpstr>
      <vt:lpstr>Document d’orientation</vt:lpstr>
      <vt:lpstr>1. l'exploitation agricole</vt:lpstr>
      <vt:lpstr>2. Produit agricole certifié</vt:lpstr>
      <vt:lpstr>3. Unité agricole</vt:lpstr>
      <vt:lpstr> Tableau de bord</vt:lpstr>
      <vt:lpstr>Translations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2021-08-15T21:33:57Z</dcterms:created>
  <dcterms:modified xsi:type="dcterms:W3CDTF">2022-11-23T18:13:50Z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y fmtid="{D5CDD505-2E9C-101B-9397-08002B2CF9AE}" pid="3" name="MediaServiceImageTags">
    <vt:lpwstr/>
  </property>
  <property fmtid="{D5CDD505-2E9C-101B-9397-08002B2CF9AE}" pid="4" name="MSIP_Label_d2726d3b-6796-48f5-a53d-57abbe9f0891_Enabled">
    <vt:lpwstr>true</vt:lpwstr>
  </property>
  <property fmtid="{D5CDD505-2E9C-101B-9397-08002B2CF9AE}" pid="5" name="MSIP_Label_d2726d3b-6796-48f5-a53d-57abbe9f0891_SetDate">
    <vt:lpwstr>2022-11-01T20:34:53Z</vt:lpwstr>
  </property>
  <property fmtid="{D5CDD505-2E9C-101B-9397-08002B2CF9AE}" pid="6" name="MSIP_Label_d2726d3b-6796-48f5-a53d-57abbe9f0891_Method">
    <vt:lpwstr>Standard</vt:lpwstr>
  </property>
  <property fmtid="{D5CDD505-2E9C-101B-9397-08002B2CF9AE}" pid="7" name="MSIP_Label_d2726d3b-6796-48f5-a53d-57abbe9f0891_Name">
    <vt:lpwstr>Unclassified</vt:lpwstr>
  </property>
  <property fmtid="{D5CDD505-2E9C-101B-9397-08002B2CF9AE}" pid="8" name="MSIP_Label_d2726d3b-6796-48f5-a53d-57abbe9f0891_SiteId">
    <vt:lpwstr>4fc2f3aa-31c4-4dcb-b719-c6c16393e9d3</vt:lpwstr>
  </property>
  <property fmtid="{D5CDD505-2E9C-101B-9397-08002B2CF9AE}" pid="9" name="MSIP_Label_d2726d3b-6796-48f5-a53d-57abbe9f0891_ActionId">
    <vt:lpwstr>d7f6cc5f-0f8a-412f-ace2-388c0df05810</vt:lpwstr>
  </property>
  <property fmtid="{D5CDD505-2E9C-101B-9397-08002B2CF9AE}" pid="10" name="MSIP_Label_d2726d3b-6796-48f5-a53d-57abbe9f0891_ContentBits">
    <vt:lpwstr>0</vt:lpwstr>
  </property>
</Properties>
</file>