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hidePivotFieldList="1"/>
  <workbookProtection workbookAlgorithmName="SHA-512" workbookHashValue="YbCOU26GkE5DJPuRQPPv3RFB1RX1bQEnjPWmGPTRQIPhAiUFxc1C9OF4stxflMVpbmcxuS4LU+3CiptdfMe+Ag==" workbookSaltValue="MUkJJ+Bx1otSw27RvM6JiQ==" workbookSpinCount="100000" lockStructure="1"/>
  <bookViews>
    <workbookView xWindow="-120" yWindow="-120" windowWidth="20730" windowHeight="11160" tabRatio="857" activeTab="2"/>
  </bookViews>
  <sheets>
    <sheet name="Page de couverture" sheetId="14" r:id="rId1"/>
    <sheet name="Document d’orientation" sheetId="19" r:id="rId2"/>
    <sheet name="1. l'exploitation agricole" sheetId="1" r:id="rId3"/>
    <sheet name="2. Produit agricole certifié" sheetId="5" r:id="rId4"/>
    <sheet name="3. Unité agricole" sheetId="3" r:id="rId5"/>
    <sheet name=" Tableau de bord" sheetId="15" r:id="rId6"/>
    <sheet name="Translations" sheetId="18" state="hidden" r:id="rId7"/>
  </sheets>
  <externalReferences>
    <externalReference r:id="rId8"/>
  </externalReferences>
  <definedNames>
    <definedName name="_xlnm._FilterDatabase" localSheetId="3" hidden="1">'2. Produit agricole certifié'!$A$2:$G$697</definedName>
    <definedName name="_xlnm._FilterDatabase" localSheetId="4" hidden="1">'3. Unité agricole'!$A$2:$E$697</definedName>
    <definedName name="Days">[1]Blad1!$H$2:$H$32</definedName>
    <definedName name="Months">[1]Blad1!$G$2:$G$13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647" i="5" l="1"/>
  <c r="J3" i="5" l="1"/>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F537" i="3"/>
  <c r="F538" i="3"/>
  <c r="F539" i="3"/>
  <c r="F540" i="3"/>
  <c r="F541" i="3"/>
  <c r="F542" i="3"/>
  <c r="F543" i="3"/>
  <c r="F544" i="3"/>
  <c r="F545" i="3"/>
  <c r="F546" i="3"/>
  <c r="F547" i="3"/>
  <c r="F548" i="3"/>
  <c r="F549" i="3"/>
  <c r="F550" i="3"/>
  <c r="F551" i="3"/>
  <c r="F552"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627" i="3"/>
  <c r="F628" i="3"/>
  <c r="F629" i="3"/>
  <c r="F630" i="3"/>
  <c r="F631" i="3"/>
  <c r="F632" i="3"/>
  <c r="F633" i="3"/>
  <c r="F634" i="3"/>
  <c r="F635" i="3"/>
  <c r="F636" i="3"/>
  <c r="F637" i="3"/>
  <c r="F638" i="3"/>
  <c r="F639" i="3"/>
  <c r="F640" i="3"/>
  <c r="F641" i="3"/>
  <c r="F642" i="3"/>
  <c r="F643" i="3"/>
  <c r="F644" i="3"/>
  <c r="F645" i="3"/>
  <c r="F646" i="3"/>
  <c r="F647" i="3"/>
  <c r="F648" i="3"/>
  <c r="F649" i="3"/>
  <c r="F650" i="3"/>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F693" i="3"/>
  <c r="F694" i="3"/>
  <c r="F695" i="3"/>
  <c r="F696" i="3"/>
  <c r="F697"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G537" i="3"/>
  <c r="G538" i="3"/>
  <c r="G539" i="3"/>
  <c r="G540" i="3"/>
  <c r="G541" i="3"/>
  <c r="G542" i="3"/>
  <c r="G543" i="3"/>
  <c r="G544" i="3"/>
  <c r="G545" i="3"/>
  <c r="G546" i="3"/>
  <c r="G547" i="3"/>
  <c r="G548" i="3"/>
  <c r="G549" i="3"/>
  <c r="G550" i="3"/>
  <c r="G551" i="3"/>
  <c r="G552" i="3"/>
  <c r="G553" i="3"/>
  <c r="G554" i="3"/>
  <c r="G555" i="3"/>
  <c r="G556" i="3"/>
  <c r="G557" i="3"/>
  <c r="G558" i="3"/>
  <c r="G559" i="3"/>
  <c r="G560" i="3"/>
  <c r="G561" i="3"/>
  <c r="G562" i="3"/>
  <c r="G563" i="3"/>
  <c r="G564" i="3"/>
  <c r="G565" i="3"/>
  <c r="G566" i="3"/>
  <c r="G567" i="3"/>
  <c r="G568" i="3"/>
  <c r="G569" i="3"/>
  <c r="G570" i="3"/>
  <c r="G571" i="3"/>
  <c r="G572" i="3"/>
  <c r="G573" i="3"/>
  <c r="G574" i="3"/>
  <c r="G575" i="3"/>
  <c r="G576" i="3"/>
  <c r="G577" i="3"/>
  <c r="G578" i="3"/>
  <c r="G579" i="3"/>
  <c r="G580" i="3"/>
  <c r="G581" i="3"/>
  <c r="G582" i="3"/>
  <c r="G583" i="3"/>
  <c r="G584" i="3"/>
  <c r="G585" i="3"/>
  <c r="G586" i="3"/>
  <c r="G587" i="3"/>
  <c r="G588" i="3"/>
  <c r="G589" i="3"/>
  <c r="G590" i="3"/>
  <c r="G591" i="3"/>
  <c r="G592" i="3"/>
  <c r="G593" i="3"/>
  <c r="G594" i="3"/>
  <c r="G595" i="3"/>
  <c r="G596" i="3"/>
  <c r="G597" i="3"/>
  <c r="G598" i="3"/>
  <c r="G599" i="3"/>
  <c r="G600" i="3"/>
  <c r="G601" i="3"/>
  <c r="G602" i="3"/>
  <c r="G603" i="3"/>
  <c r="G604" i="3"/>
  <c r="G605" i="3"/>
  <c r="G606" i="3"/>
  <c r="G607" i="3"/>
  <c r="G608" i="3"/>
  <c r="G609" i="3"/>
  <c r="G610" i="3"/>
  <c r="G611" i="3"/>
  <c r="G612" i="3"/>
  <c r="G613" i="3"/>
  <c r="G614" i="3"/>
  <c r="G615" i="3"/>
  <c r="G616" i="3"/>
  <c r="G617" i="3"/>
  <c r="G618" i="3"/>
  <c r="G619" i="3"/>
  <c r="G620" i="3"/>
  <c r="G621" i="3"/>
  <c r="G622" i="3"/>
  <c r="G623" i="3"/>
  <c r="G624" i="3"/>
  <c r="G625" i="3"/>
  <c r="G626" i="3"/>
  <c r="G627" i="3"/>
  <c r="G628" i="3"/>
  <c r="G629" i="3"/>
  <c r="G630" i="3"/>
  <c r="G631" i="3"/>
  <c r="G632" i="3"/>
  <c r="G633" i="3"/>
  <c r="G634" i="3"/>
  <c r="G635" i="3"/>
  <c r="G636" i="3"/>
  <c r="G637" i="3"/>
  <c r="G638" i="3"/>
  <c r="G639" i="3"/>
  <c r="G640" i="3"/>
  <c r="G641" i="3"/>
  <c r="G642" i="3"/>
  <c r="G643" i="3"/>
  <c r="G644" i="3"/>
  <c r="G645" i="3"/>
  <c r="G646" i="3"/>
  <c r="G647" i="3"/>
  <c r="G648" i="3"/>
  <c r="G649" i="3"/>
  <c r="G650" i="3"/>
  <c r="G651" i="3"/>
  <c r="G652" i="3"/>
  <c r="G653" i="3"/>
  <c r="G654" i="3"/>
  <c r="G655" i="3"/>
  <c r="G656" i="3"/>
  <c r="G657" i="3"/>
  <c r="G658" i="3"/>
  <c r="G659" i="3"/>
  <c r="G660" i="3"/>
  <c r="G661" i="3"/>
  <c r="G662" i="3"/>
  <c r="G663" i="3"/>
  <c r="G664" i="3"/>
  <c r="G665" i="3"/>
  <c r="G666" i="3"/>
  <c r="G667" i="3"/>
  <c r="G668" i="3"/>
  <c r="G669" i="3"/>
  <c r="G670" i="3"/>
  <c r="G671" i="3"/>
  <c r="G672" i="3"/>
  <c r="G673" i="3"/>
  <c r="G674" i="3"/>
  <c r="G675" i="3"/>
  <c r="G676" i="3"/>
  <c r="G677" i="3"/>
  <c r="G678" i="3"/>
  <c r="G679" i="3"/>
  <c r="G680" i="3"/>
  <c r="G681" i="3"/>
  <c r="G682" i="3"/>
  <c r="G683" i="3"/>
  <c r="G684" i="3"/>
  <c r="G685" i="3"/>
  <c r="G686" i="3"/>
  <c r="G687" i="3"/>
  <c r="G688" i="3"/>
  <c r="G689" i="3"/>
  <c r="G690" i="3"/>
  <c r="G691" i="3"/>
  <c r="G692" i="3"/>
  <c r="G693" i="3"/>
  <c r="G694" i="3"/>
  <c r="G695" i="3"/>
  <c r="G696" i="3"/>
  <c r="G697"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H502" i="3"/>
  <c r="H503"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H537" i="3"/>
  <c r="H538" i="3"/>
  <c r="H539" i="3"/>
  <c r="H540" i="3"/>
  <c r="H541" i="3"/>
  <c r="H542" i="3"/>
  <c r="H543" i="3"/>
  <c r="H544" i="3"/>
  <c r="H545" i="3"/>
  <c r="H546" i="3"/>
  <c r="H547" i="3"/>
  <c r="H548" i="3"/>
  <c r="H549" i="3"/>
  <c r="H550" i="3"/>
  <c r="H551" i="3"/>
  <c r="H552" i="3"/>
  <c r="H553" i="3"/>
  <c r="H554" i="3"/>
  <c r="H555" i="3"/>
  <c r="H556" i="3"/>
  <c r="H557" i="3"/>
  <c r="H558" i="3"/>
  <c r="H559" i="3"/>
  <c r="H560" i="3"/>
  <c r="H561" i="3"/>
  <c r="H562" i="3"/>
  <c r="H563" i="3"/>
  <c r="H564" i="3"/>
  <c r="H565" i="3"/>
  <c r="H566" i="3"/>
  <c r="H567" i="3"/>
  <c r="H568" i="3"/>
  <c r="H569" i="3"/>
  <c r="H570" i="3"/>
  <c r="H571" i="3"/>
  <c r="H572" i="3"/>
  <c r="H573" i="3"/>
  <c r="H574" i="3"/>
  <c r="H575" i="3"/>
  <c r="H576" i="3"/>
  <c r="H577" i="3"/>
  <c r="H578" i="3"/>
  <c r="H579" i="3"/>
  <c r="H580" i="3"/>
  <c r="H581" i="3"/>
  <c r="H582" i="3"/>
  <c r="H583" i="3"/>
  <c r="H584" i="3"/>
  <c r="H585" i="3"/>
  <c r="H586" i="3"/>
  <c r="H587" i="3"/>
  <c r="H588" i="3"/>
  <c r="H589" i="3"/>
  <c r="H590" i="3"/>
  <c r="H591" i="3"/>
  <c r="H592" i="3"/>
  <c r="H593" i="3"/>
  <c r="H594" i="3"/>
  <c r="H595" i="3"/>
  <c r="H596" i="3"/>
  <c r="H597" i="3"/>
  <c r="H598" i="3"/>
  <c r="H599" i="3"/>
  <c r="H600" i="3"/>
  <c r="H601" i="3"/>
  <c r="H602" i="3"/>
  <c r="H603" i="3"/>
  <c r="H604" i="3"/>
  <c r="H605" i="3"/>
  <c r="H606" i="3"/>
  <c r="H607" i="3"/>
  <c r="H608" i="3"/>
  <c r="H609" i="3"/>
  <c r="H610" i="3"/>
  <c r="H611" i="3"/>
  <c r="H612" i="3"/>
  <c r="H613" i="3"/>
  <c r="H614" i="3"/>
  <c r="H615" i="3"/>
  <c r="H616" i="3"/>
  <c r="H617" i="3"/>
  <c r="H618" i="3"/>
  <c r="H619" i="3"/>
  <c r="H620" i="3"/>
  <c r="H621" i="3"/>
  <c r="H622" i="3"/>
  <c r="H623" i="3"/>
  <c r="H624" i="3"/>
  <c r="H625" i="3"/>
  <c r="H626" i="3"/>
  <c r="H627" i="3"/>
  <c r="H628" i="3"/>
  <c r="H629" i="3"/>
  <c r="H630" i="3"/>
  <c r="H631" i="3"/>
  <c r="H632" i="3"/>
  <c r="H633" i="3"/>
  <c r="H634" i="3"/>
  <c r="H635" i="3"/>
  <c r="H636" i="3"/>
  <c r="H637" i="3"/>
  <c r="H638" i="3"/>
  <c r="H639" i="3"/>
  <c r="H640" i="3"/>
  <c r="H641" i="3"/>
  <c r="H642" i="3"/>
  <c r="H643" i="3"/>
  <c r="H644" i="3"/>
  <c r="H645" i="3"/>
  <c r="H646" i="3"/>
  <c r="H647" i="3"/>
  <c r="H648" i="3"/>
  <c r="H649" i="3"/>
  <c r="H650" i="3"/>
  <c r="H651" i="3"/>
  <c r="H652" i="3"/>
  <c r="H653" i="3"/>
  <c r="H654" i="3"/>
  <c r="H655" i="3"/>
  <c r="H656" i="3"/>
  <c r="H657" i="3"/>
  <c r="H658" i="3"/>
  <c r="H659" i="3"/>
  <c r="H660" i="3"/>
  <c r="H661" i="3"/>
  <c r="H662" i="3"/>
  <c r="H663" i="3"/>
  <c r="H664" i="3"/>
  <c r="H665" i="3"/>
  <c r="H666" i="3"/>
  <c r="H667" i="3"/>
  <c r="H668" i="3"/>
  <c r="H669" i="3"/>
  <c r="H670" i="3"/>
  <c r="H671" i="3"/>
  <c r="H672" i="3"/>
  <c r="H673" i="3"/>
  <c r="H674" i="3"/>
  <c r="H675" i="3"/>
  <c r="H676" i="3"/>
  <c r="H677" i="3"/>
  <c r="H678" i="3"/>
  <c r="H679" i="3"/>
  <c r="H680" i="3"/>
  <c r="H681" i="3"/>
  <c r="H682" i="3"/>
  <c r="H683" i="3"/>
  <c r="H684" i="3"/>
  <c r="H685" i="3"/>
  <c r="H686" i="3"/>
  <c r="H687" i="3"/>
  <c r="H688" i="3"/>
  <c r="H689" i="3"/>
  <c r="H690" i="3"/>
  <c r="H691" i="3"/>
  <c r="H692" i="3"/>
  <c r="H693" i="3"/>
  <c r="H694" i="3"/>
  <c r="H695" i="3"/>
  <c r="H696" i="3"/>
  <c r="H697" i="3"/>
  <c r="I51" i="3" a="1"/>
  <c r="I51" i="3" s="1"/>
  <c r="I52" i="3" a="1"/>
  <c r="I52" i="3" s="1"/>
  <c r="I53" i="3" a="1"/>
  <c r="I53" i="3" s="1"/>
  <c r="I54" i="3" a="1"/>
  <c r="I54" i="3" s="1"/>
  <c r="I55" i="3" a="1"/>
  <c r="I55" i="3" s="1"/>
  <c r="I56" i="3" a="1"/>
  <c r="I56" i="3" s="1"/>
  <c r="I57" i="3" a="1"/>
  <c r="I57" i="3" s="1"/>
  <c r="I58" i="3" a="1"/>
  <c r="I58" i="3" s="1"/>
  <c r="I59" i="3" a="1"/>
  <c r="I59" i="3" s="1"/>
  <c r="I60" i="3" a="1"/>
  <c r="I60" i="3" s="1"/>
  <c r="I61" i="3" a="1"/>
  <c r="I61" i="3" s="1"/>
  <c r="I62" i="3" a="1"/>
  <c r="I62" i="3" s="1"/>
  <c r="I63" i="3" a="1"/>
  <c r="I63" i="3" s="1"/>
  <c r="I64" i="3" a="1"/>
  <c r="I64" i="3" s="1"/>
  <c r="I65" i="3" a="1"/>
  <c r="I65" i="3" s="1"/>
  <c r="I66" i="3" a="1"/>
  <c r="I66" i="3" s="1"/>
  <c r="I67" i="3" a="1"/>
  <c r="I67" i="3" s="1"/>
  <c r="I68" i="3" a="1"/>
  <c r="I68" i="3" s="1"/>
  <c r="I69" i="3" a="1"/>
  <c r="I69" i="3" s="1"/>
  <c r="I70" i="3" a="1"/>
  <c r="I70" i="3" s="1"/>
  <c r="I71" i="3" a="1"/>
  <c r="I71" i="3" s="1"/>
  <c r="I72" i="3" a="1"/>
  <c r="I72" i="3" s="1"/>
  <c r="I73" i="3" a="1"/>
  <c r="I73" i="3" s="1"/>
  <c r="I74" i="3" a="1"/>
  <c r="I74" i="3" s="1"/>
  <c r="I75" i="3" a="1"/>
  <c r="I75" i="3" s="1"/>
  <c r="I76" i="3" a="1"/>
  <c r="I76" i="3" s="1"/>
  <c r="I77" i="3" a="1"/>
  <c r="I77" i="3" s="1"/>
  <c r="I78" i="3" a="1"/>
  <c r="I78" i="3" s="1"/>
  <c r="I79" i="3" a="1"/>
  <c r="I79" i="3" s="1"/>
  <c r="I80" i="3" a="1"/>
  <c r="I80" i="3" s="1"/>
  <c r="I81" i="3" a="1"/>
  <c r="I81" i="3" s="1"/>
  <c r="I82" i="3" a="1"/>
  <c r="I82" i="3" s="1"/>
  <c r="I83" i="3" a="1"/>
  <c r="I83" i="3" s="1"/>
  <c r="I84" i="3" a="1"/>
  <c r="I84" i="3" s="1"/>
  <c r="I85" i="3" a="1"/>
  <c r="I85" i="3" s="1"/>
  <c r="I86" i="3" a="1"/>
  <c r="I86" i="3" s="1"/>
  <c r="I87" i="3" a="1"/>
  <c r="I87" i="3" s="1"/>
  <c r="I88" i="3" a="1"/>
  <c r="I88" i="3" s="1"/>
  <c r="I89" i="3" a="1"/>
  <c r="I89" i="3" s="1"/>
  <c r="I90" i="3" a="1"/>
  <c r="I90" i="3" s="1"/>
  <c r="I91" i="3" a="1"/>
  <c r="I91" i="3" s="1"/>
  <c r="I92" i="3" a="1"/>
  <c r="I92" i="3" s="1"/>
  <c r="I93" i="3" a="1"/>
  <c r="I93" i="3" s="1"/>
  <c r="I94" i="3" a="1"/>
  <c r="I94" i="3" s="1"/>
  <c r="I95" i="3" a="1"/>
  <c r="I95" i="3" s="1"/>
  <c r="I96" i="3" a="1"/>
  <c r="I96" i="3" s="1"/>
  <c r="I97" i="3" a="1"/>
  <c r="I97" i="3" s="1"/>
  <c r="I98" i="3" a="1"/>
  <c r="I98" i="3" s="1"/>
  <c r="I99" i="3" a="1"/>
  <c r="I99" i="3" s="1"/>
  <c r="I100" i="3" a="1"/>
  <c r="I100" i="3" s="1"/>
  <c r="I101" i="3" a="1"/>
  <c r="I101" i="3" s="1"/>
  <c r="I102" i="3" a="1"/>
  <c r="I102" i="3" s="1"/>
  <c r="I103" i="3" a="1"/>
  <c r="I103" i="3" s="1"/>
  <c r="I104" i="3" a="1"/>
  <c r="I104" i="3" s="1"/>
  <c r="I105" i="3" a="1"/>
  <c r="I105" i="3" s="1"/>
  <c r="I106" i="3" a="1"/>
  <c r="I106" i="3" s="1"/>
  <c r="I107" i="3" a="1"/>
  <c r="I107" i="3" s="1"/>
  <c r="I108" i="3" a="1"/>
  <c r="I108" i="3" s="1"/>
  <c r="I109" i="3" a="1"/>
  <c r="I109" i="3" s="1"/>
  <c r="I110" i="3" a="1"/>
  <c r="I110" i="3" s="1"/>
  <c r="I111" i="3" a="1"/>
  <c r="I111" i="3" s="1"/>
  <c r="I112" i="3" a="1"/>
  <c r="I112" i="3" s="1"/>
  <c r="I113" i="3" a="1"/>
  <c r="I113" i="3" s="1"/>
  <c r="I114" i="3" a="1"/>
  <c r="I114" i="3" s="1"/>
  <c r="I115" i="3" a="1"/>
  <c r="I115" i="3" s="1"/>
  <c r="I116" i="3" a="1"/>
  <c r="I116" i="3" s="1"/>
  <c r="I117" i="3" a="1"/>
  <c r="I117" i="3" s="1"/>
  <c r="I118" i="3" a="1"/>
  <c r="I118" i="3" s="1"/>
  <c r="I119" i="3" a="1"/>
  <c r="I119" i="3" s="1"/>
  <c r="I120" i="3" a="1"/>
  <c r="I120" i="3" s="1"/>
  <c r="I121" i="3" a="1"/>
  <c r="I121" i="3" s="1"/>
  <c r="I122" i="3" a="1"/>
  <c r="I122" i="3" s="1"/>
  <c r="I123" i="3" a="1"/>
  <c r="I123" i="3" s="1"/>
  <c r="I124" i="3" a="1"/>
  <c r="I124" i="3" s="1"/>
  <c r="I125" i="3" a="1"/>
  <c r="I125" i="3" s="1"/>
  <c r="I126" i="3" a="1"/>
  <c r="I126" i="3" s="1"/>
  <c r="I127" i="3" a="1"/>
  <c r="I127" i="3" s="1"/>
  <c r="I128" i="3" a="1"/>
  <c r="I128" i="3" s="1"/>
  <c r="I129" i="3" a="1"/>
  <c r="I129" i="3" s="1"/>
  <c r="I130" i="3" a="1"/>
  <c r="I130" i="3" s="1"/>
  <c r="I131" i="3" a="1"/>
  <c r="I131" i="3" s="1"/>
  <c r="I132" i="3" a="1"/>
  <c r="I132" i="3" s="1"/>
  <c r="I133" i="3" a="1"/>
  <c r="I133" i="3" s="1"/>
  <c r="I134" i="3" a="1"/>
  <c r="I134" i="3" s="1"/>
  <c r="I135" i="3" a="1"/>
  <c r="I135" i="3" s="1"/>
  <c r="I136" i="3" a="1"/>
  <c r="I136" i="3" s="1"/>
  <c r="I137" i="3" a="1"/>
  <c r="I137" i="3" s="1"/>
  <c r="I138" i="3" a="1"/>
  <c r="I138" i="3" s="1"/>
  <c r="I139" i="3" a="1"/>
  <c r="I139" i="3" s="1"/>
  <c r="I140" i="3" a="1"/>
  <c r="I140" i="3" s="1"/>
  <c r="I141" i="3" a="1"/>
  <c r="I141" i="3" s="1"/>
  <c r="I142" i="3" a="1"/>
  <c r="I142" i="3" s="1"/>
  <c r="I143" i="3" a="1"/>
  <c r="I143" i="3" s="1"/>
  <c r="I144" i="3" a="1"/>
  <c r="I144" i="3" s="1"/>
  <c r="I145" i="3" a="1"/>
  <c r="I145" i="3" s="1"/>
  <c r="I146" i="3" a="1"/>
  <c r="I146" i="3" s="1"/>
  <c r="I147" i="3" a="1"/>
  <c r="I147" i="3" s="1"/>
  <c r="I148" i="3" a="1"/>
  <c r="I148" i="3" s="1"/>
  <c r="I149" i="3" a="1"/>
  <c r="I149" i="3" s="1"/>
  <c r="I150" i="3" a="1"/>
  <c r="I150" i="3" s="1"/>
  <c r="I151" i="3" a="1"/>
  <c r="I151" i="3" s="1"/>
  <c r="I152" i="3" a="1"/>
  <c r="I152" i="3" s="1"/>
  <c r="I153" i="3" a="1"/>
  <c r="I153" i="3" s="1"/>
  <c r="I154" i="3" a="1"/>
  <c r="I154" i="3" s="1"/>
  <c r="I155" i="3" a="1"/>
  <c r="I155" i="3" s="1"/>
  <c r="I156" i="3" a="1"/>
  <c r="I156" i="3" s="1"/>
  <c r="I157" i="3" a="1"/>
  <c r="I157" i="3" s="1"/>
  <c r="I158" i="3" a="1"/>
  <c r="I158" i="3" s="1"/>
  <c r="I159" i="3" a="1"/>
  <c r="I159" i="3" s="1"/>
  <c r="I160" i="3" a="1"/>
  <c r="I160" i="3" s="1"/>
  <c r="I161" i="3" a="1"/>
  <c r="I161" i="3" s="1"/>
  <c r="I162" i="3" a="1"/>
  <c r="I162" i="3" s="1"/>
  <c r="I163" i="3" a="1"/>
  <c r="I163" i="3" s="1"/>
  <c r="I164" i="3" a="1"/>
  <c r="I164" i="3" s="1"/>
  <c r="I165" i="3" a="1"/>
  <c r="I165" i="3" s="1"/>
  <c r="I166" i="3" a="1"/>
  <c r="I166" i="3" s="1"/>
  <c r="I167" i="3" a="1"/>
  <c r="I167" i="3" s="1"/>
  <c r="I168" i="3" a="1"/>
  <c r="I168" i="3" s="1"/>
  <c r="I169" i="3" a="1"/>
  <c r="I169" i="3" s="1"/>
  <c r="I170" i="3" a="1"/>
  <c r="I170" i="3" s="1"/>
  <c r="I171" i="3" a="1"/>
  <c r="I171" i="3" s="1"/>
  <c r="I172" i="3" a="1"/>
  <c r="I172" i="3" s="1"/>
  <c r="I173" i="3" a="1"/>
  <c r="I173" i="3" s="1"/>
  <c r="I174" i="3" a="1"/>
  <c r="I174" i="3" s="1"/>
  <c r="I175" i="3" a="1"/>
  <c r="I175" i="3" s="1"/>
  <c r="I176" i="3" a="1"/>
  <c r="I176" i="3" s="1"/>
  <c r="I177" i="3" a="1"/>
  <c r="I177" i="3" s="1"/>
  <c r="I178" i="3" a="1"/>
  <c r="I178" i="3" s="1"/>
  <c r="I179" i="3" a="1"/>
  <c r="I179" i="3" s="1"/>
  <c r="I180" i="3" a="1"/>
  <c r="I180" i="3" s="1"/>
  <c r="I181" i="3" a="1"/>
  <c r="I181" i="3" s="1"/>
  <c r="I182" i="3" a="1"/>
  <c r="I182" i="3" s="1"/>
  <c r="I183" i="3" a="1"/>
  <c r="I183" i="3" s="1"/>
  <c r="I184" i="3" a="1"/>
  <c r="I184" i="3" s="1"/>
  <c r="I185" i="3" a="1"/>
  <c r="I185" i="3" s="1"/>
  <c r="I186" i="3" a="1"/>
  <c r="I186" i="3" s="1"/>
  <c r="I187" i="3" a="1"/>
  <c r="I187" i="3" s="1"/>
  <c r="I188" i="3" a="1"/>
  <c r="I188" i="3" s="1"/>
  <c r="I189" i="3" a="1"/>
  <c r="I189" i="3" s="1"/>
  <c r="I190" i="3" a="1"/>
  <c r="I190" i="3" s="1"/>
  <c r="I191" i="3" a="1"/>
  <c r="I191" i="3" s="1"/>
  <c r="I192" i="3" a="1"/>
  <c r="I192" i="3" s="1"/>
  <c r="I193" i="3" a="1"/>
  <c r="I193" i="3" s="1"/>
  <c r="I194" i="3" a="1"/>
  <c r="I194" i="3" s="1"/>
  <c r="I195" i="3" a="1"/>
  <c r="I195" i="3" s="1"/>
  <c r="I196" i="3" a="1"/>
  <c r="I196" i="3" s="1"/>
  <c r="I197" i="3" a="1"/>
  <c r="I197" i="3" s="1"/>
  <c r="I198" i="3" a="1"/>
  <c r="I198" i="3" s="1"/>
  <c r="I199" i="3" a="1"/>
  <c r="I199" i="3" s="1"/>
  <c r="I200" i="3" a="1"/>
  <c r="I200" i="3" s="1"/>
  <c r="I201" i="3" a="1"/>
  <c r="I201" i="3" s="1"/>
  <c r="I202" i="3" a="1"/>
  <c r="I202" i="3" s="1"/>
  <c r="I203" i="3" a="1"/>
  <c r="I203" i="3" s="1"/>
  <c r="I204" i="3" a="1"/>
  <c r="I204" i="3" s="1"/>
  <c r="I205" i="3" a="1"/>
  <c r="I205" i="3" s="1"/>
  <c r="I206" i="3" a="1"/>
  <c r="I206" i="3" s="1"/>
  <c r="I207" i="3" a="1"/>
  <c r="I207" i="3" s="1"/>
  <c r="I208" i="3" a="1"/>
  <c r="I208" i="3" s="1"/>
  <c r="I209" i="3" a="1"/>
  <c r="I209" i="3" s="1"/>
  <c r="I210" i="3" a="1"/>
  <c r="I210" i="3" s="1"/>
  <c r="I211" i="3" a="1"/>
  <c r="I211" i="3" s="1"/>
  <c r="I212" i="3" a="1"/>
  <c r="I212" i="3" s="1"/>
  <c r="I213" i="3" a="1"/>
  <c r="I213" i="3" s="1"/>
  <c r="I214" i="3" a="1"/>
  <c r="I214" i="3" s="1"/>
  <c r="I215" i="3" a="1"/>
  <c r="I215" i="3" s="1"/>
  <c r="I216" i="3" a="1"/>
  <c r="I216" i="3" s="1"/>
  <c r="I217" i="3" a="1"/>
  <c r="I217" i="3" s="1"/>
  <c r="I218" i="3" a="1"/>
  <c r="I218" i="3" s="1"/>
  <c r="I219" i="3" a="1"/>
  <c r="I219" i="3" s="1"/>
  <c r="I220" i="3" a="1"/>
  <c r="I220" i="3" s="1"/>
  <c r="I221" i="3" a="1"/>
  <c r="I221" i="3" s="1"/>
  <c r="I222" i="3" a="1"/>
  <c r="I222" i="3" s="1"/>
  <c r="I223" i="3" a="1"/>
  <c r="I223" i="3" s="1"/>
  <c r="I224" i="3" a="1"/>
  <c r="I224" i="3" s="1"/>
  <c r="I225" i="3" a="1"/>
  <c r="I225" i="3" s="1"/>
  <c r="I226" i="3" a="1"/>
  <c r="I226" i="3" s="1"/>
  <c r="I227" i="3" a="1"/>
  <c r="I227" i="3" s="1"/>
  <c r="I228" i="3" a="1"/>
  <c r="I228" i="3" s="1"/>
  <c r="I229" i="3" a="1"/>
  <c r="I229" i="3" s="1"/>
  <c r="I230" i="3" a="1"/>
  <c r="I230" i="3" s="1"/>
  <c r="I231" i="3" a="1"/>
  <c r="I231" i="3" s="1"/>
  <c r="I232" i="3" a="1"/>
  <c r="I232" i="3" s="1"/>
  <c r="I233" i="3" a="1"/>
  <c r="I233" i="3" s="1"/>
  <c r="I234" i="3" a="1"/>
  <c r="I234" i="3" s="1"/>
  <c r="I235" i="3" a="1"/>
  <c r="I235" i="3" s="1"/>
  <c r="I236" i="3" a="1"/>
  <c r="I236" i="3" s="1"/>
  <c r="I237" i="3" a="1"/>
  <c r="I237" i="3" s="1"/>
  <c r="I238" i="3" a="1"/>
  <c r="I238" i="3" s="1"/>
  <c r="I239" i="3" a="1"/>
  <c r="I239" i="3" s="1"/>
  <c r="I240" i="3" a="1"/>
  <c r="I240" i="3" s="1"/>
  <c r="I241" i="3" a="1"/>
  <c r="I241" i="3" s="1"/>
  <c r="I242" i="3" a="1"/>
  <c r="I242" i="3" s="1"/>
  <c r="I243" i="3" a="1"/>
  <c r="I243" i="3" s="1"/>
  <c r="I244" i="3" a="1"/>
  <c r="I244" i="3" s="1"/>
  <c r="I245" i="3" a="1"/>
  <c r="I245" i="3" s="1"/>
  <c r="I246" i="3" a="1"/>
  <c r="I246" i="3" s="1"/>
  <c r="I247" i="3" a="1"/>
  <c r="I247" i="3" s="1"/>
  <c r="I248" i="3" a="1"/>
  <c r="I248" i="3" s="1"/>
  <c r="I249" i="3" a="1"/>
  <c r="I249" i="3" s="1"/>
  <c r="I250" i="3" a="1"/>
  <c r="I250" i="3" s="1"/>
  <c r="I251" i="3" a="1"/>
  <c r="I251" i="3" s="1"/>
  <c r="I252" i="3" a="1"/>
  <c r="I252" i="3" s="1"/>
  <c r="I253" i="3" a="1"/>
  <c r="I253" i="3" s="1"/>
  <c r="I254" i="3" a="1"/>
  <c r="I254" i="3" s="1"/>
  <c r="I255" i="3" a="1"/>
  <c r="I255" i="3" s="1"/>
  <c r="I256" i="3" a="1"/>
  <c r="I256" i="3" s="1"/>
  <c r="I257" i="3" a="1"/>
  <c r="I257" i="3" s="1"/>
  <c r="I258" i="3" a="1"/>
  <c r="I258" i="3" s="1"/>
  <c r="I259" i="3" a="1"/>
  <c r="I259" i="3" s="1"/>
  <c r="I260" i="3" a="1"/>
  <c r="I260" i="3" s="1"/>
  <c r="I261" i="3" a="1"/>
  <c r="I261" i="3" s="1"/>
  <c r="I262" i="3" a="1"/>
  <c r="I262" i="3" s="1"/>
  <c r="I263" i="3" a="1"/>
  <c r="I263" i="3" s="1"/>
  <c r="I264" i="3" a="1"/>
  <c r="I264" i="3" s="1"/>
  <c r="I265" i="3" a="1"/>
  <c r="I265" i="3" s="1"/>
  <c r="I266" i="3" a="1"/>
  <c r="I266" i="3" s="1"/>
  <c r="I267" i="3" a="1"/>
  <c r="I267" i="3" s="1"/>
  <c r="I268" i="3" a="1"/>
  <c r="I268" i="3" s="1"/>
  <c r="I269" i="3" a="1"/>
  <c r="I269" i="3" s="1"/>
  <c r="I270" i="3" a="1"/>
  <c r="I270" i="3" s="1"/>
  <c r="I271" i="3" a="1"/>
  <c r="I271" i="3" s="1"/>
  <c r="I272" i="3" a="1"/>
  <c r="I272" i="3" s="1"/>
  <c r="I273" i="3" a="1"/>
  <c r="I273" i="3" s="1"/>
  <c r="I274" i="3" a="1"/>
  <c r="I274" i="3" s="1"/>
  <c r="I275" i="3" a="1"/>
  <c r="I275" i="3" s="1"/>
  <c r="I276" i="3" a="1"/>
  <c r="I276" i="3" s="1"/>
  <c r="I277" i="3" a="1"/>
  <c r="I277" i="3" s="1"/>
  <c r="I278" i="3" a="1"/>
  <c r="I278" i="3" s="1"/>
  <c r="I279" i="3" a="1"/>
  <c r="I279" i="3" s="1"/>
  <c r="I280" i="3" a="1"/>
  <c r="I280" i="3" s="1"/>
  <c r="I281" i="3" a="1"/>
  <c r="I281" i="3" s="1"/>
  <c r="I282" i="3" a="1"/>
  <c r="I282" i="3" s="1"/>
  <c r="I283" i="3" a="1"/>
  <c r="I283" i="3" s="1"/>
  <c r="I284" i="3" a="1"/>
  <c r="I284" i="3" s="1"/>
  <c r="I285" i="3" a="1"/>
  <c r="I285" i="3" s="1"/>
  <c r="I286" i="3" a="1"/>
  <c r="I286" i="3" s="1"/>
  <c r="I287" i="3" a="1"/>
  <c r="I287" i="3" s="1"/>
  <c r="I288" i="3" a="1"/>
  <c r="I288" i="3" s="1"/>
  <c r="I289" i="3" a="1"/>
  <c r="I289" i="3" s="1"/>
  <c r="I290" i="3" a="1"/>
  <c r="I290" i="3" s="1"/>
  <c r="I291" i="3" a="1"/>
  <c r="I291" i="3" s="1"/>
  <c r="I292" i="3" a="1"/>
  <c r="I292" i="3" s="1"/>
  <c r="I293" i="3" a="1"/>
  <c r="I293" i="3" s="1"/>
  <c r="I294" i="3" a="1"/>
  <c r="I294" i="3" s="1"/>
  <c r="I295" i="3" a="1"/>
  <c r="I295" i="3" s="1"/>
  <c r="I296" i="3" a="1"/>
  <c r="I296" i="3" s="1"/>
  <c r="I297" i="3" a="1"/>
  <c r="I297" i="3" s="1"/>
  <c r="I298" i="3" a="1"/>
  <c r="I298" i="3" s="1"/>
  <c r="I299" i="3" a="1"/>
  <c r="I299" i="3" s="1"/>
  <c r="I300" i="3" a="1"/>
  <c r="I300" i="3" s="1"/>
  <c r="I301" i="3" a="1"/>
  <c r="I301" i="3" s="1"/>
  <c r="I302" i="3" a="1"/>
  <c r="I302" i="3" s="1"/>
  <c r="I303" i="3" a="1"/>
  <c r="I303" i="3" s="1"/>
  <c r="I304" i="3" a="1"/>
  <c r="I304" i="3" s="1"/>
  <c r="I305" i="3" a="1"/>
  <c r="I305" i="3" s="1"/>
  <c r="I306" i="3" a="1"/>
  <c r="I306" i="3" s="1"/>
  <c r="I307" i="3" a="1"/>
  <c r="I307" i="3" s="1"/>
  <c r="I308" i="3" a="1"/>
  <c r="I308" i="3" s="1"/>
  <c r="I309" i="3" a="1"/>
  <c r="I309" i="3" s="1"/>
  <c r="I310" i="3" a="1"/>
  <c r="I310" i="3" s="1"/>
  <c r="I311" i="3" a="1"/>
  <c r="I311" i="3" s="1"/>
  <c r="I312" i="3" a="1"/>
  <c r="I312" i="3" s="1"/>
  <c r="I313" i="3" a="1"/>
  <c r="I313" i="3" s="1"/>
  <c r="I314" i="3" a="1"/>
  <c r="I314" i="3" s="1"/>
  <c r="I315" i="3" a="1"/>
  <c r="I315" i="3" s="1"/>
  <c r="I316" i="3" a="1"/>
  <c r="I316" i="3" s="1"/>
  <c r="I317" i="3" a="1"/>
  <c r="I317" i="3" s="1"/>
  <c r="I318" i="3" a="1"/>
  <c r="I318" i="3" s="1"/>
  <c r="I319" i="3" a="1"/>
  <c r="I319" i="3" s="1"/>
  <c r="I320" i="3" a="1"/>
  <c r="I320" i="3" s="1"/>
  <c r="I321" i="3" a="1"/>
  <c r="I321" i="3" s="1"/>
  <c r="I322" i="3" a="1"/>
  <c r="I322" i="3" s="1"/>
  <c r="I323" i="3" a="1"/>
  <c r="I323" i="3" s="1"/>
  <c r="I324" i="3" a="1"/>
  <c r="I324" i="3" s="1"/>
  <c r="I325" i="3" a="1"/>
  <c r="I325" i="3" s="1"/>
  <c r="I326" i="3" a="1"/>
  <c r="I326" i="3" s="1"/>
  <c r="I327" i="3" a="1"/>
  <c r="I327" i="3" s="1"/>
  <c r="I328" i="3" a="1"/>
  <c r="I328" i="3" s="1"/>
  <c r="I329" i="3" a="1"/>
  <c r="I329" i="3" s="1"/>
  <c r="I330" i="3" a="1"/>
  <c r="I330" i="3" s="1"/>
  <c r="I331" i="3" a="1"/>
  <c r="I331" i="3" s="1"/>
  <c r="I332" i="3" a="1"/>
  <c r="I332" i="3" s="1"/>
  <c r="I333" i="3" a="1"/>
  <c r="I333" i="3" s="1"/>
  <c r="I334" i="3" a="1"/>
  <c r="I334" i="3" s="1"/>
  <c r="I335" i="3" a="1"/>
  <c r="I335" i="3" s="1"/>
  <c r="I336" i="3" a="1"/>
  <c r="I336" i="3" s="1"/>
  <c r="I337" i="3" a="1"/>
  <c r="I337" i="3" s="1"/>
  <c r="I338" i="3" a="1"/>
  <c r="I338" i="3" s="1"/>
  <c r="I339" i="3" a="1"/>
  <c r="I339" i="3" s="1"/>
  <c r="I340" i="3" a="1"/>
  <c r="I340" i="3" s="1"/>
  <c r="I341" i="3" a="1"/>
  <c r="I341" i="3" s="1"/>
  <c r="I342" i="3" a="1"/>
  <c r="I342" i="3" s="1"/>
  <c r="I343" i="3" a="1"/>
  <c r="I343" i="3" s="1"/>
  <c r="I344" i="3" a="1"/>
  <c r="I344" i="3" s="1"/>
  <c r="I345" i="3" a="1"/>
  <c r="I345" i="3" s="1"/>
  <c r="I346" i="3" a="1"/>
  <c r="I346" i="3" s="1"/>
  <c r="I347" i="3" a="1"/>
  <c r="I347" i="3" s="1"/>
  <c r="I348" i="3" a="1"/>
  <c r="I348" i="3" s="1"/>
  <c r="I349" i="3" a="1"/>
  <c r="I349" i="3" s="1"/>
  <c r="I350" i="3" a="1"/>
  <c r="I350" i="3" s="1"/>
  <c r="I351" i="3" a="1"/>
  <c r="I351" i="3" s="1"/>
  <c r="I352" i="3" a="1"/>
  <c r="I352" i="3" s="1"/>
  <c r="I353" i="3" a="1"/>
  <c r="I353" i="3" s="1"/>
  <c r="I354" i="3" a="1"/>
  <c r="I354" i="3" s="1"/>
  <c r="I355" i="3" a="1"/>
  <c r="I355" i="3" s="1"/>
  <c r="I356" i="3" a="1"/>
  <c r="I356" i="3" s="1"/>
  <c r="I357" i="3" a="1"/>
  <c r="I357" i="3" s="1"/>
  <c r="I358" i="3" a="1"/>
  <c r="I358" i="3" s="1"/>
  <c r="I359" i="3" a="1"/>
  <c r="I359" i="3" s="1"/>
  <c r="I360" i="3" a="1"/>
  <c r="I360" i="3" s="1"/>
  <c r="I361" i="3" a="1"/>
  <c r="I361" i="3" s="1"/>
  <c r="I362" i="3" a="1"/>
  <c r="I362" i="3" s="1"/>
  <c r="I363" i="3" a="1"/>
  <c r="I363" i="3" s="1"/>
  <c r="I364" i="3" a="1"/>
  <c r="I364" i="3" s="1"/>
  <c r="I365" i="3" a="1"/>
  <c r="I365" i="3" s="1"/>
  <c r="I366" i="3" a="1"/>
  <c r="I366" i="3" s="1"/>
  <c r="I367" i="3" a="1"/>
  <c r="I367" i="3" s="1"/>
  <c r="I368" i="3" a="1"/>
  <c r="I368" i="3" s="1"/>
  <c r="I369" i="3" a="1"/>
  <c r="I369" i="3" s="1"/>
  <c r="I370" i="3" a="1"/>
  <c r="I370" i="3" s="1"/>
  <c r="I371" i="3" a="1"/>
  <c r="I371" i="3" s="1"/>
  <c r="I372" i="3" a="1"/>
  <c r="I372" i="3" s="1"/>
  <c r="I373" i="3" a="1"/>
  <c r="I373" i="3" s="1"/>
  <c r="I374" i="3" a="1"/>
  <c r="I374" i="3" s="1"/>
  <c r="I375" i="3" a="1"/>
  <c r="I375" i="3" s="1"/>
  <c r="I376" i="3" a="1"/>
  <c r="I376" i="3" s="1"/>
  <c r="I377" i="3" a="1"/>
  <c r="I377" i="3" s="1"/>
  <c r="I378" i="3" a="1"/>
  <c r="I378" i="3" s="1"/>
  <c r="I379" i="3" a="1"/>
  <c r="I379" i="3" s="1"/>
  <c r="I380" i="3" a="1"/>
  <c r="I380" i="3" s="1"/>
  <c r="I381" i="3" a="1"/>
  <c r="I381" i="3" s="1"/>
  <c r="I382" i="3" a="1"/>
  <c r="I382" i="3" s="1"/>
  <c r="I383" i="3" a="1"/>
  <c r="I383" i="3" s="1"/>
  <c r="I384" i="3" a="1"/>
  <c r="I384" i="3" s="1"/>
  <c r="I385" i="3" a="1"/>
  <c r="I385" i="3" s="1"/>
  <c r="I386" i="3" a="1"/>
  <c r="I386" i="3" s="1"/>
  <c r="I387" i="3" a="1"/>
  <c r="I387" i="3" s="1"/>
  <c r="I388" i="3" a="1"/>
  <c r="I388" i="3" s="1"/>
  <c r="I389" i="3" a="1"/>
  <c r="I389" i="3" s="1"/>
  <c r="I390" i="3" a="1"/>
  <c r="I390" i="3" s="1"/>
  <c r="I391" i="3" a="1"/>
  <c r="I391" i="3" s="1"/>
  <c r="I392" i="3" a="1"/>
  <c r="I392" i="3" s="1"/>
  <c r="I393" i="3" a="1"/>
  <c r="I393" i="3" s="1"/>
  <c r="I394" i="3" a="1"/>
  <c r="I394" i="3" s="1"/>
  <c r="I395" i="3" a="1"/>
  <c r="I395" i="3" s="1"/>
  <c r="I396" i="3" a="1"/>
  <c r="I396" i="3" s="1"/>
  <c r="I397" i="3" a="1"/>
  <c r="I397" i="3" s="1"/>
  <c r="I398" i="3" a="1"/>
  <c r="I398" i="3" s="1"/>
  <c r="I399" i="3" a="1"/>
  <c r="I399" i="3" s="1"/>
  <c r="I400" i="3" a="1"/>
  <c r="I400" i="3" s="1"/>
  <c r="I401" i="3" a="1"/>
  <c r="I401" i="3" s="1"/>
  <c r="I402" i="3" a="1"/>
  <c r="I402" i="3" s="1"/>
  <c r="I403" i="3" a="1"/>
  <c r="I403" i="3" s="1"/>
  <c r="I404" i="3" a="1"/>
  <c r="I404" i="3" s="1"/>
  <c r="I405" i="3" a="1"/>
  <c r="I405" i="3" s="1"/>
  <c r="I406" i="3" a="1"/>
  <c r="I406" i="3" s="1"/>
  <c r="I407" i="3" a="1"/>
  <c r="I407" i="3" s="1"/>
  <c r="I408" i="3" a="1"/>
  <c r="I408" i="3" s="1"/>
  <c r="I409" i="3" a="1"/>
  <c r="I409" i="3" s="1"/>
  <c r="I410" i="3" a="1"/>
  <c r="I410" i="3" s="1"/>
  <c r="I411" i="3" a="1"/>
  <c r="I411" i="3" s="1"/>
  <c r="I412" i="3" a="1"/>
  <c r="I412" i="3" s="1"/>
  <c r="I413" i="3" a="1"/>
  <c r="I413" i="3" s="1"/>
  <c r="I414" i="3" a="1"/>
  <c r="I414" i="3" s="1"/>
  <c r="I415" i="3" a="1"/>
  <c r="I415" i="3" s="1"/>
  <c r="I416" i="3" a="1"/>
  <c r="I416" i="3" s="1"/>
  <c r="I417" i="3" a="1"/>
  <c r="I417" i="3" s="1"/>
  <c r="I418" i="3" a="1"/>
  <c r="I418" i="3" s="1"/>
  <c r="I419" i="3" a="1"/>
  <c r="I419" i="3" s="1"/>
  <c r="I420" i="3" a="1"/>
  <c r="I420" i="3" s="1"/>
  <c r="I421" i="3" a="1"/>
  <c r="I421" i="3" s="1"/>
  <c r="I422" i="3" a="1"/>
  <c r="I422" i="3" s="1"/>
  <c r="I423" i="3" a="1"/>
  <c r="I423" i="3" s="1"/>
  <c r="I424" i="3" a="1"/>
  <c r="I424" i="3" s="1"/>
  <c r="I425" i="3" a="1"/>
  <c r="I425" i="3" s="1"/>
  <c r="I426" i="3" a="1"/>
  <c r="I426" i="3" s="1"/>
  <c r="I427" i="3" a="1"/>
  <c r="I427" i="3" s="1"/>
  <c r="I428" i="3" a="1"/>
  <c r="I428" i="3" s="1"/>
  <c r="I429" i="3" a="1"/>
  <c r="I429" i="3" s="1"/>
  <c r="I430" i="3" a="1"/>
  <c r="I430" i="3" s="1"/>
  <c r="I431" i="3" a="1"/>
  <c r="I431" i="3" s="1"/>
  <c r="I432" i="3" a="1"/>
  <c r="I432" i="3" s="1"/>
  <c r="I433" i="3" a="1"/>
  <c r="I433" i="3" s="1"/>
  <c r="I434" i="3" a="1"/>
  <c r="I434" i="3" s="1"/>
  <c r="I435" i="3" a="1"/>
  <c r="I435" i="3" s="1"/>
  <c r="I436" i="3" a="1"/>
  <c r="I436" i="3" s="1"/>
  <c r="I437" i="3" a="1"/>
  <c r="I437" i="3" s="1"/>
  <c r="I438" i="3" a="1"/>
  <c r="I438" i="3" s="1"/>
  <c r="I439" i="3" a="1"/>
  <c r="I439" i="3" s="1"/>
  <c r="I440" i="3" a="1"/>
  <c r="I440" i="3" s="1"/>
  <c r="I441" i="3" a="1"/>
  <c r="I441" i="3" s="1"/>
  <c r="I442" i="3" a="1"/>
  <c r="I442" i="3" s="1"/>
  <c r="I443" i="3" a="1"/>
  <c r="I443" i="3" s="1"/>
  <c r="I444" i="3" a="1"/>
  <c r="I444" i="3" s="1"/>
  <c r="I445" i="3" a="1"/>
  <c r="I445" i="3" s="1"/>
  <c r="I446" i="3" a="1"/>
  <c r="I446" i="3" s="1"/>
  <c r="I447" i="3" a="1"/>
  <c r="I447" i="3" s="1"/>
  <c r="I448" i="3" a="1"/>
  <c r="I448" i="3" s="1"/>
  <c r="I449" i="3" a="1"/>
  <c r="I449" i="3" s="1"/>
  <c r="I450" i="3" a="1"/>
  <c r="I450" i="3" s="1"/>
  <c r="I451" i="3" a="1"/>
  <c r="I451" i="3" s="1"/>
  <c r="I452" i="3" a="1"/>
  <c r="I452" i="3" s="1"/>
  <c r="I453" i="3" a="1"/>
  <c r="I453" i="3" s="1"/>
  <c r="I454" i="3" a="1"/>
  <c r="I454" i="3" s="1"/>
  <c r="I455" i="3" a="1"/>
  <c r="I455" i="3" s="1"/>
  <c r="I456" i="3" a="1"/>
  <c r="I456" i="3" s="1"/>
  <c r="I457" i="3" a="1"/>
  <c r="I457" i="3" s="1"/>
  <c r="I458" i="3" a="1"/>
  <c r="I458" i="3" s="1"/>
  <c r="I459" i="3" a="1"/>
  <c r="I459" i="3" s="1"/>
  <c r="I460" i="3" a="1"/>
  <c r="I460" i="3" s="1"/>
  <c r="I461" i="3" a="1"/>
  <c r="I461" i="3" s="1"/>
  <c r="I462" i="3" a="1"/>
  <c r="I462" i="3" s="1"/>
  <c r="I463" i="3" a="1"/>
  <c r="I463" i="3" s="1"/>
  <c r="I464" i="3" a="1"/>
  <c r="I464" i="3" s="1"/>
  <c r="I465" i="3" a="1"/>
  <c r="I465" i="3" s="1"/>
  <c r="I466" i="3" a="1"/>
  <c r="I466" i="3" s="1"/>
  <c r="I467" i="3" a="1"/>
  <c r="I467" i="3" s="1"/>
  <c r="I468" i="3" a="1"/>
  <c r="I468" i="3" s="1"/>
  <c r="I469" i="3" a="1"/>
  <c r="I469" i="3" s="1"/>
  <c r="I470" i="3" a="1"/>
  <c r="I470" i="3" s="1"/>
  <c r="I471" i="3" a="1"/>
  <c r="I471" i="3" s="1"/>
  <c r="I472" i="3" a="1"/>
  <c r="I472" i="3" s="1"/>
  <c r="I473" i="3" a="1"/>
  <c r="I473" i="3" s="1"/>
  <c r="I474" i="3" a="1"/>
  <c r="I474" i="3" s="1"/>
  <c r="I475" i="3" a="1"/>
  <c r="I475" i="3" s="1"/>
  <c r="I476" i="3" a="1"/>
  <c r="I476" i="3" s="1"/>
  <c r="I477" i="3" a="1"/>
  <c r="I477" i="3" s="1"/>
  <c r="I478" i="3" a="1"/>
  <c r="I478" i="3" s="1"/>
  <c r="I479" i="3" a="1"/>
  <c r="I479" i="3" s="1"/>
  <c r="I480" i="3" a="1"/>
  <c r="I480" i="3" s="1"/>
  <c r="I481" i="3" a="1"/>
  <c r="I481" i="3" s="1"/>
  <c r="I482" i="3" a="1"/>
  <c r="I482" i="3" s="1"/>
  <c r="I483" i="3" a="1"/>
  <c r="I483" i="3" s="1"/>
  <c r="I484" i="3" a="1"/>
  <c r="I484" i="3" s="1"/>
  <c r="I485" i="3" a="1"/>
  <c r="I485" i="3" s="1"/>
  <c r="I486" i="3" a="1"/>
  <c r="I486" i="3" s="1"/>
  <c r="I487" i="3" a="1"/>
  <c r="I487" i="3" s="1"/>
  <c r="I488" i="3" a="1"/>
  <c r="I488" i="3" s="1"/>
  <c r="I489" i="3" a="1"/>
  <c r="I489" i="3" s="1"/>
  <c r="I490" i="3" a="1"/>
  <c r="I490" i="3" s="1"/>
  <c r="I491" i="3" a="1"/>
  <c r="I491" i="3" s="1"/>
  <c r="I492" i="3" a="1"/>
  <c r="I492" i="3" s="1"/>
  <c r="I493" i="3" a="1"/>
  <c r="I493" i="3" s="1"/>
  <c r="I494" i="3" a="1"/>
  <c r="I494" i="3" s="1"/>
  <c r="I495" i="3" a="1"/>
  <c r="I495" i="3" s="1"/>
  <c r="I496" i="3" a="1"/>
  <c r="I496" i="3" s="1"/>
  <c r="I497" i="3" a="1"/>
  <c r="I497" i="3" s="1"/>
  <c r="I498" i="3" a="1"/>
  <c r="I498" i="3" s="1"/>
  <c r="I499" i="3" a="1"/>
  <c r="I499" i="3" s="1"/>
  <c r="I500" i="3" a="1"/>
  <c r="I500" i="3" s="1"/>
  <c r="I501" i="3" a="1"/>
  <c r="I501" i="3" s="1"/>
  <c r="I502" i="3" a="1"/>
  <c r="I502" i="3" s="1"/>
  <c r="I503" i="3" a="1"/>
  <c r="I503" i="3" s="1"/>
  <c r="I504" i="3" a="1"/>
  <c r="I504" i="3" s="1"/>
  <c r="I505" i="3" a="1"/>
  <c r="I505" i="3" s="1"/>
  <c r="I506" i="3" a="1"/>
  <c r="I506" i="3" s="1"/>
  <c r="I507" i="3" a="1"/>
  <c r="I507" i="3" s="1"/>
  <c r="I508" i="3" a="1"/>
  <c r="I508" i="3" s="1"/>
  <c r="I509" i="3" a="1"/>
  <c r="I509" i="3" s="1"/>
  <c r="I510" i="3" a="1"/>
  <c r="I510" i="3" s="1"/>
  <c r="I511" i="3" a="1"/>
  <c r="I511" i="3" s="1"/>
  <c r="I512" i="3" a="1"/>
  <c r="I512" i="3" s="1"/>
  <c r="I513" i="3" a="1"/>
  <c r="I513" i="3" s="1"/>
  <c r="I514" i="3" a="1"/>
  <c r="I514" i="3" s="1"/>
  <c r="I515" i="3" a="1"/>
  <c r="I515" i="3" s="1"/>
  <c r="I516" i="3" a="1"/>
  <c r="I516" i="3" s="1"/>
  <c r="I517" i="3" a="1"/>
  <c r="I517" i="3" s="1"/>
  <c r="I518" i="3" a="1"/>
  <c r="I518" i="3" s="1"/>
  <c r="I519" i="3" a="1"/>
  <c r="I519" i="3" s="1"/>
  <c r="I520" i="3" a="1"/>
  <c r="I520" i="3" s="1"/>
  <c r="I521" i="3" a="1"/>
  <c r="I521" i="3" s="1"/>
  <c r="I522" i="3" a="1"/>
  <c r="I522" i="3" s="1"/>
  <c r="I523" i="3" a="1"/>
  <c r="I523" i="3" s="1"/>
  <c r="I524" i="3" a="1"/>
  <c r="I524" i="3" s="1"/>
  <c r="I525" i="3" a="1"/>
  <c r="I525" i="3" s="1"/>
  <c r="I526" i="3" a="1"/>
  <c r="I526" i="3" s="1"/>
  <c r="I527" i="3" a="1"/>
  <c r="I527" i="3" s="1"/>
  <c r="I528" i="3" a="1"/>
  <c r="I528" i="3" s="1"/>
  <c r="I529" i="3" a="1"/>
  <c r="I529" i="3" s="1"/>
  <c r="I530" i="3" a="1"/>
  <c r="I530" i="3" s="1"/>
  <c r="I531" i="3" a="1"/>
  <c r="I531" i="3" s="1"/>
  <c r="I532" i="3" a="1"/>
  <c r="I532" i="3" s="1"/>
  <c r="I533" i="3" a="1"/>
  <c r="I533" i="3" s="1"/>
  <c r="I534" i="3" a="1"/>
  <c r="I534" i="3" s="1"/>
  <c r="I535" i="3" a="1"/>
  <c r="I535" i="3" s="1"/>
  <c r="I536" i="3" a="1"/>
  <c r="I536" i="3" s="1"/>
  <c r="I537" i="3" a="1"/>
  <c r="I537" i="3" s="1"/>
  <c r="I538" i="3" a="1"/>
  <c r="I538" i="3" s="1"/>
  <c r="I539" i="3" a="1"/>
  <c r="I539" i="3" s="1"/>
  <c r="I540" i="3" a="1"/>
  <c r="I540" i="3" s="1"/>
  <c r="I541" i="3" a="1"/>
  <c r="I541" i="3" s="1"/>
  <c r="I542" i="3" a="1"/>
  <c r="I542" i="3" s="1"/>
  <c r="I543" i="3" a="1"/>
  <c r="I543" i="3" s="1"/>
  <c r="I544" i="3" a="1"/>
  <c r="I544" i="3" s="1"/>
  <c r="I545" i="3" a="1"/>
  <c r="I545" i="3" s="1"/>
  <c r="I546" i="3" a="1"/>
  <c r="I546" i="3" s="1"/>
  <c r="I547" i="3" a="1"/>
  <c r="I547" i="3" s="1"/>
  <c r="I548" i="3" a="1"/>
  <c r="I548" i="3" s="1"/>
  <c r="I549" i="3" a="1"/>
  <c r="I549" i="3" s="1"/>
  <c r="I550" i="3" a="1"/>
  <c r="I550" i="3" s="1"/>
  <c r="I551" i="3" a="1"/>
  <c r="I551" i="3" s="1"/>
  <c r="I552" i="3" a="1"/>
  <c r="I552" i="3" s="1"/>
  <c r="I553" i="3" a="1"/>
  <c r="I553" i="3" s="1"/>
  <c r="I554" i="3" a="1"/>
  <c r="I554" i="3" s="1"/>
  <c r="I555" i="3" a="1"/>
  <c r="I555" i="3" s="1"/>
  <c r="I556" i="3" a="1"/>
  <c r="I556" i="3" s="1"/>
  <c r="I557" i="3" a="1"/>
  <c r="I557" i="3" s="1"/>
  <c r="I558" i="3" a="1"/>
  <c r="I558" i="3" s="1"/>
  <c r="I559" i="3" a="1"/>
  <c r="I559" i="3" s="1"/>
  <c r="I560" i="3" a="1"/>
  <c r="I560" i="3" s="1"/>
  <c r="I561" i="3" a="1"/>
  <c r="I561" i="3" s="1"/>
  <c r="I562" i="3" a="1"/>
  <c r="I562" i="3" s="1"/>
  <c r="I563" i="3" a="1"/>
  <c r="I563" i="3" s="1"/>
  <c r="I564" i="3" a="1"/>
  <c r="I564" i="3" s="1"/>
  <c r="I565" i="3" a="1"/>
  <c r="I565" i="3" s="1"/>
  <c r="I566" i="3" a="1"/>
  <c r="I566" i="3" s="1"/>
  <c r="I567" i="3" a="1"/>
  <c r="I567" i="3" s="1"/>
  <c r="I568" i="3" a="1"/>
  <c r="I568" i="3" s="1"/>
  <c r="I569" i="3" a="1"/>
  <c r="I569" i="3" s="1"/>
  <c r="I570" i="3" a="1"/>
  <c r="I570" i="3" s="1"/>
  <c r="I571" i="3" a="1"/>
  <c r="I571" i="3" s="1"/>
  <c r="I572" i="3" a="1"/>
  <c r="I572" i="3" s="1"/>
  <c r="I573" i="3" a="1"/>
  <c r="I573" i="3" s="1"/>
  <c r="I574" i="3" a="1"/>
  <c r="I574" i="3" s="1"/>
  <c r="I575" i="3" a="1"/>
  <c r="I575" i="3" s="1"/>
  <c r="I576" i="3" a="1"/>
  <c r="I576" i="3" s="1"/>
  <c r="I577" i="3" a="1"/>
  <c r="I577" i="3" s="1"/>
  <c r="I578" i="3" a="1"/>
  <c r="I578" i="3" s="1"/>
  <c r="I579" i="3" a="1"/>
  <c r="I579" i="3" s="1"/>
  <c r="I580" i="3" a="1"/>
  <c r="I580" i="3" s="1"/>
  <c r="I581" i="3" a="1"/>
  <c r="I581" i="3" s="1"/>
  <c r="I582" i="3" a="1"/>
  <c r="I582" i="3" s="1"/>
  <c r="I583" i="3" a="1"/>
  <c r="I583" i="3" s="1"/>
  <c r="I584" i="3" a="1"/>
  <c r="I584" i="3" s="1"/>
  <c r="I585" i="3" a="1"/>
  <c r="I585" i="3" s="1"/>
  <c r="I586" i="3" a="1"/>
  <c r="I586" i="3" s="1"/>
  <c r="I587" i="3" a="1"/>
  <c r="I587" i="3" s="1"/>
  <c r="I588" i="3" a="1"/>
  <c r="I588" i="3" s="1"/>
  <c r="I589" i="3" a="1"/>
  <c r="I589" i="3" s="1"/>
  <c r="I590" i="3" a="1"/>
  <c r="I590" i="3" s="1"/>
  <c r="I591" i="3" a="1"/>
  <c r="I591" i="3" s="1"/>
  <c r="I592" i="3" a="1"/>
  <c r="I592" i="3" s="1"/>
  <c r="I593" i="3" a="1"/>
  <c r="I593" i="3" s="1"/>
  <c r="I594" i="3" a="1"/>
  <c r="I594" i="3" s="1"/>
  <c r="I595" i="3" a="1"/>
  <c r="I595" i="3" s="1"/>
  <c r="I596" i="3" a="1"/>
  <c r="I596" i="3" s="1"/>
  <c r="I597" i="3" a="1"/>
  <c r="I597" i="3" s="1"/>
  <c r="I598" i="3" a="1"/>
  <c r="I598" i="3" s="1"/>
  <c r="I599" i="3" a="1"/>
  <c r="I599" i="3" s="1"/>
  <c r="I600" i="3" a="1"/>
  <c r="I600" i="3" s="1"/>
  <c r="I601" i="3" a="1"/>
  <c r="I601" i="3" s="1"/>
  <c r="I602" i="3" a="1"/>
  <c r="I602" i="3" s="1"/>
  <c r="I603" i="3" a="1"/>
  <c r="I603" i="3" s="1"/>
  <c r="I604" i="3" a="1"/>
  <c r="I604" i="3" s="1"/>
  <c r="I605" i="3" a="1"/>
  <c r="I605" i="3" s="1"/>
  <c r="I606" i="3" a="1"/>
  <c r="I606" i="3" s="1"/>
  <c r="I607" i="3" a="1"/>
  <c r="I607" i="3" s="1"/>
  <c r="I608" i="3" a="1"/>
  <c r="I608" i="3" s="1"/>
  <c r="I609" i="3" a="1"/>
  <c r="I609" i="3" s="1"/>
  <c r="I610" i="3" a="1"/>
  <c r="I610" i="3" s="1"/>
  <c r="I611" i="3" a="1"/>
  <c r="I611" i="3" s="1"/>
  <c r="I612" i="3" a="1"/>
  <c r="I612" i="3" s="1"/>
  <c r="I613" i="3" a="1"/>
  <c r="I613" i="3" s="1"/>
  <c r="I614" i="3" a="1"/>
  <c r="I614" i="3" s="1"/>
  <c r="I615" i="3" a="1"/>
  <c r="I615" i="3" s="1"/>
  <c r="I616" i="3" a="1"/>
  <c r="I616" i="3" s="1"/>
  <c r="I617" i="3" a="1"/>
  <c r="I617" i="3" s="1"/>
  <c r="I618" i="3" a="1"/>
  <c r="I618" i="3" s="1"/>
  <c r="I619" i="3" a="1"/>
  <c r="I619" i="3" s="1"/>
  <c r="I620" i="3" a="1"/>
  <c r="I620" i="3" s="1"/>
  <c r="I621" i="3" a="1"/>
  <c r="I621" i="3" s="1"/>
  <c r="I622" i="3" a="1"/>
  <c r="I622" i="3" s="1"/>
  <c r="I623" i="3" a="1"/>
  <c r="I623" i="3" s="1"/>
  <c r="I624" i="3" a="1"/>
  <c r="I624" i="3" s="1"/>
  <c r="I625" i="3" a="1"/>
  <c r="I625" i="3" s="1"/>
  <c r="I626" i="3" a="1"/>
  <c r="I626" i="3" s="1"/>
  <c r="I627" i="3" a="1"/>
  <c r="I627" i="3" s="1"/>
  <c r="I628" i="3" a="1"/>
  <c r="I628" i="3" s="1"/>
  <c r="I629" i="3" a="1"/>
  <c r="I629" i="3" s="1"/>
  <c r="I630" i="3" a="1"/>
  <c r="I630" i="3" s="1"/>
  <c r="I631" i="3" a="1"/>
  <c r="I631" i="3" s="1"/>
  <c r="I632" i="3" a="1"/>
  <c r="I632" i="3" s="1"/>
  <c r="I633" i="3" a="1"/>
  <c r="I633" i="3" s="1"/>
  <c r="I634" i="3" a="1"/>
  <c r="I634" i="3" s="1"/>
  <c r="I635" i="3" a="1"/>
  <c r="I635" i="3" s="1"/>
  <c r="I636" i="3" a="1"/>
  <c r="I636" i="3" s="1"/>
  <c r="I637" i="3" a="1"/>
  <c r="I637" i="3" s="1"/>
  <c r="I638" i="3" a="1"/>
  <c r="I638" i="3" s="1"/>
  <c r="I639" i="3" a="1"/>
  <c r="I639" i="3" s="1"/>
  <c r="I640" i="3" a="1"/>
  <c r="I640" i="3" s="1"/>
  <c r="I641" i="3" a="1"/>
  <c r="I641" i="3" s="1"/>
  <c r="I642" i="3" a="1"/>
  <c r="I642" i="3" s="1"/>
  <c r="I643" i="3" a="1"/>
  <c r="I643" i="3" s="1"/>
  <c r="I644" i="3" a="1"/>
  <c r="I644" i="3" s="1"/>
  <c r="I645" i="3" a="1"/>
  <c r="I645" i="3" s="1"/>
  <c r="I646" i="3" a="1"/>
  <c r="I646" i="3" s="1"/>
  <c r="I647" i="3" a="1"/>
  <c r="I647" i="3" s="1"/>
  <c r="I648" i="3" a="1"/>
  <c r="I648" i="3" s="1"/>
  <c r="I649" i="3" a="1"/>
  <c r="I649" i="3" s="1"/>
  <c r="I650" i="3" a="1"/>
  <c r="I650" i="3" s="1"/>
  <c r="I651" i="3" a="1"/>
  <c r="I651" i="3" s="1"/>
  <c r="I652" i="3" a="1"/>
  <c r="I652" i="3" s="1"/>
  <c r="I653" i="3" a="1"/>
  <c r="I653" i="3" s="1"/>
  <c r="I654" i="3" a="1"/>
  <c r="I654" i="3" s="1"/>
  <c r="I655" i="3" a="1"/>
  <c r="I655" i="3" s="1"/>
  <c r="I656" i="3" a="1"/>
  <c r="I656" i="3" s="1"/>
  <c r="I657" i="3" a="1"/>
  <c r="I657" i="3" s="1"/>
  <c r="I658" i="3" a="1"/>
  <c r="I658" i="3" s="1"/>
  <c r="I659" i="3" a="1"/>
  <c r="I659" i="3" s="1"/>
  <c r="I660" i="3" a="1"/>
  <c r="I660" i="3" s="1"/>
  <c r="I661" i="3" a="1"/>
  <c r="I661" i="3" s="1"/>
  <c r="I662" i="3" a="1"/>
  <c r="I662" i="3" s="1"/>
  <c r="I663" i="3" a="1"/>
  <c r="I663" i="3" s="1"/>
  <c r="I664" i="3" a="1"/>
  <c r="I664" i="3" s="1"/>
  <c r="I665" i="3" a="1"/>
  <c r="I665" i="3" s="1"/>
  <c r="I666" i="3" a="1"/>
  <c r="I666" i="3" s="1"/>
  <c r="I667" i="3" a="1"/>
  <c r="I667" i="3" s="1"/>
  <c r="I668" i="3" a="1"/>
  <c r="I668" i="3" s="1"/>
  <c r="I669" i="3" a="1"/>
  <c r="I669" i="3" s="1"/>
  <c r="I670" i="3" a="1"/>
  <c r="I670" i="3" s="1"/>
  <c r="I671" i="3" a="1"/>
  <c r="I671" i="3" s="1"/>
  <c r="I672" i="3" a="1"/>
  <c r="I672" i="3" s="1"/>
  <c r="I673" i="3" a="1"/>
  <c r="I673" i="3" s="1"/>
  <c r="I674" i="3" a="1"/>
  <c r="I674" i="3" s="1"/>
  <c r="I675" i="3" a="1"/>
  <c r="I675" i="3" s="1"/>
  <c r="I676" i="3" a="1"/>
  <c r="I676" i="3" s="1"/>
  <c r="I677" i="3" a="1"/>
  <c r="I677" i="3" s="1"/>
  <c r="I678" i="3" a="1"/>
  <c r="I678" i="3" s="1"/>
  <c r="I679" i="3" a="1"/>
  <c r="I679" i="3" s="1"/>
  <c r="I680" i="3" a="1"/>
  <c r="I680" i="3" s="1"/>
  <c r="I681" i="3" a="1"/>
  <c r="I681" i="3" s="1"/>
  <c r="I682" i="3" a="1"/>
  <c r="I682" i="3" s="1"/>
  <c r="I683" i="3" a="1"/>
  <c r="I683" i="3" s="1"/>
  <c r="I684" i="3" a="1"/>
  <c r="I684" i="3" s="1"/>
  <c r="I685" i="3" a="1"/>
  <c r="I685" i="3" s="1"/>
  <c r="I686" i="3" a="1"/>
  <c r="I686" i="3" s="1"/>
  <c r="I687" i="3" a="1"/>
  <c r="I687" i="3" s="1"/>
  <c r="I688" i="3" a="1"/>
  <c r="I688" i="3" s="1"/>
  <c r="I689" i="3" a="1"/>
  <c r="I689" i="3" s="1"/>
  <c r="I690" i="3" a="1"/>
  <c r="I690" i="3" s="1"/>
  <c r="I691" i="3" a="1"/>
  <c r="I691" i="3" s="1"/>
  <c r="I692" i="3" a="1"/>
  <c r="I692" i="3" s="1"/>
  <c r="I693" i="3" a="1"/>
  <c r="I693" i="3" s="1"/>
  <c r="I694" i="3" a="1"/>
  <c r="I694" i="3" s="1"/>
  <c r="I695" i="3" a="1"/>
  <c r="I695" i="3" s="1"/>
  <c r="I696" i="3" a="1"/>
  <c r="I696" i="3" s="1"/>
  <c r="I697" i="3" a="1"/>
  <c r="I697" i="3" s="1"/>
  <c r="C24" i="15" a="1"/>
  <c r="C24" i="15" s="1"/>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69" i="5"/>
  <c r="H470" i="5"/>
  <c r="H471" i="5"/>
  <c r="H472" i="5"/>
  <c r="H473" i="5"/>
  <c r="H474" i="5"/>
  <c r="H475" i="5"/>
  <c r="H476" i="5"/>
  <c r="H477" i="5"/>
  <c r="H478" i="5"/>
  <c r="H479" i="5"/>
  <c r="H480" i="5"/>
  <c r="H481"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508" i="5"/>
  <c r="H509" i="5"/>
  <c r="H510" i="5"/>
  <c r="H511" i="5"/>
  <c r="H512" i="5"/>
  <c r="H513" i="5"/>
  <c r="H514" i="5"/>
  <c r="H515" i="5"/>
  <c r="H516" i="5"/>
  <c r="H517" i="5"/>
  <c r="H518" i="5"/>
  <c r="H519" i="5"/>
  <c r="H520"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47" i="5"/>
  <c r="H548" i="5"/>
  <c r="H549" i="5"/>
  <c r="H550" i="5"/>
  <c r="H551" i="5"/>
  <c r="H552" i="5"/>
  <c r="H553" i="5"/>
  <c r="H554" i="5"/>
  <c r="H555"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09" i="5"/>
  <c r="H610" i="5"/>
  <c r="H611" i="5"/>
  <c r="H612" i="5"/>
  <c r="H613" i="5"/>
  <c r="H614" i="5"/>
  <c r="H615" i="5"/>
  <c r="H616" i="5"/>
  <c r="H617" i="5"/>
  <c r="H618" i="5"/>
  <c r="H619" i="5"/>
  <c r="H620" i="5"/>
  <c r="H621" i="5"/>
  <c r="H622" i="5"/>
  <c r="H623" i="5"/>
  <c r="H624" i="5"/>
  <c r="H625" i="5"/>
  <c r="H626" i="5"/>
  <c r="H627" i="5"/>
  <c r="H628" i="5"/>
  <c r="H629" i="5"/>
  <c r="H630" i="5"/>
  <c r="H631" i="5"/>
  <c r="H632" i="5"/>
  <c r="H633" i="5"/>
  <c r="H634" i="5"/>
  <c r="H635" i="5"/>
  <c r="H636" i="5"/>
  <c r="H637" i="5"/>
  <c r="H638" i="5"/>
  <c r="H639" i="5"/>
  <c r="H640" i="5"/>
  <c r="H641" i="5"/>
  <c r="H642" i="5"/>
  <c r="H643" i="5"/>
  <c r="H644" i="5"/>
  <c r="H645" i="5"/>
  <c r="H646" i="5"/>
  <c r="H648" i="5"/>
  <c r="H649" i="5"/>
  <c r="H650" i="5"/>
  <c r="H651" i="5"/>
  <c r="H652" i="5"/>
  <c r="H653" i="5"/>
  <c r="H654" i="5"/>
  <c r="H655" i="5"/>
  <c r="H656" i="5"/>
  <c r="H657" i="5"/>
  <c r="H658" i="5"/>
  <c r="H659" i="5"/>
  <c r="H660" i="5"/>
  <c r="H661" i="5"/>
  <c r="H662" i="5"/>
  <c r="H663" i="5"/>
  <c r="H664" i="5"/>
  <c r="H665" i="5"/>
  <c r="H666" i="5"/>
  <c r="H667" i="5"/>
  <c r="H668" i="5"/>
  <c r="H669" i="5"/>
  <c r="H670" i="5"/>
  <c r="H671" i="5"/>
  <c r="H672" i="5"/>
  <c r="H673" i="5"/>
  <c r="H674" i="5"/>
  <c r="H675" i="5"/>
  <c r="H676" i="5"/>
  <c r="H677" i="5"/>
  <c r="H678" i="5"/>
  <c r="H679" i="5"/>
  <c r="H680" i="5"/>
  <c r="H681" i="5"/>
  <c r="H682" i="5"/>
  <c r="H683" i="5"/>
  <c r="H684" i="5"/>
  <c r="H685" i="5"/>
  <c r="H686" i="5"/>
  <c r="H687" i="5"/>
  <c r="H688" i="5"/>
  <c r="H689" i="5"/>
  <c r="H690" i="5"/>
  <c r="H691" i="5"/>
  <c r="H692" i="5"/>
  <c r="H693" i="5"/>
  <c r="H694" i="5"/>
  <c r="H695" i="5"/>
  <c r="H696" i="5"/>
  <c r="H697"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601" i="5"/>
  <c r="I602" i="5"/>
  <c r="I603" i="5"/>
  <c r="I604" i="5"/>
  <c r="I605" i="5"/>
  <c r="I606" i="5"/>
  <c r="I607" i="5"/>
  <c r="I608" i="5"/>
  <c r="I609" i="5"/>
  <c r="I610" i="5"/>
  <c r="I611" i="5"/>
  <c r="I612" i="5"/>
  <c r="I613" i="5"/>
  <c r="I614" i="5"/>
  <c r="I615" i="5"/>
  <c r="I616" i="5"/>
  <c r="I617" i="5"/>
  <c r="I618" i="5"/>
  <c r="I619" i="5"/>
  <c r="I620" i="5"/>
  <c r="I621" i="5"/>
  <c r="I622" i="5"/>
  <c r="I623" i="5"/>
  <c r="I624" i="5"/>
  <c r="I625" i="5"/>
  <c r="I626" i="5"/>
  <c r="I627" i="5"/>
  <c r="I628" i="5"/>
  <c r="I629" i="5"/>
  <c r="I630" i="5"/>
  <c r="I631" i="5"/>
  <c r="I632" i="5"/>
  <c r="I633" i="5"/>
  <c r="I634" i="5"/>
  <c r="I635" i="5"/>
  <c r="I636" i="5"/>
  <c r="I637" i="5"/>
  <c r="I638" i="5"/>
  <c r="I639" i="5"/>
  <c r="I640" i="5"/>
  <c r="I641" i="5"/>
  <c r="I642" i="5"/>
  <c r="I643" i="5"/>
  <c r="I644" i="5"/>
  <c r="I645" i="5"/>
  <c r="I646" i="5"/>
  <c r="I647" i="5"/>
  <c r="I648" i="5"/>
  <c r="I649" i="5"/>
  <c r="I650" i="5"/>
  <c r="I651" i="5"/>
  <c r="I652" i="5"/>
  <c r="I653" i="5"/>
  <c r="I654" i="5"/>
  <c r="I655" i="5"/>
  <c r="I656" i="5"/>
  <c r="I657" i="5"/>
  <c r="I658" i="5"/>
  <c r="I659" i="5"/>
  <c r="I660" i="5"/>
  <c r="I661" i="5"/>
  <c r="I662" i="5"/>
  <c r="I663" i="5"/>
  <c r="I664" i="5"/>
  <c r="I665" i="5"/>
  <c r="I666" i="5"/>
  <c r="I667" i="5"/>
  <c r="I668" i="5"/>
  <c r="I669" i="5"/>
  <c r="I670" i="5"/>
  <c r="I671" i="5"/>
  <c r="I672" i="5"/>
  <c r="I673" i="5"/>
  <c r="I674" i="5"/>
  <c r="I675" i="5"/>
  <c r="I676" i="5"/>
  <c r="I677" i="5"/>
  <c r="I678" i="5"/>
  <c r="I679" i="5"/>
  <c r="I680" i="5"/>
  <c r="I681" i="5"/>
  <c r="I682" i="5"/>
  <c r="I683" i="5"/>
  <c r="I684" i="5"/>
  <c r="I685" i="5"/>
  <c r="I686" i="5"/>
  <c r="I687" i="5"/>
  <c r="I688" i="5"/>
  <c r="I689" i="5"/>
  <c r="I690" i="5"/>
  <c r="I691" i="5"/>
  <c r="I692" i="5"/>
  <c r="I693" i="5"/>
  <c r="I694" i="5"/>
  <c r="I695" i="5"/>
  <c r="I696" i="5"/>
  <c r="I697"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509" i="5"/>
  <c r="J510" i="5"/>
  <c r="J511" i="5"/>
  <c r="J512" i="5"/>
  <c r="J513" i="5"/>
  <c r="J514" i="5"/>
  <c r="J515" i="5"/>
  <c r="J516" i="5"/>
  <c r="J517" i="5"/>
  <c r="J518" i="5"/>
  <c r="J519" i="5"/>
  <c r="J520" i="5"/>
  <c r="J521" i="5"/>
  <c r="J522" i="5"/>
  <c r="J523" i="5"/>
  <c r="J524" i="5"/>
  <c r="J525" i="5"/>
  <c r="J526" i="5"/>
  <c r="J527" i="5"/>
  <c r="J528" i="5"/>
  <c r="J529" i="5"/>
  <c r="J530" i="5"/>
  <c r="J531" i="5"/>
  <c r="J532" i="5"/>
  <c r="J533" i="5"/>
  <c r="J534" i="5"/>
  <c r="J535" i="5"/>
  <c r="J536" i="5"/>
  <c r="J537" i="5"/>
  <c r="J538" i="5"/>
  <c r="J539" i="5"/>
  <c r="J540" i="5"/>
  <c r="J541" i="5"/>
  <c r="J542" i="5"/>
  <c r="J543" i="5"/>
  <c r="J544" i="5"/>
  <c r="J545" i="5"/>
  <c r="J546"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09" i="5"/>
  <c r="J610" i="5"/>
  <c r="J611" i="5"/>
  <c r="J612" i="5"/>
  <c r="J613" i="5"/>
  <c r="J614" i="5"/>
  <c r="J615" i="5"/>
  <c r="J616" i="5"/>
  <c r="J617" i="5"/>
  <c r="J618" i="5"/>
  <c r="J619" i="5"/>
  <c r="J620" i="5"/>
  <c r="J621" i="5"/>
  <c r="J622" i="5"/>
  <c r="J623" i="5"/>
  <c r="J624" i="5"/>
  <c r="J625" i="5"/>
  <c r="J626" i="5"/>
  <c r="J627" i="5"/>
  <c r="J628" i="5"/>
  <c r="J629" i="5"/>
  <c r="J630" i="5"/>
  <c r="J631" i="5"/>
  <c r="J632" i="5"/>
  <c r="J633" i="5"/>
  <c r="J634" i="5"/>
  <c r="J635" i="5"/>
  <c r="J636" i="5"/>
  <c r="J637" i="5"/>
  <c r="J638" i="5"/>
  <c r="J639" i="5"/>
  <c r="J640" i="5"/>
  <c r="J641" i="5"/>
  <c r="J642" i="5"/>
  <c r="J643" i="5"/>
  <c r="J644" i="5"/>
  <c r="J645" i="5"/>
  <c r="J646" i="5"/>
  <c r="J647" i="5"/>
  <c r="J648" i="5"/>
  <c r="J649" i="5"/>
  <c r="J650" i="5"/>
  <c r="J651" i="5"/>
  <c r="J652" i="5"/>
  <c r="J653" i="5"/>
  <c r="J654" i="5"/>
  <c r="J655" i="5"/>
  <c r="J656" i="5"/>
  <c r="J657" i="5"/>
  <c r="J658" i="5"/>
  <c r="J659" i="5"/>
  <c r="J660" i="5"/>
  <c r="J661" i="5"/>
  <c r="J662" i="5"/>
  <c r="J663" i="5"/>
  <c r="J664" i="5"/>
  <c r="J665" i="5"/>
  <c r="J666" i="5"/>
  <c r="J667" i="5"/>
  <c r="J668" i="5"/>
  <c r="J669" i="5"/>
  <c r="J670" i="5"/>
  <c r="J671" i="5"/>
  <c r="J672" i="5"/>
  <c r="J673" i="5"/>
  <c r="J674" i="5"/>
  <c r="J675" i="5"/>
  <c r="J676" i="5"/>
  <c r="J677" i="5"/>
  <c r="J678" i="5"/>
  <c r="J679" i="5"/>
  <c r="J680" i="5"/>
  <c r="J681" i="5"/>
  <c r="J682" i="5"/>
  <c r="J683" i="5"/>
  <c r="J684" i="5"/>
  <c r="J685" i="5"/>
  <c r="J686" i="5"/>
  <c r="J687" i="5"/>
  <c r="J688" i="5"/>
  <c r="J689" i="5"/>
  <c r="J690" i="5"/>
  <c r="J691" i="5"/>
  <c r="J692" i="5"/>
  <c r="J693" i="5"/>
  <c r="J694" i="5"/>
  <c r="J695" i="5"/>
  <c r="J696" i="5"/>
  <c r="J697"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196" i="5"/>
  <c r="K197" i="5"/>
  <c r="K198" i="5"/>
  <c r="K199" i="5"/>
  <c r="K200" i="5"/>
  <c r="K201" i="5"/>
  <c r="K202" i="5"/>
  <c r="K203" i="5"/>
  <c r="K204" i="5"/>
  <c r="K205" i="5"/>
  <c r="K206" i="5"/>
  <c r="K207" i="5"/>
  <c r="K208" i="5"/>
  <c r="K209" i="5"/>
  <c r="K210" i="5"/>
  <c r="K211" i="5"/>
  <c r="K212" i="5"/>
  <c r="K213" i="5"/>
  <c r="K214" i="5"/>
  <c r="K215" i="5"/>
  <c r="K216" i="5"/>
  <c r="K217" i="5"/>
  <c r="K218" i="5"/>
  <c r="K219" i="5"/>
  <c r="K220" i="5"/>
  <c r="K221" i="5"/>
  <c r="K222" i="5"/>
  <c r="K223" i="5"/>
  <c r="K224" i="5"/>
  <c r="K225" i="5"/>
  <c r="K226" i="5"/>
  <c r="K227" i="5"/>
  <c r="K228" i="5"/>
  <c r="K229" i="5"/>
  <c r="K230" i="5"/>
  <c r="K231" i="5"/>
  <c r="K232" i="5"/>
  <c r="K233" i="5"/>
  <c r="K234" i="5"/>
  <c r="K235" i="5"/>
  <c r="K236" i="5"/>
  <c r="K237" i="5"/>
  <c r="K238" i="5"/>
  <c r="K239" i="5"/>
  <c r="K240" i="5"/>
  <c r="K241" i="5"/>
  <c r="K242" i="5"/>
  <c r="K243" i="5"/>
  <c r="K244" i="5"/>
  <c r="K245" i="5"/>
  <c r="K246" i="5"/>
  <c r="K247" i="5"/>
  <c r="K248" i="5"/>
  <c r="K249" i="5"/>
  <c r="K250" i="5"/>
  <c r="K251" i="5"/>
  <c r="K252" i="5"/>
  <c r="K253" i="5"/>
  <c r="K254" i="5"/>
  <c r="K255" i="5"/>
  <c r="K256" i="5"/>
  <c r="K257" i="5"/>
  <c r="K258" i="5"/>
  <c r="K259" i="5"/>
  <c r="K260" i="5"/>
  <c r="K261" i="5"/>
  <c r="K262" i="5"/>
  <c r="K263" i="5"/>
  <c r="K264" i="5"/>
  <c r="K265" i="5"/>
  <c r="K266" i="5"/>
  <c r="K267" i="5"/>
  <c r="K268" i="5"/>
  <c r="K269" i="5"/>
  <c r="K270" i="5"/>
  <c r="K271" i="5"/>
  <c r="K272" i="5"/>
  <c r="K273" i="5"/>
  <c r="K274" i="5"/>
  <c r="K275" i="5"/>
  <c r="K276" i="5"/>
  <c r="K277" i="5"/>
  <c r="K278" i="5"/>
  <c r="K279" i="5"/>
  <c r="K280" i="5"/>
  <c r="K281" i="5"/>
  <c r="K282" i="5"/>
  <c r="K283" i="5"/>
  <c r="K284" i="5"/>
  <c r="K285" i="5"/>
  <c r="K286" i="5"/>
  <c r="K287" i="5"/>
  <c r="K288" i="5"/>
  <c r="K289" i="5"/>
  <c r="K290" i="5"/>
  <c r="K291" i="5"/>
  <c r="K292" i="5"/>
  <c r="K293" i="5"/>
  <c r="K294" i="5"/>
  <c r="K295" i="5"/>
  <c r="K296" i="5"/>
  <c r="K297" i="5"/>
  <c r="K298" i="5"/>
  <c r="K299" i="5"/>
  <c r="K300" i="5"/>
  <c r="K301" i="5"/>
  <c r="K302" i="5"/>
  <c r="K303" i="5"/>
  <c r="K304" i="5"/>
  <c r="K305" i="5"/>
  <c r="K306" i="5"/>
  <c r="K307" i="5"/>
  <c r="K308" i="5"/>
  <c r="K309" i="5"/>
  <c r="K310" i="5"/>
  <c r="K311" i="5"/>
  <c r="K312" i="5"/>
  <c r="K313" i="5"/>
  <c r="K314" i="5"/>
  <c r="K315" i="5"/>
  <c r="K316" i="5"/>
  <c r="K317" i="5"/>
  <c r="K318" i="5"/>
  <c r="K319" i="5"/>
  <c r="K320" i="5"/>
  <c r="K321" i="5"/>
  <c r="K322" i="5"/>
  <c r="K323" i="5"/>
  <c r="K324" i="5"/>
  <c r="K325" i="5"/>
  <c r="K326" i="5"/>
  <c r="K327" i="5"/>
  <c r="K328" i="5"/>
  <c r="K329" i="5"/>
  <c r="K330" i="5"/>
  <c r="K331" i="5"/>
  <c r="K332" i="5"/>
  <c r="K333" i="5"/>
  <c r="K334" i="5"/>
  <c r="K335" i="5"/>
  <c r="K336" i="5"/>
  <c r="K337" i="5"/>
  <c r="K338" i="5"/>
  <c r="K339" i="5"/>
  <c r="K340" i="5"/>
  <c r="K341" i="5"/>
  <c r="K342" i="5"/>
  <c r="K343" i="5"/>
  <c r="K344" i="5"/>
  <c r="K345" i="5"/>
  <c r="K346" i="5"/>
  <c r="K347" i="5"/>
  <c r="K348" i="5"/>
  <c r="K349" i="5"/>
  <c r="K350" i="5"/>
  <c r="K351" i="5"/>
  <c r="K352" i="5"/>
  <c r="K353" i="5"/>
  <c r="K354" i="5"/>
  <c r="K355" i="5"/>
  <c r="K356" i="5"/>
  <c r="K357" i="5"/>
  <c r="K358" i="5"/>
  <c r="K359" i="5"/>
  <c r="K360" i="5"/>
  <c r="K361" i="5"/>
  <c r="K362" i="5"/>
  <c r="K363" i="5"/>
  <c r="K364" i="5"/>
  <c r="K365" i="5"/>
  <c r="K366" i="5"/>
  <c r="K367" i="5"/>
  <c r="K368" i="5"/>
  <c r="K369" i="5"/>
  <c r="K370" i="5"/>
  <c r="K371" i="5"/>
  <c r="K372" i="5"/>
  <c r="K373" i="5"/>
  <c r="K374" i="5"/>
  <c r="K375" i="5"/>
  <c r="K376" i="5"/>
  <c r="K377" i="5"/>
  <c r="K378" i="5"/>
  <c r="K379" i="5"/>
  <c r="K380" i="5"/>
  <c r="K381" i="5"/>
  <c r="K382" i="5"/>
  <c r="K383" i="5"/>
  <c r="K384" i="5"/>
  <c r="K385" i="5"/>
  <c r="K386" i="5"/>
  <c r="K387" i="5"/>
  <c r="K388" i="5"/>
  <c r="K389" i="5"/>
  <c r="K390" i="5"/>
  <c r="K391" i="5"/>
  <c r="K392" i="5"/>
  <c r="K393" i="5"/>
  <c r="K394" i="5"/>
  <c r="K395" i="5"/>
  <c r="K396" i="5"/>
  <c r="K397" i="5"/>
  <c r="K398" i="5"/>
  <c r="K399" i="5"/>
  <c r="K400" i="5"/>
  <c r="K401" i="5"/>
  <c r="K402" i="5"/>
  <c r="K403" i="5"/>
  <c r="K404" i="5"/>
  <c r="K405" i="5"/>
  <c r="K406" i="5"/>
  <c r="K407" i="5"/>
  <c r="K408" i="5"/>
  <c r="K409" i="5"/>
  <c r="K410" i="5"/>
  <c r="K411" i="5"/>
  <c r="K412" i="5"/>
  <c r="K413" i="5"/>
  <c r="K414" i="5"/>
  <c r="K415" i="5"/>
  <c r="K416" i="5"/>
  <c r="K417" i="5"/>
  <c r="K418" i="5"/>
  <c r="K419" i="5"/>
  <c r="K420" i="5"/>
  <c r="K421" i="5"/>
  <c r="K422" i="5"/>
  <c r="K423" i="5"/>
  <c r="K424" i="5"/>
  <c r="K425" i="5"/>
  <c r="K426" i="5"/>
  <c r="K427" i="5"/>
  <c r="K428" i="5"/>
  <c r="K429" i="5"/>
  <c r="K430" i="5"/>
  <c r="K431" i="5"/>
  <c r="K432" i="5"/>
  <c r="K433" i="5"/>
  <c r="K434" i="5"/>
  <c r="K435" i="5"/>
  <c r="K436" i="5"/>
  <c r="K437" i="5"/>
  <c r="K438" i="5"/>
  <c r="K439" i="5"/>
  <c r="K440" i="5"/>
  <c r="K441" i="5"/>
  <c r="K442" i="5"/>
  <c r="K443" i="5"/>
  <c r="K444" i="5"/>
  <c r="K445" i="5"/>
  <c r="K446" i="5"/>
  <c r="K447" i="5"/>
  <c r="K448" i="5"/>
  <c r="K449" i="5"/>
  <c r="K450" i="5"/>
  <c r="K451" i="5"/>
  <c r="K452" i="5"/>
  <c r="K453" i="5"/>
  <c r="K454" i="5"/>
  <c r="K455" i="5"/>
  <c r="K456" i="5"/>
  <c r="K457" i="5"/>
  <c r="K458" i="5"/>
  <c r="K459" i="5"/>
  <c r="K460" i="5"/>
  <c r="K461" i="5"/>
  <c r="K462" i="5"/>
  <c r="K463" i="5"/>
  <c r="K464" i="5"/>
  <c r="K465" i="5"/>
  <c r="K466" i="5"/>
  <c r="K467" i="5"/>
  <c r="K468" i="5"/>
  <c r="K469" i="5"/>
  <c r="K470" i="5"/>
  <c r="K471" i="5"/>
  <c r="K472" i="5"/>
  <c r="K473" i="5"/>
  <c r="K474" i="5"/>
  <c r="K475" i="5"/>
  <c r="K476" i="5"/>
  <c r="K477" i="5"/>
  <c r="K478" i="5"/>
  <c r="K479" i="5"/>
  <c r="K480" i="5"/>
  <c r="K481" i="5"/>
  <c r="K482" i="5"/>
  <c r="K483" i="5"/>
  <c r="K484" i="5"/>
  <c r="K485" i="5"/>
  <c r="K486" i="5"/>
  <c r="K487" i="5"/>
  <c r="K488" i="5"/>
  <c r="K489" i="5"/>
  <c r="K490" i="5"/>
  <c r="K491" i="5"/>
  <c r="K492" i="5"/>
  <c r="K493" i="5"/>
  <c r="K494" i="5"/>
  <c r="K495" i="5"/>
  <c r="K496" i="5"/>
  <c r="K497" i="5"/>
  <c r="K498" i="5"/>
  <c r="K499" i="5"/>
  <c r="K500" i="5"/>
  <c r="K501" i="5"/>
  <c r="K502" i="5"/>
  <c r="K503" i="5"/>
  <c r="K504" i="5"/>
  <c r="K505" i="5"/>
  <c r="K506" i="5"/>
  <c r="K507" i="5"/>
  <c r="K508" i="5"/>
  <c r="K509" i="5"/>
  <c r="K510" i="5"/>
  <c r="K511" i="5"/>
  <c r="K512" i="5"/>
  <c r="K513" i="5"/>
  <c r="K514" i="5"/>
  <c r="K515" i="5"/>
  <c r="K516" i="5"/>
  <c r="K517" i="5"/>
  <c r="K518" i="5"/>
  <c r="K519" i="5"/>
  <c r="K520" i="5"/>
  <c r="K521" i="5"/>
  <c r="K522" i="5"/>
  <c r="K523" i="5"/>
  <c r="K524" i="5"/>
  <c r="K525" i="5"/>
  <c r="K526" i="5"/>
  <c r="K527" i="5"/>
  <c r="K528" i="5"/>
  <c r="K529" i="5"/>
  <c r="K530" i="5"/>
  <c r="K531" i="5"/>
  <c r="K532" i="5"/>
  <c r="K533" i="5"/>
  <c r="K534" i="5"/>
  <c r="K535" i="5"/>
  <c r="K536" i="5"/>
  <c r="K537" i="5"/>
  <c r="K538" i="5"/>
  <c r="K539" i="5"/>
  <c r="K540" i="5"/>
  <c r="K541" i="5"/>
  <c r="K542" i="5"/>
  <c r="K543" i="5"/>
  <c r="K544" i="5"/>
  <c r="K545" i="5"/>
  <c r="K546" i="5"/>
  <c r="K547" i="5"/>
  <c r="K548" i="5"/>
  <c r="K549" i="5"/>
  <c r="K550" i="5"/>
  <c r="K551" i="5"/>
  <c r="K552" i="5"/>
  <c r="K553" i="5"/>
  <c r="K554" i="5"/>
  <c r="K555" i="5"/>
  <c r="K556" i="5"/>
  <c r="K557" i="5"/>
  <c r="K558" i="5"/>
  <c r="K559" i="5"/>
  <c r="K560" i="5"/>
  <c r="K561" i="5"/>
  <c r="K562" i="5"/>
  <c r="K563" i="5"/>
  <c r="K564" i="5"/>
  <c r="K565" i="5"/>
  <c r="K566" i="5"/>
  <c r="K567" i="5"/>
  <c r="K568" i="5"/>
  <c r="K569" i="5"/>
  <c r="K570" i="5"/>
  <c r="K571" i="5"/>
  <c r="K572" i="5"/>
  <c r="K573" i="5"/>
  <c r="K574" i="5"/>
  <c r="K575" i="5"/>
  <c r="K576" i="5"/>
  <c r="K577" i="5"/>
  <c r="K578" i="5"/>
  <c r="K579" i="5"/>
  <c r="K580" i="5"/>
  <c r="K581" i="5"/>
  <c r="K582" i="5"/>
  <c r="K583" i="5"/>
  <c r="K584" i="5"/>
  <c r="K585" i="5"/>
  <c r="K586" i="5"/>
  <c r="K587" i="5"/>
  <c r="K588" i="5"/>
  <c r="K589" i="5"/>
  <c r="K590" i="5"/>
  <c r="K591" i="5"/>
  <c r="K592" i="5"/>
  <c r="K593" i="5"/>
  <c r="K594" i="5"/>
  <c r="K595" i="5"/>
  <c r="K596" i="5"/>
  <c r="K597" i="5"/>
  <c r="K598" i="5"/>
  <c r="K599" i="5"/>
  <c r="K600" i="5"/>
  <c r="K601" i="5"/>
  <c r="K602" i="5"/>
  <c r="K603" i="5"/>
  <c r="K604" i="5"/>
  <c r="K605" i="5"/>
  <c r="K606" i="5"/>
  <c r="K607" i="5"/>
  <c r="K608" i="5"/>
  <c r="K609" i="5"/>
  <c r="K610" i="5"/>
  <c r="K611" i="5"/>
  <c r="K612" i="5"/>
  <c r="K613" i="5"/>
  <c r="K614" i="5"/>
  <c r="K615" i="5"/>
  <c r="K616" i="5"/>
  <c r="K617" i="5"/>
  <c r="K618" i="5"/>
  <c r="K619" i="5"/>
  <c r="K620" i="5"/>
  <c r="K621" i="5"/>
  <c r="K623" i="5"/>
  <c r="K624" i="5"/>
  <c r="K625" i="5"/>
  <c r="K626" i="5"/>
  <c r="K627" i="5"/>
  <c r="K628" i="5"/>
  <c r="K629" i="5"/>
  <c r="K630" i="5"/>
  <c r="K631" i="5"/>
  <c r="K632" i="5"/>
  <c r="K633" i="5"/>
  <c r="K634" i="5"/>
  <c r="K635" i="5"/>
  <c r="K636" i="5"/>
  <c r="K637" i="5"/>
  <c r="K638" i="5"/>
  <c r="K639" i="5"/>
  <c r="K640" i="5"/>
  <c r="K641" i="5"/>
  <c r="K642" i="5"/>
  <c r="K643" i="5"/>
  <c r="K644" i="5"/>
  <c r="K645" i="5"/>
  <c r="K646" i="5"/>
  <c r="K647" i="5"/>
  <c r="K648" i="5"/>
  <c r="K649" i="5"/>
  <c r="K650" i="5"/>
  <c r="K651" i="5"/>
  <c r="K652" i="5"/>
  <c r="K653" i="5"/>
  <c r="K654" i="5"/>
  <c r="K655" i="5"/>
  <c r="K656" i="5"/>
  <c r="K657" i="5"/>
  <c r="K658" i="5"/>
  <c r="K659" i="5"/>
  <c r="K660" i="5"/>
  <c r="K661" i="5"/>
  <c r="K662" i="5"/>
  <c r="K663" i="5"/>
  <c r="K664" i="5"/>
  <c r="K665" i="5"/>
  <c r="K666" i="5"/>
  <c r="K667" i="5"/>
  <c r="K668" i="5"/>
  <c r="K669" i="5"/>
  <c r="K670" i="5"/>
  <c r="K671" i="5"/>
  <c r="K672" i="5"/>
  <c r="K673" i="5"/>
  <c r="K674" i="5"/>
  <c r="K675" i="5"/>
  <c r="K676" i="5"/>
  <c r="K677" i="5"/>
  <c r="K678" i="5"/>
  <c r="K679" i="5"/>
  <c r="K680" i="5"/>
  <c r="K681" i="5"/>
  <c r="K682" i="5"/>
  <c r="K683" i="5"/>
  <c r="K684" i="5"/>
  <c r="K685" i="5"/>
  <c r="K686" i="5"/>
  <c r="K687" i="5"/>
  <c r="K688" i="5"/>
  <c r="K689" i="5"/>
  <c r="K690" i="5"/>
  <c r="K691" i="5"/>
  <c r="K692" i="5"/>
  <c r="K693" i="5"/>
  <c r="K694" i="5"/>
  <c r="K695" i="5"/>
  <c r="K696" i="5"/>
  <c r="K697"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601" i="5"/>
  <c r="L602" i="5"/>
  <c r="L603" i="5"/>
  <c r="L604" i="5"/>
  <c r="L605" i="5"/>
  <c r="L606" i="5"/>
  <c r="L607" i="5"/>
  <c r="L608" i="5"/>
  <c r="L609" i="5"/>
  <c r="L610" i="5"/>
  <c r="L611" i="5"/>
  <c r="L612" i="5"/>
  <c r="L613" i="5"/>
  <c r="L614" i="5"/>
  <c r="L615" i="5"/>
  <c r="L616" i="5"/>
  <c r="L617" i="5"/>
  <c r="L618" i="5"/>
  <c r="L619" i="5"/>
  <c r="L620" i="5"/>
  <c r="L621" i="5"/>
  <c r="L622" i="5"/>
  <c r="L623" i="5"/>
  <c r="L624" i="5"/>
  <c r="L625" i="5"/>
  <c r="L626" i="5"/>
  <c r="L627" i="5"/>
  <c r="L628" i="5"/>
  <c r="L629" i="5"/>
  <c r="L630" i="5"/>
  <c r="L631" i="5"/>
  <c r="L632" i="5"/>
  <c r="L633" i="5"/>
  <c r="L634" i="5"/>
  <c r="L635" i="5"/>
  <c r="L636" i="5"/>
  <c r="L637" i="5"/>
  <c r="L638" i="5"/>
  <c r="L639" i="5"/>
  <c r="L640" i="5"/>
  <c r="L641" i="5"/>
  <c r="L642" i="5"/>
  <c r="L643" i="5"/>
  <c r="L644" i="5"/>
  <c r="L645" i="5"/>
  <c r="L646" i="5"/>
  <c r="L647" i="5"/>
  <c r="L648" i="5"/>
  <c r="L649" i="5"/>
  <c r="L650" i="5"/>
  <c r="L651" i="5"/>
  <c r="L652" i="5"/>
  <c r="L653" i="5"/>
  <c r="L654" i="5"/>
  <c r="L655" i="5"/>
  <c r="L656" i="5"/>
  <c r="L657" i="5"/>
  <c r="L658" i="5"/>
  <c r="L659" i="5"/>
  <c r="L660" i="5"/>
  <c r="L661" i="5"/>
  <c r="L662" i="5"/>
  <c r="L663" i="5"/>
  <c r="L664" i="5"/>
  <c r="L665" i="5"/>
  <c r="L666" i="5"/>
  <c r="L667" i="5"/>
  <c r="L668" i="5"/>
  <c r="L669" i="5"/>
  <c r="L670" i="5"/>
  <c r="L671" i="5"/>
  <c r="L672" i="5"/>
  <c r="L673" i="5"/>
  <c r="L674" i="5"/>
  <c r="L675" i="5"/>
  <c r="L676" i="5"/>
  <c r="L677" i="5"/>
  <c r="L678" i="5"/>
  <c r="L679" i="5"/>
  <c r="L680" i="5"/>
  <c r="L681" i="5"/>
  <c r="L682" i="5"/>
  <c r="L683" i="5"/>
  <c r="L684" i="5"/>
  <c r="L685" i="5"/>
  <c r="L686" i="5"/>
  <c r="L687" i="5"/>
  <c r="L688" i="5"/>
  <c r="L689" i="5"/>
  <c r="L690" i="5"/>
  <c r="L691" i="5"/>
  <c r="L692" i="5"/>
  <c r="L693" i="5"/>
  <c r="L694" i="5"/>
  <c r="L695" i="5"/>
  <c r="L696" i="5"/>
  <c r="L697" i="5"/>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B380" i="1"/>
  <c r="AB381" i="1"/>
  <c r="AB382" i="1"/>
  <c r="AB383" i="1"/>
  <c r="AB384" i="1"/>
  <c r="AB385" i="1"/>
  <c r="AB386" i="1"/>
  <c r="AB387" i="1"/>
  <c r="AB388" i="1"/>
  <c r="AB389" i="1"/>
  <c r="AB390" i="1"/>
  <c r="AB391" i="1"/>
  <c r="AB392" i="1"/>
  <c r="AB393" i="1"/>
  <c r="AB394" i="1"/>
  <c r="AB395" i="1"/>
  <c r="AB396" i="1"/>
  <c r="AB397" i="1"/>
  <c r="AB398" i="1"/>
  <c r="AB399" i="1"/>
  <c r="AB400" i="1"/>
  <c r="AB401" i="1"/>
  <c r="AB402" i="1"/>
  <c r="AB403" i="1"/>
  <c r="AB404" i="1"/>
  <c r="AB405" i="1"/>
  <c r="AB406" i="1"/>
  <c r="AB407" i="1"/>
  <c r="AB408" i="1"/>
  <c r="AB409" i="1"/>
  <c r="AB410" i="1"/>
  <c r="AB411" i="1"/>
  <c r="AB412" i="1"/>
  <c r="AB413" i="1"/>
  <c r="AB414" i="1"/>
  <c r="AB415" i="1"/>
  <c r="AB416" i="1"/>
  <c r="AB417" i="1"/>
  <c r="AB418" i="1"/>
  <c r="AB419" i="1"/>
  <c r="AB420" i="1"/>
  <c r="AB421" i="1"/>
  <c r="AB422" i="1"/>
  <c r="AB423" i="1"/>
  <c r="AB424" i="1"/>
  <c r="AB425" i="1"/>
  <c r="AB426" i="1"/>
  <c r="AB427" i="1"/>
  <c r="AB428" i="1"/>
  <c r="AB429" i="1"/>
  <c r="AB430" i="1"/>
  <c r="AB431" i="1"/>
  <c r="AB432" i="1"/>
  <c r="AB433" i="1"/>
  <c r="AB434" i="1"/>
  <c r="AB435" i="1"/>
  <c r="AB436" i="1"/>
  <c r="AB437" i="1"/>
  <c r="AB438" i="1"/>
  <c r="AB439" i="1"/>
  <c r="AB440" i="1"/>
  <c r="AB441" i="1"/>
  <c r="AB442" i="1"/>
  <c r="AB443" i="1"/>
  <c r="AB444" i="1"/>
  <c r="AB445" i="1"/>
  <c r="AB446" i="1"/>
  <c r="AB447" i="1"/>
  <c r="AB448" i="1"/>
  <c r="AB449" i="1"/>
  <c r="AB450" i="1"/>
  <c r="AB451" i="1"/>
  <c r="AB452" i="1"/>
  <c r="AB453" i="1"/>
  <c r="AB454" i="1"/>
  <c r="AB455" i="1"/>
  <c r="AB456" i="1"/>
  <c r="AB457" i="1"/>
  <c r="AB458" i="1"/>
  <c r="AB459" i="1"/>
  <c r="AB460" i="1"/>
  <c r="AB461" i="1"/>
  <c r="AB462" i="1"/>
  <c r="AB463" i="1"/>
  <c r="AB464" i="1"/>
  <c r="AB465" i="1"/>
  <c r="AB466" i="1"/>
  <c r="AB467" i="1"/>
  <c r="AB468" i="1"/>
  <c r="AB469" i="1"/>
  <c r="AB470" i="1"/>
  <c r="AB471" i="1"/>
  <c r="AB472" i="1"/>
  <c r="AB473" i="1"/>
  <c r="AB474" i="1"/>
  <c r="AB475" i="1"/>
  <c r="AB476" i="1"/>
  <c r="AB477" i="1"/>
  <c r="AB478" i="1"/>
  <c r="AB479" i="1"/>
  <c r="AB480" i="1"/>
  <c r="AB481" i="1"/>
  <c r="AB482" i="1"/>
  <c r="AB483" i="1"/>
  <c r="AB484" i="1"/>
  <c r="AB485" i="1"/>
  <c r="AB486" i="1"/>
  <c r="AB487" i="1"/>
  <c r="AB488" i="1"/>
  <c r="AB489" i="1"/>
  <c r="AB490" i="1"/>
  <c r="AB491" i="1"/>
  <c r="AB492" i="1"/>
  <c r="AB493" i="1"/>
  <c r="AB494" i="1"/>
  <c r="AB495" i="1"/>
  <c r="AB496" i="1"/>
  <c r="AB497" i="1"/>
  <c r="AB498" i="1"/>
  <c r="AB499" i="1"/>
  <c r="AB500" i="1"/>
  <c r="AB501" i="1"/>
  <c r="AB502" i="1"/>
  <c r="AB503" i="1"/>
  <c r="AB504" i="1"/>
  <c r="AB505" i="1"/>
  <c r="AB506" i="1"/>
  <c r="AB507" i="1"/>
  <c r="AB508" i="1"/>
  <c r="AB509" i="1"/>
  <c r="AB510" i="1"/>
  <c r="AB511" i="1"/>
  <c r="AB512" i="1"/>
  <c r="AB513" i="1"/>
  <c r="AB514" i="1"/>
  <c r="AB515" i="1"/>
  <c r="AB516" i="1"/>
  <c r="AB517" i="1"/>
  <c r="AB518" i="1"/>
  <c r="AB519" i="1"/>
  <c r="AB520" i="1"/>
  <c r="AB521" i="1"/>
  <c r="AB522" i="1"/>
  <c r="AB523" i="1"/>
  <c r="AB524" i="1"/>
  <c r="AB525" i="1"/>
  <c r="AB526" i="1"/>
  <c r="AB527" i="1"/>
  <c r="AB528" i="1"/>
  <c r="AB529" i="1"/>
  <c r="AB530" i="1"/>
  <c r="AB531" i="1"/>
  <c r="AB532" i="1"/>
  <c r="AB533" i="1"/>
  <c r="AB534" i="1"/>
  <c r="AB535" i="1"/>
  <c r="AB536" i="1"/>
  <c r="AB537" i="1"/>
  <c r="AB538" i="1"/>
  <c r="AB539" i="1"/>
  <c r="AB540" i="1"/>
  <c r="AB541" i="1"/>
  <c r="AB542" i="1"/>
  <c r="AB543" i="1"/>
  <c r="AB544" i="1"/>
  <c r="AB545" i="1"/>
  <c r="AB546" i="1"/>
  <c r="AB547" i="1"/>
  <c r="AB548" i="1"/>
  <c r="AB549" i="1"/>
  <c r="AB550" i="1"/>
  <c r="AB551" i="1"/>
  <c r="AB552" i="1"/>
  <c r="AB553" i="1"/>
  <c r="AB554" i="1"/>
  <c r="AB555" i="1"/>
  <c r="AB556" i="1"/>
  <c r="AB557" i="1"/>
  <c r="AB558" i="1"/>
  <c r="AB559" i="1"/>
  <c r="AB560" i="1"/>
  <c r="AB561" i="1"/>
  <c r="AB562" i="1"/>
  <c r="AB563" i="1"/>
  <c r="AB564" i="1"/>
  <c r="AB565" i="1"/>
  <c r="AB566" i="1"/>
  <c r="AB567" i="1"/>
  <c r="AB568" i="1"/>
  <c r="AB569" i="1"/>
  <c r="AB570" i="1"/>
  <c r="AB571" i="1"/>
  <c r="AB572" i="1"/>
  <c r="AB573" i="1"/>
  <c r="AB574" i="1"/>
  <c r="AB575" i="1"/>
  <c r="AB576" i="1"/>
  <c r="AB577" i="1"/>
  <c r="AB578" i="1"/>
  <c r="AB579" i="1"/>
  <c r="AB580" i="1"/>
  <c r="AB581" i="1"/>
  <c r="AB582" i="1"/>
  <c r="AB583" i="1"/>
  <c r="AB584" i="1"/>
  <c r="AB585" i="1"/>
  <c r="AB586" i="1"/>
  <c r="AB587" i="1"/>
  <c r="AB588" i="1"/>
  <c r="AB589" i="1"/>
  <c r="AB590" i="1"/>
  <c r="AB591" i="1"/>
  <c r="AB592" i="1"/>
  <c r="AB593" i="1"/>
  <c r="AB594" i="1"/>
  <c r="AB595" i="1"/>
  <c r="AB596" i="1"/>
  <c r="AB597" i="1"/>
  <c r="AB598" i="1"/>
  <c r="AB599" i="1"/>
  <c r="AB600" i="1"/>
  <c r="AB601" i="1"/>
  <c r="AB602" i="1"/>
  <c r="AB603" i="1"/>
  <c r="AB604" i="1"/>
  <c r="AB605" i="1"/>
  <c r="AB606" i="1"/>
  <c r="AB607" i="1"/>
  <c r="AB608" i="1"/>
  <c r="AB609" i="1"/>
  <c r="AB610" i="1"/>
  <c r="AB611" i="1"/>
  <c r="AB612" i="1"/>
  <c r="AB613" i="1"/>
  <c r="AB614" i="1"/>
  <c r="AB615" i="1"/>
  <c r="AB616" i="1"/>
  <c r="AB617" i="1"/>
  <c r="AB618" i="1"/>
  <c r="AB619" i="1"/>
  <c r="AB620" i="1"/>
  <c r="AB621" i="1"/>
  <c r="AB622" i="1"/>
  <c r="AB623" i="1"/>
  <c r="AB624" i="1"/>
  <c r="AB625" i="1"/>
  <c r="AB626" i="1"/>
  <c r="AB627" i="1"/>
  <c r="AB628" i="1"/>
  <c r="AB629" i="1"/>
  <c r="AB630" i="1"/>
  <c r="AB631" i="1"/>
  <c r="AB632" i="1"/>
  <c r="AB633" i="1"/>
  <c r="AB634" i="1"/>
  <c r="AB635" i="1"/>
  <c r="AB636" i="1"/>
  <c r="AB637" i="1"/>
  <c r="AB638" i="1"/>
  <c r="AB639" i="1"/>
  <c r="AB640" i="1"/>
  <c r="AB641" i="1"/>
  <c r="AB642" i="1"/>
  <c r="AB643" i="1"/>
  <c r="AB644" i="1"/>
  <c r="AB645" i="1"/>
  <c r="AB646" i="1"/>
  <c r="AB647" i="1"/>
  <c r="AB648" i="1"/>
  <c r="AB649" i="1"/>
  <c r="AB650" i="1"/>
  <c r="AB651" i="1"/>
  <c r="AB652" i="1"/>
  <c r="AB653" i="1"/>
  <c r="AB654" i="1"/>
  <c r="AB655" i="1"/>
  <c r="AB656" i="1"/>
  <c r="AB657" i="1"/>
  <c r="AB658" i="1"/>
  <c r="AB659" i="1"/>
  <c r="AB660" i="1"/>
  <c r="AB661" i="1"/>
  <c r="AB662" i="1"/>
  <c r="AB663" i="1"/>
  <c r="AB664" i="1"/>
  <c r="AB665" i="1"/>
  <c r="AB666" i="1"/>
  <c r="AB667" i="1"/>
  <c r="AB668" i="1"/>
  <c r="AB669" i="1"/>
  <c r="AB670" i="1"/>
  <c r="AB671" i="1"/>
  <c r="AB672" i="1"/>
  <c r="AB673" i="1"/>
  <c r="AB674" i="1"/>
  <c r="AB675" i="1"/>
  <c r="AB676" i="1"/>
  <c r="AB677" i="1"/>
  <c r="AB678" i="1"/>
  <c r="AB679" i="1"/>
  <c r="AB680" i="1"/>
  <c r="AB681" i="1"/>
  <c r="AB682" i="1"/>
  <c r="AB683" i="1"/>
  <c r="AB684" i="1"/>
  <c r="AB685" i="1"/>
  <c r="AB686" i="1"/>
  <c r="AB687" i="1"/>
  <c r="AB688" i="1"/>
  <c r="AB689" i="1"/>
  <c r="AB690" i="1"/>
  <c r="AB691" i="1"/>
  <c r="AB692" i="1"/>
  <c r="AB693" i="1"/>
  <c r="AB694" i="1"/>
  <c r="AB695" i="1"/>
  <c r="AB696" i="1"/>
  <c r="AB697" i="1"/>
  <c r="AA51" i="1" l="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108" i="1"/>
  <c r="AB109" i="1"/>
  <c r="AB110" i="1"/>
  <c r="AB111" i="1"/>
  <c r="AB112" i="1"/>
  <c r="AB113" i="1"/>
  <c r="AB114" i="1"/>
  <c r="AB115" i="1"/>
  <c r="AB116" i="1"/>
  <c r="AB117" i="1"/>
  <c r="AB118" i="1"/>
  <c r="AB119" i="1"/>
  <c r="AB120" i="1"/>
  <c r="AB121" i="1"/>
  <c r="AB122" i="1"/>
  <c r="AB123" i="1"/>
  <c r="AB124" i="1"/>
  <c r="AB125" i="1"/>
  <c r="AB126" i="1"/>
  <c r="AB127" i="1"/>
  <c r="AB128" i="1"/>
  <c r="AB129" i="1"/>
  <c r="AB130" i="1"/>
  <c r="AB131" i="1"/>
  <c r="AB132" i="1"/>
  <c r="AB133" i="1"/>
  <c r="AB134" i="1"/>
  <c r="AB135" i="1"/>
  <c r="AB136" i="1"/>
  <c r="AB137" i="1"/>
  <c r="AB138" i="1"/>
  <c r="AB139" i="1"/>
  <c r="AB140" i="1"/>
  <c r="AB141" i="1"/>
  <c r="AB142" i="1"/>
  <c r="AB143" i="1"/>
  <c r="AB144" i="1"/>
  <c r="AB145" i="1"/>
  <c r="AB146" i="1"/>
  <c r="AB147" i="1"/>
  <c r="AB148" i="1"/>
  <c r="AB149" i="1"/>
  <c r="AB150" i="1"/>
  <c r="AB151" i="1"/>
  <c r="AB152" i="1"/>
  <c r="AB153" i="1"/>
  <c r="AB154" i="1"/>
  <c r="AB155" i="1"/>
  <c r="AB156" i="1"/>
  <c r="AB157" i="1"/>
  <c r="AB158" i="1"/>
  <c r="AB159" i="1"/>
  <c r="AB160" i="1"/>
  <c r="AB161" i="1"/>
  <c r="AB162" i="1"/>
  <c r="AB163" i="1"/>
  <c r="AB164" i="1"/>
  <c r="AB165" i="1"/>
  <c r="AB166" i="1"/>
  <c r="AB167" i="1"/>
  <c r="AB168" i="1"/>
  <c r="AB169" i="1"/>
  <c r="AB170" i="1"/>
  <c r="AB171" i="1"/>
  <c r="AB172" i="1"/>
  <c r="AB173" i="1"/>
  <c r="AB174" i="1"/>
  <c r="AB175" i="1"/>
  <c r="AB176" i="1"/>
  <c r="AB177" i="1"/>
  <c r="AB178" i="1"/>
  <c r="AB179" i="1"/>
  <c r="AB180" i="1"/>
  <c r="AB181" i="1"/>
  <c r="AB182" i="1"/>
  <c r="AB183" i="1"/>
  <c r="AB184" i="1"/>
  <c r="AB185" i="1"/>
  <c r="AB186" i="1"/>
  <c r="AB187" i="1"/>
  <c r="AB188" i="1"/>
  <c r="AB189" i="1"/>
  <c r="AB190" i="1"/>
  <c r="AB191" i="1"/>
  <c r="AB192" i="1"/>
  <c r="AB193" i="1"/>
  <c r="AB194" i="1"/>
  <c r="AB195" i="1"/>
  <c r="AB196" i="1"/>
  <c r="AB197" i="1"/>
  <c r="AB198" i="1"/>
  <c r="AB199" i="1"/>
  <c r="AB200" i="1"/>
  <c r="AB201" i="1"/>
  <c r="AB202" i="1"/>
  <c r="AB203" i="1"/>
  <c r="AB204" i="1"/>
  <c r="AB205" i="1"/>
  <c r="AB206" i="1"/>
  <c r="AB207" i="1"/>
  <c r="AB208" i="1"/>
  <c r="AB209" i="1"/>
  <c r="AB210" i="1"/>
  <c r="AB211" i="1"/>
  <c r="AB212" i="1"/>
  <c r="AB213" i="1"/>
  <c r="AB214" i="1"/>
  <c r="AB215" i="1"/>
  <c r="AB216" i="1"/>
  <c r="AB217" i="1"/>
  <c r="AB218" i="1"/>
  <c r="AB219" i="1"/>
  <c r="AB220" i="1"/>
  <c r="AB221" i="1"/>
  <c r="AB222" i="1"/>
  <c r="AB223" i="1"/>
  <c r="AB224" i="1"/>
  <c r="AB225" i="1"/>
  <c r="AB226" i="1"/>
  <c r="AB227" i="1"/>
  <c r="AB228" i="1"/>
  <c r="AB229" i="1"/>
  <c r="AB230" i="1"/>
  <c r="AB231" i="1"/>
  <c r="AB232" i="1"/>
  <c r="AB233" i="1"/>
  <c r="AB234" i="1"/>
  <c r="AB235" i="1"/>
  <c r="AB236" i="1"/>
  <c r="AB237" i="1"/>
  <c r="AB238" i="1"/>
  <c r="AB239" i="1"/>
  <c r="AB240" i="1"/>
  <c r="AB241" i="1"/>
  <c r="AB242" i="1"/>
  <c r="AB243" i="1"/>
  <c r="AB244" i="1"/>
  <c r="AB245" i="1"/>
  <c r="AB246" i="1"/>
  <c r="AB247" i="1"/>
  <c r="AB248" i="1"/>
  <c r="AB249" i="1"/>
  <c r="AB250" i="1"/>
  <c r="AB251" i="1"/>
  <c r="AB252" i="1"/>
  <c r="AB253" i="1"/>
  <c r="AB254" i="1"/>
  <c r="AB255" i="1"/>
  <c r="AB256" i="1"/>
  <c r="AB257" i="1"/>
  <c r="AB258" i="1"/>
  <c r="AB259" i="1"/>
  <c r="AB260" i="1"/>
  <c r="AB261" i="1"/>
  <c r="AB262" i="1"/>
  <c r="AB263" i="1"/>
  <c r="AB264" i="1"/>
  <c r="AB265" i="1"/>
  <c r="AB266" i="1"/>
  <c r="AB267" i="1"/>
  <c r="AB268" i="1"/>
  <c r="AB269" i="1"/>
  <c r="AB270" i="1"/>
  <c r="AB271" i="1"/>
  <c r="AB272" i="1"/>
  <c r="AB273" i="1"/>
  <c r="AB274" i="1"/>
  <c r="AB275" i="1"/>
  <c r="AB276" i="1"/>
  <c r="AB277" i="1"/>
  <c r="AB278" i="1"/>
  <c r="AB279" i="1"/>
  <c r="AB280" i="1"/>
  <c r="AB281" i="1"/>
  <c r="AB282" i="1"/>
  <c r="AB283" i="1"/>
  <c r="AB284" i="1"/>
  <c r="AB285" i="1"/>
  <c r="AB286" i="1"/>
  <c r="AB287" i="1"/>
  <c r="AB288" i="1"/>
  <c r="AB289" i="1"/>
  <c r="AB290" i="1"/>
  <c r="AB291" i="1"/>
  <c r="AB292" i="1"/>
  <c r="AB293" i="1"/>
  <c r="AB294" i="1"/>
  <c r="AB295" i="1"/>
  <c r="AB296" i="1"/>
  <c r="AB297" i="1"/>
  <c r="AB298" i="1"/>
  <c r="AB299" i="1"/>
  <c r="AB300" i="1"/>
  <c r="AB301" i="1"/>
  <c r="AB302" i="1"/>
  <c r="AB303" i="1"/>
  <c r="AB304" i="1"/>
  <c r="AB305" i="1"/>
  <c r="AB306" i="1"/>
  <c r="AB307" i="1"/>
  <c r="AB308" i="1"/>
  <c r="AB309" i="1"/>
  <c r="AB310" i="1"/>
  <c r="AB311" i="1"/>
  <c r="AB312" i="1"/>
  <c r="AB313" i="1"/>
  <c r="AB314" i="1"/>
  <c r="AB315" i="1"/>
  <c r="AB316" i="1"/>
  <c r="AB317" i="1"/>
  <c r="AB318" i="1"/>
  <c r="AB319" i="1"/>
  <c r="AB320" i="1"/>
  <c r="AB321" i="1"/>
  <c r="AB322" i="1"/>
  <c r="AB323" i="1"/>
  <c r="AB324" i="1"/>
  <c r="AB325" i="1"/>
  <c r="AB326" i="1"/>
  <c r="AB327" i="1"/>
  <c r="AB328" i="1"/>
  <c r="AB329" i="1"/>
  <c r="AB330" i="1"/>
  <c r="AB331" i="1"/>
  <c r="AB332" i="1"/>
  <c r="AB333" i="1"/>
  <c r="AB334" i="1"/>
  <c r="AB335" i="1"/>
  <c r="AB336" i="1"/>
  <c r="AB337" i="1"/>
  <c r="AB338" i="1"/>
  <c r="AB339" i="1"/>
  <c r="AB340" i="1"/>
  <c r="AB341" i="1"/>
  <c r="AB342" i="1"/>
  <c r="AB343" i="1"/>
  <c r="AB344" i="1"/>
  <c r="AB345" i="1"/>
  <c r="AB346" i="1"/>
  <c r="AB347" i="1"/>
  <c r="AB348" i="1"/>
  <c r="AB349" i="1"/>
  <c r="AB350" i="1"/>
  <c r="AB351" i="1"/>
  <c r="AB352" i="1"/>
  <c r="AB353" i="1"/>
  <c r="AB354" i="1"/>
  <c r="AB355" i="1"/>
  <c r="AB356" i="1"/>
  <c r="AB357" i="1"/>
  <c r="AB358" i="1"/>
  <c r="AB359" i="1"/>
  <c r="AB360" i="1"/>
  <c r="AB361" i="1"/>
  <c r="AB362" i="1"/>
  <c r="AB363" i="1"/>
  <c r="AB364" i="1"/>
  <c r="AB365" i="1"/>
  <c r="AB366" i="1"/>
  <c r="AB367" i="1"/>
  <c r="AB368" i="1"/>
  <c r="AB369" i="1"/>
  <c r="AB370" i="1"/>
  <c r="AB371" i="1"/>
  <c r="AB372" i="1"/>
  <c r="AB373" i="1"/>
  <c r="AB374" i="1"/>
  <c r="AB375" i="1"/>
  <c r="AB376" i="1"/>
  <c r="AB377" i="1"/>
  <c r="AB378" i="1"/>
  <c r="AB379" i="1"/>
  <c r="C28" i="15" l="1"/>
  <c r="I3" i="3" a="1"/>
  <c r="I3" i="3" s="1"/>
  <c r="F3" i="3"/>
  <c r="H3" i="3"/>
  <c r="G3" i="3"/>
  <c r="H14" i="5"/>
  <c r="H15" i="5"/>
  <c r="H16" i="5"/>
  <c r="H17" i="5"/>
  <c r="H18" i="5"/>
  <c r="H19" i="5"/>
  <c r="H20" i="5"/>
  <c r="H21" i="5"/>
  <c r="AA7" i="1"/>
  <c r="AA8" i="1"/>
  <c r="AA9" i="1"/>
  <c r="AA10" i="1"/>
  <c r="AA11" i="1"/>
  <c r="I50" i="3" l="1" a="1"/>
  <c r="I50" i="3" s="1"/>
  <c r="I49" i="3" a="1"/>
  <c r="I49" i="3" s="1"/>
  <c r="I48" i="3" a="1"/>
  <c r="I48" i="3" s="1"/>
  <c r="I47" i="3" a="1"/>
  <c r="I47" i="3" s="1"/>
  <c r="I46" i="3" a="1"/>
  <c r="I46" i="3" s="1"/>
  <c r="I45" i="3" a="1"/>
  <c r="I45" i="3" s="1"/>
  <c r="I44" i="3" a="1"/>
  <c r="I44" i="3" s="1"/>
  <c r="I43" i="3" a="1"/>
  <c r="I43" i="3" s="1"/>
  <c r="I42" i="3" a="1"/>
  <c r="I42" i="3" s="1"/>
  <c r="I41" i="3" a="1"/>
  <c r="I41" i="3" s="1"/>
  <c r="I40" i="3" a="1"/>
  <c r="I40" i="3" s="1"/>
  <c r="I39" i="3" a="1"/>
  <c r="I39" i="3" s="1"/>
  <c r="I38" i="3" a="1"/>
  <c r="I38" i="3" s="1"/>
  <c r="I37" i="3" a="1"/>
  <c r="I37" i="3" s="1"/>
  <c r="I36" i="3" a="1"/>
  <c r="I36" i="3" s="1"/>
  <c r="I35" i="3" a="1"/>
  <c r="I35" i="3" s="1"/>
  <c r="I34" i="3" a="1"/>
  <c r="I34" i="3" s="1"/>
  <c r="I33" i="3" a="1"/>
  <c r="I33" i="3" s="1"/>
  <c r="I32" i="3" a="1"/>
  <c r="I32" i="3" s="1"/>
  <c r="I31" i="3" a="1"/>
  <c r="I31" i="3" s="1"/>
  <c r="I30" i="3" a="1"/>
  <c r="I30" i="3" s="1"/>
  <c r="I29" i="3" a="1"/>
  <c r="I29" i="3" s="1"/>
  <c r="I28" i="3" a="1"/>
  <c r="I28" i="3" s="1"/>
  <c r="I27" i="3" a="1"/>
  <c r="I27" i="3" s="1"/>
  <c r="I26" i="3" a="1"/>
  <c r="I26" i="3" s="1"/>
  <c r="I25" i="3" a="1"/>
  <c r="I25" i="3" s="1"/>
  <c r="I24" i="3" a="1"/>
  <c r="I24" i="3" s="1"/>
  <c r="I23" i="3" a="1"/>
  <c r="I23" i="3" s="1"/>
  <c r="I22" i="3" a="1"/>
  <c r="I22" i="3" s="1"/>
  <c r="I21" i="3" a="1"/>
  <c r="I21" i="3" s="1"/>
  <c r="I20" i="3" a="1"/>
  <c r="I20" i="3" s="1"/>
  <c r="I19" i="3" a="1"/>
  <c r="I19" i="3" s="1"/>
  <c r="I18" i="3" a="1"/>
  <c r="I18" i="3" s="1"/>
  <c r="I17" i="3" a="1"/>
  <c r="I17" i="3" s="1"/>
  <c r="I16" i="3" a="1"/>
  <c r="I16" i="3" s="1"/>
  <c r="I15" i="3" a="1"/>
  <c r="I15" i="3" s="1"/>
  <c r="I14" i="3" a="1"/>
  <c r="I14" i="3" s="1"/>
  <c r="I13" i="3" a="1"/>
  <c r="I13" i="3" s="1"/>
  <c r="I12" i="3" a="1"/>
  <c r="I12" i="3" s="1"/>
  <c r="I11" i="3" a="1"/>
  <c r="I11" i="3" s="1"/>
  <c r="I10" i="3" a="1"/>
  <c r="I10" i="3" s="1"/>
  <c r="I9" i="3" a="1"/>
  <c r="I9" i="3" s="1"/>
  <c r="I8" i="3" a="1"/>
  <c r="I8" i="3" s="1"/>
  <c r="I7" i="3" a="1"/>
  <c r="I7" i="3" s="1"/>
  <c r="I6" i="3" a="1"/>
  <c r="I6" i="3" s="1"/>
  <c r="I5" i="3" a="1"/>
  <c r="I5" i="3" s="1"/>
  <c r="I4" i="3" a="1"/>
  <c r="I4" i="3" s="1"/>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C8" i="15" l="1" a="1"/>
  <c r="C8" i="15" s="1"/>
  <c r="K4" i="5"/>
  <c r="I6" i="5"/>
  <c r="H3" i="5"/>
  <c r="C12" i="15"/>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H4" i="5"/>
  <c r="H5" i="5"/>
  <c r="H6" i="5"/>
  <c r="H7" i="5"/>
  <c r="H8" i="5"/>
  <c r="H9" i="5"/>
  <c r="H10" i="5"/>
  <c r="H11" i="5"/>
  <c r="H12" i="5"/>
  <c r="H13"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AB3" i="1"/>
  <c r="AB4"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A3" i="1"/>
  <c r="AA4" i="1"/>
  <c r="AA5" i="1"/>
  <c r="AA6"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C27" i="15" l="1"/>
  <c r="C25" i="15"/>
  <c r="C16" i="15"/>
  <c r="C15" i="15"/>
  <c r="C13" i="15"/>
  <c r="C26" i="15" l="1"/>
  <c r="J4" i="5"/>
  <c r="J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I50" i="5" l="1"/>
  <c r="I49" i="5"/>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I16" i="5"/>
  <c r="I15" i="5"/>
  <c r="I14" i="5"/>
  <c r="I13" i="5"/>
  <c r="I12" i="5"/>
  <c r="I11" i="5"/>
  <c r="I10" i="5"/>
  <c r="I9" i="5"/>
  <c r="I8" i="5"/>
  <c r="I7" i="5"/>
  <c r="I5" i="5"/>
  <c r="I4" i="5"/>
  <c r="I3" i="5"/>
  <c r="C17" i="15" l="1"/>
  <c r="K21" i="5"/>
  <c r="L21" i="5"/>
  <c r="L4" i="5" l="1"/>
  <c r="L5" i="5"/>
  <c r="L6" i="5"/>
  <c r="L7" i="5"/>
  <c r="L8" i="5"/>
  <c r="L9" i="5"/>
  <c r="L10" i="5"/>
  <c r="L11" i="5"/>
  <c r="L12" i="5"/>
  <c r="L13" i="5"/>
  <c r="L14" i="5"/>
  <c r="L15" i="5"/>
  <c r="L16" i="5"/>
  <c r="L17" i="5"/>
  <c r="L18" i="5"/>
  <c r="L19" i="5"/>
  <c r="L20"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3" i="5"/>
  <c r="K5" i="5"/>
  <c r="K6" i="5"/>
  <c r="K7" i="5"/>
  <c r="K8" i="5"/>
  <c r="K9" i="5"/>
  <c r="K10" i="5"/>
  <c r="K11" i="5"/>
  <c r="K12" i="5"/>
  <c r="K13" i="5"/>
  <c r="K14" i="5"/>
  <c r="K15" i="5"/>
  <c r="K16" i="5"/>
  <c r="K17" i="5"/>
  <c r="K18" i="5"/>
  <c r="K19" i="5"/>
  <c r="K20"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3" i="5"/>
  <c r="C19" i="15" l="1"/>
  <c r="C14" i="15"/>
  <c r="K622" i="5"/>
  <c r="C18" i="15" s="1"/>
</calcChain>
</file>

<file path=xl/sharedStrings.xml><?xml version="1.0" encoding="utf-8"?>
<sst xmlns="http://schemas.openxmlformats.org/spreadsheetml/2006/main" count="12671" uniqueCount="2753">
  <si>
    <t>Annexe S13</t>
  </si>
  <si>
    <t>Le registre des membres du groupe</t>
  </si>
  <si>
    <t>Version 1.3</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</si>
  <si>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</si>
  <si>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</si>
  <si>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</si>
  <si>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family val="2"/>
      </rPr>
      <t>Pour plus d’informations sur Rainforest Alliance, consultez le site </t>
    </r>
    <r>
      <rPr>
        <sz val="10"/>
        <color rgb="FF1A52C2"/>
        <rFont val="Century Gothic"/>
        <family val="2"/>
      </rPr>
      <t xml:space="preserve">www.rainforest-alliance.org, </t>
    </r>
    <r>
      <rPr>
        <sz val="10"/>
        <color theme="1"/>
        <rFont val="Century Gothic"/>
        <family val="2"/>
      </rPr>
      <t>contactez </t>
    </r>
    <r>
      <rPr>
        <sz val="10"/>
        <color rgb="FF1A52C2"/>
        <rFont val="Century Gothic"/>
        <family val="2"/>
      </rPr>
      <t xml:space="preserve">info@ra.org, </t>
    </r>
    <r>
      <rPr>
        <sz val="10"/>
        <color theme="1"/>
        <rFont val="Century Gothic"/>
        <family val="2"/>
      </rPr>
      <t>ou le bureau de Rainforest Alliance à Amsterdam, De Ruijterkade 6, 1013AA Amsterdam, Pays-Bas.</t>
    </r>
  </si>
  <si>
    <t>Nom du document :</t>
  </si>
  <si>
    <t>Code du document :</t>
  </si>
  <si>
    <t>Version :</t>
  </si>
  <si>
    <t>Annexe S13 : Le registre des membres du groupe</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</si>
  <si>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</si>
  <si>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</si>
  <si>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</si>
  <si>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</si>
  <si>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</si>
  <si>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</si>
  <si>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</si>
  <si>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</si>
  <si>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</si>
  <si>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</si>
  <si>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</si>
  <si>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</si>
  <si>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t>Remplace :</t>
  </si>
  <si>
    <t xml:space="preserve">Applicable aux : </t>
  </si>
  <si>
    <t>Titulaires de certificats d’exploitations agricoles</t>
  </si>
  <si>
    <t>Pays/Région :</t>
  </si>
  <si>
    <t>Tous</t>
  </si>
  <si>
    <t>Produit agricole :</t>
  </si>
  <si>
    <t xml:space="preserve">Type de certification : </t>
  </si>
  <si>
    <t>Tous les produits agricoles du champ d’application du système de certification de Rainforest Alliance ; veuillez voir les Règles pour la certification.</t>
  </si>
  <si>
    <t>Certification de l’exploitation</t>
  </si>
  <si>
    <t>SA-S-SD-14-V1.3FR</t>
  </si>
  <si>
    <r>
      <rPr>
        <sz val="10"/>
        <color theme="1"/>
        <rFont val="Century Gothic"/>
        <family val="2"/>
      </rPr>
      <t xml:space="preserve">Les annexes sont </t>
    </r>
    <r>
      <rPr>
        <u/>
        <sz val="10"/>
        <color theme="1"/>
        <rFont val="Century Gothic"/>
        <family val="2"/>
      </rPr>
      <t>contraignantes</t>
    </r>
    <r>
      <rPr>
        <sz val="10"/>
        <color theme="1"/>
        <rFont val="Century Gothic"/>
        <family val="2"/>
      </rPr>
      <t xml:space="preserve"> et doivent être respectées pour la certification.</t>
    </r>
    <r>
      <rPr>
        <sz val="10"/>
        <color theme="1"/>
        <rFont val="Century Gothic"/>
        <family val="2"/>
      </rPr>
      <t xml:space="preserve"> </t>
    </r>
  </si>
  <si>
    <t>Toute utilisation de ce contenu, y compris la reproduction, la modification, la distribution ou la republication, sans le consentement écrit préalable de Rainforest Alliance est strictement interdite.</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</si>
  <si>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</si>
  <si>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</si>
  <si>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</si>
  <si>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</si>
  <si>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</si>
  <si>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</si>
  <si>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</si>
  <si>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</si>
  <si>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</si>
  <si>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</si>
  <si>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</si>
  <si>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</si>
  <si>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</si>
  <si>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</si>
  <si>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</si>
  <si>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family val="2"/>
      </rPr>
      <t>SYMBOLES UTILISÉS DANS LES COLONNES</t>
    </r>
    <r>
      <rPr>
        <b/>
        <sz val="11"/>
        <color rgb="FF000000"/>
        <rFont val="Calibri"/>
        <family val="2"/>
      </rPr>
      <t> </t>
    </r>
  </si>
  <si>
    <r>
      <rPr>
        <b/>
        <sz val="11"/>
        <color theme="1"/>
        <rFont val="Century Gothic"/>
        <family val="2"/>
      </rPr>
      <t>SIGNIFICATION</t>
    </r>
    <r>
      <rPr>
        <b/>
        <sz val="11"/>
        <color rgb="FF000000"/>
        <rFont val="Calibri"/>
        <family val="2"/>
      </rPr>
      <t> </t>
    </r>
  </si>
  <si>
    <r>
      <rPr>
        <b/>
        <sz val="11"/>
        <color theme="1"/>
        <rFont val="Century Gothic"/>
        <family val="2"/>
      </rPr>
      <t>VALIDATION</t>
    </r>
    <r>
      <rPr>
        <b/>
        <sz val="11"/>
        <color rgb="FF000000"/>
        <rFont val="Calibri"/>
        <family val="2"/>
      </rPr>
      <t> </t>
    </r>
  </si>
  <si>
    <t>Si applicable </t>
  </si>
  <si>
    <t>Les cellules vides sont autorisées </t>
  </si>
  <si>
    <t>* </t>
  </si>
  <si>
    <t>Champ obligatoire  </t>
  </si>
  <si>
    <t>Aucune cellule vide n’est autorisée </t>
  </si>
  <si>
    <t>** </t>
  </si>
  <si>
    <t>Champ obligatoire si disponible </t>
  </si>
  <si>
    <t>Les cellules vides ne sont pas autorisées, mais la mention « non disponible » peut être utilisée </t>
  </si>
  <si>
    <t>EXPLOITATION AGRICOLE</t>
  </si>
  <si>
    <t>OPÉRATEUR DE L’EXPLOITATION AGRICOLE</t>
  </si>
  <si>
    <t>PROPRIÉTAIRE DE L’EXPLOITATION AGRICOLE (si différent de l’OPÉRATEUR DE L’EXPLOITATION AGRICOLE) S’il y a plusieurs propriétaires, mentionner le propriétaire principal **</t>
  </si>
  <si>
    <t>DONNÉES D’INSPECTION INTERNE</t>
  </si>
  <si>
    <t>Utilisez cette section pour vérifier les données que vous avez remplies</t>
  </si>
  <si>
    <t>2. Identifiant national d’exploitation agricole** (Obligatoire uniquement pour le Brésil)</t>
  </si>
  <si>
    <t>1. Identifiant interne de membre du groupe présent sur la feuille 2. Produit agricole certifié</t>
  </si>
  <si>
    <t>1. Identifiant interne de membre du groupe présent sur la feuille 3. Unité agricole</t>
  </si>
  <si>
    <t>CULTURE CERTIFIÉE ET DONNÉES DE VOLUME</t>
  </si>
  <si>
    <t>Informations utiles pour votre analyse</t>
  </si>
  <si>
    <t>2. Produit agricole certifié*</t>
  </si>
  <si>
    <t>3. Variété** (veuillez consulter la liste des cultures pour connaître les variétés possibles)</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</si>
  <si>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</si>
  <si>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</si>
  <si>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</si>
  <si>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</si>
  <si>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1. Identifiant interne de l’exploitation agricole présent sur la feuille 1. Membre du groupe</t>
  </si>
  <si>
    <t>Le volume vendu est supérieur à la récolte totale</t>
  </si>
  <si>
    <t>Croissance de la récolte</t>
  </si>
  <si>
    <t>Rendement 
estimé/ha</t>
  </si>
  <si>
    <t>Rendement/ha
de l’année précédente</t>
  </si>
  <si>
    <t>Si vous souhaitez ajouter d’autres colonnes, veuillez les ajouter après Q</t>
  </si>
  <si>
    <t>INFORMATIONS SUR LES UNITÉS AGRICOLES DE CHAQUE EXPLOITATION AGRICOLE</t>
  </si>
  <si>
    <t>2. Identifiant d’unité agricole*
Aucun doublon n'est autorisé
Doit fournir toutes les unités agricoles</t>
  </si>
  <si>
    <t>3. Superficie de l’unité agricole (ha)*</t>
  </si>
  <si>
    <t>Vérification de la latitude</t>
  </si>
  <si>
    <t>Vérification de la longitude</t>
  </si>
  <si>
    <t>S’agit-il de la plus grande unité agricole</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</si>
  <si>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</si>
  <si>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</si>
  <si>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</si>
  <si>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</si>
  <si>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 xml:space="preserve">Colonne ou validation </t>
  </si>
  <si>
    <t>Critères</t>
  </si>
  <si>
    <t>État</t>
  </si>
  <si>
    <t>Méthode de calcul</t>
  </si>
  <si>
    <t>1. Identifiant interne de membre du groupe*</t>
  </si>
  <si>
    <t>Doit correspondre au nombre de membres du groupe dans votre système de gestion interne demandant une certification.</t>
  </si>
  <si>
    <t xml:space="preserve">Comparez le nombre d’identifiants à votre propre compte. </t>
  </si>
  <si>
    <t>Completeness of Certified Crop information</t>
  </si>
  <si>
    <t>Colonne ou validation</t>
  </si>
  <si>
    <t>1. Identifiant interne de membre du groupe *
(à partir de l’onglet Membre du groupe)</t>
  </si>
  <si>
    <t>Superficie totale des cultures certifiées</t>
  </si>
  <si>
    <t>Comparez avec vos propres notes.</t>
  </si>
  <si>
    <t>Somme de la colonne 3. Superficie des cultures certifiées</t>
  </si>
  <si>
    <t>Estimation de la récolte totale (tous produits agricoles confondus)</t>
  </si>
  <si>
    <t>Somme de 5. L’estimation totale de la récolte de l’année en cours (en ou en tiges de fleurs)</t>
  </si>
  <si>
    <t>Estimation de la récolte totale de l’année précédente (tous produits agricoles confondus)</t>
  </si>
  <si>
    <t>Somme de 6. La récolte totale de l’année précédente (en kg ou en tiges de fleurs)</t>
  </si>
  <si>
    <t>Volume total vendu/livré au groupe l’année précédente (tous produits agricoles confondus)</t>
  </si>
  <si>
    <t>Somme du 7. Volume vendu/livré au groupe l’année précédente (en kg ou en tiges de fleurs)</t>
  </si>
  <si>
    <t>Nombre d’erreurs dans le volume récolté par rapport au volume vendu</t>
  </si>
  <si>
    <t>Vérifiez si la valeur est supérieure à 0.</t>
  </si>
  <si>
    <t>Décompte de « ! » en Volume vendu supérieur à la récolte totale</t>
  </si>
  <si>
    <t>Rendement moyen estimé/hectare (tous produits agricoles confondus)</t>
  </si>
  <si>
    <t>Moyenne de la colonne M : rendement estimé par hectare</t>
  </si>
  <si>
    <t>Rendement moyen/hectare de l’année précédente (tous produits agricoles confondus)</t>
  </si>
  <si>
    <t>Moyenne de la colonne N : rendement par hectare de l’année précédente</t>
  </si>
  <si>
    <t>Completeness of Farm Unit information</t>
  </si>
  <si>
    <t>Nombre de membres du groupe pour lesquels des unités agricoles ont été déclarées</t>
  </si>
  <si>
    <t>Calcul du nombre d’identifiants uniques des membres du groupe dans la colonne 1. Identifiant interne de membre du groupe</t>
  </si>
  <si>
    <t>Superficie totale de l’unité agricole</t>
  </si>
  <si>
    <t>Somme du 3. Superficie de l’unité agricole</t>
  </si>
  <si>
    <t>Nombre d’unités agricoles les plus grandes</t>
  </si>
  <si>
    <t>Décompte du nombre de plus grandes unités dans la colonne H. S’agit-il de la plus grande unité agricole ?</t>
  </si>
  <si>
    <t>Nombre de coordonnées fournies</t>
  </si>
  <si>
    <t>Le décompte minimum entre la colonne 4. Latitude et le décompte de la colonne 5. Longitude</t>
  </si>
  <si>
    <t>Nombre total d'unités agricoles pour toutes les exploitations</t>
  </si>
  <si>
    <t xml:space="preserve">Somme de toutes les unités agricoles pour toutes les exploitations du 1. Membre du groupe </t>
  </si>
  <si>
    <t>Translations</t>
  </si>
  <si>
    <t>This tab provides a table from which the phrases used in data validation formulas are obtained.</t>
  </si>
  <si>
    <t>By changing these values, the results of formulas will change without the need of editting (complicated) formulas</t>
  </si>
  <si>
    <t>Please only change the second column  "Translated phrase".</t>
  </si>
  <si>
    <t>Phrases</t>
  </si>
  <si>
    <t>(edit only this column)</t>
  </si>
  <si>
    <t>Original English phrase</t>
  </si>
  <si>
    <t>Translated phrase</t>
  </si>
  <si>
    <t xml:space="preserve">Not applicable. </t>
  </si>
  <si>
    <t>Non applicable.</t>
  </si>
  <si>
    <t xml:space="preserve">No duplicates present. </t>
  </si>
  <si>
    <t>Il n’y a aucun doublon.</t>
  </si>
  <si>
    <t>Location of the first duplicate</t>
  </si>
  <si>
    <t>Emplacement du premier doublon.</t>
  </si>
  <si>
    <t>Location of the first blank cell</t>
  </si>
  <si>
    <t>Emplacement de la première cellule vide.</t>
  </si>
  <si>
    <t>No blank cells present.</t>
  </si>
  <si>
    <t>Il n’y a aucune cellule vide.</t>
  </si>
  <si>
    <t>All cells are numbers</t>
  </si>
  <si>
    <t>Toutes les cellules sont des nombres</t>
  </si>
  <si>
    <t>Location of the first non-number cell</t>
  </si>
  <si>
    <t>Emplacement de la première cellule non numérique</t>
  </si>
  <si>
    <t>All cells are either "Small farm" or "Large farm".</t>
  </si>
  <si>
    <t>Toutes les cellules sont soit « Petite exploitation agricole » soit « Grande exploitation agricole ».</t>
  </si>
  <si>
    <t>All years are correct.</t>
  </si>
  <si>
    <t>Toutes les années sont correctes.</t>
  </si>
  <si>
    <t>Location of the invalid year.</t>
  </si>
  <si>
    <t>Emplacement de l’année invalide.</t>
  </si>
  <si>
    <t>Location of the invalid size.</t>
  </si>
  <si>
    <t>Emplacement de la taille invalide.</t>
  </si>
  <si>
    <t>All sizes are correct.</t>
  </si>
  <si>
    <t>Toutes les tailles sont correctes.</t>
  </si>
  <si>
    <t>All values are correct.</t>
  </si>
  <si>
    <t>Toutes les valeurs sont correctes.</t>
  </si>
  <si>
    <t>Location of the invalid value.</t>
  </si>
  <si>
    <t>Emplacement de la valeur invalide.</t>
  </si>
  <si>
    <t>Every Internal Group Member ID is present.</t>
  </si>
  <si>
    <t>Chaque identifiant interne de membre du groupe est présent.</t>
  </si>
  <si>
    <t>Location of the missing Internal Group Member ID.</t>
  </si>
  <si>
    <t>Emplacement de l’identifiant interne de membre de groupe manquant.</t>
  </si>
  <si>
    <t>All combinations of crops and variety are valid.</t>
  </si>
  <si>
    <t>Toutes les combinaisons de produits agricoles et de variétés sont valides.</t>
  </si>
  <si>
    <t>Location of the invalid crop and variety combination.</t>
  </si>
  <si>
    <t>Emplacement de la combinaison de produits agricoles et de variétés invalide.</t>
  </si>
  <si>
    <t>All coordinates have at least 4 decimals.</t>
  </si>
  <si>
    <t>Toutes les coordonnées ont au moins 4 décimales.</t>
  </si>
  <si>
    <t>3. Village*/Ville</t>
  </si>
  <si>
    <t>5. Région d’inspection interne</t>
  </si>
  <si>
    <t>6. Superficie totale de l’exploitation agricole (ha)*</t>
  </si>
  <si>
    <t>7. Type d’exploitation agricole (petite/grande)*</t>
  </si>
  <si>
    <t>8. Nombre d’unités agricoles pour cette exploitation*</t>
  </si>
  <si>
    <t>9. Nombre de cultures certifiées</t>
  </si>
  <si>
    <t>4. District/État/Province*</t>
  </si>
  <si>
    <t>10. Prénom*</t>
  </si>
  <si>
    <t>11. Nom*</t>
  </si>
  <si>
    <t>12. Numéro de téléphone**</t>
  </si>
  <si>
    <t>13. Numéro d’identification national** Obligatoire pour le Brésil, % au Ghana et en Côte d'Ivoire</t>
  </si>
  <si>
    <t>14. Genre*</t>
  </si>
  <si>
    <t>15. Année de naissance*</t>
  </si>
  <si>
    <t>16. Prénom</t>
  </si>
  <si>
    <t>17. Nom</t>
  </si>
  <si>
    <t>18. Numéro de téléphone</t>
  </si>
  <si>
    <t>19. Numéro d’identification national
Obligatoire pour le Brésil</t>
  </si>
  <si>
    <t>20. Genre</t>
  </si>
  <si>
    <t>21. Nombre de travailleurs permanents*</t>
  </si>
  <si>
    <t>22. Estimation du nombre de travailleurs temporaires par an*</t>
  </si>
  <si>
    <t>23. Nom de l’inspecteur interne*</t>
  </si>
  <si>
    <t>24. Année de l’inspection interne*</t>
  </si>
  <si>
    <t>25. Mois de l’inspection interne*</t>
  </si>
  <si>
    <t>26. Jour de l’inspection interne*</t>
  </si>
  <si>
    <t>1. Identifiant interne unique d’exploitation agricole*
(Attribué par la gestion centrale)</t>
  </si>
  <si>
    <t>1. Identifiant interne unique d’exploitation agricole*
(Attribué par la gestion centrale)
Aucun doublon n'est autorisé</t>
  </si>
  <si>
    <t>SA-S-SD-14</t>
  </si>
  <si>
    <t>FR</t>
  </si>
  <si>
    <t>© 2022 Rainforest Alliance. Tous les droits sont réservés.</t>
  </si>
  <si>
    <t xml:space="preserve">SA-S-SD-1 Norme pour l’agriculture durable 2020 de Rainforest Alliance, Exigences pour les exploitations agricoles 
</t>
  </si>
  <si>
    <t>SA-S-SD-14-V1.2 Annexe S13 : Le registre des membres du groupe</t>
  </si>
  <si>
    <t>TRAVAILLEURS PAR L'EXPLOITATION AGRICOLE</t>
  </si>
  <si>
    <t>Non disponible</t>
  </si>
  <si>
    <t>RA-SI-001</t>
  </si>
  <si>
    <t>RA-SI-002</t>
  </si>
  <si>
    <t>RA-SI-003</t>
  </si>
  <si>
    <t>RA-SI-004</t>
  </si>
  <si>
    <t>RA-SI-005</t>
  </si>
  <si>
    <t>RA-SI-006</t>
  </si>
  <si>
    <t>RA-SI-007</t>
  </si>
  <si>
    <t>RA-SI-008</t>
  </si>
  <si>
    <t>RA-SI-009</t>
  </si>
  <si>
    <t>RA-SI-010</t>
  </si>
  <si>
    <t>RA-SI-011</t>
  </si>
  <si>
    <t>RA-SI-012</t>
  </si>
  <si>
    <t>RA-SI-013</t>
  </si>
  <si>
    <t>RA-SI-014</t>
  </si>
  <si>
    <t>RA-SI-015</t>
  </si>
  <si>
    <t>RA-SI-016</t>
  </si>
  <si>
    <t>RA-SI-017</t>
  </si>
  <si>
    <t>RA-SI-018</t>
  </si>
  <si>
    <t>RA-SI-019</t>
  </si>
  <si>
    <t>RA-SI-020</t>
  </si>
  <si>
    <t>RA-SI-021</t>
  </si>
  <si>
    <t>RA-SI-022</t>
  </si>
  <si>
    <t>RA-SI-023</t>
  </si>
  <si>
    <t>RA-SI-024</t>
  </si>
  <si>
    <t>RA-SI-025</t>
  </si>
  <si>
    <t>RA-SI-026</t>
  </si>
  <si>
    <t>RA-SI-027</t>
  </si>
  <si>
    <t>RA-SI-028</t>
  </si>
  <si>
    <t>RA-SI-029</t>
  </si>
  <si>
    <t>RA-SI-030</t>
  </si>
  <si>
    <t>RA-SI-031</t>
  </si>
  <si>
    <t>RA-SI-032</t>
  </si>
  <si>
    <t>RA-SI-033</t>
  </si>
  <si>
    <t>RA-SI-034</t>
  </si>
  <si>
    <t>RA-SI-035</t>
  </si>
  <si>
    <t>RA-SI-036</t>
  </si>
  <si>
    <t>RA-SI-037</t>
  </si>
  <si>
    <t>RA-SI-038</t>
  </si>
  <si>
    <t>RA-SI-039</t>
  </si>
  <si>
    <t>RA-SI-040</t>
  </si>
  <si>
    <t>RA-SI-041</t>
  </si>
  <si>
    <t>RA-SI-042</t>
  </si>
  <si>
    <t>RA-SI-043</t>
  </si>
  <si>
    <t>RA-SI-044</t>
  </si>
  <si>
    <t>RA-SI-045</t>
  </si>
  <si>
    <t>RA-SI-046</t>
  </si>
  <si>
    <t>RA-SI-047</t>
  </si>
  <si>
    <t>RA-SI-048</t>
  </si>
  <si>
    <t>RA-SI-049</t>
  </si>
  <si>
    <t>RA-SI-050</t>
  </si>
  <si>
    <t>RA-SI-051</t>
  </si>
  <si>
    <t>RA-SI-052</t>
  </si>
  <si>
    <t>RA-SI-053</t>
  </si>
  <si>
    <t>RA-SI-054</t>
  </si>
  <si>
    <t>RA-SI-055</t>
  </si>
  <si>
    <t>RA-SI-056</t>
  </si>
  <si>
    <t>RA-SI-057</t>
  </si>
  <si>
    <t>RA-SI-058</t>
  </si>
  <si>
    <t>RA-SI-059</t>
  </si>
  <si>
    <t>RA-SI-060</t>
  </si>
  <si>
    <t>RA-SI-061</t>
  </si>
  <si>
    <t>RA-SI-062</t>
  </si>
  <si>
    <t>RA-SI-063</t>
  </si>
  <si>
    <t>RA-SI-064</t>
  </si>
  <si>
    <t>RA-SI-065</t>
  </si>
  <si>
    <t>RA-SI-066</t>
  </si>
  <si>
    <t>RA-SI-067</t>
  </si>
  <si>
    <t>RA-SI-068</t>
  </si>
  <si>
    <t>RA-SI-069</t>
  </si>
  <si>
    <t>RA-SI-070</t>
  </si>
  <si>
    <t>RA-SI-071</t>
  </si>
  <si>
    <t>RA-SI-072</t>
  </si>
  <si>
    <t>RA-SI-073</t>
  </si>
  <si>
    <t>RA-SI-074</t>
  </si>
  <si>
    <t>RA-SI-075</t>
  </si>
  <si>
    <t>RA-SI-076</t>
  </si>
  <si>
    <t>RA-SI-077</t>
  </si>
  <si>
    <t>RA-SI-078</t>
  </si>
  <si>
    <t>RA-SI-079</t>
  </si>
  <si>
    <t>RA-SI-080</t>
  </si>
  <si>
    <t>RA-SI-081</t>
  </si>
  <si>
    <t>RA-SI-082</t>
  </si>
  <si>
    <t>RA-SI-083</t>
  </si>
  <si>
    <t>RA-SI-084</t>
  </si>
  <si>
    <t>RA-SI-085</t>
  </si>
  <si>
    <t>RA-SI-086</t>
  </si>
  <si>
    <t>RA-SI-087</t>
  </si>
  <si>
    <t>RA-SI-088</t>
  </si>
  <si>
    <t>RA-SI-089</t>
  </si>
  <si>
    <t>RA-SI-090</t>
  </si>
  <si>
    <t>RA-SI-091</t>
  </si>
  <si>
    <t>RA-SI-092</t>
  </si>
  <si>
    <t>RA-SI-093</t>
  </si>
  <si>
    <t>RA-SI-094</t>
  </si>
  <si>
    <t>RA-SI-095</t>
  </si>
  <si>
    <t>RA-SI-096</t>
  </si>
  <si>
    <t>RA-SI-097</t>
  </si>
  <si>
    <t>RA-SI-098</t>
  </si>
  <si>
    <t>RA-SI-099</t>
  </si>
  <si>
    <t>RA-SI-100</t>
  </si>
  <si>
    <t>RA-SI-101</t>
  </si>
  <si>
    <t>RA-SI-102</t>
  </si>
  <si>
    <t>RA-SI-103</t>
  </si>
  <si>
    <t>RA-SI-104</t>
  </si>
  <si>
    <t>RA-SI-105</t>
  </si>
  <si>
    <t>RA-SI-106</t>
  </si>
  <si>
    <t>RA-SI-107</t>
  </si>
  <si>
    <t>RA-SI-108</t>
  </si>
  <si>
    <t>RA-SI-109</t>
  </si>
  <si>
    <t>RA-SI-110</t>
  </si>
  <si>
    <t>RA-SI-111</t>
  </si>
  <si>
    <t>RA-SI-112</t>
  </si>
  <si>
    <t>RA-SI-113</t>
  </si>
  <si>
    <t>RA-SI-114</t>
  </si>
  <si>
    <t>RA-SI-115</t>
  </si>
  <si>
    <t>RA-SI-116</t>
  </si>
  <si>
    <t>RA-SI-117</t>
  </si>
  <si>
    <t>RA-SI-118</t>
  </si>
  <si>
    <t>RA-SI-119</t>
  </si>
  <si>
    <t>RA-SI-120</t>
  </si>
  <si>
    <t>RA-SI-121</t>
  </si>
  <si>
    <t>RA-SI-122</t>
  </si>
  <si>
    <t>RA-SI-123</t>
  </si>
  <si>
    <t>RA-SI-124</t>
  </si>
  <si>
    <t>RA-SI-125</t>
  </si>
  <si>
    <t>RA-SI-126</t>
  </si>
  <si>
    <t>RA-SI-127</t>
  </si>
  <si>
    <t>RA-SI-128</t>
  </si>
  <si>
    <t>RA-SI-129</t>
  </si>
  <si>
    <t>RA-SI-130</t>
  </si>
  <si>
    <t>RA-SI-131</t>
  </si>
  <si>
    <t>RA-SI-132</t>
  </si>
  <si>
    <t>RA-SI-133</t>
  </si>
  <si>
    <t>RA-SI-134</t>
  </si>
  <si>
    <t>RA-SI-135</t>
  </si>
  <si>
    <t>RA-SI-136</t>
  </si>
  <si>
    <t>RA-SI-137</t>
  </si>
  <si>
    <t>RA-SI-138</t>
  </si>
  <si>
    <t>RA-SI-139</t>
  </si>
  <si>
    <t>RA-SI-140</t>
  </si>
  <si>
    <t>RA-SI-141</t>
  </si>
  <si>
    <t>RA-SI-142</t>
  </si>
  <si>
    <t>RA-SI-143</t>
  </si>
  <si>
    <t>RA-SI-144</t>
  </si>
  <si>
    <t>RA-TD-001</t>
  </si>
  <si>
    <t>RA-TD-002</t>
  </si>
  <si>
    <t>RA-TD-003</t>
  </si>
  <si>
    <t>RA-TD-004</t>
  </si>
  <si>
    <t>RA-TD-005</t>
  </si>
  <si>
    <t>RA-TD-006</t>
  </si>
  <si>
    <t>RA-TD-007</t>
  </si>
  <si>
    <t>RA-TD-008</t>
  </si>
  <si>
    <t>RA-TD-009</t>
  </si>
  <si>
    <t>RA-TD-010</t>
  </si>
  <si>
    <t>RA-TD-011</t>
  </si>
  <si>
    <t>RA-TD-012</t>
  </si>
  <si>
    <t>RA-TD-013</t>
  </si>
  <si>
    <t>RA-TD-014</t>
  </si>
  <si>
    <t>RA-TD-015</t>
  </si>
  <si>
    <t>RA-TD-016</t>
  </si>
  <si>
    <t>RA-TD-017</t>
  </si>
  <si>
    <t>RA-TD-018</t>
  </si>
  <si>
    <t>RA-TD-019</t>
  </si>
  <si>
    <t>RA-TD-020</t>
  </si>
  <si>
    <t>RA-TD-021</t>
  </si>
  <si>
    <t>RA-TD-022</t>
  </si>
  <si>
    <t>RA-TD-023</t>
  </si>
  <si>
    <t>RA-TD-024</t>
  </si>
  <si>
    <t>RA-TD-025</t>
  </si>
  <si>
    <t>RA-TD-026</t>
  </si>
  <si>
    <t>RA-TD-027</t>
  </si>
  <si>
    <t>RA-TD-028</t>
  </si>
  <si>
    <t>RA-TD-029</t>
  </si>
  <si>
    <t>RA-TD-030</t>
  </si>
  <si>
    <t>RA-TD-031</t>
  </si>
  <si>
    <t>RA-TD-032</t>
  </si>
  <si>
    <t>RA-TD-033</t>
  </si>
  <si>
    <t>RA-TD-034</t>
  </si>
  <si>
    <t>RA-TD-035</t>
  </si>
  <si>
    <t>RA-TD-036</t>
  </si>
  <si>
    <t>RA-TD-037</t>
  </si>
  <si>
    <t>RA-TD-038</t>
  </si>
  <si>
    <t>RA-TD-039</t>
  </si>
  <si>
    <t>RA-TD-040</t>
  </si>
  <si>
    <t>RA-TD-041</t>
  </si>
  <si>
    <t>RA-TD-042</t>
  </si>
  <si>
    <t>RA-TD-043</t>
  </si>
  <si>
    <t>RA-BA-001</t>
  </si>
  <si>
    <t>RA-BA-002</t>
  </si>
  <si>
    <t>RA-BA-003</t>
  </si>
  <si>
    <t>RA-BA-004</t>
  </si>
  <si>
    <t>RA-BA-005</t>
  </si>
  <si>
    <t>RA-BA-006</t>
  </si>
  <si>
    <t>RA-BA-007</t>
  </si>
  <si>
    <t>RA-BA-008</t>
  </si>
  <si>
    <t>RA-BA-009</t>
  </si>
  <si>
    <t>RA-BA-010</t>
  </si>
  <si>
    <t>RA-BA-011</t>
  </si>
  <si>
    <t>RA-BA-012</t>
  </si>
  <si>
    <t>RA-BA-013</t>
  </si>
  <si>
    <t>RA-BA-014</t>
  </si>
  <si>
    <t>RA-BA-015</t>
  </si>
  <si>
    <t>RA-BA-016</t>
  </si>
  <si>
    <t>RA-BA-017</t>
  </si>
  <si>
    <t>RA-BA-018</t>
  </si>
  <si>
    <t>RA-BA-019</t>
  </si>
  <si>
    <t>RA-BA-020</t>
  </si>
  <si>
    <t>RA-BA-021</t>
  </si>
  <si>
    <t>RA-BA-022</t>
  </si>
  <si>
    <t>RA-BA-023</t>
  </si>
  <si>
    <t>RA-BA-024</t>
  </si>
  <si>
    <t>RA-BA-025</t>
  </si>
  <si>
    <t>RA-BA-026</t>
  </si>
  <si>
    <t>RA-BA-027</t>
  </si>
  <si>
    <t>RA-BA-028</t>
  </si>
  <si>
    <t>RA-BA-029</t>
  </si>
  <si>
    <t>RA-BA-030</t>
  </si>
  <si>
    <t>RA-BA-031</t>
  </si>
  <si>
    <t>RA-BA-032</t>
  </si>
  <si>
    <t>RA-BA-033</t>
  </si>
  <si>
    <t>RA-BA-034</t>
  </si>
  <si>
    <t>RA-BA-035</t>
  </si>
  <si>
    <t>RA-BA-036</t>
  </si>
  <si>
    <t>RA-BA-037</t>
  </si>
  <si>
    <t>RA-BA-038</t>
  </si>
  <si>
    <t>RA-BA-039</t>
  </si>
  <si>
    <t>RA-BA-040</t>
  </si>
  <si>
    <t>RA-BA-041</t>
  </si>
  <si>
    <t>RA-BA-042</t>
  </si>
  <si>
    <t>RA-BA-043</t>
  </si>
  <si>
    <t>RA-BA-044</t>
  </si>
  <si>
    <t>RA-BA-045</t>
  </si>
  <si>
    <t>RA-BA-046</t>
  </si>
  <si>
    <t>RA-BA-047</t>
  </si>
  <si>
    <t>RA-BA-048</t>
  </si>
  <si>
    <t>RA-BA-049</t>
  </si>
  <si>
    <t>RA-BA-050</t>
  </si>
  <si>
    <t>RA-BA-051</t>
  </si>
  <si>
    <t>RA-BA-052</t>
  </si>
  <si>
    <t>RA-BA-053</t>
  </si>
  <si>
    <t>RA-BA-054</t>
  </si>
  <si>
    <t>RA-BA-055</t>
  </si>
  <si>
    <t>RA-BA-056</t>
  </si>
  <si>
    <t>RA-BA-057</t>
  </si>
  <si>
    <t>RA-BA-058</t>
  </si>
  <si>
    <t>RA-BA-059</t>
  </si>
  <si>
    <t>RA-BA-060</t>
  </si>
  <si>
    <t>RA-BA-061</t>
  </si>
  <si>
    <t>RA-BA-062</t>
  </si>
  <si>
    <t>RA-BA-063</t>
  </si>
  <si>
    <t>RA-BA-064</t>
  </si>
  <si>
    <t>RA-BA-065</t>
  </si>
  <si>
    <t>RA-BA-066</t>
  </si>
  <si>
    <t>RA-BA-067</t>
  </si>
  <si>
    <t>RA-BA-068</t>
  </si>
  <si>
    <t>RA-BA-069</t>
  </si>
  <si>
    <t>RA-BA-070</t>
  </si>
  <si>
    <t>RA-BA-071</t>
  </si>
  <si>
    <t>RA-BA-072</t>
  </si>
  <si>
    <t>RA-BA-073</t>
  </si>
  <si>
    <t>RA-BA-074</t>
  </si>
  <si>
    <t>RA-BA-075</t>
  </si>
  <si>
    <t>RA-BA-076</t>
  </si>
  <si>
    <t>RA-BA-077</t>
  </si>
  <si>
    <t>RA-BA-078</t>
  </si>
  <si>
    <t>RA-BA-079</t>
  </si>
  <si>
    <t>RA-BA-080</t>
  </si>
  <si>
    <t>RA-BA-081</t>
  </si>
  <si>
    <t>RA-BA-082</t>
  </si>
  <si>
    <t>RA-BA-083</t>
  </si>
  <si>
    <t>RA-BA-084</t>
  </si>
  <si>
    <t>RA-BA-085</t>
  </si>
  <si>
    <t>RA-BA-086</t>
  </si>
  <si>
    <t>RA-BA-087</t>
  </si>
  <si>
    <t>RA-BA-088</t>
  </si>
  <si>
    <t>RA-BA-089</t>
  </si>
  <si>
    <t>RA-BA-090</t>
  </si>
  <si>
    <t>RA-BA-091</t>
  </si>
  <si>
    <t>RA-BA-092</t>
  </si>
  <si>
    <t>RA-BA-093</t>
  </si>
  <si>
    <t>RA-BA-094</t>
  </si>
  <si>
    <t>RA-BA-095</t>
  </si>
  <si>
    <t>RA-BA-096</t>
  </si>
  <si>
    <t>RA-BA-097</t>
  </si>
  <si>
    <t>RA-BA-098</t>
  </si>
  <si>
    <t>RA-BA-099</t>
  </si>
  <si>
    <t>RA-BA-100</t>
  </si>
  <si>
    <t>RA-BA-101</t>
  </si>
  <si>
    <t>RA-BA-102</t>
  </si>
  <si>
    <t>RA-BA-103</t>
  </si>
  <si>
    <t>RA-BA-104</t>
  </si>
  <si>
    <t>RA-BA-105</t>
  </si>
  <si>
    <t>RA-BA-106</t>
  </si>
  <si>
    <t>RA-BA-107</t>
  </si>
  <si>
    <t>RA-BA-108</t>
  </si>
  <si>
    <t>RA-BA-109</t>
  </si>
  <si>
    <t>RA-BA-110</t>
  </si>
  <si>
    <t>RA-BA-111</t>
  </si>
  <si>
    <t>RA-GN-001</t>
  </si>
  <si>
    <t>RA-GN-002</t>
  </si>
  <si>
    <t>RA-GN-003</t>
  </si>
  <si>
    <t>RA-GN-004</t>
  </si>
  <si>
    <t>RA-GN-005</t>
  </si>
  <si>
    <t>RA-GN-006</t>
  </si>
  <si>
    <t>RA-GN-007</t>
  </si>
  <si>
    <t>RA-GN-008</t>
  </si>
  <si>
    <t>RA-GN-009</t>
  </si>
  <si>
    <t>RA-DO-001</t>
  </si>
  <si>
    <t>RA-DO-002</t>
  </si>
  <si>
    <t>RA-DO-003</t>
  </si>
  <si>
    <t>RA-DO-004</t>
  </si>
  <si>
    <t>RA-DO-005</t>
  </si>
  <si>
    <t>RA-DO-006</t>
  </si>
  <si>
    <t>RA-DO-007</t>
  </si>
  <si>
    <t>RA-DO-008</t>
  </si>
  <si>
    <t>RA-DO-009</t>
  </si>
  <si>
    <t>RA-DO-010</t>
  </si>
  <si>
    <t>RA-DO-011</t>
  </si>
  <si>
    <t>RA-DO-012</t>
  </si>
  <si>
    <t>RA-DO-013</t>
  </si>
  <si>
    <t>RA-DO-014</t>
  </si>
  <si>
    <t>RA-DO-015</t>
  </si>
  <si>
    <t>RA-DO-016</t>
  </si>
  <si>
    <t>RA-DO-017</t>
  </si>
  <si>
    <t>RA-DO-018</t>
  </si>
  <si>
    <t>RA-DO-019</t>
  </si>
  <si>
    <t>RA-DO-020</t>
  </si>
  <si>
    <t>RA-DO-021</t>
  </si>
  <si>
    <t>RA-DO-022</t>
  </si>
  <si>
    <t>RA-DO-023</t>
  </si>
  <si>
    <t>RA-DO-024</t>
  </si>
  <si>
    <t>RA-DO-025</t>
  </si>
  <si>
    <t>RA-DO-026</t>
  </si>
  <si>
    <t>RA-DO-027</t>
  </si>
  <si>
    <t>RA-DO-028</t>
  </si>
  <si>
    <t>RA-DO-029</t>
  </si>
  <si>
    <t>RA-DO-030</t>
  </si>
  <si>
    <t>RA-DO-031</t>
  </si>
  <si>
    <t>RA-DO-032</t>
  </si>
  <si>
    <t>RA-DO-033</t>
  </si>
  <si>
    <t>RA-DO-034</t>
  </si>
  <si>
    <t>RA-DO-035</t>
  </si>
  <si>
    <t>RA-DO-036</t>
  </si>
  <si>
    <t>RA-ZA-001</t>
  </si>
  <si>
    <t>RA-ZA-002</t>
  </si>
  <si>
    <t>RA-ZA-003</t>
  </si>
  <si>
    <t>RA-ZA-004</t>
  </si>
  <si>
    <t>RA-ZA-005</t>
  </si>
  <si>
    <t>RA-ZA-006</t>
  </si>
  <si>
    <t>RA-ZA-007</t>
  </si>
  <si>
    <t>RA-ZA-008</t>
  </si>
  <si>
    <t>RA-ZA-009</t>
  </si>
  <si>
    <t>RA-ZA-010</t>
  </si>
  <si>
    <t>RA-ZA-011</t>
  </si>
  <si>
    <t>RA-ZA-012</t>
  </si>
  <si>
    <t>RA-ZA-013</t>
  </si>
  <si>
    <t>RA-ZA-014</t>
  </si>
  <si>
    <t>RA-ZA-015</t>
  </si>
  <si>
    <t>RA-ZA-016</t>
  </si>
  <si>
    <t>RA-ZA-017</t>
  </si>
  <si>
    <t>RA-ZA-018</t>
  </si>
  <si>
    <t>RA-ZA-019</t>
  </si>
  <si>
    <t>RA-ZA-020</t>
  </si>
  <si>
    <t>RA-ZA-021</t>
  </si>
  <si>
    <t>RA-ZA-022</t>
  </si>
  <si>
    <t>RA-ZA-023</t>
  </si>
  <si>
    <t>RA-ZA-024</t>
  </si>
  <si>
    <t>RA-ZA-025</t>
  </si>
  <si>
    <t>RA-ZA-026</t>
  </si>
  <si>
    <t>RA-ZA-027</t>
  </si>
  <si>
    <t>RA-ZA-028</t>
  </si>
  <si>
    <t>RA-ZA-029</t>
  </si>
  <si>
    <t>RA-ZA-030</t>
  </si>
  <si>
    <t>RA-ZA-031</t>
  </si>
  <si>
    <t>RA-ZA-032</t>
  </si>
  <si>
    <t>RA-ZA-033</t>
  </si>
  <si>
    <t>RA-ZA-034</t>
  </si>
  <si>
    <t>RA-ZA-035</t>
  </si>
  <si>
    <t>RA-ZA-036</t>
  </si>
  <si>
    <t>RA-ZA-037</t>
  </si>
  <si>
    <t>RA-ZA-038</t>
  </si>
  <si>
    <t>RA-ZA-039</t>
  </si>
  <si>
    <t>RA-ZA-040</t>
  </si>
  <si>
    <t>RA-ZA-041</t>
  </si>
  <si>
    <t>RA-ZA-042</t>
  </si>
  <si>
    <t>RA-ZA-043</t>
  </si>
  <si>
    <t>RA-ZA-044</t>
  </si>
  <si>
    <t>RA-ZA-045</t>
  </si>
  <si>
    <t>RA-ZA-046</t>
  </si>
  <si>
    <t>RA-ZA-047</t>
  </si>
  <si>
    <t>RA-ZA-048</t>
  </si>
  <si>
    <t>RA-ZA-049</t>
  </si>
  <si>
    <t>RA-ZA-050</t>
  </si>
  <si>
    <t>RA-ZA-051</t>
  </si>
  <si>
    <t>RA-ZA-052</t>
  </si>
  <si>
    <t>RA-ZA-053</t>
  </si>
  <si>
    <t>RA-ZA-054</t>
  </si>
  <si>
    <t>RA-ZA-055</t>
  </si>
  <si>
    <t>RA-ZA-056</t>
  </si>
  <si>
    <t>RA-ZA-057</t>
  </si>
  <si>
    <t>RA-ZA-058</t>
  </si>
  <si>
    <t>RA-ZA-059</t>
  </si>
  <si>
    <t>RA-ZA-060</t>
  </si>
  <si>
    <t>RA-ZA-061</t>
  </si>
  <si>
    <t>RA-ZA-062</t>
  </si>
  <si>
    <t>RA-ZA-063</t>
  </si>
  <si>
    <t>RA-ZA-064</t>
  </si>
  <si>
    <t>RA-SB-001</t>
  </si>
  <si>
    <t>RA-SB-002</t>
  </si>
  <si>
    <t>RA-SB-003</t>
  </si>
  <si>
    <t>RA-SB-004</t>
  </si>
  <si>
    <t>RA-SB-005</t>
  </si>
  <si>
    <t>RA-SB-006</t>
  </si>
  <si>
    <t>RA-SB-007</t>
  </si>
  <si>
    <t>RA-SB-008</t>
  </si>
  <si>
    <t>RA-SB-009</t>
  </si>
  <si>
    <t>RA-SB-010</t>
  </si>
  <si>
    <t>RA-SB-011</t>
  </si>
  <si>
    <t>RA-SB-012</t>
  </si>
  <si>
    <t>RA-SB-013</t>
  </si>
  <si>
    <t>RA-SB-014</t>
  </si>
  <si>
    <t>RA-SB-015</t>
  </si>
  <si>
    <t>RA-SB-016</t>
  </si>
  <si>
    <t>RA-SB-017</t>
  </si>
  <si>
    <t>RA-SB-018</t>
  </si>
  <si>
    <t>RA-SB-019</t>
  </si>
  <si>
    <t>RA-SB-020</t>
  </si>
  <si>
    <t>RA-SB-021</t>
  </si>
  <si>
    <t>RA-SB-022</t>
  </si>
  <si>
    <t>RA-SB-023</t>
  </si>
  <si>
    <t>RA-SB-024</t>
  </si>
  <si>
    <t>RA-SB-025</t>
  </si>
  <si>
    <t>RA-SB-026</t>
  </si>
  <si>
    <t>RA-SB-027</t>
  </si>
  <si>
    <t>RA-SB-028</t>
  </si>
  <si>
    <t>RA-SB-029</t>
  </si>
  <si>
    <t>RA-SB-030</t>
  </si>
  <si>
    <t>RA-SB-031</t>
  </si>
  <si>
    <t>RA-SB-032</t>
  </si>
  <si>
    <t>RA-SB-033</t>
  </si>
  <si>
    <t>RA-SB-034</t>
  </si>
  <si>
    <t>RA-SB-035</t>
  </si>
  <si>
    <t>RA-SB-036</t>
  </si>
  <si>
    <t>RA-SB-037</t>
  </si>
  <si>
    <t>RA-SB-038</t>
  </si>
  <si>
    <t>RA-SB-039</t>
  </si>
  <si>
    <t>RA-SB-040</t>
  </si>
  <si>
    <t>RA-SB-041</t>
  </si>
  <si>
    <t>RA-SB-042</t>
  </si>
  <si>
    <t>RA-SB-043</t>
  </si>
  <si>
    <t>RA-SB-044</t>
  </si>
  <si>
    <t>RA-SB-045</t>
  </si>
  <si>
    <t>RA-SB-046</t>
  </si>
  <si>
    <t>RA-SB-047</t>
  </si>
  <si>
    <t>RA-SB-048</t>
  </si>
  <si>
    <t>RA-SB-049</t>
  </si>
  <si>
    <t>RA-SB-050</t>
  </si>
  <si>
    <t>RA-SB-051</t>
  </si>
  <si>
    <t>RA-SB-052</t>
  </si>
  <si>
    <t>RA-SB-053</t>
  </si>
  <si>
    <t>RA-SB-054</t>
  </si>
  <si>
    <t>RA-SB-055</t>
  </si>
  <si>
    <t>RA-SB-056</t>
  </si>
  <si>
    <t>RA-SB-057</t>
  </si>
  <si>
    <t>RA-SB-058</t>
  </si>
  <si>
    <t>RA-SB-059</t>
  </si>
  <si>
    <t>RA-SB-060</t>
  </si>
  <si>
    <t>RA-SB-061</t>
  </si>
  <si>
    <t>RA-SB-062</t>
  </si>
  <si>
    <t>RA-SB-063</t>
  </si>
  <si>
    <t>RA-SB-064</t>
  </si>
  <si>
    <t>RA-SB-065</t>
  </si>
  <si>
    <t>RA-SB-066</t>
  </si>
  <si>
    <t>RA-SB-067</t>
  </si>
  <si>
    <t>RA-SB-068</t>
  </si>
  <si>
    <t>RA-SB-069</t>
  </si>
  <si>
    <t>RA-SB-070</t>
  </si>
  <si>
    <t>RA-SB-071</t>
  </si>
  <si>
    <t>RA-SB-072</t>
  </si>
  <si>
    <t>RA-SB-073</t>
  </si>
  <si>
    <t>RA-SB-074</t>
  </si>
  <si>
    <t>RA-SB-075</t>
  </si>
  <si>
    <t>RA-SB-076</t>
  </si>
  <si>
    <t>RA-SB-077</t>
  </si>
  <si>
    <t>RA-SB-078</t>
  </si>
  <si>
    <t>RA-SB-079</t>
  </si>
  <si>
    <t>RA-SB-080</t>
  </si>
  <si>
    <t>RA-SB-081</t>
  </si>
  <si>
    <t>RA-SB-082</t>
  </si>
  <si>
    <t>RA-SB-083</t>
  </si>
  <si>
    <t>RA-SB-084</t>
  </si>
  <si>
    <t>RA-SB-085</t>
  </si>
  <si>
    <t>RA-SB-086</t>
  </si>
  <si>
    <t>RA-SB-087</t>
  </si>
  <si>
    <t>RA-SB-088</t>
  </si>
  <si>
    <t>RA-SB-089</t>
  </si>
  <si>
    <t>RA-SB-090</t>
  </si>
  <si>
    <t>RA-SB-091</t>
  </si>
  <si>
    <t>RA-SB-092</t>
  </si>
  <si>
    <t>RA-SB-093</t>
  </si>
  <si>
    <t>RA-SB-094</t>
  </si>
  <si>
    <t>RA-SB-095</t>
  </si>
  <si>
    <t>RA-SB-096</t>
  </si>
  <si>
    <t>RA-SB-097</t>
  </si>
  <si>
    <t>RA-SB-098</t>
  </si>
  <si>
    <t>RA-SB-099</t>
  </si>
  <si>
    <t>RA-SB-100</t>
  </si>
  <si>
    <t>RA-SB-101</t>
  </si>
  <si>
    <t>RA-SB-102</t>
  </si>
  <si>
    <t>RA-SB-103</t>
  </si>
  <si>
    <t>RA-BO-001</t>
  </si>
  <si>
    <t>RA-BO-002</t>
  </si>
  <si>
    <t>RA-BO-003</t>
  </si>
  <si>
    <t>RA-BO-004</t>
  </si>
  <si>
    <t>RA-BO-005</t>
  </si>
  <si>
    <t>RA-BO-006</t>
  </si>
  <si>
    <t>RA-BO-007</t>
  </si>
  <si>
    <t>RA-BO-008</t>
  </si>
  <si>
    <t>RA-BO-009</t>
  </si>
  <si>
    <t>RA-BO-010</t>
  </si>
  <si>
    <t>RA-BO-011</t>
  </si>
  <si>
    <t>RA-BO-012</t>
  </si>
  <si>
    <t>RA-BO-013</t>
  </si>
  <si>
    <t>RA-BO-014</t>
  </si>
  <si>
    <t>RA-BO-015</t>
  </si>
  <si>
    <t>RA-BO-016</t>
  </si>
  <si>
    <t>RA-BO-017</t>
  </si>
  <si>
    <t>RA-BO-018</t>
  </si>
  <si>
    <t>RA-BO-019</t>
  </si>
  <si>
    <t>RA-BO-020</t>
  </si>
  <si>
    <t>RA-BO-021</t>
  </si>
  <si>
    <t>RA-BO-022</t>
  </si>
  <si>
    <t>RA-BO-023</t>
  </si>
  <si>
    <t>RA-BO-024</t>
  </si>
  <si>
    <t>RA-BO-025</t>
  </si>
  <si>
    <t>RA-BO-026</t>
  </si>
  <si>
    <t>RA-BO-027</t>
  </si>
  <si>
    <t>RA-BO-028</t>
  </si>
  <si>
    <t>RA-BO-029</t>
  </si>
  <si>
    <t>RA-BO-030</t>
  </si>
  <si>
    <t>RA-BO-031</t>
  </si>
  <si>
    <t>RA-BO-032</t>
  </si>
  <si>
    <t>RA-BO-033</t>
  </si>
  <si>
    <t>RA-BO-034</t>
  </si>
  <si>
    <t>RA-BO-035</t>
  </si>
  <si>
    <t>RA-BO-036</t>
  </si>
  <si>
    <t>RA-BO-037</t>
  </si>
  <si>
    <t>RA-BO-038</t>
  </si>
  <si>
    <t>RA-BO-039</t>
  </si>
  <si>
    <t>RA-BO-040</t>
  </si>
  <si>
    <t>RA-BO-041</t>
  </si>
  <si>
    <t>RA-BO-042</t>
  </si>
  <si>
    <t>RA-BO-043</t>
  </si>
  <si>
    <t>RA-BO-044</t>
  </si>
  <si>
    <t>RA-BO-045</t>
  </si>
  <si>
    <t>RA-BO-046</t>
  </si>
  <si>
    <t>RA-BO-047</t>
  </si>
  <si>
    <t>RA-BO-048</t>
  </si>
  <si>
    <t>RA-BO-049</t>
  </si>
  <si>
    <t>RA-BO-050</t>
  </si>
  <si>
    <t>RA-BO-051</t>
  </si>
  <si>
    <t>RA-BO-052</t>
  </si>
  <si>
    <t>RA-BO-053</t>
  </si>
  <si>
    <t>RA-BO-054</t>
  </si>
  <si>
    <t>RA-BO-055</t>
  </si>
  <si>
    <t>RA-BO-056</t>
  </si>
  <si>
    <t>RA-BO-057</t>
  </si>
  <si>
    <t>RA-BO-058</t>
  </si>
  <si>
    <t>RA-BO-059</t>
  </si>
  <si>
    <t>RA-BO-060</t>
  </si>
  <si>
    <t>RA-BO-061</t>
  </si>
  <si>
    <t>RA-BO-062</t>
  </si>
  <si>
    <t>RA-BO-063</t>
  </si>
  <si>
    <t>RA-BO-064</t>
  </si>
  <si>
    <t>RA-BO-065</t>
  </si>
  <si>
    <t>RA-BO-066</t>
  </si>
  <si>
    <t>RA-BO-067</t>
  </si>
  <si>
    <t>RA-BO-068</t>
  </si>
  <si>
    <t>RA-BO-069</t>
  </si>
  <si>
    <t>RA-BO-070</t>
  </si>
  <si>
    <t>RA-BO-071</t>
  </si>
  <si>
    <t>RA-BO-072</t>
  </si>
  <si>
    <t>RA-BO-073</t>
  </si>
  <si>
    <t>RA-BO-074</t>
  </si>
  <si>
    <t>RA-BO-075</t>
  </si>
  <si>
    <t>RA-BO-076</t>
  </si>
  <si>
    <t>RA-BO-077</t>
  </si>
  <si>
    <t>RA-BO-078</t>
  </si>
  <si>
    <t>RA-BO-079</t>
  </si>
  <si>
    <t>RA-BO-080</t>
  </si>
  <si>
    <t>RA-BO-081</t>
  </si>
  <si>
    <t>RA-TR-001</t>
  </si>
  <si>
    <t>RA-TR-002</t>
  </si>
  <si>
    <t>RA-TR-003</t>
  </si>
  <si>
    <t>RA-TR-004</t>
  </si>
  <si>
    <t>RA-TR-005</t>
  </si>
  <si>
    <t>RA-TR-006</t>
  </si>
  <si>
    <t>RA-TR-007</t>
  </si>
  <si>
    <t>RA-TR-008</t>
  </si>
  <si>
    <t>RA-TR-009</t>
  </si>
  <si>
    <t>RA-TR-010</t>
  </si>
  <si>
    <t>RA-TR-011</t>
  </si>
  <si>
    <t>RA-TR-012</t>
  </si>
  <si>
    <t>RA-TR-013</t>
  </si>
  <si>
    <t>RA-TR-014</t>
  </si>
  <si>
    <t>RA-TR-015</t>
  </si>
  <si>
    <t>RA-TR-016</t>
  </si>
  <si>
    <t>RA-TR-017</t>
  </si>
  <si>
    <t>RA-TR-018</t>
  </si>
  <si>
    <t>RA-TR-019</t>
  </si>
  <si>
    <t>RA-TR-020</t>
  </si>
  <si>
    <t>RA-TR-021</t>
  </si>
  <si>
    <t>RA-TR-022</t>
  </si>
  <si>
    <t>RA-TR-023</t>
  </si>
  <si>
    <t>RA-TR-024</t>
  </si>
  <si>
    <t>RA-TR-025</t>
  </si>
  <si>
    <t>RA-TR-026</t>
  </si>
  <si>
    <t>RA-TR-027</t>
  </si>
  <si>
    <t>RA-TR-028</t>
  </si>
  <si>
    <t>RA-TR-029</t>
  </si>
  <si>
    <t>RA-TR-030</t>
  </si>
  <si>
    <t>RA-TR-031</t>
  </si>
  <si>
    <t>RA-TR-032</t>
  </si>
  <si>
    <t>RA-TR-033</t>
  </si>
  <si>
    <t>RA-TR-034</t>
  </si>
  <si>
    <t>RA-TR-035</t>
  </si>
  <si>
    <t>RA-TR-036</t>
  </si>
  <si>
    <t>RA-TR-037</t>
  </si>
  <si>
    <t>RA-TR-038</t>
  </si>
  <si>
    <t>RA-TR-039</t>
  </si>
  <si>
    <t>RA-TR-040</t>
  </si>
  <si>
    <t>RA-TR-041</t>
  </si>
  <si>
    <t>RA-TR-042</t>
  </si>
  <si>
    <t>RA-TR-043</t>
  </si>
  <si>
    <t>RA-TR-044</t>
  </si>
  <si>
    <t>RA-TR-045</t>
  </si>
  <si>
    <t>RA-TR-046</t>
  </si>
  <si>
    <t>RA-TR-047</t>
  </si>
  <si>
    <t>RA-TR-048</t>
  </si>
  <si>
    <t>RA-TR-049</t>
  </si>
  <si>
    <t>RA-TR-050</t>
  </si>
  <si>
    <t>RA-TR-051</t>
  </si>
  <si>
    <t>RA-TR-052</t>
  </si>
  <si>
    <t>RA-TR-053</t>
  </si>
  <si>
    <t>RA-TR-054</t>
  </si>
  <si>
    <t>RA-TR-055</t>
  </si>
  <si>
    <t>RA-TR-056</t>
  </si>
  <si>
    <t>RA-TR-057</t>
  </si>
  <si>
    <t>RA-TR-058</t>
  </si>
  <si>
    <t>RA-TR-059</t>
  </si>
  <si>
    <t>RA-TR-060</t>
  </si>
  <si>
    <t>RA-TR-061</t>
  </si>
  <si>
    <t>RA-TR-062</t>
  </si>
  <si>
    <t>RA-TR-063</t>
  </si>
  <si>
    <t>RA-TR-064</t>
  </si>
  <si>
    <t>RA-TR-065</t>
  </si>
  <si>
    <t>RA-TR-066</t>
  </si>
  <si>
    <t>RA-TR-067</t>
  </si>
  <si>
    <t>RA-TR-068</t>
  </si>
  <si>
    <t>RA-TR-069</t>
  </si>
  <si>
    <t>RA-TR-070</t>
  </si>
  <si>
    <t>RA-TR-071</t>
  </si>
  <si>
    <t>RA-TR-072</t>
  </si>
  <si>
    <t>RA-TR-073</t>
  </si>
  <si>
    <t>RA-TR-074</t>
  </si>
  <si>
    <t>RA-TR-075</t>
  </si>
  <si>
    <t>RA-TR-076</t>
  </si>
  <si>
    <t>RA-TR-077</t>
  </si>
  <si>
    <t>RA-TR-078</t>
  </si>
  <si>
    <t>RA-TR-079</t>
  </si>
  <si>
    <t>RA-TR-080</t>
  </si>
  <si>
    <t>RA-TR-081</t>
  </si>
  <si>
    <t>RA-TR-082</t>
  </si>
  <si>
    <t>RA-TR-083</t>
  </si>
  <si>
    <t>RA-TR-084</t>
  </si>
  <si>
    <t>RA-TR-085</t>
  </si>
  <si>
    <t>RA-TR-086</t>
  </si>
  <si>
    <t>RA-TR-087</t>
  </si>
  <si>
    <t>RA-TR-088</t>
  </si>
  <si>
    <t>RA-TR-089</t>
  </si>
  <si>
    <t>RA-TR-090</t>
  </si>
  <si>
    <t>RA-TR-091</t>
  </si>
  <si>
    <t>RA-TR-092</t>
  </si>
  <si>
    <t>RA-TO-001</t>
  </si>
  <si>
    <t>RA-TO-002</t>
  </si>
  <si>
    <t>RA-TO-003</t>
  </si>
  <si>
    <t>RA-TO-005</t>
  </si>
  <si>
    <t>RA-TO-006</t>
  </si>
  <si>
    <t>RA-TO-007</t>
  </si>
  <si>
    <t>RA-TO-008</t>
  </si>
  <si>
    <t>RA-TO-009</t>
  </si>
  <si>
    <t>RA-TO-011</t>
  </si>
  <si>
    <t>RA-TO-013</t>
  </si>
  <si>
    <t>RA-TO-014</t>
  </si>
  <si>
    <t>RA-TO-015</t>
  </si>
  <si>
    <t>SIEBLY</t>
  </si>
  <si>
    <t>TOUANDROU</t>
  </si>
  <si>
    <t>BATIEBLY</t>
  </si>
  <si>
    <t>GNOAHE</t>
  </si>
  <si>
    <t>DOHOBLY</t>
  </si>
  <si>
    <t>ZAODROU</t>
  </si>
  <si>
    <t>SEABLY</t>
  </si>
  <si>
    <t>BOUEBLY</t>
  </si>
  <si>
    <t>TACOURABLY</t>
  </si>
  <si>
    <t>TOBLY</t>
  </si>
  <si>
    <t>GUEMON</t>
  </si>
  <si>
    <t>KOUIBLY</t>
  </si>
  <si>
    <t>KOFFI</t>
  </si>
  <si>
    <t>AMENAN SIMENE</t>
  </si>
  <si>
    <t>KOUAME</t>
  </si>
  <si>
    <t>YAO JEAN BAPTISTE</t>
  </si>
  <si>
    <t>0505 58 95 70</t>
  </si>
  <si>
    <t>KONAN</t>
  </si>
  <si>
    <t>KOUAME NICAISE</t>
  </si>
  <si>
    <t>0554 96 58 28</t>
  </si>
  <si>
    <t>ALLA</t>
  </si>
  <si>
    <t>N'GORRAN PASCALE</t>
  </si>
  <si>
    <t>KRA</t>
  </si>
  <si>
    <t>KOFFI FELIX</t>
  </si>
  <si>
    <t>N'GORA</t>
  </si>
  <si>
    <t>KOUADIO GUILLAUME</t>
  </si>
  <si>
    <t>KONAN OLIVIER</t>
  </si>
  <si>
    <t>KONAN SIMEON</t>
  </si>
  <si>
    <t>0565 87 47 59</t>
  </si>
  <si>
    <t>SIE</t>
  </si>
  <si>
    <t>KOUAME FELIX</t>
  </si>
  <si>
    <t>KOFFI MOUSOUFIE</t>
  </si>
  <si>
    <t>MOISE</t>
  </si>
  <si>
    <t>0142 94 08 77</t>
  </si>
  <si>
    <t>KRAAMAN</t>
  </si>
  <si>
    <t>ROSALIE</t>
  </si>
  <si>
    <t>07 57 00 45 92</t>
  </si>
  <si>
    <t>WOLO</t>
  </si>
  <si>
    <t>KOUAME LUCIN</t>
  </si>
  <si>
    <t>05 44 04 65 78</t>
  </si>
  <si>
    <t>KOUASSI</t>
  </si>
  <si>
    <t>N'GUESSAN ARMEL</t>
  </si>
  <si>
    <t>KOUAME MICHEL</t>
  </si>
  <si>
    <t>KLAROU</t>
  </si>
  <si>
    <t>ELIAS PAPIN</t>
  </si>
  <si>
    <t>KOUAKOU SIMPLICE</t>
  </si>
  <si>
    <t>YAO</t>
  </si>
  <si>
    <t>YAO VINCENT</t>
  </si>
  <si>
    <t>GUEI</t>
  </si>
  <si>
    <t>TEHE AIME</t>
  </si>
  <si>
    <t>NESSAMON</t>
  </si>
  <si>
    <t>VENANCE</t>
  </si>
  <si>
    <t>YAO JACQUE</t>
  </si>
  <si>
    <t>OUEDRAOGO</t>
  </si>
  <si>
    <t xml:space="preserve">BOUREIMA </t>
  </si>
  <si>
    <t>TEHO</t>
  </si>
  <si>
    <t>LUC</t>
  </si>
  <si>
    <t>DJALO</t>
  </si>
  <si>
    <t>SEYDOU</t>
  </si>
  <si>
    <t>NESSEMON</t>
  </si>
  <si>
    <t>ALFRED</t>
  </si>
  <si>
    <t>GUIE</t>
  </si>
  <si>
    <t>LOPEZ</t>
  </si>
  <si>
    <t>KOUAKOU JEAN .L</t>
  </si>
  <si>
    <t>HUBERT</t>
  </si>
  <si>
    <t>YAO CESAIRE</t>
  </si>
  <si>
    <t>YAMEOGO</t>
  </si>
  <si>
    <t>KOUDOUGOU</t>
  </si>
  <si>
    <t>N'GUESSAN NOBERT</t>
  </si>
  <si>
    <t>KOUASSI FRANCIS</t>
  </si>
  <si>
    <t>AONAN</t>
  </si>
  <si>
    <t>KOUASSI KOUAKOU .R</t>
  </si>
  <si>
    <t>ZOUE</t>
  </si>
  <si>
    <t>BLEHOUEN</t>
  </si>
  <si>
    <t>SEHI</t>
  </si>
  <si>
    <t>MICHEL</t>
  </si>
  <si>
    <t>SANKARA</t>
  </si>
  <si>
    <t>YOUSSOUFOU</t>
  </si>
  <si>
    <t>KOUADIO</t>
  </si>
  <si>
    <t>KOUAKOU EUGENE</t>
  </si>
  <si>
    <t>KAMSOU</t>
  </si>
  <si>
    <t>OULO</t>
  </si>
  <si>
    <t>KAMBOU</t>
  </si>
  <si>
    <t>LEXINITE</t>
  </si>
  <si>
    <t>SIB</t>
  </si>
  <si>
    <t>LARPITE</t>
  </si>
  <si>
    <t>HOUSSOTE</t>
  </si>
  <si>
    <t>HOUKILE</t>
  </si>
  <si>
    <t>N'GNAN</t>
  </si>
  <si>
    <t>BASSOU</t>
  </si>
  <si>
    <t>KONAN FERDINAND</t>
  </si>
  <si>
    <t>KADJO</t>
  </si>
  <si>
    <t>YAO JEROME</t>
  </si>
  <si>
    <t>BROU DENIS</t>
  </si>
  <si>
    <t>N'GUESSAN</t>
  </si>
  <si>
    <t>KOUAME DESTIN</t>
  </si>
  <si>
    <t>KOUAKOU</t>
  </si>
  <si>
    <t>KOUADIO RICHARD</t>
  </si>
  <si>
    <t>JUDASE</t>
  </si>
  <si>
    <t>DAH</t>
  </si>
  <si>
    <t>FLORENT</t>
  </si>
  <si>
    <t>TIEROU</t>
  </si>
  <si>
    <t>FRANCIS</t>
  </si>
  <si>
    <t>NABO</t>
  </si>
  <si>
    <t>ERNEST</t>
  </si>
  <si>
    <t>GO</t>
  </si>
  <si>
    <t>JEAN PIERRE</t>
  </si>
  <si>
    <t>LAURENT</t>
  </si>
  <si>
    <t>DOH</t>
  </si>
  <si>
    <t>GOULEI JEAN</t>
  </si>
  <si>
    <t>YAROU</t>
  </si>
  <si>
    <t>BAYO</t>
  </si>
  <si>
    <t>HENRIETTE</t>
  </si>
  <si>
    <t>BOUE</t>
  </si>
  <si>
    <t>HENRI CHARLES</t>
  </si>
  <si>
    <t>SEA</t>
  </si>
  <si>
    <t>GERVAIS</t>
  </si>
  <si>
    <t>HENRI MICHEL</t>
  </si>
  <si>
    <t>SIBI</t>
  </si>
  <si>
    <t>GNOMOIN GEORGES</t>
  </si>
  <si>
    <t>KPINSEKONHOUBLE</t>
  </si>
  <si>
    <t>HUGUES</t>
  </si>
  <si>
    <t>FLEAN</t>
  </si>
  <si>
    <t>TCHEDJIHE BERNADETE</t>
  </si>
  <si>
    <t>RIGOBERT</t>
  </si>
  <si>
    <t>JEAN LUC</t>
  </si>
  <si>
    <t>GBAYO</t>
  </si>
  <si>
    <t>MADEHEPLEHE DESIRE</t>
  </si>
  <si>
    <t>MARCELIN</t>
  </si>
  <si>
    <t>KEI</t>
  </si>
  <si>
    <t>ALPHONSE</t>
  </si>
  <si>
    <t>TIECOURA</t>
  </si>
  <si>
    <t>FREDERIC</t>
  </si>
  <si>
    <t>BAH</t>
  </si>
  <si>
    <t>OLIVIER</t>
  </si>
  <si>
    <t>OULAI</t>
  </si>
  <si>
    <t>AIME</t>
  </si>
  <si>
    <t>GUEI MICHEL</t>
  </si>
  <si>
    <t>ORELIEN</t>
  </si>
  <si>
    <t>DOUAHON</t>
  </si>
  <si>
    <t>SYLVAIN</t>
  </si>
  <si>
    <t>MANNE MICHEL</t>
  </si>
  <si>
    <t>VALENTIN</t>
  </si>
  <si>
    <t>LAZARE</t>
  </si>
  <si>
    <t>BLEHOUIEHI</t>
  </si>
  <si>
    <t>SEVERIN</t>
  </si>
  <si>
    <t>DOUA</t>
  </si>
  <si>
    <t>NAPOLEON</t>
  </si>
  <si>
    <t>MATURIN</t>
  </si>
  <si>
    <t>ALAIN</t>
  </si>
  <si>
    <t>SEHE</t>
  </si>
  <si>
    <t>MARUIS</t>
  </si>
  <si>
    <t>KOULEI</t>
  </si>
  <si>
    <t>MARTINE</t>
  </si>
  <si>
    <t>KOULIA</t>
  </si>
  <si>
    <t>MATHIAS</t>
  </si>
  <si>
    <t>BLEHI</t>
  </si>
  <si>
    <t>HELEINE</t>
  </si>
  <si>
    <t>SEBAHI</t>
  </si>
  <si>
    <t>YAROU VICTORIEN</t>
  </si>
  <si>
    <t>RODRIGUE</t>
  </si>
  <si>
    <t>SEAHE</t>
  </si>
  <si>
    <t>MARTIAL</t>
  </si>
  <si>
    <t>KPAI</t>
  </si>
  <si>
    <t>EDMOND</t>
  </si>
  <si>
    <t>JOEL</t>
  </si>
  <si>
    <t>TAH</t>
  </si>
  <si>
    <t>DANIEL</t>
  </si>
  <si>
    <t>GUEI VINCENT</t>
  </si>
  <si>
    <t>THERRY HENRY</t>
  </si>
  <si>
    <t>YORO</t>
  </si>
  <si>
    <t>GNEHESSEMIEN FULGEN</t>
  </si>
  <si>
    <t>GANHI</t>
  </si>
  <si>
    <t>JEAN MARC</t>
  </si>
  <si>
    <t>JEAN JORCELIN</t>
  </si>
  <si>
    <t>SIBO</t>
  </si>
  <si>
    <t>SERGE ARTHUR</t>
  </si>
  <si>
    <t>TEHE</t>
  </si>
  <si>
    <t>GOUSSENE NOEL</t>
  </si>
  <si>
    <t>OULI</t>
  </si>
  <si>
    <t>YVONNE</t>
  </si>
  <si>
    <t>LUCIEN</t>
  </si>
  <si>
    <t>YAHON</t>
  </si>
  <si>
    <t>ARCHILLE</t>
  </si>
  <si>
    <t>JEROME</t>
  </si>
  <si>
    <t>MAHI</t>
  </si>
  <si>
    <t>NASAIRE</t>
  </si>
  <si>
    <t>RENE</t>
  </si>
  <si>
    <t>DJAHON</t>
  </si>
  <si>
    <t>ROGER</t>
  </si>
  <si>
    <t>HERMAIN</t>
  </si>
  <si>
    <t>GNAHE</t>
  </si>
  <si>
    <t>EMILE</t>
  </si>
  <si>
    <t>GLAROU</t>
  </si>
  <si>
    <t>PIERRE</t>
  </si>
  <si>
    <t>MAGNY</t>
  </si>
  <si>
    <t>TIMOTHEE</t>
  </si>
  <si>
    <t>SOHOU</t>
  </si>
  <si>
    <t>SOMPLEHI MARCEL</t>
  </si>
  <si>
    <t>DJIBRIL</t>
  </si>
  <si>
    <t>KINDA MARCEL</t>
  </si>
  <si>
    <t>SIEKOUA</t>
  </si>
  <si>
    <t>ALEXIS</t>
  </si>
  <si>
    <t>BOUA</t>
  </si>
  <si>
    <t>ROLAND</t>
  </si>
  <si>
    <t>PAHOU</t>
  </si>
  <si>
    <t>NESSEMON DESIRE</t>
  </si>
  <si>
    <t>ARISTIDE</t>
  </si>
  <si>
    <t>MEHON</t>
  </si>
  <si>
    <t>ANGENOR</t>
  </si>
  <si>
    <t>KAHOUA</t>
  </si>
  <si>
    <t>JOSUE</t>
  </si>
  <si>
    <t>GUE</t>
  </si>
  <si>
    <t>FLAN JACOB</t>
  </si>
  <si>
    <t>TIMOTHEE ADOLPHE</t>
  </si>
  <si>
    <t>KPEYA</t>
  </si>
  <si>
    <t>ELIAS PIERRE</t>
  </si>
  <si>
    <t>POTE</t>
  </si>
  <si>
    <t>POTE ISIDORE</t>
  </si>
  <si>
    <t>EMMANUEL</t>
  </si>
  <si>
    <t>KEHI</t>
  </si>
  <si>
    <t>GASTON</t>
  </si>
  <si>
    <t>JONAS</t>
  </si>
  <si>
    <t>SOPEHE</t>
  </si>
  <si>
    <t>BERTIN</t>
  </si>
  <si>
    <t>GBEHO</t>
  </si>
  <si>
    <t>TOTE APPOLINNAIRE</t>
  </si>
  <si>
    <t>MOUOMOUEGNAN</t>
  </si>
  <si>
    <t>NICAISE</t>
  </si>
  <si>
    <t>PECOURA</t>
  </si>
  <si>
    <t>URBAIN</t>
  </si>
  <si>
    <t>ULRICH STEPHEN</t>
  </si>
  <si>
    <t>DEROU FRANCIS</t>
  </si>
  <si>
    <t>MAHAN</t>
  </si>
  <si>
    <t>CHARLES</t>
  </si>
  <si>
    <t>YORO ERIC</t>
  </si>
  <si>
    <t>PATRICE</t>
  </si>
  <si>
    <t>DEGNAN FEREMIE</t>
  </si>
  <si>
    <t>SIEHI</t>
  </si>
  <si>
    <t>MASSO RODRIGUE</t>
  </si>
  <si>
    <t>GNINHI</t>
  </si>
  <si>
    <t>GUALASSEMON D.</t>
  </si>
  <si>
    <t>LASSANE</t>
  </si>
  <si>
    <t>GOUE</t>
  </si>
  <si>
    <t>YORO JEAN</t>
  </si>
  <si>
    <t>FAHE</t>
  </si>
  <si>
    <t>BLECA ERIC</t>
  </si>
  <si>
    <t>GLOU</t>
  </si>
  <si>
    <t>ADELINE</t>
  </si>
  <si>
    <t>GONO</t>
  </si>
  <si>
    <t>ANGE LYDIE JUDITH</t>
  </si>
  <si>
    <t>JEHE</t>
  </si>
  <si>
    <t>DANGNI EMILE</t>
  </si>
  <si>
    <t>ALTHEA MARINA</t>
  </si>
  <si>
    <t>DOUAYE</t>
  </si>
  <si>
    <t>CEDRIC</t>
  </si>
  <si>
    <t>SIEROU</t>
  </si>
  <si>
    <t>ROMARIC</t>
  </si>
  <si>
    <t>BLESSON</t>
  </si>
  <si>
    <t>THIERRY</t>
  </si>
  <si>
    <t>TAHOU LUC</t>
  </si>
  <si>
    <t>MOUHO</t>
  </si>
  <si>
    <t>IRENE</t>
  </si>
  <si>
    <t>GUEHI</t>
  </si>
  <si>
    <t>FRANCOIS</t>
  </si>
  <si>
    <t>WONBLEHON</t>
  </si>
  <si>
    <t>HILAIRE</t>
  </si>
  <si>
    <t>FEHE</t>
  </si>
  <si>
    <t>BONEBO ANTOINETTE</t>
  </si>
  <si>
    <t>TCHEROU</t>
  </si>
  <si>
    <t>MOMBOH</t>
  </si>
  <si>
    <t>GUEYE</t>
  </si>
  <si>
    <t>MARIUS</t>
  </si>
  <si>
    <t>MANH</t>
  </si>
  <si>
    <t>SEA SYLVAIN</t>
  </si>
  <si>
    <t>TOUE</t>
  </si>
  <si>
    <t>TOHOU JEAN</t>
  </si>
  <si>
    <t>ROSE</t>
  </si>
  <si>
    <t>MICAR</t>
  </si>
  <si>
    <t>MONDEON</t>
  </si>
  <si>
    <t>KAHOU</t>
  </si>
  <si>
    <t>LEYEHOUNGNEHIN S.</t>
  </si>
  <si>
    <t>KEAROU SALOMON</t>
  </si>
  <si>
    <t>MONTOUHO</t>
  </si>
  <si>
    <t>YEHE</t>
  </si>
  <si>
    <t>ELOI</t>
  </si>
  <si>
    <t>BANHI</t>
  </si>
  <si>
    <t>DJEHO MICHEL</t>
  </si>
  <si>
    <t>PAUL</t>
  </si>
  <si>
    <t>BEHAN</t>
  </si>
  <si>
    <t>OHOUN CESAR</t>
  </si>
  <si>
    <t>IHE</t>
  </si>
  <si>
    <t>GNOAHE BAGNI HYACINTHE</t>
  </si>
  <si>
    <t>DJANEMONWON H.</t>
  </si>
  <si>
    <t>ZEPHIRIN</t>
  </si>
  <si>
    <t>ANNIE RACHELLE</t>
  </si>
  <si>
    <t>KPAHI</t>
  </si>
  <si>
    <t>TOUHOUN</t>
  </si>
  <si>
    <t>TAHOU</t>
  </si>
  <si>
    <t>GUEI SERGE</t>
  </si>
  <si>
    <t>MONE</t>
  </si>
  <si>
    <t>KAPOHI</t>
  </si>
  <si>
    <t>KOHON LAMBERT</t>
  </si>
  <si>
    <t>TAHA</t>
  </si>
  <si>
    <t>GAHOTHE ELYSE</t>
  </si>
  <si>
    <t>CHARLES MULLER</t>
  </si>
  <si>
    <t>KANE</t>
  </si>
  <si>
    <t>TIA ARMAND</t>
  </si>
  <si>
    <t>ZAHODEHI FULBERT</t>
  </si>
  <si>
    <t>DAGNI</t>
  </si>
  <si>
    <t>YETE JEAN BAPTISTE</t>
  </si>
  <si>
    <t>TCHEA</t>
  </si>
  <si>
    <t>MONAHO DESTIN</t>
  </si>
  <si>
    <t>OMBLEON</t>
  </si>
  <si>
    <t>TANGUY</t>
  </si>
  <si>
    <t>ARMAND</t>
  </si>
  <si>
    <t>BAHI</t>
  </si>
  <si>
    <t>GERMAIN</t>
  </si>
  <si>
    <t>GLOUNAHO R.</t>
  </si>
  <si>
    <t>GBANGNAMPOHO</t>
  </si>
  <si>
    <t>KOUEY</t>
  </si>
  <si>
    <t>JEAN BRICE OLIVIER</t>
  </si>
  <si>
    <t>KPAGOLO</t>
  </si>
  <si>
    <t>KPAI AEMAND</t>
  </si>
  <si>
    <t>ZEHOUE</t>
  </si>
  <si>
    <t>ZREHOUE</t>
  </si>
  <si>
    <t>THOMAS</t>
  </si>
  <si>
    <t>STEPHANE</t>
  </si>
  <si>
    <t>M. DESTIN</t>
  </si>
  <si>
    <t>GBE</t>
  </si>
  <si>
    <t>KANE MATHIEU</t>
  </si>
  <si>
    <t>KOUHON RENAUD</t>
  </si>
  <si>
    <t>NIANCAIN</t>
  </si>
  <si>
    <t>RODLPHE</t>
  </si>
  <si>
    <t>JULIEN</t>
  </si>
  <si>
    <t>ZIAN</t>
  </si>
  <si>
    <t>G. ELYSE</t>
  </si>
  <si>
    <t>TIA GUILLAUME</t>
  </si>
  <si>
    <t>ALEXANDRE</t>
  </si>
  <si>
    <t>SENAROU</t>
  </si>
  <si>
    <t>ADELIN</t>
  </si>
  <si>
    <t>M. ROLAND</t>
  </si>
  <si>
    <t>ROMEO</t>
  </si>
  <si>
    <t>GOULIA</t>
  </si>
  <si>
    <t>JEAN BONIO</t>
  </si>
  <si>
    <t>N. ALFRED</t>
  </si>
  <si>
    <t>JEAN JACQUES</t>
  </si>
  <si>
    <t>SAHA</t>
  </si>
  <si>
    <t>ARMEL</t>
  </si>
  <si>
    <t>FLE</t>
  </si>
  <si>
    <t>BRUNO</t>
  </si>
  <si>
    <t>MAHAN STEPHANE</t>
  </si>
  <si>
    <t>KRHI OLIVIER</t>
  </si>
  <si>
    <t>KEI VINCENT</t>
  </si>
  <si>
    <t>KEI OLIVIER</t>
  </si>
  <si>
    <t>KONE</t>
  </si>
  <si>
    <t>PELAGIE</t>
  </si>
  <si>
    <t>SEA ARTHURE</t>
  </si>
  <si>
    <t>DIDIER</t>
  </si>
  <si>
    <t>JOSEPH</t>
  </si>
  <si>
    <t>DAHO</t>
  </si>
  <si>
    <t>DAHI</t>
  </si>
  <si>
    <t>FRMIN</t>
  </si>
  <si>
    <t>ROUZI ROMARIC</t>
  </si>
  <si>
    <t>JEANNOT</t>
  </si>
  <si>
    <t>MIDAS</t>
  </si>
  <si>
    <t>BERNARD</t>
  </si>
  <si>
    <t>MASSO KADER</t>
  </si>
  <si>
    <t>SYRUL</t>
  </si>
  <si>
    <t>DJEOUE</t>
  </si>
  <si>
    <t>KEHI VINCENT</t>
  </si>
  <si>
    <t>MARCELINE</t>
  </si>
  <si>
    <t>JONATHAN</t>
  </si>
  <si>
    <t>GUEI ULFRIDE</t>
  </si>
  <si>
    <t>NAI</t>
  </si>
  <si>
    <t>MONGNETENON</t>
  </si>
  <si>
    <t>GOHO</t>
  </si>
  <si>
    <t>HEUGENE</t>
  </si>
  <si>
    <t>TEKA CHARLES</t>
  </si>
  <si>
    <t>IZIDORE</t>
  </si>
  <si>
    <t>YE</t>
  </si>
  <si>
    <t>OSCA</t>
  </si>
  <si>
    <t>DE</t>
  </si>
  <si>
    <t>SAO SERGE STEPHANE</t>
  </si>
  <si>
    <t>SIKI</t>
  </si>
  <si>
    <t>MICHELLE</t>
  </si>
  <si>
    <t>RUFUN</t>
  </si>
  <si>
    <t>DOHO</t>
  </si>
  <si>
    <t>MODEST</t>
  </si>
  <si>
    <t>DELFUN</t>
  </si>
  <si>
    <t>BALOU</t>
  </si>
  <si>
    <t>RAFAEL</t>
  </si>
  <si>
    <t>ABEL</t>
  </si>
  <si>
    <t>MOIN</t>
  </si>
  <si>
    <t>NAZAIRE</t>
  </si>
  <si>
    <t>DESMAS</t>
  </si>
  <si>
    <t>LYBANE</t>
  </si>
  <si>
    <t>BENOIT</t>
  </si>
  <si>
    <t>HERNESE</t>
  </si>
  <si>
    <t>GOSSIO</t>
  </si>
  <si>
    <t>DESTIN</t>
  </si>
  <si>
    <t>CLARICE</t>
  </si>
  <si>
    <t>GNANTIN</t>
  </si>
  <si>
    <t>MOYAMED</t>
  </si>
  <si>
    <t>LAINE</t>
  </si>
  <si>
    <t>GAHO</t>
  </si>
  <si>
    <t>ANATOLE</t>
  </si>
  <si>
    <t>KOUE</t>
  </si>
  <si>
    <t>FLAN</t>
  </si>
  <si>
    <t>YVETTE</t>
  </si>
  <si>
    <t>BLEH</t>
  </si>
  <si>
    <t>VALERIE</t>
  </si>
  <si>
    <t>KEHI ERNEST</t>
  </si>
  <si>
    <t>TOHE</t>
  </si>
  <si>
    <t>TEHE LAURENT</t>
  </si>
  <si>
    <t>TOEHE</t>
  </si>
  <si>
    <t>OULAI BERNADETTE</t>
  </si>
  <si>
    <t>SIGNA</t>
  </si>
  <si>
    <t>POMMANAINHI M.</t>
  </si>
  <si>
    <t>SAHE</t>
  </si>
  <si>
    <t>GUY SERGE CEDRIQUE</t>
  </si>
  <si>
    <t>TOBA</t>
  </si>
  <si>
    <t>ETIENE</t>
  </si>
  <si>
    <t>KOUASSI LUCIEN</t>
  </si>
  <si>
    <t>AMANI</t>
  </si>
  <si>
    <t>YAO FREDERIC</t>
  </si>
  <si>
    <t>KOUAKOU JEAN</t>
  </si>
  <si>
    <t>KOUAME ROGER</t>
  </si>
  <si>
    <t>N'GUESSAN LUCIEN</t>
  </si>
  <si>
    <t>ALLAL</t>
  </si>
  <si>
    <t>KONAN AUGUSTIN</t>
  </si>
  <si>
    <t>ELLA</t>
  </si>
  <si>
    <t>YAO LAMBERT</t>
  </si>
  <si>
    <t>DIBI</t>
  </si>
  <si>
    <t>KOFFI AUGUSTIN</t>
  </si>
  <si>
    <t>KOUADIO C.</t>
  </si>
  <si>
    <t>N'DRI</t>
  </si>
  <si>
    <t>N'GUESSAN CLESTIN</t>
  </si>
  <si>
    <t>ASSOMO</t>
  </si>
  <si>
    <t>KOUAKOU MATHIEU</t>
  </si>
  <si>
    <t>BROU</t>
  </si>
  <si>
    <t>KOUADIO ETIENNE</t>
  </si>
  <si>
    <t>YOBOUE</t>
  </si>
  <si>
    <t>YAO NOEL</t>
  </si>
  <si>
    <t>KOUAME HONORE</t>
  </si>
  <si>
    <t>KAN YVES LEA</t>
  </si>
  <si>
    <t>KONAN SERGE</t>
  </si>
  <si>
    <t>TAHE</t>
  </si>
  <si>
    <t>MEHANNON PIRETTE</t>
  </si>
  <si>
    <t>YAO DESIRE</t>
  </si>
  <si>
    <t>YAO JEAN ROGER</t>
  </si>
  <si>
    <t>YA</t>
  </si>
  <si>
    <t>KOUASSI FAUSTIN</t>
  </si>
  <si>
    <t>KOUASSI MICHEL</t>
  </si>
  <si>
    <t>DJE</t>
  </si>
  <si>
    <t>KOFFI JOACHIN</t>
  </si>
  <si>
    <t>KOUASSI DENIS</t>
  </si>
  <si>
    <t>KOUAKOU ARMAUD</t>
  </si>
  <si>
    <t>KANGA</t>
  </si>
  <si>
    <t>KOFFI BENOIT</t>
  </si>
  <si>
    <t>SIALLOU</t>
  </si>
  <si>
    <t>DESIRE</t>
  </si>
  <si>
    <t>MAHAN JUDAS</t>
  </si>
  <si>
    <t>LOUAYE</t>
  </si>
  <si>
    <t>MONKE CHANTAL</t>
  </si>
  <si>
    <t>KAOTE</t>
  </si>
  <si>
    <t>DENIS</t>
  </si>
  <si>
    <t>KOUISSEBO KOHON H.</t>
  </si>
  <si>
    <t>GOULEI DEGOLE PAULIN</t>
  </si>
  <si>
    <t>FAE PACOME</t>
  </si>
  <si>
    <t>NIHOUIN</t>
  </si>
  <si>
    <t>ASERNE</t>
  </si>
  <si>
    <t>SIEDE IVERT</t>
  </si>
  <si>
    <t>TIA</t>
  </si>
  <si>
    <t>BIO HONORE</t>
  </si>
  <si>
    <t>SIO</t>
  </si>
  <si>
    <t>TEHE GUELAY ZEPHIRIN</t>
  </si>
  <si>
    <t>SOUA</t>
  </si>
  <si>
    <t>VERONIQUE</t>
  </si>
  <si>
    <t>HENRI</t>
  </si>
  <si>
    <t>TOHAN</t>
  </si>
  <si>
    <t>BONIFACE</t>
  </si>
  <si>
    <t>SODIE</t>
  </si>
  <si>
    <t>KELANINHOUE PRISCA</t>
  </si>
  <si>
    <t>KOUSSEBO</t>
  </si>
  <si>
    <t>ERIC</t>
  </si>
  <si>
    <t>THERRESE P.</t>
  </si>
  <si>
    <t>DJEGLOUR RICARD</t>
  </si>
  <si>
    <t>DIE</t>
  </si>
  <si>
    <t>NEMONHOULOU HERVE</t>
  </si>
  <si>
    <t>GUEADE</t>
  </si>
  <si>
    <t>SEH THIERRY</t>
  </si>
  <si>
    <t>BATEO</t>
  </si>
  <si>
    <t>MATHIEU</t>
  </si>
  <si>
    <t>BONAHO THERESE</t>
  </si>
  <si>
    <t>DOH BINGER</t>
  </si>
  <si>
    <t>TAHOU ERIC</t>
  </si>
  <si>
    <t>TIENSEHONNON M.</t>
  </si>
  <si>
    <t>DEHO</t>
  </si>
  <si>
    <t>MEHO</t>
  </si>
  <si>
    <t>SEMAHE ALICE</t>
  </si>
  <si>
    <t>TEHI</t>
  </si>
  <si>
    <t>ROBERT</t>
  </si>
  <si>
    <t>KOUISSEBO</t>
  </si>
  <si>
    <t>SIMPLICE</t>
  </si>
  <si>
    <t>OUIGNONDJA</t>
  </si>
  <si>
    <t>MADELEINE</t>
  </si>
  <si>
    <t>SIBA</t>
  </si>
  <si>
    <t>LEONCE</t>
  </si>
  <si>
    <t>NIOUHIN</t>
  </si>
  <si>
    <t>MAHO JACQUELINE</t>
  </si>
  <si>
    <t>BAHIE ODETTE</t>
  </si>
  <si>
    <t>GAOTE</t>
  </si>
  <si>
    <t>CATHERINE</t>
  </si>
  <si>
    <t>MONHEESSEA BONIFACE</t>
  </si>
  <si>
    <t>TNTIN</t>
  </si>
  <si>
    <t>TAHOU NAARCISSE</t>
  </si>
  <si>
    <t>GAHO PAULIN</t>
  </si>
  <si>
    <t>TIEHO</t>
  </si>
  <si>
    <t>ANNIE</t>
  </si>
  <si>
    <t>MONYEI</t>
  </si>
  <si>
    <t>GUEI CLAUDE</t>
  </si>
  <si>
    <t>ARNAUD</t>
  </si>
  <si>
    <t>ANGELE</t>
  </si>
  <si>
    <t>SEREGOUE</t>
  </si>
  <si>
    <t>GOUABODE HENRI</t>
  </si>
  <si>
    <t>MOHONESSO</t>
  </si>
  <si>
    <t>EUGENE</t>
  </si>
  <si>
    <t>YAYA</t>
  </si>
  <si>
    <t>BERNADETTE</t>
  </si>
  <si>
    <t>DIE ERIC</t>
  </si>
  <si>
    <t>MASSA SUZANNE</t>
  </si>
  <si>
    <t>BLAH THERESE</t>
  </si>
  <si>
    <t>TAHO</t>
  </si>
  <si>
    <t>FLAN SYLVAIN</t>
  </si>
  <si>
    <t>KEMONYEMOIN DESIRE</t>
  </si>
  <si>
    <t>OULAGNAO</t>
  </si>
  <si>
    <t>TCHEPOBEHO L.</t>
  </si>
  <si>
    <t>SEKANDA MATHIAS</t>
  </si>
  <si>
    <t>PENAN</t>
  </si>
  <si>
    <t>KOHON THIERRI</t>
  </si>
  <si>
    <t>MONGNESSEA LUC</t>
  </si>
  <si>
    <t>KPIN</t>
  </si>
  <si>
    <t>GUEI BERNARD</t>
  </si>
  <si>
    <t>GOHI</t>
  </si>
  <si>
    <t>OUHEGNION</t>
  </si>
  <si>
    <t>ANSELME DIDIER</t>
  </si>
  <si>
    <t>MAXIMIN</t>
  </si>
  <si>
    <t>PEMAN SYLVAIN</t>
  </si>
  <si>
    <t>MOONNIZON MATHIAS</t>
  </si>
  <si>
    <t>ZEBA</t>
  </si>
  <si>
    <t>DIEH</t>
  </si>
  <si>
    <t>KOUHON TIMOTHEE</t>
  </si>
  <si>
    <t>BASILE</t>
  </si>
  <si>
    <t>NOEL</t>
  </si>
  <si>
    <t>JUDITH</t>
  </si>
  <si>
    <t>GNOUHOU</t>
  </si>
  <si>
    <t>HIPPOLYTE</t>
  </si>
  <si>
    <t>ARCADIUS</t>
  </si>
  <si>
    <t>GBEOUHON</t>
  </si>
  <si>
    <t>PAUL CLAVER</t>
  </si>
  <si>
    <t>B. HERMAS</t>
  </si>
  <si>
    <t>MARCEL P1</t>
  </si>
  <si>
    <t>CLEMENTINE</t>
  </si>
  <si>
    <t>SON</t>
  </si>
  <si>
    <t>AKISSI</t>
  </si>
  <si>
    <t>KOUA</t>
  </si>
  <si>
    <t>OUHINLOA RICHARD</t>
  </si>
  <si>
    <t>RAPHAEL</t>
  </si>
  <si>
    <t>TIEHIROU</t>
  </si>
  <si>
    <t>GUEI NICAISE</t>
  </si>
  <si>
    <t>TOHOUN</t>
  </si>
  <si>
    <t>GOULIHA</t>
  </si>
  <si>
    <t>KIPIN MARCIAL</t>
  </si>
  <si>
    <t>NESTOR</t>
  </si>
  <si>
    <t>MONGNEHI</t>
  </si>
  <si>
    <t>FABRICE</t>
  </si>
  <si>
    <t>TONDE</t>
  </si>
  <si>
    <t>KA BONI</t>
  </si>
  <si>
    <t>TOHOU</t>
  </si>
  <si>
    <t>AMANDINE</t>
  </si>
  <si>
    <t>LAMINE</t>
  </si>
  <si>
    <t>ABOULAYE</t>
  </si>
  <si>
    <t>KOMENAN</t>
  </si>
  <si>
    <t>K. SOULEYMANE</t>
  </si>
  <si>
    <t>TANO</t>
  </si>
  <si>
    <t>KOUASSI AMADOU</t>
  </si>
  <si>
    <t>DAOUDA</t>
  </si>
  <si>
    <t>KAN</t>
  </si>
  <si>
    <t>N'DRI RAYMOND</t>
  </si>
  <si>
    <t>KOFFI ALPHONSE</t>
  </si>
  <si>
    <t>AMOIN</t>
  </si>
  <si>
    <t>N'GATTA</t>
  </si>
  <si>
    <t>HOKO</t>
  </si>
  <si>
    <t>KOUAKOU LAURENT</t>
  </si>
  <si>
    <t>YAO VALENE</t>
  </si>
  <si>
    <t>N'GUESAN</t>
  </si>
  <si>
    <t>BA</t>
  </si>
  <si>
    <t>KONDE</t>
  </si>
  <si>
    <t>KOUAKOU RENE</t>
  </si>
  <si>
    <t>ABOU</t>
  </si>
  <si>
    <t>KOFFI JEAN SYLVEST</t>
  </si>
  <si>
    <t>ISSOUFOU</t>
  </si>
  <si>
    <t>SIA</t>
  </si>
  <si>
    <t>TIENHYLE</t>
  </si>
  <si>
    <t>MIN</t>
  </si>
  <si>
    <t>MAHE</t>
  </si>
  <si>
    <t>JEAN IVES</t>
  </si>
  <si>
    <t>DEROU</t>
  </si>
  <si>
    <t>FELIX</t>
  </si>
  <si>
    <t>MATHURIN</t>
  </si>
  <si>
    <t>GAODE</t>
  </si>
  <si>
    <t>MONKA RICHARD</t>
  </si>
  <si>
    <t>HERVE</t>
  </si>
  <si>
    <t>ADAME</t>
  </si>
  <si>
    <t>SAKANOGO</t>
  </si>
  <si>
    <t>KOBENAN AFFRYE</t>
  </si>
  <si>
    <t>DEGBAONGNIOMME</t>
  </si>
  <si>
    <t>SONGNION PRISCA</t>
  </si>
  <si>
    <t>SONIA MARIE CHRISTELE</t>
  </si>
  <si>
    <t>GOADE</t>
  </si>
  <si>
    <t>SAINT PIERRE</t>
  </si>
  <si>
    <t>GBAGNAN</t>
  </si>
  <si>
    <t>NINSEBLE SYLVAIN</t>
  </si>
  <si>
    <t>MAGNAN</t>
  </si>
  <si>
    <t>KOHOUO MARTINE</t>
  </si>
  <si>
    <t>DJEHE</t>
  </si>
  <si>
    <t>PKONAHO SIMPLICE</t>
  </si>
  <si>
    <t>KEVIN</t>
  </si>
  <si>
    <t>KADJEN ANGE NARCISSE</t>
  </si>
  <si>
    <t>MARC</t>
  </si>
  <si>
    <t>KOULAGNAN</t>
  </si>
  <si>
    <t>DORCASSE</t>
  </si>
  <si>
    <t>KAHOUO</t>
  </si>
  <si>
    <t>GENEVIEVE</t>
  </si>
  <si>
    <t>DIEHI</t>
  </si>
  <si>
    <t>KPAHY</t>
  </si>
  <si>
    <t>S. JEAN MARC</t>
  </si>
  <si>
    <t>GBANGNAN</t>
  </si>
  <si>
    <t>KOULAHEROU NAZAIRE</t>
  </si>
  <si>
    <t>GNONDJIPOHOUE</t>
  </si>
  <si>
    <t>BOUHO</t>
  </si>
  <si>
    <t>MONDONOU</t>
  </si>
  <si>
    <t>DEZAI</t>
  </si>
  <si>
    <t>LANDRY</t>
  </si>
  <si>
    <t>BLY</t>
  </si>
  <si>
    <t>CONSTANT</t>
  </si>
  <si>
    <t>KOHAN</t>
  </si>
  <si>
    <t>MAHO</t>
  </si>
  <si>
    <t>DADIE</t>
  </si>
  <si>
    <t>BOUREIMA</t>
  </si>
  <si>
    <t>AMIDOU</t>
  </si>
  <si>
    <t>SANA</t>
  </si>
  <si>
    <t>SAWADOGO</t>
  </si>
  <si>
    <t>AROUNA</t>
  </si>
  <si>
    <t>ZOUNGRANA</t>
  </si>
  <si>
    <t>ADAMA</t>
  </si>
  <si>
    <t>BOUKARY</t>
  </si>
  <si>
    <t>YAMPA</t>
  </si>
  <si>
    <t>ISSOUF</t>
  </si>
  <si>
    <t>SANGA</t>
  </si>
  <si>
    <t>MAHAMADI</t>
  </si>
  <si>
    <t>OUAHABO</t>
  </si>
  <si>
    <t>GANSONRE</t>
  </si>
  <si>
    <t>HAROUNA</t>
  </si>
  <si>
    <t>KOUAKOU MICHEL</t>
  </si>
  <si>
    <t>TINNOU</t>
  </si>
  <si>
    <t>DRAMANE</t>
  </si>
  <si>
    <t>ZIE ADAMA</t>
  </si>
  <si>
    <t>DJIGUIBA</t>
  </si>
  <si>
    <t>GOLOU</t>
  </si>
  <si>
    <t>MOUSSA</t>
  </si>
  <si>
    <t>BLAH</t>
  </si>
  <si>
    <t>TAHO PATRICE</t>
  </si>
  <si>
    <t>BOUSSOU</t>
  </si>
  <si>
    <t>N'DRI BINJAMIN</t>
  </si>
  <si>
    <t>FOUGBE</t>
  </si>
  <si>
    <t>BLEU ZIA LAMBERT</t>
  </si>
  <si>
    <t>OUATTARA</t>
  </si>
  <si>
    <t>DRISSA</t>
  </si>
  <si>
    <t>ABDOULAYE</t>
  </si>
  <si>
    <t>DJEZION PHYLIPPE</t>
  </si>
  <si>
    <t>MATHIEU ALFRED</t>
  </si>
  <si>
    <t>COULIBALY</t>
  </si>
  <si>
    <t>YACOUBA</t>
  </si>
  <si>
    <t>KONATE</t>
  </si>
  <si>
    <t>TRAORE</t>
  </si>
  <si>
    <t>DRAMAN</t>
  </si>
  <si>
    <t>CLAIFONGO</t>
  </si>
  <si>
    <t>PEYALA</t>
  </si>
  <si>
    <t>ZIE SEYDOU</t>
  </si>
  <si>
    <t>FANTEBE</t>
  </si>
  <si>
    <t>DIALLO</t>
  </si>
  <si>
    <t>MAMADOU</t>
  </si>
  <si>
    <t>ZIE</t>
  </si>
  <si>
    <t>BAMBA</t>
  </si>
  <si>
    <t>BAKARI</t>
  </si>
  <si>
    <t>GLAZAI DENIS</t>
  </si>
  <si>
    <t>YAO FAUSTIN</t>
  </si>
  <si>
    <t>BINJAMIN</t>
  </si>
  <si>
    <t>KAHE</t>
  </si>
  <si>
    <t>WONNEBO ARMAND</t>
  </si>
  <si>
    <t>INNOCENT</t>
  </si>
  <si>
    <t>KOHON AIME</t>
  </si>
  <si>
    <t>SYLIVIE</t>
  </si>
  <si>
    <t>FAYAMA</t>
  </si>
  <si>
    <t>SOULEYMANE</t>
  </si>
  <si>
    <t>TIOULE</t>
  </si>
  <si>
    <t>ARTHUR</t>
  </si>
  <si>
    <t>KOUAME ALAIN</t>
  </si>
  <si>
    <t>GBANGBO</t>
  </si>
  <si>
    <t>KONAN HERZO</t>
  </si>
  <si>
    <t>AYA LUCIE</t>
  </si>
  <si>
    <t>AFFOUE PELAGIE</t>
  </si>
  <si>
    <t>DJEA</t>
  </si>
  <si>
    <t>KOUASSI DANIEL</t>
  </si>
  <si>
    <t>AHOU JOSEPHINE</t>
  </si>
  <si>
    <t>KANGAH</t>
  </si>
  <si>
    <t>AYA JULIETTE</t>
  </si>
  <si>
    <t>KOUADIO JEAN</t>
  </si>
  <si>
    <t>SOULAMANE</t>
  </si>
  <si>
    <t>TIEMOKO</t>
  </si>
  <si>
    <t>TIOMOKO</t>
  </si>
  <si>
    <t>WILLIAMS</t>
  </si>
  <si>
    <t>GIRESS</t>
  </si>
  <si>
    <t>PACOME</t>
  </si>
  <si>
    <t>SANOGO</t>
  </si>
  <si>
    <t>ISSA</t>
  </si>
  <si>
    <t>SOROMANE</t>
  </si>
  <si>
    <t>SOHA</t>
  </si>
  <si>
    <t>BAH HIDES</t>
  </si>
  <si>
    <t>AMADOU OUATTARA</t>
  </si>
  <si>
    <t>ALBERIC</t>
  </si>
  <si>
    <t>DIABATE</t>
  </si>
  <si>
    <t>BAKARY</t>
  </si>
  <si>
    <t>PORNAN</t>
  </si>
  <si>
    <t>MAMOUROU</t>
  </si>
  <si>
    <t>KEMOTINHIN</t>
  </si>
  <si>
    <t>K.PAULIN</t>
  </si>
  <si>
    <t>POHOUN</t>
  </si>
  <si>
    <t>JEAN FAZEKA</t>
  </si>
  <si>
    <t>OUATTARA IBRAHIM</t>
  </si>
  <si>
    <t>LOSSENI</t>
  </si>
  <si>
    <t>IBRAHIM</t>
  </si>
  <si>
    <t>NITIAN</t>
  </si>
  <si>
    <t>NANA</t>
  </si>
  <si>
    <t>ABOU DRAMAN</t>
  </si>
  <si>
    <t>THE</t>
  </si>
  <si>
    <t>BANGUI TANGUI</t>
  </si>
  <si>
    <t>SOMA</t>
  </si>
  <si>
    <t>MASSADIANE</t>
  </si>
  <si>
    <t>SOLO</t>
  </si>
  <si>
    <t>DAVID</t>
  </si>
  <si>
    <t>KPAIN PASCAL</t>
  </si>
  <si>
    <t>DANGNI</t>
  </si>
  <si>
    <t>GLAZAI ATHANASE</t>
  </si>
  <si>
    <t>GLAZAI</t>
  </si>
  <si>
    <t>FABRICE CELESTIN</t>
  </si>
  <si>
    <t>DAO PIERRE</t>
  </si>
  <si>
    <t>BAYE</t>
  </si>
  <si>
    <t>SOMPLEI</t>
  </si>
  <si>
    <t>DEROUX</t>
  </si>
  <si>
    <t>NICOLE</t>
  </si>
  <si>
    <t>GUIEI</t>
  </si>
  <si>
    <t>FRANCISE</t>
  </si>
  <si>
    <t>ZONH</t>
  </si>
  <si>
    <t>BIKA</t>
  </si>
  <si>
    <t>SOUMAHORO</t>
  </si>
  <si>
    <t>MANHOU SERGES</t>
  </si>
  <si>
    <t>VINCENT</t>
  </si>
  <si>
    <t>EDOUARD</t>
  </si>
  <si>
    <t>SIHI</t>
  </si>
  <si>
    <t>DAHIN</t>
  </si>
  <si>
    <t>RUFFIN</t>
  </si>
  <si>
    <t>TAHOUA</t>
  </si>
  <si>
    <t>FRANCK</t>
  </si>
  <si>
    <t>BAH MARCEL</t>
  </si>
  <si>
    <t>GNOHONROU</t>
  </si>
  <si>
    <t>TOH</t>
  </si>
  <si>
    <t>GERARD</t>
  </si>
  <si>
    <t>DJIRIA</t>
  </si>
  <si>
    <t>IVES</t>
  </si>
  <si>
    <t>TIEHI</t>
  </si>
  <si>
    <t>GREGOIRE</t>
  </si>
  <si>
    <t>NONSON</t>
  </si>
  <si>
    <t>DAHO JEAN B</t>
  </si>
  <si>
    <t>TOKPA</t>
  </si>
  <si>
    <t>KAYO</t>
  </si>
  <si>
    <t>NAHAN</t>
  </si>
  <si>
    <t>G. ERIC</t>
  </si>
  <si>
    <t>THEOPHILE</t>
  </si>
  <si>
    <t>BASSEA</t>
  </si>
  <si>
    <t>DEBOHI</t>
  </si>
  <si>
    <t>MASSO ERIC</t>
  </si>
  <si>
    <t>JOSE</t>
  </si>
  <si>
    <t>TAVOA</t>
  </si>
  <si>
    <t>AMBROISE</t>
  </si>
  <si>
    <t>ZIAHE</t>
  </si>
  <si>
    <t>GBEHI</t>
  </si>
  <si>
    <t>ANGE MARIE</t>
  </si>
  <si>
    <t>HERMANN</t>
  </si>
  <si>
    <t>MIEHI</t>
  </si>
  <si>
    <t>TIMOTHE</t>
  </si>
  <si>
    <t>ANDERSON</t>
  </si>
  <si>
    <t>GBOHOU</t>
  </si>
  <si>
    <t>MONQUET ALFRED</t>
  </si>
  <si>
    <t>GAGNE</t>
  </si>
  <si>
    <t>KEMONGNAN JONAS</t>
  </si>
  <si>
    <t>HONORE</t>
  </si>
  <si>
    <t>BOHE</t>
  </si>
  <si>
    <t>GOULEHI DIAVARA</t>
  </si>
  <si>
    <t>DJAHI</t>
  </si>
  <si>
    <t>GOULEI PATRICE</t>
  </si>
  <si>
    <t>KOUHON</t>
  </si>
  <si>
    <t>MONTOHON FRANCK</t>
  </si>
  <si>
    <t>MAHURIN</t>
  </si>
  <si>
    <t>TOURE</t>
  </si>
  <si>
    <t>JEAN CATHERINE</t>
  </si>
  <si>
    <t>TAHE GUILLAAUME</t>
  </si>
  <si>
    <t>MANET</t>
  </si>
  <si>
    <t>DJINCIAO LOUIS</t>
  </si>
  <si>
    <t>DJIYA</t>
  </si>
  <si>
    <t>TAHOU SERAPHIN</t>
  </si>
  <si>
    <t>MASSOADE JEAN VALERY</t>
  </si>
  <si>
    <t>DAHE</t>
  </si>
  <si>
    <t>TOHOUN BLAISE</t>
  </si>
  <si>
    <t>KAI</t>
  </si>
  <si>
    <t>KEMOMBLEON</t>
  </si>
  <si>
    <t>TOHA</t>
  </si>
  <si>
    <t>MANNET</t>
  </si>
  <si>
    <t>DAUBARD</t>
  </si>
  <si>
    <t>PIERRETTE</t>
  </si>
  <si>
    <t>KOULA</t>
  </si>
  <si>
    <t>JOACHIN</t>
  </si>
  <si>
    <t>BOHOULAI</t>
  </si>
  <si>
    <t>KEASSEMON</t>
  </si>
  <si>
    <t>LOULA GREGOIRE</t>
  </si>
  <si>
    <t>OULYESSENI MARCELINE</t>
  </si>
  <si>
    <t>NAKA</t>
  </si>
  <si>
    <t>NESSELOU</t>
  </si>
  <si>
    <t>GUO</t>
  </si>
  <si>
    <t>ANICET</t>
  </si>
  <si>
    <t>TAHIA</t>
  </si>
  <si>
    <t>KEITA</t>
  </si>
  <si>
    <t>GAGNY</t>
  </si>
  <si>
    <t>PAULIN</t>
  </si>
  <si>
    <t>BIA</t>
  </si>
  <si>
    <t>BAH OLIVIER</t>
  </si>
  <si>
    <t>ACHILLE</t>
  </si>
  <si>
    <t>FIRMIN</t>
  </si>
  <si>
    <t>YAROU CELESTIN</t>
  </si>
  <si>
    <t>KLOUANSOGNI</t>
  </si>
  <si>
    <t>PHILIPPE</t>
  </si>
  <si>
    <t>LEYEGMIN LANDRY</t>
  </si>
  <si>
    <t>NARCISSE</t>
  </si>
  <si>
    <t>GOHO JEAN</t>
  </si>
  <si>
    <t>SIEKOUA MATHIAS</t>
  </si>
  <si>
    <t>TACOULA</t>
  </si>
  <si>
    <t>CELESTIN</t>
  </si>
  <si>
    <t>CLEMENT</t>
  </si>
  <si>
    <t>OUHE</t>
  </si>
  <si>
    <t>JEAN RODRIGUE</t>
  </si>
  <si>
    <t>KAWA</t>
  </si>
  <si>
    <t>CHEICK</t>
  </si>
  <si>
    <t>ARMAND PRIVAT</t>
  </si>
  <si>
    <t>ELOGE</t>
  </si>
  <si>
    <t>ALEXIE</t>
  </si>
  <si>
    <t>PANHI</t>
  </si>
  <si>
    <t>KEI EMILE</t>
  </si>
  <si>
    <t>NEMAIHOUON</t>
  </si>
  <si>
    <t>SIEKAN</t>
  </si>
  <si>
    <t>C 0093 069957</t>
  </si>
  <si>
    <t>C 0089 4308 21</t>
  </si>
  <si>
    <t>C 0091 3087 37</t>
  </si>
  <si>
    <t>C 00936911 01</t>
  </si>
  <si>
    <t>CI 001549459</t>
  </si>
  <si>
    <t>C 0111 7296 13</t>
  </si>
  <si>
    <t>C 0093 6959 85</t>
  </si>
  <si>
    <t>C 0111 5322 56</t>
  </si>
  <si>
    <t>C 0089 7823 55</t>
  </si>
  <si>
    <t>C 0097 9634 13</t>
  </si>
  <si>
    <t>C 0090 0672 48</t>
  </si>
  <si>
    <t>C 0101 5108 22</t>
  </si>
  <si>
    <t>C 0100 2170 38</t>
  </si>
  <si>
    <t>C 0112 3296 13</t>
  </si>
  <si>
    <t>C 0089 8085 22</t>
  </si>
  <si>
    <t>C 0081 6500 66</t>
  </si>
  <si>
    <t>C 0087 3041 32</t>
  </si>
  <si>
    <t>C 0095 3842 32</t>
  </si>
  <si>
    <t>C 0098 0711 75</t>
  </si>
  <si>
    <t>C 0097 8885 61</t>
  </si>
  <si>
    <t>C 0091 4539 44</t>
  </si>
  <si>
    <t>BF 384002001001023032</t>
  </si>
  <si>
    <t>C 0111 6716 10</t>
  </si>
  <si>
    <t>C 0097 2759 98</t>
  </si>
  <si>
    <t>C 0095 2725 80</t>
  </si>
  <si>
    <t>C 0093 7916 70</t>
  </si>
  <si>
    <t>C 0088 1481 45</t>
  </si>
  <si>
    <t>C 0052 6548 97</t>
  </si>
  <si>
    <t>C 0096 6228 71</t>
  </si>
  <si>
    <t>C 0095 7107 13</t>
  </si>
  <si>
    <t>CI 000846586</t>
  </si>
  <si>
    <t>C 0103 3552 47</t>
  </si>
  <si>
    <t>C 0115 7956 97</t>
  </si>
  <si>
    <t>C 0097 3405 60</t>
  </si>
  <si>
    <t>C 0091 8283 42</t>
  </si>
  <si>
    <t>C 0074 3727 33</t>
  </si>
  <si>
    <t>C 0100 7991 55</t>
  </si>
  <si>
    <t>C 0085 9787 91</t>
  </si>
  <si>
    <t>C 0089 7815 01</t>
  </si>
  <si>
    <t>C 0089 7754 22</t>
  </si>
  <si>
    <t>C 0089 7734 33</t>
  </si>
  <si>
    <t>C 0082 5170 44</t>
  </si>
  <si>
    <t>C 0093 0957 85</t>
  </si>
  <si>
    <t>C 0083 5112 22</t>
  </si>
  <si>
    <t>C 0069 7694 22</t>
  </si>
  <si>
    <t>C 0111 2286 86</t>
  </si>
  <si>
    <t>C 0077 8394 92</t>
  </si>
  <si>
    <t>C 0086 0536 55</t>
  </si>
  <si>
    <t>C 0087 2361 38</t>
  </si>
  <si>
    <t>C 0088 8030 90</t>
  </si>
  <si>
    <t>C 0089 9753 63</t>
  </si>
  <si>
    <t>C 0105 0023 47</t>
  </si>
  <si>
    <t>C 0078 3929 85</t>
  </si>
  <si>
    <t>C 0099 4630 61</t>
  </si>
  <si>
    <t>C 0095 0106 67</t>
  </si>
  <si>
    <t>C 0096 2619 67</t>
  </si>
  <si>
    <t>C 0085 0877 05</t>
  </si>
  <si>
    <t>C 0111 6144 97</t>
  </si>
  <si>
    <t>C 0093 1948 30</t>
  </si>
  <si>
    <t>C 0089 9779 65</t>
  </si>
  <si>
    <t>C 0095 9036 20</t>
  </si>
  <si>
    <t>C 0087 8447 60</t>
  </si>
  <si>
    <t>C 0093 9300 41</t>
  </si>
  <si>
    <t>C 0093 1545 77</t>
  </si>
  <si>
    <t>CI 000854478</t>
  </si>
  <si>
    <t>C 0089 4964 06</t>
  </si>
  <si>
    <t>C 0099 8605 01</t>
  </si>
  <si>
    <t>C 0096 6647 79</t>
  </si>
  <si>
    <t>CI 000280104</t>
  </si>
  <si>
    <t>C 0098 2156 75</t>
  </si>
  <si>
    <t>C 0096 9401 21</t>
  </si>
  <si>
    <t>C 0090 6950 90</t>
  </si>
  <si>
    <t>C 0031 2222 93</t>
  </si>
  <si>
    <t>C 0088 1624 57</t>
  </si>
  <si>
    <t>C 0089 9751 74</t>
  </si>
  <si>
    <t>C 0091 4103 92</t>
  </si>
  <si>
    <t>C 0099 5023 68</t>
  </si>
  <si>
    <t>C 0082 6608 78</t>
  </si>
  <si>
    <t>C 0082 5205 79</t>
  </si>
  <si>
    <t>c 0093 7096 46</t>
  </si>
  <si>
    <t>C 0086 7645 59</t>
  </si>
  <si>
    <t>C 0082 6608 74</t>
  </si>
  <si>
    <t>C 0089 4968 68</t>
  </si>
  <si>
    <t>C 0090 0378 70</t>
  </si>
  <si>
    <t>C 0084 2705 05</t>
  </si>
  <si>
    <t>C 0096 5944 62</t>
  </si>
  <si>
    <t>C 0094 1274 43</t>
  </si>
  <si>
    <t>C 0111 2995 30</t>
  </si>
  <si>
    <t>C 0098 2394 51</t>
  </si>
  <si>
    <t>C 0112 0122 92</t>
  </si>
  <si>
    <t>C 0090 9258 66</t>
  </si>
  <si>
    <t>C 0078 5516 54</t>
  </si>
  <si>
    <t>C 0102 7333 38</t>
  </si>
  <si>
    <t>C 0097 9052 64</t>
  </si>
  <si>
    <t>C 0097 5280 89</t>
  </si>
  <si>
    <t>CI 000280064</t>
  </si>
  <si>
    <t>CI 000037701</t>
  </si>
  <si>
    <t>C 0089 440 64</t>
  </si>
  <si>
    <t>C 0103 4895 19</t>
  </si>
  <si>
    <t>C 0086 6286 02</t>
  </si>
  <si>
    <t>C 0078 1433 11</t>
  </si>
  <si>
    <t>C 0086 1866 34</t>
  </si>
  <si>
    <t>C 0095 5781 67</t>
  </si>
  <si>
    <t>C 0090 0584 84</t>
  </si>
  <si>
    <t>C 0086 2820 55</t>
  </si>
  <si>
    <t>C 0087 5457 99</t>
  </si>
  <si>
    <t>C 0083 0473 50</t>
  </si>
  <si>
    <t>C 0098 2689 97</t>
  </si>
  <si>
    <t>C 0089 2374 23</t>
  </si>
  <si>
    <t>C 0097 8992 93</t>
  </si>
  <si>
    <t>C 0082 5170 57</t>
  </si>
  <si>
    <t>C 0085 9002 79</t>
  </si>
  <si>
    <t>C 0094 2176 92</t>
  </si>
  <si>
    <t>C 0086 0679 51</t>
  </si>
  <si>
    <t>C 0095 9056 42</t>
  </si>
  <si>
    <t>C 0089 8144 62</t>
  </si>
  <si>
    <t>C 0094 0182 51</t>
  </si>
  <si>
    <t xml:space="preserve">CI 009768728 </t>
  </si>
  <si>
    <t>CI 00126 1181</t>
  </si>
  <si>
    <t>C 0091 5102 48</t>
  </si>
  <si>
    <t>C 0091 4341 53</t>
  </si>
  <si>
    <t>C 0011 1630 989</t>
  </si>
  <si>
    <t>C 0094 4622 52</t>
  </si>
  <si>
    <t>C 0086 2126 38</t>
  </si>
  <si>
    <t>C 0089 4153 46</t>
  </si>
  <si>
    <t>C 0084 2675 76</t>
  </si>
  <si>
    <t>C 0067 5170 57</t>
  </si>
  <si>
    <t>C 0090 1331 61</t>
  </si>
  <si>
    <t>CI 0075 0316 68</t>
  </si>
  <si>
    <t>C 0077 7455 58</t>
  </si>
  <si>
    <t>C 00914663 36</t>
  </si>
  <si>
    <t>C 0078 0534 81</t>
  </si>
  <si>
    <t>C 0089 9470 92</t>
  </si>
  <si>
    <t>C 0086 2812 38</t>
  </si>
  <si>
    <t>C 0093 1161 58</t>
  </si>
  <si>
    <t>C 0087 9072 01</t>
  </si>
  <si>
    <t>C 0086 6258 61</t>
  </si>
  <si>
    <t>C 0095 1721 53</t>
  </si>
  <si>
    <t>C 0088 3669 91</t>
  </si>
  <si>
    <t>C 0098 2633 18</t>
  </si>
  <si>
    <t>C 0110 8472 35</t>
  </si>
  <si>
    <t>C 0097 7692 56</t>
  </si>
  <si>
    <t>C 0093 2197 59</t>
  </si>
  <si>
    <t>C I 0000 8253 3</t>
  </si>
  <si>
    <t>C 0097 2523 75</t>
  </si>
  <si>
    <t>C 0111 3484 51</t>
  </si>
  <si>
    <t>C 0114 2921 26</t>
  </si>
  <si>
    <t>C 0078 6189 43</t>
  </si>
  <si>
    <t>C 0085 8027 19</t>
  </si>
  <si>
    <t>C 0100 3904 91</t>
  </si>
  <si>
    <t>C 0100 2318 72</t>
  </si>
  <si>
    <t>C 0093 7180 06</t>
  </si>
  <si>
    <t>C 0087 2033 25</t>
  </si>
  <si>
    <t>C 0208 0752 75</t>
  </si>
  <si>
    <t>C 0082 7386 00</t>
  </si>
  <si>
    <t>C 0110 8387 86</t>
  </si>
  <si>
    <t>C 0088 8031 91</t>
  </si>
  <si>
    <t>C 0082 4833 65</t>
  </si>
  <si>
    <t>C 0111 3474 32</t>
  </si>
  <si>
    <t>C 0089 2914 89</t>
  </si>
  <si>
    <t>C 0113 1487 50</t>
  </si>
  <si>
    <t>C 0109 5312 61</t>
  </si>
  <si>
    <t>C0111 3916 02</t>
  </si>
  <si>
    <t>C 0951 5210 26</t>
  </si>
  <si>
    <t>C 0104 9139 43</t>
  </si>
  <si>
    <t>C 0086 0656 94</t>
  </si>
  <si>
    <t>C 0097 9895 43</t>
  </si>
  <si>
    <t>CI 0098 220 77</t>
  </si>
  <si>
    <t>C 0093 1446 76</t>
  </si>
  <si>
    <t>C 0087 5454 54</t>
  </si>
  <si>
    <t>C 0093 6324 43</t>
  </si>
  <si>
    <t>C 0009 9097 79</t>
  </si>
  <si>
    <t>C 0098 1155 10</t>
  </si>
  <si>
    <t>C 0086 0699 60</t>
  </si>
  <si>
    <t>C 0087 4355 19</t>
  </si>
  <si>
    <t>C 0123 3351 43</t>
  </si>
  <si>
    <t>C 9904 9300 09</t>
  </si>
  <si>
    <t>C 0091 78 92 93</t>
  </si>
  <si>
    <t>C 0094 2854 33</t>
  </si>
  <si>
    <t>C 0093 1460 75</t>
  </si>
  <si>
    <t>C 0087 0455 50</t>
  </si>
  <si>
    <t>C 0075 8050 05</t>
  </si>
  <si>
    <t>C 1001 1557 58</t>
  </si>
  <si>
    <t>C 0091 41 03 91</t>
  </si>
  <si>
    <t>C 0091 4537 40</t>
  </si>
  <si>
    <t>C 0100 3904 90</t>
  </si>
  <si>
    <t>C I 001 903 472</t>
  </si>
  <si>
    <t>C0082 8473 82</t>
  </si>
  <si>
    <t>C 0082 5161 98</t>
  </si>
  <si>
    <t>C 0011 1481 23</t>
  </si>
  <si>
    <t>C 0082 4374 50</t>
  </si>
  <si>
    <t>C 0042 5651 55</t>
  </si>
  <si>
    <t>C 0091 8282 42</t>
  </si>
  <si>
    <t>C0082 6608 79</t>
  </si>
  <si>
    <t>C 0097 8933 84</t>
  </si>
  <si>
    <t>C 0093 7885 24</t>
  </si>
  <si>
    <t>C0090 6950 96</t>
  </si>
  <si>
    <t>C 0069 7694 21</t>
  </si>
  <si>
    <t>C 0095 7107 14</t>
  </si>
  <si>
    <t>C 3094 0003 75</t>
  </si>
  <si>
    <t>C 0093 8114 99</t>
  </si>
  <si>
    <t>C 0077 8394 52</t>
  </si>
  <si>
    <t>C 0111 2995 31</t>
  </si>
  <si>
    <t xml:space="preserve">C 0002 363 4 34 </t>
  </si>
  <si>
    <t>C0098 0511 75</t>
  </si>
  <si>
    <t>C 0091 8290 01</t>
  </si>
  <si>
    <t>C 0089 9753 89</t>
  </si>
  <si>
    <t>C I 001591203</t>
  </si>
  <si>
    <t>C 0078 5507 85</t>
  </si>
  <si>
    <t>C 0082 9257 49</t>
  </si>
  <si>
    <t>CI 000724457</t>
  </si>
  <si>
    <t>C 0090 2048 32</t>
  </si>
  <si>
    <t>C 0075 1331 60</t>
  </si>
  <si>
    <t>C 0074 2526 11</t>
  </si>
  <si>
    <t>C I 000959295</t>
  </si>
  <si>
    <t>C 0090 9255 64</t>
  </si>
  <si>
    <t>C 0096 2970 08</t>
  </si>
  <si>
    <t>C 0097 9476 73</t>
  </si>
  <si>
    <t>C 0088 9807 46</t>
  </si>
  <si>
    <t>C 0078 0971 17</t>
  </si>
  <si>
    <t>C 0236 0087 28</t>
  </si>
  <si>
    <t>C 0098 5151 70</t>
  </si>
  <si>
    <t>C 0082 5160 98</t>
  </si>
  <si>
    <t>C 0087 5464 99</t>
  </si>
  <si>
    <t>C 0097 9862 67</t>
  </si>
  <si>
    <t>C I 001502555</t>
  </si>
  <si>
    <t>C 0074 3688 28</t>
  </si>
  <si>
    <t>C 0097 7600 27</t>
  </si>
  <si>
    <t>C 0086 0539 16</t>
  </si>
  <si>
    <t>C 0090 4147 41</t>
  </si>
  <si>
    <t>C 0089 9795 38</t>
  </si>
  <si>
    <t>C 0096 6228 30</t>
  </si>
  <si>
    <t>CI 000959776</t>
  </si>
  <si>
    <t>C 0082 9254 17</t>
  </si>
  <si>
    <t>C 0089 8025 53</t>
  </si>
  <si>
    <t>C 0090 0168 20</t>
  </si>
  <si>
    <t>C 0091 2456 67</t>
  </si>
  <si>
    <t>C 0095 0651 04</t>
  </si>
  <si>
    <t>C 0089 28 27 00</t>
  </si>
  <si>
    <t>C I 0012 17273</t>
  </si>
  <si>
    <t>C 0089 7622 10</t>
  </si>
  <si>
    <t>C 0097 9879 70</t>
  </si>
  <si>
    <t>C I 003226371</t>
  </si>
  <si>
    <t>C 0085 3560 13</t>
  </si>
  <si>
    <t>C 0095 7480 12</t>
  </si>
  <si>
    <t>C 0088 1482 87</t>
  </si>
  <si>
    <t xml:space="preserve">C 0101 4747 55 </t>
  </si>
  <si>
    <t>C 0111 2537 53</t>
  </si>
  <si>
    <t>C 0112 5260 34</t>
  </si>
  <si>
    <t>C 0091 3959 33</t>
  </si>
  <si>
    <t>C 0102 7573 45</t>
  </si>
  <si>
    <t>C 0090 7470 61</t>
  </si>
  <si>
    <t>C 0089 5988 25</t>
  </si>
  <si>
    <t>C 0095 9885 77</t>
  </si>
  <si>
    <t>C 0097 7687 28</t>
  </si>
  <si>
    <t>C 0059 5955 65</t>
  </si>
  <si>
    <t>C 0077 6097 68</t>
  </si>
  <si>
    <t>C 0095 2772 66</t>
  </si>
  <si>
    <t>C 0093 1292 33</t>
  </si>
  <si>
    <t>C 0100 9207 22</t>
  </si>
  <si>
    <t>C 0097 7598 63</t>
  </si>
  <si>
    <t>C 0090 0445 53</t>
  </si>
  <si>
    <t>C 0073 4589 62</t>
  </si>
  <si>
    <t>C 0098 2174 78</t>
  </si>
  <si>
    <t>C 0097 7625 02</t>
  </si>
  <si>
    <t>C 0090 8036 72</t>
  </si>
  <si>
    <t>C 0087 9231 26</t>
  </si>
  <si>
    <t>C 0088 9772 67</t>
  </si>
  <si>
    <t>C 0100 920736</t>
  </si>
  <si>
    <t>C 0097 8073 44</t>
  </si>
  <si>
    <t>C 0092 5658 03</t>
  </si>
  <si>
    <t>C 0095 7109 87</t>
  </si>
  <si>
    <t>C 0091 2346 89</t>
  </si>
  <si>
    <t>C 0097 7367 74</t>
  </si>
  <si>
    <t>C 0086 7641 84</t>
  </si>
  <si>
    <t>C 0098 0615 83</t>
  </si>
  <si>
    <t>C 0087 5082 28</t>
  </si>
  <si>
    <t>C I 001689452</t>
  </si>
  <si>
    <t>C 0093 2124 49</t>
  </si>
  <si>
    <t>C 0089 5839 62</t>
  </si>
  <si>
    <t>C 0094 7872 90</t>
  </si>
  <si>
    <t>C 0086 2888 51</t>
  </si>
  <si>
    <t>C 0096 7299 60</t>
  </si>
  <si>
    <t>C 0090 0754 74</t>
  </si>
  <si>
    <t>C 0098 1275 35</t>
  </si>
  <si>
    <t xml:space="preserve">C I 012236697 </t>
  </si>
  <si>
    <t>C 0097 5963 93</t>
  </si>
  <si>
    <t>C 0089 9759 43</t>
  </si>
  <si>
    <t>C 0097 8668 00</t>
  </si>
  <si>
    <t>CI 000724345</t>
  </si>
  <si>
    <t>C 0093 29 53 61</t>
  </si>
  <si>
    <t>C 0088 0703 02</t>
  </si>
  <si>
    <t>C 0098 0614 53</t>
  </si>
  <si>
    <t>C 0081 0015 58</t>
  </si>
  <si>
    <t>C 0089 9797 43</t>
  </si>
  <si>
    <t>C I 009768728</t>
  </si>
  <si>
    <t>C 0097 8156 39</t>
  </si>
  <si>
    <t>C 0093 5050 97</t>
  </si>
  <si>
    <t>C 0089 4969 27</t>
  </si>
  <si>
    <t>C 0111 2983 07</t>
  </si>
  <si>
    <t>C 0119 3750 88</t>
  </si>
  <si>
    <t>C 0082 8109 63</t>
  </si>
  <si>
    <t>C 0069 769520</t>
  </si>
  <si>
    <t>C 0097 7484 94</t>
  </si>
  <si>
    <t>C 0083 1273 09</t>
  </si>
  <si>
    <t>C 0061 6882 27</t>
  </si>
  <si>
    <t>C 0089 4094 06</t>
  </si>
  <si>
    <t>C 0098 2016 39</t>
  </si>
  <si>
    <t>C 0081 7912 42</t>
  </si>
  <si>
    <t>C 0113 1820 88</t>
  </si>
  <si>
    <t>C 0085 4512 01</t>
  </si>
  <si>
    <t>C 0087 5068 60</t>
  </si>
  <si>
    <t>C 0089 9761 48</t>
  </si>
  <si>
    <t>C 0087 3778 51</t>
  </si>
  <si>
    <t>C 0097 8671 64</t>
  </si>
  <si>
    <t>C 0098 2302 77</t>
  </si>
  <si>
    <t>C 0102 3626 97</t>
  </si>
  <si>
    <t>CI 001140362</t>
  </si>
  <si>
    <t>C 0098 1163 26</t>
  </si>
  <si>
    <t>C 0093 1276 15</t>
  </si>
  <si>
    <t>C 0097 9636 02</t>
  </si>
  <si>
    <t>C 0090 9508 07</t>
  </si>
  <si>
    <t>C 0086 0538 86</t>
  </si>
  <si>
    <t>C 0087 3726 24</t>
  </si>
  <si>
    <t>C 0087 3755 65</t>
  </si>
  <si>
    <t>CI 000326677</t>
  </si>
  <si>
    <t>C 0088 51 65 01</t>
  </si>
  <si>
    <t>C 0091 2279 19</t>
  </si>
  <si>
    <t>C 0099 4920 74</t>
  </si>
  <si>
    <t>C 0090 4301 61</t>
  </si>
  <si>
    <t>C 0086 6445 09</t>
  </si>
  <si>
    <t>C 0089 6014 89</t>
  </si>
  <si>
    <t>C 0090 0672 35</t>
  </si>
  <si>
    <t>C 0089 8851 98</t>
  </si>
  <si>
    <t>C 0097 7390 50</t>
  </si>
  <si>
    <t>C 0093 2449 69</t>
  </si>
  <si>
    <t>C 0089 9776 17</t>
  </si>
  <si>
    <t>C 0107 5095 63</t>
  </si>
  <si>
    <t>FEMME</t>
  </si>
  <si>
    <t>HOMME</t>
  </si>
  <si>
    <t>Cacao</t>
  </si>
  <si>
    <t>05 65 56 58 12</t>
  </si>
  <si>
    <t>0505 31 99 08</t>
  </si>
  <si>
    <t>07 67 62 41 46</t>
  </si>
  <si>
    <t>05 05 28 72 78</t>
  </si>
  <si>
    <t>05 55 34 71 95</t>
  </si>
  <si>
    <t>07 08 26 49 64</t>
  </si>
  <si>
    <t>01 53 90 41 92</t>
  </si>
  <si>
    <t>05 54 85 33 04</t>
  </si>
  <si>
    <t>05 45 65 42 66</t>
  </si>
  <si>
    <t>07 88 43 33 44</t>
  </si>
  <si>
    <t>05 44 77 01 66</t>
  </si>
  <si>
    <t>05 45 86 42 45</t>
  </si>
  <si>
    <t>05 74 63 25 81</t>
  </si>
  <si>
    <t>07 59 62 01 52</t>
  </si>
  <si>
    <t>05 44 26 56 33</t>
  </si>
  <si>
    <t>07 88 47 16 52</t>
  </si>
  <si>
    <t>05 74 25 15 28</t>
  </si>
  <si>
    <t>05 45 14 52 09</t>
  </si>
  <si>
    <t>07 49 25 33 35</t>
  </si>
  <si>
    <t>07 87 14 64 07</t>
  </si>
  <si>
    <t>07 09 99 92 72</t>
  </si>
  <si>
    <t>07 47 42 73 27</t>
  </si>
  <si>
    <t>07 08 81 27 20</t>
  </si>
  <si>
    <t>05 66 57 88 70</t>
  </si>
  <si>
    <t>07 88 82 26 60</t>
  </si>
  <si>
    <t>01 52 09 84 31</t>
  </si>
  <si>
    <t>05 46 05 85 64</t>
  </si>
  <si>
    <t>07 57 82 07 11</t>
  </si>
  <si>
    <t>05 44 29 49 23</t>
  </si>
  <si>
    <t>05 44 96 21 74</t>
  </si>
  <si>
    <t>07 08 05 47 17</t>
  </si>
  <si>
    <t>05 84 80 13 41</t>
  </si>
  <si>
    <t>05 06 63 86 46</t>
  </si>
  <si>
    <t>07 58 96 69 32</t>
  </si>
  <si>
    <t>07 78 64 57 06</t>
  </si>
  <si>
    <t>07 49 72 17 71</t>
  </si>
  <si>
    <t>05 54 96 16 62</t>
  </si>
  <si>
    <t>05 86 27 88 12</t>
  </si>
  <si>
    <t>05 46 60 54 87</t>
  </si>
  <si>
    <t>05 44 99 06 91</t>
  </si>
  <si>
    <t>05 04 33 75 78</t>
  </si>
  <si>
    <t>05 45 93 58 34</t>
  </si>
  <si>
    <t>05 06 57 85 55</t>
  </si>
  <si>
    <t>05 54 93 53 32</t>
  </si>
  <si>
    <t>05 06 18 11 68</t>
  </si>
  <si>
    <t>05 45 48 18 76</t>
  </si>
  <si>
    <t>05 76 35 81 21</t>
  </si>
  <si>
    <t>05 75 30 3237</t>
  </si>
  <si>
    <t>05 76 96 38 08</t>
  </si>
  <si>
    <t>05 66 47 20 80</t>
  </si>
  <si>
    <t>05 46 71 03 71</t>
  </si>
  <si>
    <t>05 45 02 49 32</t>
  </si>
  <si>
    <t>05 46 17 21 10</t>
  </si>
  <si>
    <t>0565 69 11 89</t>
  </si>
  <si>
    <t>07 78 75 12 09</t>
  </si>
  <si>
    <t>0779 83 80 08</t>
  </si>
  <si>
    <t>0546 71 09 88</t>
  </si>
  <si>
    <t>0565 85 06 05</t>
  </si>
  <si>
    <t>0576 48 89 93</t>
  </si>
  <si>
    <t>0555 11 77 91</t>
  </si>
  <si>
    <t>0546 11 90 91</t>
  </si>
  <si>
    <t>0564 17 05 42</t>
  </si>
  <si>
    <t>0565 71 32 72</t>
  </si>
  <si>
    <t>0544 11 27 65</t>
  </si>
  <si>
    <t>0504 26 09 09</t>
  </si>
  <si>
    <t>0565 91 87 25</t>
  </si>
  <si>
    <t>0575 04 08 23</t>
  </si>
  <si>
    <t>0565 59 65 41</t>
  </si>
  <si>
    <t>0506 49 96 16</t>
  </si>
  <si>
    <t>0564 45 97 63</t>
  </si>
  <si>
    <t>0584 81 60 95</t>
  </si>
  <si>
    <t>0555 03 07 64</t>
  </si>
  <si>
    <t>0555 77 53 15</t>
  </si>
  <si>
    <t>0506 25 84 12</t>
  </si>
  <si>
    <t>0556 14 26 33</t>
  </si>
  <si>
    <t>0546 45 04 43</t>
  </si>
  <si>
    <t>0544 34 01 82</t>
  </si>
  <si>
    <t>0544 61 36 67</t>
  </si>
  <si>
    <t>0768 99 65 87</t>
  </si>
  <si>
    <t>0554 55 13 03</t>
  </si>
  <si>
    <t>0585 81 67 93</t>
  </si>
  <si>
    <t>0574 32 41 39</t>
  </si>
  <si>
    <t>0544 86 02 81</t>
  </si>
  <si>
    <t>0506 09 68 35</t>
  </si>
  <si>
    <t>0545 88 33 16</t>
  </si>
  <si>
    <t>0554 80 03 90</t>
  </si>
  <si>
    <t>0545 00 29 90</t>
  </si>
  <si>
    <t>0574 08 55 16</t>
  </si>
  <si>
    <t>0566 43 10 09</t>
  </si>
  <si>
    <t>0575 33 31 00</t>
  </si>
  <si>
    <t>0545 82 67 70</t>
  </si>
  <si>
    <t>0556 83 10 42</t>
  </si>
  <si>
    <t>0576 60 88 48</t>
  </si>
  <si>
    <t>0576 96 59 24</t>
  </si>
  <si>
    <t>0545 49 29 92</t>
  </si>
  <si>
    <t>0574 82 93 11</t>
  </si>
  <si>
    <t>0584 22 52 38</t>
  </si>
  <si>
    <t>0555 42 30 63</t>
  </si>
  <si>
    <t>0546 85 75 78</t>
  </si>
  <si>
    <t>0556 57 56 02</t>
  </si>
  <si>
    <t>0544 97 97 81</t>
  </si>
  <si>
    <t>0555 54 15 35</t>
  </si>
  <si>
    <t>0554 15 79 89</t>
  </si>
  <si>
    <t>0585 95 75 03</t>
  </si>
  <si>
    <t>0545 69 82 91</t>
  </si>
  <si>
    <t>0545 97 27 87</t>
  </si>
  <si>
    <t>0575 67 18 14</t>
  </si>
  <si>
    <t>0545 71 49 28</t>
  </si>
  <si>
    <t>0545 40 54 11</t>
  </si>
  <si>
    <t>0555 97 63 99</t>
  </si>
  <si>
    <t>0584 25 32 36</t>
  </si>
  <si>
    <t>0576 82 56 69</t>
  </si>
  <si>
    <t>0544 57 12 62</t>
  </si>
  <si>
    <t>01 50 18 10 45</t>
  </si>
  <si>
    <t>0545 09 78 06</t>
  </si>
  <si>
    <t>0566 20 35 85</t>
  </si>
  <si>
    <t>0574 37 30 31</t>
  </si>
  <si>
    <t>0575 19 05 71</t>
  </si>
  <si>
    <t>0546 07 65 58</t>
  </si>
  <si>
    <t>0586 91 81 00</t>
  </si>
  <si>
    <t>0574 02 15 13</t>
  </si>
  <si>
    <t>0749 45 42 82</t>
  </si>
  <si>
    <t>0555 28 83 31</t>
  </si>
  <si>
    <t>0576 90 79 20</t>
  </si>
  <si>
    <t>0556 45 15 76</t>
  </si>
  <si>
    <t>0574 76 20 17</t>
  </si>
  <si>
    <t>0566 74 03 28</t>
  </si>
  <si>
    <t>0504 97 42 75</t>
  </si>
  <si>
    <t>0556 64 92 31</t>
  </si>
  <si>
    <t>0584 34 52 66</t>
  </si>
  <si>
    <t>0566 44 61 44</t>
  </si>
  <si>
    <t>0707 89 84 71</t>
  </si>
  <si>
    <t>05 05 63 70 41</t>
  </si>
  <si>
    <t>0565 24 14 62</t>
  </si>
  <si>
    <t>0586 16 44 01</t>
  </si>
  <si>
    <t>0556 31 06 31</t>
  </si>
  <si>
    <t>0758 94 33 38</t>
  </si>
  <si>
    <t>0574 09 41 95</t>
  </si>
  <si>
    <t>0564 02 08 18</t>
  </si>
  <si>
    <t>0574 82 96 69</t>
  </si>
  <si>
    <t>0554 94 73 44</t>
  </si>
  <si>
    <t>0546 50 53 12</t>
  </si>
  <si>
    <t>0504 73 12 78</t>
  </si>
  <si>
    <t>0759 24 83 92</t>
  </si>
  <si>
    <t>0747 12 33 33</t>
  </si>
  <si>
    <t>0708 88 50 01</t>
  </si>
  <si>
    <t>0545 01 03 39</t>
  </si>
  <si>
    <t>0708 17 67 81</t>
  </si>
  <si>
    <t>0505 61 99 14</t>
  </si>
  <si>
    <t>0757 14 42 53</t>
  </si>
  <si>
    <t>0749 34 30 27</t>
  </si>
  <si>
    <t>0749 37 35 73</t>
  </si>
  <si>
    <t>0757 19 46 53</t>
  </si>
  <si>
    <t>0749 02 82 77</t>
  </si>
  <si>
    <t>0749 36 60 65</t>
  </si>
  <si>
    <t>0708 04 71 76</t>
  </si>
  <si>
    <t>0749 88 36 06</t>
  </si>
  <si>
    <t>0584 82 17 81</t>
  </si>
  <si>
    <t>0544 95 49 00</t>
  </si>
  <si>
    <t>0708 15 11 98</t>
  </si>
  <si>
    <t>0575 03 83 34</t>
  </si>
  <si>
    <t>0556 87 83 69</t>
  </si>
  <si>
    <t>0759 99 83 08</t>
  </si>
  <si>
    <t>0758 86 77 79</t>
  </si>
  <si>
    <t>0546 82 81 96</t>
  </si>
  <si>
    <t>0757 77 09 03</t>
  </si>
  <si>
    <t>0709 17 61 58</t>
  </si>
  <si>
    <t>0707 44 62 31</t>
  </si>
  <si>
    <t>0545 88 75 66</t>
  </si>
  <si>
    <t>0779 11 63 96</t>
  </si>
  <si>
    <t>0556 22 09 82</t>
  </si>
  <si>
    <t>0748 71 52 68</t>
  </si>
  <si>
    <t>0141 85 39 36</t>
  </si>
  <si>
    <t>0555 43 04 12</t>
  </si>
  <si>
    <t>0555 51 27 13</t>
  </si>
  <si>
    <t>0555 59 75 44</t>
  </si>
  <si>
    <t>0555 24 35 49</t>
  </si>
  <si>
    <t>0545 25 46 58</t>
  </si>
  <si>
    <t>0505 00 64 59</t>
  </si>
  <si>
    <t>0575 36 65 30</t>
  </si>
  <si>
    <t>0544 08 33 26</t>
  </si>
  <si>
    <t>0545 47 17 82</t>
  </si>
  <si>
    <t>0564 04 35 90</t>
  </si>
  <si>
    <t>0584 41 0187</t>
  </si>
  <si>
    <t>0564 98 28 22</t>
  </si>
  <si>
    <t>0545 46 38 59</t>
  </si>
  <si>
    <t>0555 17 48 28</t>
  </si>
  <si>
    <t>0556 06 82 88</t>
  </si>
  <si>
    <t>0556 42 14 29</t>
  </si>
  <si>
    <t>0546 95 41 56</t>
  </si>
  <si>
    <t>0545 63 39 29</t>
  </si>
  <si>
    <t>0544 89 86 34</t>
  </si>
  <si>
    <t>0555 19 03 82</t>
  </si>
  <si>
    <t>0504 78 00 63</t>
  </si>
  <si>
    <t>0544 92 87 79</t>
  </si>
  <si>
    <t>0747 80 47 96</t>
  </si>
  <si>
    <t>0506 67 38 94</t>
  </si>
  <si>
    <t>0545 33 44 64</t>
  </si>
  <si>
    <t>0747 38 94 59</t>
  </si>
  <si>
    <t>0758 60 49 65</t>
  </si>
  <si>
    <t>0778 56 79 91</t>
  </si>
  <si>
    <t>0759 50 02 16</t>
  </si>
  <si>
    <t>0566 90  77 14</t>
  </si>
  <si>
    <t>0708 83 93 45</t>
  </si>
  <si>
    <t>0758 77 91 86</t>
  </si>
  <si>
    <t>0748 44 32 02</t>
  </si>
  <si>
    <t>0749 32 24 83</t>
  </si>
  <si>
    <t>0758 79 29 39</t>
  </si>
  <si>
    <t>0778 64 25 49</t>
  </si>
  <si>
    <t>0749 52 38 52</t>
  </si>
  <si>
    <t>0506 67 41 76</t>
  </si>
  <si>
    <t>0747 24 38 20</t>
  </si>
  <si>
    <t>0707 02 89 31</t>
  </si>
  <si>
    <t>0506 16 88 24</t>
  </si>
  <si>
    <t>0555 60 76 13</t>
  </si>
  <si>
    <t>0153 08 85 00</t>
  </si>
  <si>
    <t>0748 55 55 45</t>
  </si>
  <si>
    <t>0544 89 73 52</t>
  </si>
  <si>
    <t>0546 40 63 52</t>
  </si>
  <si>
    <t>0544 41 52 79</t>
  </si>
  <si>
    <t>0556 27 45 40</t>
  </si>
  <si>
    <t>0544 50 06 22</t>
  </si>
  <si>
    <t>0707 36 92 63</t>
  </si>
  <si>
    <t>0566 48 66 39</t>
  </si>
  <si>
    <t>0546 21 07 13</t>
  </si>
  <si>
    <t>0575 74 00 16</t>
  </si>
  <si>
    <t>0564 07 88 37</t>
  </si>
  <si>
    <t>0505 91 41 06</t>
  </si>
  <si>
    <t>0709 97  99 43</t>
  </si>
  <si>
    <t>0575 14 24 86</t>
  </si>
  <si>
    <t>0544 21 73 66</t>
  </si>
  <si>
    <t>0576 13 94 74</t>
  </si>
  <si>
    <t>0747 45 80 40</t>
  </si>
  <si>
    <t>0584 16 52 24</t>
  </si>
  <si>
    <t>0759 01 36 72</t>
  </si>
  <si>
    <t>0574 22 19 05</t>
  </si>
  <si>
    <t>0574 01 16 57</t>
  </si>
  <si>
    <t>0545 26 58 39</t>
  </si>
  <si>
    <t>0788 31 50 18</t>
  </si>
  <si>
    <t>0779 65 81 13</t>
  </si>
  <si>
    <t>0707 24 11 55</t>
  </si>
  <si>
    <t>0709 16 54 41</t>
  </si>
  <si>
    <t>0757 58 06 03</t>
  </si>
  <si>
    <t>0544 08 51 51</t>
  </si>
  <si>
    <t>0779 70 83 51</t>
  </si>
  <si>
    <t>0748 42 94 13</t>
  </si>
  <si>
    <t>0709 69 45 57</t>
  </si>
  <si>
    <t>0546 26 93 64</t>
  </si>
  <si>
    <t>0788 52 35 06</t>
  </si>
  <si>
    <t>0758 28 98 60</t>
  </si>
  <si>
    <t>0769 71 40 80</t>
  </si>
  <si>
    <t>0566 55 53 93</t>
  </si>
  <si>
    <t>0546 73 40 33</t>
  </si>
  <si>
    <t>0102 19 12 42</t>
  </si>
  <si>
    <t>0564 08 21 92</t>
  </si>
  <si>
    <t>0556 22 19 60</t>
  </si>
  <si>
    <t>0574 61 65 85</t>
  </si>
  <si>
    <t>0506 29 32 68</t>
  </si>
  <si>
    <t>0506 51 96 36</t>
  </si>
  <si>
    <t>0555 78 32 23</t>
  </si>
  <si>
    <t>0749 87 43 29</t>
  </si>
  <si>
    <t>0749 44 85 06</t>
  </si>
  <si>
    <t>0777 34 45 89</t>
  </si>
  <si>
    <t>0564 07 53 49</t>
  </si>
  <si>
    <t>0747 50 71 27</t>
  </si>
  <si>
    <t>0708 92 84 03</t>
  </si>
  <si>
    <t>0544 16 95 33</t>
  </si>
  <si>
    <t>0504 62 59 82</t>
  </si>
  <si>
    <t>0708 78 20 66</t>
  </si>
  <si>
    <t>0707 10 37 25</t>
  </si>
  <si>
    <t>0565 94 49 75</t>
  </si>
  <si>
    <t>0759 03 53 09</t>
  </si>
  <si>
    <t>0574 69 74 49</t>
  </si>
  <si>
    <t>0556 90 48 06</t>
  </si>
  <si>
    <t>0707 44 61 53</t>
  </si>
  <si>
    <t>0707 31 85 81</t>
  </si>
  <si>
    <t>0709 29 46 10</t>
  </si>
  <si>
    <t>0767 33 98 19</t>
  </si>
  <si>
    <t>0759 81 50 05</t>
  </si>
  <si>
    <t>0749 13 10 12</t>
  </si>
  <si>
    <t>0757 14 42 55</t>
  </si>
  <si>
    <t>0565 79 49 75</t>
  </si>
  <si>
    <t>0759 03 52 71</t>
  </si>
  <si>
    <t>0757 14 42 67</t>
  </si>
  <si>
    <t>0759 03 53 18</t>
  </si>
  <si>
    <t>0709 14 95 86</t>
  </si>
  <si>
    <t>0778 11 58 20</t>
  </si>
  <si>
    <t>0757 77 09 65</t>
  </si>
  <si>
    <t>0757 77 02 49</t>
  </si>
  <si>
    <t>0757 78 86 65</t>
  </si>
  <si>
    <t>0709 15 73 89</t>
  </si>
  <si>
    <t>0707 16 06 10</t>
  </si>
  <si>
    <t>0709 20 92 63</t>
  </si>
  <si>
    <t>0758 16 08 32</t>
  </si>
  <si>
    <t>0709 21 33 19</t>
  </si>
  <si>
    <t>0546 78 55 84</t>
  </si>
  <si>
    <t>0556 96 02 96</t>
  </si>
  <si>
    <t>0708 08 01 47</t>
  </si>
  <si>
    <t>0586 52 79 65</t>
  </si>
  <si>
    <t>0574 10 72 22</t>
  </si>
  <si>
    <t>0707 60 80 90</t>
  </si>
  <si>
    <t>0576 93 97 60</t>
  </si>
  <si>
    <t>0566 38 36 27</t>
  </si>
  <si>
    <t>0554 90 81 15</t>
  </si>
  <si>
    <t>0574 67 04 10</t>
  </si>
  <si>
    <t>3.5</t>
  </si>
  <si>
    <t>2.5</t>
  </si>
  <si>
    <t>1.5</t>
  </si>
  <si>
    <t>4.5</t>
  </si>
  <si>
    <t>Validation automatique des données. ne pas compléter</t>
  </si>
  <si>
    <t>4. Latitude (format DD)**
Obligatoire pour la plus grande unité agricole. Si vous ne prévoyez pas d'autres unités agricoles. laissez cette case vide.</t>
  </si>
  <si>
    <t>5. Longitude (format DD)**
Obligatoire pour la plus grande unité agricole. Si vous ne prévoyez pas d'autres unités agricoles. laissez cette case vide.</t>
  </si>
  <si>
    <t>Si vous souhaitez ajouter d’autres colonnes. veuillez les ajouter après J</t>
  </si>
  <si>
    <t>3.7</t>
  </si>
  <si>
    <t>6.18</t>
  </si>
  <si>
    <t>4.35</t>
  </si>
  <si>
    <t>5.39</t>
  </si>
  <si>
    <t>6.5</t>
  </si>
  <si>
    <t>1.6</t>
  </si>
  <si>
    <t>2.15</t>
  </si>
  <si>
    <t>2.57</t>
  </si>
  <si>
    <t>1.47</t>
  </si>
  <si>
    <t>2.4</t>
  </si>
  <si>
    <t>3.2</t>
  </si>
  <si>
    <t>2.3</t>
  </si>
  <si>
    <t>2.67</t>
  </si>
  <si>
    <t>6.7</t>
  </si>
  <si>
    <t>2.36</t>
  </si>
  <si>
    <t>2.9</t>
  </si>
  <si>
    <t>5.14</t>
  </si>
  <si>
    <t>5.86</t>
  </si>
  <si>
    <t>3.86</t>
  </si>
  <si>
    <t>1.58</t>
  </si>
  <si>
    <t>3.32</t>
  </si>
  <si>
    <t>5.17</t>
  </si>
  <si>
    <t>3.3</t>
  </si>
  <si>
    <t>4.91</t>
  </si>
  <si>
    <t>5.5</t>
  </si>
  <si>
    <t>3.14</t>
  </si>
  <si>
    <t>1.87</t>
  </si>
  <si>
    <t>3.33</t>
  </si>
  <si>
    <t>6.85</t>
  </si>
  <si>
    <t>4.66</t>
  </si>
  <si>
    <t>6.03</t>
  </si>
  <si>
    <t>2.09</t>
  </si>
  <si>
    <t>5.6</t>
  </si>
  <si>
    <t>5.4</t>
  </si>
  <si>
    <t>5.8</t>
  </si>
  <si>
    <t>7.88</t>
  </si>
  <si>
    <t>1.53</t>
  </si>
  <si>
    <t>5.1</t>
  </si>
  <si>
    <t>4.3</t>
  </si>
  <si>
    <t>3.07</t>
  </si>
  <si>
    <t>3.61</t>
  </si>
  <si>
    <t>3.15</t>
  </si>
  <si>
    <t>11.3</t>
  </si>
  <si>
    <t>2.26</t>
  </si>
  <si>
    <t>1.9</t>
  </si>
  <si>
    <t>2.34</t>
  </si>
  <si>
    <t>1.97</t>
  </si>
  <si>
    <t>2.92</t>
  </si>
  <si>
    <t>7.22</t>
  </si>
  <si>
    <t>5.61</t>
  </si>
  <si>
    <t>1.1</t>
  </si>
  <si>
    <t>2.35</t>
  </si>
  <si>
    <t>7.08</t>
  </si>
  <si>
    <t>3.47</t>
  </si>
  <si>
    <t>2.14</t>
  </si>
  <si>
    <t>4.6</t>
  </si>
  <si>
    <t>9.22</t>
  </si>
  <si>
    <t>5.47</t>
  </si>
  <si>
    <t>13.4</t>
  </si>
  <si>
    <t>1.16</t>
  </si>
  <si>
    <t>4.93</t>
  </si>
  <si>
    <t>3.93</t>
  </si>
  <si>
    <t>3.36</t>
  </si>
  <si>
    <t>4.86</t>
  </si>
  <si>
    <t>4.01</t>
  </si>
  <si>
    <t>3.1</t>
  </si>
  <si>
    <t>3.57</t>
  </si>
  <si>
    <t>3.08</t>
  </si>
  <si>
    <t>3.64</t>
  </si>
  <si>
    <t>5.03</t>
  </si>
  <si>
    <t>12.8</t>
  </si>
  <si>
    <t>9.38</t>
  </si>
  <si>
    <t>2.7</t>
  </si>
  <si>
    <t>8.16</t>
  </si>
  <si>
    <t>3.73</t>
  </si>
  <si>
    <t>6.63</t>
  </si>
  <si>
    <t>2.77</t>
  </si>
  <si>
    <t>5.85</t>
  </si>
  <si>
    <t>3.9</t>
  </si>
  <si>
    <t>6.4</t>
  </si>
  <si>
    <t>2.61</t>
  </si>
  <si>
    <t>2.93</t>
  </si>
  <si>
    <t>3.84</t>
  </si>
  <si>
    <t>6.78</t>
  </si>
  <si>
    <t>3.31</t>
  </si>
  <si>
    <t>4.8</t>
  </si>
  <si>
    <t>2.25</t>
  </si>
  <si>
    <t>5.24</t>
  </si>
  <si>
    <t>2.51</t>
  </si>
  <si>
    <t>7.75</t>
  </si>
  <si>
    <t>3.01</t>
  </si>
  <si>
    <t>2.16</t>
  </si>
  <si>
    <t>2.8</t>
  </si>
  <si>
    <t>5.23</t>
  </si>
  <si>
    <t>4.11</t>
  </si>
  <si>
    <t>2.04</t>
  </si>
  <si>
    <t>2.39</t>
  </si>
  <si>
    <t>7.11</t>
  </si>
  <si>
    <t>4.17</t>
  </si>
  <si>
    <t>4.19</t>
  </si>
  <si>
    <t>3.81</t>
  </si>
  <si>
    <t>3.25</t>
  </si>
  <si>
    <t>5.63</t>
  </si>
  <si>
    <t>4.08</t>
  </si>
  <si>
    <t>4.92</t>
  </si>
  <si>
    <t>5.65</t>
  </si>
  <si>
    <t>2.2</t>
  </si>
  <si>
    <t>2.05</t>
  </si>
  <si>
    <t>4.1</t>
  </si>
  <si>
    <t>Petite exploitation</t>
  </si>
  <si>
    <t>3.13</t>
  </si>
  <si>
    <t>1.67</t>
  </si>
  <si>
    <t>1.75</t>
  </si>
  <si>
    <t>3.65</t>
  </si>
  <si>
    <t>3.94</t>
  </si>
  <si>
    <t>1.82</t>
  </si>
  <si>
    <t>2.42</t>
  </si>
  <si>
    <t>2.58</t>
  </si>
  <si>
    <t>1.8</t>
  </si>
  <si>
    <t>2.64</t>
  </si>
  <si>
    <t>2.89</t>
  </si>
  <si>
    <t>6.72</t>
  </si>
  <si>
    <t>5.15</t>
  </si>
  <si>
    <t>4.14</t>
  </si>
  <si>
    <t>8.71</t>
  </si>
  <si>
    <t>1.27</t>
  </si>
  <si>
    <t>6.75</t>
  </si>
  <si>
    <t>1.36</t>
  </si>
  <si>
    <t>3.04</t>
  </si>
  <si>
    <t>2.45</t>
  </si>
  <si>
    <t>0.76</t>
  </si>
  <si>
    <t>1.51</t>
  </si>
  <si>
    <t>2.66</t>
  </si>
  <si>
    <t>1.77</t>
  </si>
  <si>
    <t>2.75</t>
  </si>
  <si>
    <t>2.43</t>
  </si>
  <si>
    <t>3.42</t>
  </si>
  <si>
    <t>2.98</t>
  </si>
  <si>
    <t>1.54</t>
  </si>
  <si>
    <t>1.95</t>
  </si>
  <si>
    <t>2.65</t>
  </si>
  <si>
    <t>3.48</t>
  </si>
  <si>
    <t>2.86</t>
  </si>
  <si>
    <t>2.27</t>
  </si>
  <si>
    <t>3.18</t>
  </si>
  <si>
    <t>2.28</t>
  </si>
  <si>
    <t>1.55</t>
  </si>
  <si>
    <t>1.84</t>
  </si>
  <si>
    <t>4.16</t>
  </si>
  <si>
    <t>2.82</t>
  </si>
  <si>
    <t>1.18</t>
  </si>
  <si>
    <t>3.45</t>
  </si>
  <si>
    <t>2.33</t>
  </si>
  <si>
    <t>2.95</t>
  </si>
  <si>
    <t>1.78</t>
  </si>
  <si>
    <t>7.9</t>
  </si>
  <si>
    <t>2.59</t>
  </si>
  <si>
    <t>5.04</t>
  </si>
  <si>
    <t>5.66</t>
  </si>
  <si>
    <t>6.11</t>
  </si>
  <si>
    <t>6.84</t>
  </si>
  <si>
    <t>1.64</t>
  </si>
  <si>
    <t>3.66</t>
  </si>
  <si>
    <t>2.22</t>
  </si>
  <si>
    <t>5.81</t>
  </si>
  <si>
    <t>1.28</t>
  </si>
  <si>
    <t>1.79</t>
  </si>
  <si>
    <t>3.72</t>
  </si>
  <si>
    <t>2.11</t>
  </si>
  <si>
    <t>1.61</t>
  </si>
  <si>
    <t>2.06</t>
  </si>
  <si>
    <t>4.02</t>
  </si>
  <si>
    <t>6.02</t>
  </si>
  <si>
    <t>5.75</t>
  </si>
  <si>
    <t>2.19</t>
  </si>
  <si>
    <t>1.52</t>
  </si>
  <si>
    <t>3.02</t>
  </si>
  <si>
    <t>0.86</t>
  </si>
  <si>
    <t>2.18</t>
  </si>
  <si>
    <t>1.89</t>
  </si>
  <si>
    <t>1.96</t>
  </si>
  <si>
    <t>1.35</t>
  </si>
  <si>
    <t>0.47</t>
  </si>
  <si>
    <t>1.15</t>
  </si>
  <si>
    <t>5.16</t>
  </si>
  <si>
    <t>3.78</t>
  </si>
  <si>
    <t>6.27</t>
  </si>
  <si>
    <t>2.13</t>
  </si>
  <si>
    <t>2.73</t>
  </si>
  <si>
    <t>2.54</t>
  </si>
  <si>
    <t>3.6</t>
  </si>
  <si>
    <t>2.02</t>
  </si>
  <si>
    <t>1.56</t>
  </si>
  <si>
    <t>3.75</t>
  </si>
  <si>
    <t>3.77</t>
  </si>
  <si>
    <t>3.19</t>
  </si>
  <si>
    <t>4.15</t>
  </si>
  <si>
    <t>1.81</t>
  </si>
  <si>
    <t>2.37</t>
  </si>
  <si>
    <t>2.52</t>
  </si>
  <si>
    <t>2.79</t>
  </si>
  <si>
    <t>2.46</t>
  </si>
  <si>
    <t>2.63</t>
  </si>
  <si>
    <t>1.83</t>
  </si>
  <si>
    <t>1.7</t>
  </si>
  <si>
    <t>1.3</t>
  </si>
  <si>
    <t>2.47</t>
  </si>
  <si>
    <t>3.52</t>
  </si>
  <si>
    <t>2.07</t>
  </si>
  <si>
    <t>2.44</t>
  </si>
  <si>
    <t>1.41</t>
  </si>
  <si>
    <t>3.68</t>
  </si>
  <si>
    <t>1.13</t>
  </si>
  <si>
    <t>2.31</t>
  </si>
  <si>
    <t>2.72</t>
  </si>
  <si>
    <t>5.06</t>
  </si>
  <si>
    <t>5.21</t>
  </si>
  <si>
    <t>3.26</t>
  </si>
  <si>
    <t>2.55</t>
  </si>
  <si>
    <t>1.11</t>
  </si>
  <si>
    <t>1.85</t>
  </si>
  <si>
    <t>6.35</t>
  </si>
  <si>
    <t>3.71</t>
  </si>
  <si>
    <t>4.03</t>
  </si>
  <si>
    <t>5.42</t>
  </si>
  <si>
    <t>4.32</t>
  </si>
  <si>
    <t>5.71</t>
  </si>
  <si>
    <t>4.04</t>
  </si>
  <si>
    <t>3.21</t>
  </si>
  <si>
    <t>6.65</t>
  </si>
  <si>
    <t>7.57</t>
  </si>
  <si>
    <t>1.33</t>
  </si>
  <si>
    <t>3.05</t>
  </si>
  <si>
    <t>4.05</t>
  </si>
  <si>
    <t>3.17</t>
  </si>
  <si>
    <t>11.14</t>
  </si>
  <si>
    <t>3.98</t>
  </si>
  <si>
    <t>5.18</t>
  </si>
  <si>
    <t>6.15</t>
  </si>
  <si>
    <t>1.24</t>
  </si>
  <si>
    <t>0.39</t>
  </si>
  <si>
    <t>5.09</t>
  </si>
  <si>
    <t>6.12</t>
  </si>
  <si>
    <t>3.97</t>
  </si>
  <si>
    <t>3.09</t>
  </si>
  <si>
    <t>6.14</t>
  </si>
  <si>
    <t>1.66</t>
  </si>
  <si>
    <t>4.2</t>
  </si>
  <si>
    <t>1.65</t>
  </si>
  <si>
    <t>6.01</t>
  </si>
  <si>
    <t>5.12</t>
  </si>
  <si>
    <t>4.13</t>
  </si>
  <si>
    <t>5.08</t>
  </si>
  <si>
    <t>6.04</t>
  </si>
  <si>
    <t>5.07</t>
  </si>
  <si>
    <t>4.06</t>
  </si>
  <si>
    <t>4.09</t>
  </si>
  <si>
    <t>5.54</t>
  </si>
  <si>
    <t>6.29</t>
  </si>
  <si>
    <t>2.74</t>
  </si>
  <si>
    <t>6.33</t>
  </si>
  <si>
    <t>6.48</t>
  </si>
  <si>
    <t>6.07</t>
  </si>
  <si>
    <t>6.09</t>
  </si>
  <si>
    <t>4.07</t>
  </si>
  <si>
    <t>6.08</t>
  </si>
  <si>
    <t>5.13</t>
  </si>
  <si>
    <t>5.11</t>
  </si>
  <si>
    <t>3.96</t>
  </si>
  <si>
    <t>3.95</t>
  </si>
  <si>
    <t>4.99</t>
  </si>
  <si>
    <t>6.06</t>
  </si>
  <si>
    <t>4.98</t>
  </si>
  <si>
    <t>4.97</t>
  </si>
  <si>
    <t>4.95</t>
  </si>
  <si>
    <t>5.02</t>
  </si>
  <si>
    <t>7.03</t>
  </si>
  <si>
    <t>4.68</t>
  </si>
  <si>
    <t>3.46</t>
  </si>
  <si>
    <t>5.76</t>
  </si>
  <si>
    <t>6.41</t>
  </si>
  <si>
    <t>5.3</t>
  </si>
  <si>
    <t>5.25</t>
  </si>
  <si>
    <t>6.39</t>
  </si>
  <si>
    <t>5.41</t>
  </si>
  <si>
    <t>3.89</t>
  </si>
  <si>
    <t>7.01</t>
  </si>
  <si>
    <t>4.96</t>
  </si>
  <si>
    <t>6.13</t>
  </si>
  <si>
    <t>4.89</t>
  </si>
  <si>
    <t>5.2</t>
  </si>
  <si>
    <t>5.01</t>
  </si>
  <si>
    <t>7.09</t>
  </si>
  <si>
    <t>6.44</t>
  </si>
  <si>
    <t>5.35</t>
  </si>
  <si>
    <t>5.56</t>
  </si>
  <si>
    <t>6.31</t>
  </si>
  <si>
    <t>4.23</t>
  </si>
  <si>
    <t>4.24</t>
  </si>
  <si>
    <t>4.28</t>
  </si>
  <si>
    <t>5.44</t>
  </si>
  <si>
    <t>6.46</t>
  </si>
  <si>
    <t>5.58</t>
  </si>
  <si>
    <t>6.05</t>
  </si>
  <si>
    <t>5.64</t>
  </si>
  <si>
    <t>2.03</t>
  </si>
  <si>
    <t>3.53</t>
  </si>
  <si>
    <t>5.33</t>
  </si>
  <si>
    <t>6.36</t>
  </si>
  <si>
    <t>5.32</t>
  </si>
  <si>
    <t>6.59</t>
  </si>
  <si>
    <t>5.48</t>
  </si>
  <si>
    <t>2.69</t>
  </si>
  <si>
    <t>1.45</t>
  </si>
  <si>
    <t>5.68</t>
  </si>
  <si>
    <t>2.00</t>
  </si>
  <si>
    <t xml:space="preserve">GUEI </t>
  </si>
  <si>
    <t xml:space="preserve">KONAN </t>
  </si>
  <si>
    <t>KOUAME JULIEN</t>
  </si>
  <si>
    <t>MARIE CHANTALE</t>
  </si>
  <si>
    <t>KOUADIO ARMAND FERNAND</t>
  </si>
  <si>
    <t>KOUADIO ANGE OLIVIER</t>
  </si>
  <si>
    <t>KOUASSI N'GUESSAN ARMAND</t>
  </si>
  <si>
    <t>KOFFI KOUAME OLIVIER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</si>
</sst>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1" formatCode="_-* #,##0\ _C_F_A_-;\-* #,##0\ _C_F_A_-;_-* &quot;-&quot;\ _C_F_A_-;_-@_-"/>
    <numFmt numFmtId="164" formatCode="_(* #,##0.00_);_(* \(#,##0.00\);_(* &quot;-&quot;??_);_(@_)"/>
    <numFmt numFmtId="165" formatCode="0.000000"/>
    <numFmt numFmtId="166" formatCode="0.000"/>
    <numFmt numFmtId="167" formatCode="_(* #,##0_);_(* \(#,##0\);_(* &quot;-&quot;??_);_(@_)"/>
    <numFmt numFmtId="168" formatCode="0.0000"/>
    <numFmt numFmtId="169" formatCode="0.0"/>
  </numFmts>
  <fonts count="56" x14ac:knownFonts="1">
    <font>
      <sz val="11"/>
      <color theme="1"/>
      <name val="Calibri"/>
      <family val="2"/>
      <charset val="162"/>
      <scheme val="minor"/>
    </font>
    <font>
      <sz val="11"/>
      <color theme="1"/>
      <name val="Calibri"/>
      <family val="2"/>
      <scheme val="minor"/>
    </font>
    <font>
      <sz val="11"/>
      <color theme="1"/>
      <name val="Calibri"/>
      <family val="2"/>
      <scheme val="minor"/>
    </font>
    <font>
      <sz val="11"/>
      <color rgb="FF006100"/>
      <name val="Calibri"/>
      <family val="2"/>
      <scheme val="minor"/>
    </font>
    <font>
      <sz val="10"/>
      <color theme="1"/>
      <name val="Corbel"/>
      <family val="2"/>
    </font>
    <font>
      <sz val="10"/>
      <name val="Corbel"/>
      <family val="2"/>
    </font>
    <font>
      <b/>
      <sz val="10"/>
      <name val="Century Gothic"/>
      <family val="2"/>
    </font>
    <font>
      <sz val="10"/>
      <color theme="1"/>
      <name val="Calibri"/>
      <family val="2"/>
      <charset val="162"/>
      <scheme val="minor"/>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orbel"/>
      <family val="2"/>
    </font>
    <font>
      <sz val="12"/>
      <name val="Century Gothic"/>
      <family val="2"/>
    </font>
    <font>
      <b/>
      <sz val="12"/>
      <color theme="1"/>
      <name val="Century Gothic"/>
      <family val="2"/>
    </font>
    <font>
      <sz val="12"/>
      <color theme="0"/>
      <name val="Century Gothic"/>
      <family val="2"/>
    </font>
    <font>
      <sz val="12"/>
      <color theme="1"/>
      <name val="Century Gothic"/>
      <family val="2"/>
    </font>
    <font>
      <i/>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sz val="10"/>
      <name val="Corbel"/>
    </font>
    <font>
      <sz val="10"/>
      <color theme="1"/>
      <name val="Corbel"/>
    </font>
    <font>
      <sz val="10"/>
      <color rgb="FFFF0000"/>
      <name val="Corbel"/>
      <family val="2"/>
    </font>
    <font>
      <sz val="10"/>
      <color theme="1"/>
      <name val="Century Gothic"/>
    </font>
    <font>
      <sz val="10"/>
      <color rgb="FF000000"/>
      <name val="Century Gothic"/>
    </font>
    <font>
      <sz val="11"/>
      <name val="Arial"/>
      <family val="2"/>
    </font>
    <font>
      <sz val="10"/>
      <name val="Arial"/>
      <family val="2"/>
    </font>
    <font>
      <sz val="11"/>
      <color theme="1"/>
      <name val="Arial"/>
      <family val="2"/>
    </font>
    <font>
      <sz val="10"/>
      <color theme="1"/>
      <name val="Calibri"/>
      <family val="2"/>
      <scheme val="minor"/>
    </font>
    <font>
      <sz val="9"/>
      <color theme="1"/>
      <name val="Calibri"/>
      <family val="2"/>
      <scheme val="minor"/>
    </font>
    <font>
      <sz val="10"/>
      <name val="Century Gothic"/>
      <family val="2"/>
    </font>
    <font>
      <sz val="11"/>
      <color rgb="FF000000"/>
      <name val="Calibri"/>
      <family val="2"/>
      <scheme val="minor"/>
    </font>
  </fonts>
  <fills count="17">
    <fill>
      <patternFill patternType="none"/>
    </fill>
    <fill>
      <patternFill patternType="gray125"/>
    </fill>
    <fill>
      <patternFill patternType="solid">
        <fgColor rgb="FFC6EFCE"/>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BFBFBF"/>
        <bgColor indexed="64"/>
      </patternFill>
    </fill>
    <fill>
      <patternFill patternType="solid">
        <fgColor theme="4"/>
      </patternFill>
    </fill>
    <fill>
      <patternFill patternType="solid">
        <fgColor rgb="FFFFFF00"/>
        <bgColor indexed="64"/>
      </patternFill>
    </fill>
    <fill>
      <patternFill patternType="solid">
        <fgColor theme="0" tint="-0.14999847407452621"/>
        <bgColor indexed="64"/>
      </patternFill>
    </fill>
    <fill>
      <patternFill patternType="solid">
        <fgColor theme="0" tint="-0.14999847407452621"/>
        <bgColor theme="0" tint="-0.14999847407452621"/>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10">
    <xf numFmtId="0" fontId="0" fillId="0" borderId="0"/>
    <xf numFmtId="0" fontId="3" fillId="2" borderId="0" applyNumberFormat="0" applyBorder="0" applyAlignment="0" applyProtection="0"/>
    <xf numFmtId="9" fontId="11" fillId="0" borderId="0" applyFont="0" applyFill="0" applyBorder="0" applyAlignment="0" applyProtection="0"/>
    <xf numFmtId="0" fontId="12" fillId="0" borderId="9" applyNumberFormat="0" applyFill="0" applyAlignment="0" applyProtection="0"/>
    <xf numFmtId="164" fontId="11" fillId="0" borderId="0" applyFont="0" applyFill="0" applyBorder="0" applyAlignment="0" applyProtection="0"/>
    <xf numFmtId="0" fontId="2" fillId="0" borderId="0"/>
    <xf numFmtId="0" fontId="1" fillId="0" borderId="0"/>
    <xf numFmtId="0" fontId="29" fillId="0" borderId="0" applyNumberFormat="0" applyFill="0" applyBorder="0" applyAlignment="0" applyProtection="0"/>
    <xf numFmtId="0" fontId="30" fillId="13" borderId="0" applyNumberFormat="0" applyBorder="0" applyAlignment="0" applyProtection="0"/>
    <xf numFmtId="0" fontId="50" fillId="0" borderId="0"/>
  </cellStyleXfs>
  <cellXfs count="238">
    <xf numFmtId="0" fontId="0" fillId="0" borderId="0" xfId="0"/>
    <xf numFmtId="0" fontId="4" fillId="0" borderId="0" xfId="0" applyFont="1" applyProtection="1">
      <protection locked="0"/>
    </xf>
    <xf numFmtId="1" fontId="4" fillId="0" borderId="0" xfId="0" applyNumberFormat="1" applyFont="1" applyProtection="1">
      <protection locked="0"/>
    </xf>
    <xf numFmtId="0" fontId="8" fillId="0" borderId="0" xfId="0" applyFont="1"/>
    <xf numFmtId="165" fontId="10" fillId="0" borderId="1" xfId="0" applyNumberFormat="1" applyFont="1" applyBorder="1" applyAlignment="1">
      <alignment vertical="center" wrapText="1"/>
    </xf>
    <xf numFmtId="0" fontId="8" fillId="0" borderId="0" xfId="0" applyFont="1" applyProtection="1">
      <protection locked="0"/>
    </xf>
    <xf numFmtId="2" fontId="8" fillId="0" borderId="0" xfId="0" applyNumberFormat="1" applyFont="1" applyProtection="1">
      <protection locked="0"/>
    </xf>
    <xf numFmtId="165" fontId="8" fillId="0" borderId="0" xfId="0" applyNumberFormat="1" applyFont="1" applyProtection="1">
      <protection locked="0"/>
    </xf>
    <xf numFmtId="0" fontId="13" fillId="0" borderId="0" xfId="0" applyFont="1"/>
    <xf numFmtId="166" fontId="9" fillId="0" borderId="0" xfId="0" applyNumberFormat="1" applyFont="1"/>
    <xf numFmtId="0" fontId="12" fillId="0" borderId="9" xfId="3"/>
    <xf numFmtId="0" fontId="0" fillId="0" borderId="0" xfId="0" applyAlignment="1">
      <alignment wrapText="1"/>
    </xf>
    <xf numFmtId="0" fontId="16" fillId="0" borderId="0" xfId="0" applyFont="1"/>
    <xf numFmtId="0" fontId="14" fillId="0" borderId="1" xfId="0" applyFont="1" applyBorder="1" applyAlignment="1">
      <alignment vertical="center" wrapText="1"/>
    </xf>
    <xf numFmtId="0" fontId="15" fillId="3" borderId="0" xfId="0" applyFont="1" applyFill="1" applyAlignment="1">
      <alignment wrapText="1"/>
    </xf>
    <xf numFmtId="1" fontId="14" fillId="0" borderId="1" xfId="0" applyNumberFormat="1" applyFont="1" applyBorder="1" applyAlignment="1">
      <alignment vertical="center" wrapText="1"/>
    </xf>
    <xf numFmtId="0" fontId="14" fillId="0" borderId="11" xfId="0" applyFont="1" applyBorder="1" applyAlignment="1">
      <alignment vertical="center" wrapText="1"/>
    </xf>
    <xf numFmtId="0" fontId="13" fillId="0" borderId="0" xfId="0" applyFont="1" applyAlignment="1">
      <alignment wrapText="1"/>
    </xf>
    <xf numFmtId="0" fontId="8" fillId="0" borderId="1" xfId="0" applyFont="1" applyBorder="1" applyAlignment="1">
      <alignment horizontal="center"/>
    </xf>
    <xf numFmtId="0" fontId="18" fillId="0" borderId="0" xfId="6" applyFont="1" applyAlignment="1">
      <alignment vertical="center"/>
    </xf>
    <xf numFmtId="0" fontId="1" fillId="0" borderId="0" xfId="6"/>
    <xf numFmtId="0" fontId="19" fillId="0" borderId="0" xfId="6" applyFont="1" applyAlignment="1">
      <alignment vertical="center"/>
    </xf>
    <xf numFmtId="0" fontId="20" fillId="0" borderId="0" xfId="6" applyFont="1" applyAlignment="1">
      <alignment vertical="center"/>
    </xf>
    <xf numFmtId="0" fontId="21" fillId="0" borderId="0" xfId="6" applyFont="1" applyAlignment="1">
      <alignment vertical="center"/>
    </xf>
    <xf numFmtId="0" fontId="22" fillId="0" borderId="0" xfId="6" applyFont="1" applyAlignment="1">
      <alignment vertical="center"/>
    </xf>
    <xf numFmtId="0" fontId="1" fillId="0" borderId="0" xfId="6" applyAlignment="1">
      <alignment vertical="center"/>
    </xf>
    <xf numFmtId="0" fontId="26" fillId="0" borderId="0" xfId="6" applyFont="1"/>
    <xf numFmtId="0" fontId="27" fillId="0" borderId="0" xfId="6" applyFont="1"/>
    <xf numFmtId="0" fontId="8" fillId="0" borderId="0" xfId="6" applyFont="1" applyAlignment="1">
      <alignment vertical="center"/>
    </xf>
    <xf numFmtId="0" fontId="29" fillId="0" borderId="0" xfId="7"/>
    <xf numFmtId="165" fontId="10" fillId="0" borderId="11" xfId="0" applyNumberFormat="1" applyFont="1" applyBorder="1" applyAlignment="1">
      <alignment vertical="center" wrapText="1"/>
    </xf>
    <xf numFmtId="0" fontId="13" fillId="0" borderId="0" xfId="0" applyFont="1" applyAlignment="1">
      <alignment horizontal="center" vertical="center"/>
    </xf>
    <xf numFmtId="0" fontId="15" fillId="3" borderId="0" xfId="0" applyFont="1" applyFill="1" applyAlignment="1">
      <alignment horizontal="center" vertical="center" wrapText="1"/>
    </xf>
    <xf numFmtId="0" fontId="13" fillId="0" borderId="0" xfId="0" applyFont="1" applyAlignment="1">
      <alignment horizontal="center" vertical="center" wrapText="1"/>
    </xf>
    <xf numFmtId="0" fontId="0" fillId="0" borderId="0" xfId="0" applyAlignment="1">
      <alignment horizontal="center" vertical="center" wrapText="1"/>
    </xf>
    <xf numFmtId="0" fontId="7" fillId="0" borderId="0" xfId="0" applyFont="1" applyProtection="1">
      <protection locked="0"/>
    </xf>
    <xf numFmtId="0" fontId="7" fillId="0" borderId="0" xfId="0" applyFont="1"/>
    <xf numFmtId="9" fontId="8" fillId="0" borderId="1" xfId="2" applyFont="1" applyBorder="1" applyAlignment="1" applyProtection="1">
      <alignment horizontal="center"/>
    </xf>
    <xf numFmtId="167" fontId="8" fillId="0" borderId="1" xfId="4" applyNumberFormat="1" applyFont="1" applyBorder="1" applyProtection="1"/>
    <xf numFmtId="0" fontId="8" fillId="0" borderId="11" xfId="0" applyFont="1" applyBorder="1" applyAlignment="1">
      <alignment horizontal="center"/>
    </xf>
    <xf numFmtId="167" fontId="8" fillId="0" borderId="11" xfId="4" applyNumberFormat="1" applyFont="1" applyBorder="1" applyProtection="1"/>
    <xf numFmtId="0" fontId="24" fillId="0" borderId="0" xfId="6" applyFont="1" applyAlignment="1">
      <alignment horizontal="left" vertical="top" wrapText="1"/>
    </xf>
    <xf numFmtId="0" fontId="35" fillId="0" borderId="0" xfId="0" applyFont="1" applyAlignment="1" applyProtection="1">
      <alignment horizontal="center" vertical="center" wrapText="1"/>
      <protection locked="0"/>
    </xf>
    <xf numFmtId="0" fontId="35" fillId="0" borderId="0" xfId="0" applyFont="1" applyAlignment="1">
      <alignment horizontal="center" vertical="center" wrapText="1"/>
    </xf>
    <xf numFmtId="0" fontId="36" fillId="10" borderId="21" xfId="0" applyFont="1" applyFill="1" applyBorder="1" applyAlignment="1">
      <alignment horizontal="center" vertical="center" wrapText="1"/>
    </xf>
    <xf numFmtId="1" fontId="36" fillId="7" borderId="1" xfId="1" applyNumberFormat="1" applyFont="1" applyFill="1" applyBorder="1" applyAlignment="1" applyProtection="1">
      <alignment horizontal="center" vertical="center" wrapText="1"/>
    </xf>
    <xf numFmtId="0" fontId="35" fillId="0" borderId="0" xfId="0" applyFont="1" applyAlignment="1" applyProtection="1">
      <alignment horizontal="center" vertical="center"/>
      <protection locked="0"/>
    </xf>
    <xf numFmtId="0" fontId="35" fillId="0" borderId="0" xfId="0" applyFont="1" applyAlignment="1">
      <alignment horizontal="center" vertical="center"/>
    </xf>
    <xf numFmtId="0" fontId="33" fillId="10" borderId="21" xfId="0" applyFont="1" applyFill="1" applyBorder="1" applyAlignment="1">
      <alignment horizontal="center" vertical="center" wrapText="1"/>
    </xf>
    <xf numFmtId="0" fontId="38" fillId="3" borderId="12" xfId="0" applyFont="1" applyFill="1" applyBorder="1" applyAlignment="1">
      <alignment horizontal="center" vertical="center" wrapText="1"/>
    </xf>
    <xf numFmtId="0" fontId="39" fillId="0" borderId="0" xfId="0" applyFont="1" applyProtection="1">
      <protection locked="0"/>
    </xf>
    <xf numFmtId="0" fontId="39" fillId="0" borderId="0" xfId="0" applyFont="1"/>
    <xf numFmtId="0" fontId="36" fillId="8" borderId="1" xfId="1" applyFont="1" applyFill="1" applyBorder="1" applyAlignment="1" applyProtection="1">
      <alignment horizontal="center" vertical="center" wrapText="1"/>
    </xf>
    <xf numFmtId="0" fontId="40" fillId="0" borderId="0" xfId="0" applyFont="1" applyProtection="1">
      <protection locked="0"/>
    </xf>
    <xf numFmtId="0" fontId="36" fillId="9" borderId="1" xfId="1" applyFont="1" applyFill="1" applyBorder="1" applyAlignment="1" applyProtection="1">
      <alignment horizontal="center" vertical="center" wrapText="1"/>
    </xf>
    <xf numFmtId="0" fontId="41" fillId="0" borderId="9" xfId="3" applyFont="1"/>
    <xf numFmtId="0" fontId="42" fillId="0" borderId="0" xfId="0" applyFont="1"/>
    <xf numFmtId="0" fontId="42" fillId="0" borderId="0" xfId="0" applyFont="1" applyAlignment="1">
      <alignment horizontal="center" vertical="center"/>
    </xf>
    <xf numFmtId="1" fontId="37" fillId="0" borderId="1" xfId="0" applyNumberFormat="1" applyFont="1" applyBorder="1" applyAlignment="1">
      <alignment vertical="center" wrapText="1"/>
    </xf>
    <xf numFmtId="0" fontId="39" fillId="0" borderId="1" xfId="0" applyFont="1" applyBorder="1" applyAlignment="1">
      <alignment vertical="center" wrapText="1"/>
    </xf>
    <xf numFmtId="0" fontId="43" fillId="13" borderId="1" xfId="8" applyFont="1" applyBorder="1" applyAlignment="1">
      <alignment horizontal="center" vertical="center"/>
    </xf>
    <xf numFmtId="1" fontId="39" fillId="0" borderId="1" xfId="0" applyNumberFormat="1" applyFont="1" applyBorder="1" applyAlignment="1">
      <alignment vertical="center" wrapText="1"/>
    </xf>
    <xf numFmtId="0" fontId="37" fillId="0" borderId="1" xfId="0" applyFont="1" applyBorder="1" applyAlignment="1">
      <alignment vertical="center" wrapText="1"/>
    </xf>
    <xf numFmtId="0" fontId="39" fillId="0" borderId="1" xfId="0" applyFont="1" applyBorder="1" applyAlignment="1">
      <alignment wrapText="1"/>
    </xf>
    <xf numFmtId="0" fontId="43" fillId="13" borderId="1" xfId="8" applyFont="1" applyBorder="1" applyAlignment="1">
      <alignment vertical="center" wrapText="1"/>
    </xf>
    <xf numFmtId="1" fontId="43" fillId="13" borderId="1" xfId="8" applyNumberFormat="1" applyFont="1" applyBorder="1" applyAlignment="1">
      <alignment vertical="center" wrapText="1"/>
    </xf>
    <xf numFmtId="1" fontId="43" fillId="13" borderId="1" xfId="8" applyNumberFormat="1" applyFont="1" applyBorder="1" applyAlignment="1">
      <alignment wrapText="1"/>
    </xf>
    <xf numFmtId="0" fontId="0" fillId="0" borderId="0" xfId="0" applyAlignment="1">
      <alignment horizontal="center"/>
    </xf>
    <xf numFmtId="0" fontId="13" fillId="0" borderId="1" xfId="0" applyFont="1" applyBorder="1"/>
    <xf numFmtId="0" fontId="13" fillId="0" borderId="26" xfId="0" applyFont="1" applyBorder="1"/>
    <xf numFmtId="0" fontId="13" fillId="0" borderId="28" xfId="0" applyFont="1" applyBorder="1"/>
    <xf numFmtId="0" fontId="13" fillId="0" borderId="25" xfId="0" applyFont="1" applyBorder="1" applyAlignment="1">
      <alignment horizontal="center"/>
    </xf>
    <xf numFmtId="0" fontId="13" fillId="0" borderId="27" xfId="0" applyFont="1" applyBorder="1" applyAlignment="1">
      <alignment horizontal="center"/>
    </xf>
    <xf numFmtId="0" fontId="14" fillId="0" borderId="22" xfId="0" applyFont="1" applyBorder="1" applyAlignment="1">
      <alignment horizontal="center"/>
    </xf>
    <xf numFmtId="0" fontId="14" fillId="0" borderId="23" xfId="0" applyFont="1" applyBorder="1" applyAlignment="1">
      <alignment horizontal="center"/>
    </xf>
    <xf numFmtId="0" fontId="14" fillId="0" borderId="24" xfId="0" applyFont="1" applyBorder="1" applyAlignment="1">
      <alignment horizontal="center"/>
    </xf>
    <xf numFmtId="0" fontId="13" fillId="14" borderId="0" xfId="0" applyFont="1" applyFill="1"/>
    <xf numFmtId="0" fontId="34" fillId="3" borderId="0" xfId="0" applyFont="1" applyFill="1" applyAlignment="1">
      <alignment horizontal="center" vertical="center" wrapText="1"/>
    </xf>
    <xf numFmtId="0" fontId="8" fillId="0" borderId="0" xfId="6" applyFont="1" applyAlignment="1">
      <alignment horizontal="left" vertical="center" wrapText="1"/>
    </xf>
    <xf numFmtId="0" fontId="4" fillId="0" borderId="1" xfId="0" applyFont="1" applyBorder="1"/>
    <xf numFmtId="0" fontId="4" fillId="0" borderId="11" xfId="0" applyFont="1" applyBorder="1"/>
    <xf numFmtId="0" fontId="33" fillId="10" borderId="6" xfId="0" applyFont="1" applyFill="1" applyBorder="1" applyAlignment="1">
      <alignment horizontal="center" vertical="center" wrapText="1"/>
    </xf>
    <xf numFmtId="0" fontId="36" fillId="11" borderId="1" xfId="0" applyFont="1" applyFill="1" applyBorder="1" applyAlignment="1">
      <alignment horizontal="center" vertical="center" wrapText="1"/>
    </xf>
    <xf numFmtId="1" fontId="36" fillId="11" borderId="1" xfId="0" applyNumberFormat="1" applyFont="1" applyFill="1" applyBorder="1" applyAlignment="1">
      <alignment horizontal="center" vertical="center" wrapText="1"/>
    </xf>
    <xf numFmtId="0" fontId="36" fillId="4" borderId="1" xfId="0" applyFont="1" applyFill="1" applyBorder="1" applyAlignment="1">
      <alignment horizontal="center" vertical="center" wrapText="1"/>
    </xf>
    <xf numFmtId="0" fontId="36" fillId="5" borderId="1" xfId="0" applyFont="1" applyFill="1" applyBorder="1" applyAlignment="1">
      <alignment horizontal="center" vertical="center" wrapText="1"/>
    </xf>
    <xf numFmtId="0" fontId="36" fillId="6" borderId="1" xfId="0" applyFont="1" applyFill="1" applyBorder="1" applyAlignment="1">
      <alignment horizontal="center" vertical="center" wrapText="1"/>
    </xf>
    <xf numFmtId="1" fontId="36" fillId="6" borderId="1" xfId="0" applyNumberFormat="1"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8" fillId="3" borderId="12" xfId="0" applyFont="1" applyFill="1" applyBorder="1" applyAlignment="1">
      <alignment vertical="center" wrapText="1"/>
    </xf>
    <xf numFmtId="0" fontId="13" fillId="0" borderId="29" xfId="0" applyFont="1" applyBorder="1" applyAlignment="1">
      <alignment wrapText="1"/>
    </xf>
    <xf numFmtId="2" fontId="4" fillId="0" borderId="0" xfId="0" applyNumberFormat="1" applyFont="1" applyProtection="1">
      <protection locked="0"/>
    </xf>
    <xf numFmtId="0" fontId="24" fillId="0" borderId="1" xfId="6" applyFont="1" applyBorder="1" applyAlignment="1">
      <alignment horizontal="left" vertical="center" wrapText="1"/>
    </xf>
    <xf numFmtId="0" fontId="6" fillId="12" borderId="1" xfId="6" applyFont="1" applyFill="1" applyBorder="1" applyAlignment="1">
      <alignment horizontal="left" vertical="center" wrapText="1"/>
    </xf>
    <xf numFmtId="0" fontId="44" fillId="0" borderId="1" xfId="0" applyFont="1" applyFill="1" applyBorder="1" applyAlignment="1" applyProtection="1">
      <alignment vertical="center" wrapText="1"/>
      <protection locked="0"/>
    </xf>
    <xf numFmtId="0" fontId="45" fillId="0" borderId="1" xfId="0" applyNumberFormat="1" applyFont="1" applyBorder="1" applyAlignment="1" applyProtection="1"/>
    <xf numFmtId="0" fontId="5" fillId="0" borderId="13" xfId="0" applyFont="1" applyFill="1" applyBorder="1" applyAlignment="1" applyProtection="1">
      <alignment vertical="center" wrapText="1"/>
    </xf>
    <xf numFmtId="0" fontId="4" fillId="0" borderId="13" xfId="0" applyFont="1" applyFill="1" applyBorder="1" applyAlignment="1" applyProtection="1">
      <alignment vertical="center" wrapText="1"/>
    </xf>
    <xf numFmtId="0" fontId="5" fillId="0" borderId="13" xfId="0" applyNumberFormat="1" applyFont="1" applyFill="1" applyBorder="1" applyAlignment="1" applyProtection="1">
      <alignment vertical="center" wrapText="1"/>
    </xf>
    <xf numFmtId="0" fontId="5" fillId="0" borderId="1" xfId="0" applyFont="1" applyFill="1" applyBorder="1" applyAlignment="1">
      <alignment vertical="center" wrapText="1"/>
    </xf>
    <xf numFmtId="0" fontId="5" fillId="0" borderId="1" xfId="0" applyFont="1" applyFill="1" applyBorder="1" applyAlignment="1" applyProtection="1">
      <alignment vertical="center" wrapText="1"/>
      <protection locked="0"/>
    </xf>
    <xf numFmtId="0" fontId="4" fillId="0" borderId="14" xfId="0" applyFont="1" applyFill="1" applyBorder="1"/>
    <xf numFmtId="0" fontId="4" fillId="0" borderId="0" xfId="0" applyFont="1" applyFill="1" applyProtection="1">
      <protection locked="0"/>
    </xf>
    <xf numFmtId="0" fontId="4" fillId="0" borderId="1" xfId="0" applyFont="1" applyFill="1" applyBorder="1"/>
    <xf numFmtId="0" fontId="4" fillId="0" borderId="1" xfId="0" applyFont="1" applyFill="1" applyBorder="1" applyProtection="1">
      <protection locked="0"/>
    </xf>
    <xf numFmtId="0" fontId="7" fillId="0" borderId="1" xfId="0" applyFont="1" applyFill="1" applyBorder="1" applyProtection="1">
      <protection locked="0"/>
    </xf>
    <xf numFmtId="0" fontId="4" fillId="0" borderId="11" xfId="0" applyFont="1" applyFill="1" applyBorder="1"/>
    <xf numFmtId="0" fontId="45" fillId="0" borderId="1" xfId="0" applyNumberFormat="1" applyFont="1" applyFill="1" applyBorder="1" applyAlignment="1" applyProtection="1"/>
    <xf numFmtId="0" fontId="5" fillId="0" borderId="1" xfId="0" applyFont="1" applyFill="1" applyBorder="1" applyAlignment="1">
      <alignment horizontal="center" vertical="center" wrapText="1"/>
    </xf>
    <xf numFmtId="0" fontId="4" fillId="0" borderId="1" xfId="0" applyFont="1" applyFill="1" applyBorder="1" applyAlignment="1" applyProtection="1">
      <alignment horizontal="left" wrapText="1"/>
      <protection locked="0"/>
    </xf>
    <xf numFmtId="0" fontId="5" fillId="0" borderId="13" xfId="0" applyFont="1" applyFill="1" applyBorder="1" applyAlignment="1">
      <alignment vertical="center" wrapText="1"/>
    </xf>
    <xf numFmtId="49" fontId="5" fillId="0" borderId="13" xfId="0" applyNumberFormat="1" applyFont="1" applyFill="1" applyBorder="1" applyAlignment="1" applyProtection="1">
      <alignment vertical="center" wrapText="1"/>
    </xf>
    <xf numFmtId="0" fontId="46" fillId="0" borderId="1" xfId="0" applyFont="1" applyFill="1" applyBorder="1" applyAlignment="1">
      <alignment vertical="center" wrapText="1"/>
    </xf>
    <xf numFmtId="1" fontId="5" fillId="0" borderId="1" xfId="0" applyNumberFormat="1" applyFont="1" applyFill="1" applyBorder="1" applyAlignment="1">
      <alignment vertical="center" wrapText="1"/>
    </xf>
    <xf numFmtId="1" fontId="5" fillId="0" borderId="11" xfId="0" applyNumberFormat="1" applyFont="1" applyFill="1" applyBorder="1" applyAlignment="1">
      <alignment vertical="center" wrapText="1"/>
    </xf>
    <xf numFmtId="1" fontId="5" fillId="0" borderId="1" xfId="0" applyNumberFormat="1" applyFont="1" applyFill="1" applyBorder="1" applyAlignment="1">
      <alignment horizontal="center" vertical="center" wrapText="1"/>
    </xf>
    <xf numFmtId="0" fontId="47" fillId="0" borderId="1" xfId="0" applyFont="1" applyBorder="1" applyAlignment="1" applyProtection="1">
      <alignment horizontal="center"/>
    </xf>
    <xf numFmtId="9" fontId="47" fillId="0" borderId="1" xfId="2" applyFont="1" applyBorder="1" applyAlignment="1" applyProtection="1">
      <alignment horizontal="center"/>
    </xf>
    <xf numFmtId="167" fontId="47" fillId="0" borderId="1" xfId="4" applyNumberFormat="1" applyFont="1" applyBorder="1" applyProtection="1"/>
    <xf numFmtId="165" fontId="48" fillId="0" borderId="1" xfId="0" applyNumberFormat="1" applyFont="1" applyBorder="1" applyAlignment="1" applyProtection="1">
      <alignment vertical="center" wrapText="1"/>
    </xf>
    <xf numFmtId="0" fontId="47" fillId="0" borderId="1" xfId="0" applyNumberFormat="1" applyFont="1" applyBorder="1" applyAlignment="1" applyProtection="1">
      <alignment horizontal="center"/>
    </xf>
    <xf numFmtId="3" fontId="5" fillId="0" borderId="1" xfId="0" applyNumberFormat="1" applyFont="1" applyFill="1" applyBorder="1" applyAlignment="1">
      <alignment horizontal="left" vertical="center" wrapText="1"/>
    </xf>
    <xf numFmtId="169" fontId="36" fillId="8" borderId="1" xfId="1" applyNumberFormat="1" applyFont="1" applyFill="1" applyBorder="1" applyAlignment="1" applyProtection="1">
      <alignment horizontal="center" vertical="center" wrapText="1"/>
    </xf>
    <xf numFmtId="169" fontId="8" fillId="0" borderId="0" xfId="0" applyNumberFormat="1" applyFont="1" applyProtection="1">
      <protection locked="0"/>
    </xf>
    <xf numFmtId="0" fontId="49" fillId="0" borderId="34" xfId="0" applyFont="1" applyFill="1" applyBorder="1" applyAlignment="1">
      <alignment horizontal="center"/>
    </xf>
    <xf numFmtId="0" fontId="49" fillId="0" borderId="13" xfId="0" applyFont="1" applyFill="1" applyBorder="1" applyAlignment="1">
      <alignment horizontal="center"/>
    </xf>
    <xf numFmtId="0" fontId="4" fillId="0" borderId="35" xfId="0" applyFont="1" applyBorder="1"/>
    <xf numFmtId="0" fontId="4" fillId="0" borderId="21" xfId="0" applyFont="1" applyBorder="1"/>
    <xf numFmtId="0" fontId="4" fillId="0" borderId="20" xfId="0" applyFont="1" applyBorder="1"/>
    <xf numFmtId="0" fontId="45" fillId="0" borderId="21" xfId="0" applyNumberFormat="1" applyFont="1" applyBorder="1" applyAlignment="1" applyProtection="1"/>
    <xf numFmtId="2" fontId="36" fillId="8" borderId="11" xfId="0" applyNumberFormat="1" applyFont="1" applyFill="1" applyBorder="1" applyAlignment="1">
      <alignment horizontal="center" vertical="center" wrapText="1"/>
    </xf>
    <xf numFmtId="1" fontId="52" fillId="0" borderId="1" xfId="0" applyNumberFormat="1" applyFont="1" applyFill="1" applyBorder="1" applyAlignment="1" applyProtection="1">
      <alignment horizontal="center"/>
      <protection locked="0"/>
    </xf>
    <xf numFmtId="0" fontId="52" fillId="0" borderId="1" xfId="0" applyFont="1" applyFill="1" applyBorder="1" applyAlignment="1" applyProtection="1">
      <alignment horizontal="center" wrapText="1"/>
      <protection locked="0"/>
    </xf>
    <xf numFmtId="1" fontId="53" fillId="0" borderId="1" xfId="0" applyNumberFormat="1" applyFont="1" applyFill="1" applyBorder="1" applyAlignment="1" applyProtection="1">
      <alignment horizontal="center"/>
      <protection locked="0"/>
    </xf>
    <xf numFmtId="1" fontId="45" fillId="0" borderId="1" xfId="0" applyNumberFormat="1" applyFont="1" applyFill="1" applyBorder="1" applyAlignment="1" applyProtection="1">
      <alignment horizontal="center"/>
      <protection locked="0"/>
    </xf>
    <xf numFmtId="1" fontId="52" fillId="0" borderId="11" xfId="0" applyNumberFormat="1" applyFont="1" applyFill="1" applyBorder="1" applyAlignment="1" applyProtection="1">
      <alignment horizontal="center"/>
      <protection locked="0"/>
    </xf>
    <xf numFmtId="1" fontId="4" fillId="0" borderId="1" xfId="0" applyNumberFormat="1" applyFont="1" applyFill="1" applyBorder="1" applyAlignment="1" applyProtection="1">
      <alignment horizontal="center"/>
      <protection locked="0"/>
    </xf>
    <xf numFmtId="1" fontId="7" fillId="0" borderId="0" xfId="0" applyNumberFormat="1" applyFont="1" applyAlignment="1" applyProtection="1">
      <alignment horizontal="center"/>
      <protection locked="0"/>
    </xf>
    <xf numFmtId="0" fontId="7" fillId="0" borderId="0" xfId="0" applyFont="1" applyAlignment="1" applyProtection="1">
      <alignment horizontal="center"/>
      <protection locked="0"/>
    </xf>
    <xf numFmtId="0" fontId="54" fillId="0" borderId="13" xfId="0" applyFont="1" applyFill="1" applyBorder="1" applyAlignment="1">
      <alignment horizontal="center" vertical="center" wrapText="1"/>
    </xf>
    <xf numFmtId="2" fontId="54" fillId="0" borderId="13" xfId="0" applyNumberFormat="1" applyFont="1" applyFill="1" applyBorder="1" applyAlignment="1">
      <alignment horizontal="center"/>
    </xf>
    <xf numFmtId="2" fontId="54" fillId="0" borderId="13" xfId="0" applyNumberFormat="1" applyFont="1" applyFill="1" applyBorder="1" applyAlignment="1">
      <alignment horizontal="center" vertical="center" wrapText="1"/>
    </xf>
    <xf numFmtId="2" fontId="54" fillId="0" borderId="19" xfId="0" applyNumberFormat="1" applyFont="1" applyFill="1" applyBorder="1" applyAlignment="1">
      <alignment horizontal="center" vertical="center" wrapText="1"/>
    </xf>
    <xf numFmtId="2" fontId="54" fillId="0" borderId="13" xfId="0" applyNumberFormat="1" applyFont="1" applyFill="1" applyBorder="1" applyAlignment="1" applyProtection="1">
      <alignment horizontal="center" vertical="center" wrapText="1"/>
    </xf>
    <xf numFmtId="0" fontId="5" fillId="0" borderId="21" xfId="0" applyFont="1" applyFill="1" applyBorder="1" applyAlignment="1" applyProtection="1">
      <alignment vertical="center" wrapText="1"/>
      <protection locked="0"/>
    </xf>
    <xf numFmtId="2" fontId="36" fillId="11" borderId="11" xfId="0" applyNumberFormat="1" applyFont="1" applyFill="1" applyBorder="1" applyAlignment="1">
      <alignment horizontal="center" vertical="center" wrapText="1"/>
    </xf>
    <xf numFmtId="2" fontId="36" fillId="9" borderId="11" xfId="1" applyNumberFormat="1" applyFont="1" applyFill="1" applyBorder="1" applyAlignment="1" applyProtection="1">
      <alignment horizontal="center" vertical="center" wrapText="1"/>
    </xf>
    <xf numFmtId="168" fontId="8" fillId="0" borderId="21" xfId="0" applyNumberFormat="1" applyFont="1" applyFill="1" applyBorder="1" applyProtection="1">
      <protection locked="0"/>
    </xf>
    <xf numFmtId="168" fontId="4" fillId="0" borderId="21" xfId="0" applyNumberFormat="1" applyFont="1" applyFill="1" applyBorder="1"/>
    <xf numFmtId="168" fontId="4" fillId="0" borderId="1" xfId="0" applyNumberFormat="1" applyFont="1" applyFill="1" applyBorder="1"/>
    <xf numFmtId="0" fontId="4" fillId="0" borderId="1" xfId="0" applyNumberFormat="1" applyFont="1" applyFill="1" applyBorder="1"/>
    <xf numFmtId="0" fontId="4" fillId="0" borderId="21" xfId="0" applyNumberFormat="1" applyFont="1" applyFill="1" applyBorder="1"/>
    <xf numFmtId="168" fontId="4" fillId="0" borderId="20" xfId="0" applyNumberFormat="1" applyFont="1" applyFill="1" applyBorder="1"/>
    <xf numFmtId="168" fontId="4" fillId="0" borderId="11" xfId="0" applyNumberFormat="1" applyFont="1" applyFill="1" applyBorder="1"/>
    <xf numFmtId="168" fontId="8" fillId="0" borderId="1" xfId="0" applyNumberFormat="1" applyFont="1" applyFill="1" applyBorder="1" applyProtection="1">
      <protection locked="0"/>
    </xf>
    <xf numFmtId="0" fontId="10" fillId="0" borderId="1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1" fillId="0" borderId="13" xfId="0" applyFont="1" applyFill="1" applyBorder="1" applyAlignment="1">
      <alignment horizontal="center" vertical="center"/>
    </xf>
    <xf numFmtId="0" fontId="44" fillId="0" borderId="11" xfId="0" applyFont="1" applyFill="1" applyBorder="1" applyAlignment="1" applyProtection="1">
      <alignment vertical="center" wrapText="1"/>
      <protection locked="0"/>
    </xf>
    <xf numFmtId="0" fontId="45" fillId="0" borderId="11" xfId="0" applyNumberFormat="1" applyFont="1" applyBorder="1" applyAlignment="1" applyProtection="1"/>
    <xf numFmtId="2" fontId="8" fillId="0" borderId="11" xfId="0" applyNumberFormat="1" applyFont="1" applyFill="1" applyBorder="1" applyAlignment="1" applyProtection="1">
      <alignment horizontal="center" vertical="center"/>
      <protection locked="0"/>
    </xf>
    <xf numFmtId="0" fontId="47" fillId="0" borderId="11" xfId="0" applyFont="1" applyBorder="1" applyAlignment="1" applyProtection="1">
      <alignment horizontal="center"/>
    </xf>
    <xf numFmtId="167" fontId="47" fillId="0" borderId="11" xfId="0" applyNumberFormat="1" applyFont="1" applyBorder="1" applyProtection="1"/>
    <xf numFmtId="0" fontId="8" fillId="0" borderId="1" xfId="0" applyFont="1" applyFill="1" applyBorder="1" applyProtection="1">
      <protection locked="0"/>
    </xf>
    <xf numFmtId="0" fontId="54" fillId="0" borderId="1" xfId="0" applyFont="1" applyFill="1" applyBorder="1" applyAlignment="1">
      <alignment horizontal="center" vertical="center" wrapText="1"/>
    </xf>
    <xf numFmtId="0" fontId="54" fillId="0" borderId="13" xfId="0" applyFont="1" applyFill="1" applyBorder="1" applyAlignment="1">
      <alignment horizontal="center" vertical="center"/>
    </xf>
    <xf numFmtId="0" fontId="49" fillId="0" borderId="13" xfId="0" applyFont="1" applyFill="1" applyBorder="1" applyAlignment="1">
      <alignment horizontal="center" vertical="center"/>
    </xf>
    <xf numFmtId="0" fontId="47" fillId="0" borderId="11" xfId="0" applyFont="1" applyFill="1" applyBorder="1" applyProtection="1">
      <protection locked="0"/>
    </xf>
    <xf numFmtId="2" fontId="47" fillId="0" borderId="20" xfId="0" applyNumberFormat="1" applyFont="1" applyFill="1" applyBorder="1" applyProtection="1">
      <protection locked="0"/>
    </xf>
    <xf numFmtId="2" fontId="47" fillId="0" borderId="11" xfId="0" applyNumberFormat="1" applyFont="1" applyFill="1" applyBorder="1" applyProtection="1">
      <protection locked="0"/>
    </xf>
    <xf numFmtId="0" fontId="8" fillId="0" borderId="0" xfId="0" applyFont="1" applyFill="1" applyProtection="1">
      <protection locked="0"/>
    </xf>
    <xf numFmtId="169" fontId="8" fillId="0" borderId="0" xfId="0" applyNumberFormat="1" applyFont="1" applyFill="1" applyProtection="1">
      <protection locked="0"/>
    </xf>
    <xf numFmtId="2" fontId="8" fillId="0" borderId="0" xfId="0" applyNumberFormat="1" applyFont="1" applyFill="1" applyProtection="1">
      <protection locked="0"/>
    </xf>
    <xf numFmtId="168" fontId="8" fillId="0" borderId="21" xfId="0" applyNumberFormat="1" applyFont="1" applyFill="1" applyBorder="1"/>
    <xf numFmtId="168" fontId="8" fillId="0" borderId="1" xfId="0" applyNumberFormat="1" applyFont="1" applyFill="1" applyBorder="1"/>
    <xf numFmtId="0" fontId="4" fillId="0" borderId="20" xfId="0" applyNumberFormat="1" applyFont="1" applyFill="1" applyBorder="1"/>
    <xf numFmtId="49" fontId="4" fillId="0" borderId="21" xfId="0" applyNumberFormat="1" applyFont="1" applyFill="1" applyBorder="1" applyProtection="1">
      <protection locked="0"/>
    </xf>
    <xf numFmtId="49" fontId="4" fillId="0" borderId="21" xfId="0" applyNumberFormat="1" applyFont="1" applyFill="1" applyBorder="1" applyAlignment="1" applyProtection="1">
      <protection locked="0"/>
    </xf>
    <xf numFmtId="0" fontId="5" fillId="0" borderId="11" xfId="0" applyFont="1" applyFill="1" applyBorder="1" applyAlignment="1" applyProtection="1">
      <alignment vertical="center" wrapText="1"/>
      <protection locked="0"/>
    </xf>
    <xf numFmtId="0" fontId="4" fillId="0" borderId="11" xfId="0" applyNumberFormat="1" applyFont="1" applyBorder="1" applyAlignment="1" applyProtection="1"/>
    <xf numFmtId="0" fontId="55" fillId="0" borderId="1" xfId="0" applyFont="1" applyBorder="1" applyAlignment="1">
      <alignment horizontal="center" vertical="center"/>
    </xf>
    <xf numFmtId="0" fontId="55" fillId="16" borderId="1" xfId="0" applyFont="1" applyFill="1" applyBorder="1" applyAlignment="1">
      <alignment horizontal="center" vertical="center"/>
    </xf>
    <xf numFmtId="41" fontId="47" fillId="0" borderId="20" xfId="0" applyNumberFormat="1" applyFont="1" applyFill="1" applyBorder="1" applyAlignment="1" applyProtection="1">
      <alignment horizontal="center"/>
      <protection locked="0"/>
    </xf>
    <xf numFmtId="0" fontId="4" fillId="0" borderId="1" xfId="0" applyFont="1" applyFill="1" applyBorder="1" applyAlignment="1">
      <alignment horizontal="center" vertical="center" wrapText="1"/>
    </xf>
    <xf numFmtId="2" fontId="8" fillId="0" borderId="11" xfId="0" applyNumberFormat="1" applyFont="1" applyFill="1" applyBorder="1" applyProtection="1">
      <protection locked="0"/>
    </xf>
    <xf numFmtId="165" fontId="10" fillId="0" borderId="11" xfId="0" applyNumberFormat="1" applyFont="1" applyBorder="1" applyAlignment="1" applyProtection="1">
      <alignment vertical="center" wrapText="1"/>
    </xf>
    <xf numFmtId="0" fontId="8" fillId="0" borderId="11" xfId="0" applyNumberFormat="1" applyFont="1" applyBorder="1" applyAlignment="1" applyProtection="1">
      <alignment horizontal="center"/>
    </xf>
    <xf numFmtId="1" fontId="4" fillId="0" borderId="11" xfId="0" applyNumberFormat="1" applyFont="1" applyBorder="1" applyAlignment="1" applyProtection="1">
      <alignment horizontal="center"/>
      <protection locked="0"/>
    </xf>
    <xf numFmtId="49" fontId="4" fillId="0" borderId="11" xfId="0" applyNumberFormat="1" applyFont="1" applyBorder="1" applyAlignment="1" applyProtection="1">
      <protection locked="0"/>
    </xf>
    <xf numFmtId="0" fontId="5" fillId="15" borderId="11" xfId="0" applyFont="1" applyFill="1" applyBorder="1" applyAlignment="1" applyProtection="1">
      <alignment vertical="center" wrapText="1"/>
    </xf>
    <xf numFmtId="0" fontId="5" fillId="0" borderId="19" xfId="0" applyFont="1" applyFill="1" applyBorder="1" applyAlignment="1" applyProtection="1">
      <alignment vertical="center" wrapText="1"/>
    </xf>
    <xf numFmtId="0" fontId="5" fillId="0" borderId="11" xfId="0" applyFont="1" applyBorder="1" applyAlignment="1" applyProtection="1">
      <alignment vertical="center" wrapText="1"/>
    </xf>
    <xf numFmtId="2" fontId="4" fillId="0" borderId="36" xfId="0" applyNumberFormat="1" applyFont="1" applyBorder="1" applyAlignment="1" applyProtection="1">
      <alignment horizontal="center" vertical="center"/>
      <protection locked="0"/>
    </xf>
    <xf numFmtId="0" fontId="5" fillId="0" borderId="11" xfId="0" applyFont="1" applyBorder="1" applyAlignment="1" applyProtection="1">
      <alignment vertical="center" wrapText="1"/>
      <protection locked="0"/>
    </xf>
    <xf numFmtId="0" fontId="5" fillId="0" borderId="11" xfId="0" applyFont="1" applyFill="1" applyBorder="1" applyAlignment="1" applyProtection="1">
      <alignment horizontal="center" vertical="center" wrapText="1"/>
      <protection locked="0"/>
    </xf>
    <xf numFmtId="1" fontId="5" fillId="0" borderId="11" xfId="0" applyNumberFormat="1" applyFont="1" applyFill="1" applyBorder="1" applyAlignment="1" applyProtection="1">
      <alignment horizontal="center" vertical="center" wrapText="1"/>
      <protection locked="0"/>
    </xf>
    <xf numFmtId="0" fontId="5" fillId="0" borderId="11" xfId="0" applyFont="1" applyFill="1" applyBorder="1" applyAlignment="1" applyProtection="1">
      <alignment horizontal="left" wrapText="1"/>
      <protection locked="0"/>
    </xf>
    <xf numFmtId="49" fontId="5" fillId="0" borderId="19" xfId="0" applyNumberFormat="1" applyFont="1" applyFill="1" applyBorder="1" applyAlignment="1" applyProtection="1">
      <alignment vertical="center" wrapText="1"/>
    </xf>
    <xf numFmtId="0" fontId="5" fillId="0" borderId="11" xfId="0" applyFont="1" applyFill="1" applyBorder="1" applyAlignment="1" applyProtection="1">
      <alignment vertical="center" wrapText="1"/>
    </xf>
    <xf numFmtId="1" fontId="5" fillId="0" borderId="11" xfId="0" applyNumberFormat="1" applyFont="1" applyFill="1" applyBorder="1" applyAlignment="1" applyProtection="1">
      <alignment vertical="center" wrapText="1"/>
      <protection locked="0"/>
    </xf>
    <xf numFmtId="1" fontId="5" fillId="0" borderId="11" xfId="0" applyNumberFormat="1" applyFont="1" applyFill="1" applyBorder="1" applyAlignment="1" applyProtection="1">
      <alignment horizontal="center" vertical="center" wrapText="1"/>
    </xf>
    <xf numFmtId="0" fontId="9" fillId="12" borderId="1" xfId="6" applyFont="1" applyFill="1" applyBorder="1" applyAlignment="1">
      <alignment horizontal="left" vertical="center" wrapText="1"/>
    </xf>
    <xf numFmtId="0" fontId="24" fillId="0" borderId="1" xfId="6" applyFont="1" applyBorder="1" applyAlignment="1">
      <alignment horizontal="left" vertical="top" wrapText="1"/>
    </xf>
    <xf numFmtId="0" fontId="28" fillId="0" borderId="0" xfId="6" applyFont="1" applyAlignment="1">
      <alignment horizontal="left" vertical="center" wrapText="1"/>
    </xf>
    <xf numFmtId="0" fontId="24" fillId="0" borderId="1" xfId="6" applyFont="1" applyBorder="1" applyAlignment="1">
      <alignment horizontal="left" vertical="center" wrapText="1"/>
    </xf>
    <xf numFmtId="0" fontId="9" fillId="12" borderId="1" xfId="6" applyFont="1" applyFill="1" applyBorder="1" applyAlignment="1">
      <alignment horizontal="center" vertical="center" wrapText="1"/>
    </xf>
    <xf numFmtId="0" fontId="24" fillId="0" borderId="19" xfId="6" applyFont="1" applyBorder="1" applyAlignment="1">
      <alignment horizontal="left" vertical="top" wrapText="1"/>
    </xf>
    <xf numFmtId="0" fontId="8" fillId="0" borderId="10" xfId="6" applyFont="1" applyBorder="1" applyAlignment="1">
      <alignment horizontal="left" vertical="top" wrapText="1"/>
    </xf>
    <xf numFmtId="0" fontId="8" fillId="0" borderId="20" xfId="6" applyFont="1" applyBorder="1" applyAlignment="1">
      <alignment horizontal="left" vertical="top" wrapText="1"/>
    </xf>
    <xf numFmtId="0" fontId="8" fillId="0" borderId="18" xfId="6" applyFont="1" applyBorder="1" applyAlignment="1">
      <alignment horizontal="left" vertical="top" wrapText="1"/>
    </xf>
    <xf numFmtId="0" fontId="8" fillId="0" borderId="0" xfId="6" applyFont="1" applyAlignment="1">
      <alignment horizontal="left" vertical="top" wrapText="1"/>
    </xf>
    <xf numFmtId="0" fontId="8" fillId="0" borderId="17" xfId="6" applyFont="1" applyBorder="1" applyAlignment="1">
      <alignment horizontal="left" vertical="top" wrapText="1"/>
    </xf>
    <xf numFmtId="0" fontId="8" fillId="0" borderId="1" xfId="6" applyFont="1" applyBorder="1" applyAlignment="1">
      <alignment horizontal="left" vertical="center" wrapText="1"/>
    </xf>
    <xf numFmtId="0" fontId="25" fillId="12" borderId="1" xfId="6" applyFont="1" applyFill="1" applyBorder="1" applyAlignment="1">
      <alignment horizontal="left" vertical="center" wrapText="1"/>
    </xf>
    <xf numFmtId="14" fontId="8" fillId="0" borderId="1" xfId="6" applyNumberFormat="1" applyFont="1" applyBorder="1" applyAlignment="1">
      <alignment horizontal="left" vertical="center" wrapText="1"/>
    </xf>
    <xf numFmtId="0" fontId="8" fillId="0" borderId="0" xfId="6" applyFont="1" applyAlignment="1">
      <alignment horizontal="left" vertical="center" wrapText="1"/>
    </xf>
    <xf numFmtId="0" fontId="8" fillId="12" borderId="1" xfId="6" applyFont="1" applyFill="1" applyBorder="1" applyAlignment="1">
      <alignment horizontal="left" vertical="center" wrapText="1"/>
    </xf>
    <xf numFmtId="0" fontId="6" fillId="12" borderId="1" xfId="6" applyFont="1" applyFill="1" applyBorder="1" applyAlignment="1">
      <alignment horizontal="left" vertical="center" wrapText="1"/>
    </xf>
    <xf numFmtId="0" fontId="34" fillId="3" borderId="0" xfId="0" applyFont="1" applyFill="1" applyAlignment="1">
      <alignment horizontal="center" vertical="center" wrapText="1"/>
    </xf>
    <xf numFmtId="0" fontId="33" fillId="11" borderId="6" xfId="0" applyFont="1" applyFill="1" applyBorder="1" applyAlignment="1">
      <alignment horizontal="center" vertical="center" wrapText="1"/>
    </xf>
    <xf numFmtId="0" fontId="33" fillId="11" borderId="7" xfId="0" applyFont="1" applyFill="1" applyBorder="1" applyAlignment="1">
      <alignment horizontal="center" vertical="center" wrapText="1"/>
    </xf>
    <xf numFmtId="1" fontId="33" fillId="7" borderId="4" xfId="0" applyNumberFormat="1" applyFont="1" applyFill="1" applyBorder="1" applyAlignment="1">
      <alignment horizontal="center" vertical="center" wrapText="1"/>
    </xf>
    <xf numFmtId="1" fontId="33" fillId="7" borderId="3" xfId="0" applyNumberFormat="1" applyFont="1" applyFill="1" applyBorder="1" applyAlignment="1">
      <alignment horizontal="center" vertical="center" wrapText="1"/>
    </xf>
    <xf numFmtId="0" fontId="33" fillId="5" borderId="3" xfId="0" applyFont="1" applyFill="1" applyBorder="1" applyAlignment="1">
      <alignment horizontal="center" vertical="center" wrapText="1"/>
    </xf>
    <xf numFmtId="0" fontId="33" fillId="5" borderId="5" xfId="0" applyFont="1" applyFill="1" applyBorder="1" applyAlignment="1">
      <alignment horizontal="center" vertical="center" wrapText="1"/>
    </xf>
    <xf numFmtId="0" fontId="33" fillId="4" borderId="2" xfId="0" applyFont="1" applyFill="1" applyBorder="1" applyAlignment="1">
      <alignment horizontal="center" vertical="center" wrapText="1"/>
    </xf>
    <xf numFmtId="0" fontId="33" fillId="6" borderId="8" xfId="0" applyFont="1" applyFill="1" applyBorder="1" applyAlignment="1">
      <alignment horizontal="center" vertical="center" wrapText="1"/>
    </xf>
    <xf numFmtId="0" fontId="33" fillId="6" borderId="6" xfId="0" applyFont="1" applyFill="1" applyBorder="1" applyAlignment="1">
      <alignment horizontal="center" vertical="center" wrapText="1"/>
    </xf>
    <xf numFmtId="0" fontId="37" fillId="8" borderId="6" xfId="0" applyFont="1" applyFill="1" applyBorder="1" applyAlignment="1">
      <alignment horizontal="center"/>
    </xf>
    <xf numFmtId="0" fontId="34" fillId="3" borderId="30" xfId="0" applyFont="1" applyFill="1" applyBorder="1" applyAlignment="1">
      <alignment horizontal="center" vertical="center" wrapText="1"/>
    </xf>
    <xf numFmtId="0" fontId="34" fillId="3" borderId="31" xfId="0" applyFont="1" applyFill="1" applyBorder="1" applyAlignment="1">
      <alignment horizontal="center" vertical="center" wrapText="1"/>
    </xf>
    <xf numFmtId="0" fontId="34" fillId="3" borderId="32" xfId="0" applyFont="1" applyFill="1" applyBorder="1" applyAlignment="1">
      <alignment horizontal="center" vertical="center" wrapText="1"/>
    </xf>
    <xf numFmtId="0" fontId="37" fillId="9" borderId="6" xfId="0" applyFont="1" applyFill="1" applyBorder="1" applyAlignment="1">
      <alignment horizontal="center"/>
    </xf>
    <xf numFmtId="0" fontId="37" fillId="9" borderId="33" xfId="0" applyFont="1" applyFill="1" applyBorder="1" applyAlignment="1">
      <alignment horizontal="center"/>
    </xf>
    <xf numFmtId="0" fontId="34" fillId="3" borderId="15" xfId="0" applyFont="1" applyFill="1" applyBorder="1" applyAlignment="1">
      <alignment horizontal="center" vertical="center" wrapText="1"/>
    </xf>
    <xf numFmtId="0" fontId="34" fillId="3" borderId="16" xfId="0" applyFont="1" applyFill="1" applyBorder="1" applyAlignment="1">
      <alignment horizontal="center" vertical="center" wrapText="1"/>
    </xf>
    <xf numFmtId="0" fontId="42" fillId="0" borderId="0" xfId="0" applyFont="1" applyAlignment="1">
      <alignment horizontal="left" vertical="center" wrapText="1"/>
    </xf>
    <xf numFmtId="0" fontId="4" fillId="0" borderId="0" xfId="0" applyFont="1" applyFill="1" applyAlignment="1" applyProtection="1">
      <alignment horizontal="center"/>
      <protection locked="0"/>
    </xf>
  </cellXfs>
  <cellStyles count="10">
    <cellStyle name="Accent1" xfId="8" builtinId="29"/>
    <cellStyle name="Lien hypertexte" xfId="7" builtinId="8"/>
    <cellStyle name="Milliers" xfId="4" builtinId="3"/>
    <cellStyle name="Normal" xfId="0" builtinId="0"/>
    <cellStyle name="Normal 2" xfId="5"/>
    <cellStyle name="Normal 2 3" xfId="9"/>
    <cellStyle name="Normal 3" xfId="6"/>
    <cellStyle name="Pourcentage" xfId="2" builtinId="5"/>
    <cellStyle name="Satisfaisant" xfId="1" builtinId="26"/>
    <cellStyle name="Titre 1" xfId="3" builtinId="16"/>
  </cellStyles>
  <dxfs count="131">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0"/>
        <color theme="1"/>
        <name val="Century Gothic"/>
        <scheme val="none"/>
      </font>
      <numFmt numFmtId="0" formatCode="Genera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theme="1"/>
        <name val="Century Gothic"/>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5" formatCode="0.000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rgb="FF000000"/>
        <name val="Century Gothic"/>
        <scheme val="none"/>
      </font>
      <numFmt numFmtId="165"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5" formatCode="0.000000"/>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rgb="FF000000"/>
        <name val="Century Gothic"/>
        <scheme val="none"/>
      </font>
      <numFmt numFmtId="165"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indexed="65"/>
        </patternFill>
      </fill>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entury Gothic"/>
        <scheme val="none"/>
      </font>
      <numFmt numFmtId="2" formatCode="0.00"/>
      <fill>
        <patternFill patternType="none">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indexed="65"/>
        </patternFill>
      </fill>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entury Gothic"/>
        <scheme val="none"/>
      </font>
      <numFmt numFmtId="2" formatCode="0.00"/>
      <fill>
        <patternFill patternType="none">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color rgb="FF000000"/>
      </font>
      <fill>
        <patternFill patternType="solid">
          <fgColor theme="0" tint="-0.14999847407452621"/>
          <bgColor theme="0" tint="-0.149998474074526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b val="0"/>
        <i val="0"/>
        <strike val="0"/>
        <condense val="0"/>
        <extend val="0"/>
        <outline val="0"/>
        <shadow val="0"/>
        <u val="none"/>
        <vertAlign val="baseline"/>
        <sz val="10"/>
        <color theme="1"/>
        <name val="Century Gothic"/>
        <scheme val="none"/>
      </font>
      <numFmt numFmtId="167" formatCode="_(* #,##0_);_(* \(#,##0\);_(* &quot;-&quot;??_);_(@_)"/>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theme="1"/>
        <name val="Century Gothic"/>
        <scheme val="none"/>
      </font>
      <numFmt numFmtId="167"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67" formatCode="_(* #,##0_);_(* \(#,##0\);_(* &quot;-&quot;??_);_(@_)"/>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theme="1"/>
        <name val="Century Gothic"/>
        <scheme val="none"/>
      </font>
      <numFmt numFmtId="167"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indexed="65"/>
        </patternFill>
      </fill>
      <border diagonalUp="0" diagonalDown="0" outline="0">
        <left style="thin">
          <color indexed="64"/>
        </left>
        <right style="thin">
          <color indexed="64"/>
        </right>
        <top style="thin">
          <color indexed="64"/>
        </top>
        <bottom/>
      </border>
      <protection locked="0" hidden="0"/>
    </dxf>
    <dxf>
      <font>
        <name val="Arial"/>
        <scheme val="none"/>
      </font>
      <fill>
        <patternFill patternType="none">
          <fgColor indexed="64"/>
          <bgColor auto="1"/>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entury Gothic"/>
        <scheme val="none"/>
      </font>
      <numFmt numFmtId="2" formatCode="0.00"/>
      <fill>
        <patternFill patternType="none">
          <fgColor indexed="64"/>
          <bgColor indexed="65"/>
        </patternFill>
      </fill>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entury Gothic"/>
        <scheme val="none"/>
      </font>
      <numFmt numFmtId="33" formatCode="_-* #,##0\ _C_F_A_-;\-* #,##0\ _C_F_A_-;_-* &quot;-&quot;\ _C_F_A_-;_-@_-"/>
      <fill>
        <patternFill patternType="none">
          <fgColor indexed="64"/>
          <bgColor indexed="65"/>
        </patternFill>
      </fill>
      <alignment horizontal="center" vertical="bottom" textRotation="0" wrapText="0" indent="0" justifyLastLine="0" shrinkToFit="0" readingOrder="0"/>
      <border diagonalUp="0" diagonalDown="0" outline="0">
        <left/>
        <right style="thin">
          <color indexed="64"/>
        </right>
        <top style="thin">
          <color indexed="64"/>
        </top>
        <bottom/>
      </border>
      <protection locked="0" hidden="0"/>
    </dxf>
    <dxf>
      <font>
        <strike val="0"/>
        <outline val="0"/>
        <shadow val="0"/>
        <u val="none"/>
        <vertAlign val="baseline"/>
        <color auto="1"/>
      </font>
      <fill>
        <patternFill patternType="none">
          <fgColor indexed="64"/>
          <bgColor auto="1"/>
        </patternFill>
      </fill>
      <alignment horizontal="center" vertical="center"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theme="1"/>
        <name val="Century Gothic"/>
        <scheme val="none"/>
      </font>
      <numFmt numFmtId="2" formatCode="0.00"/>
      <fill>
        <patternFill patternType="none">
          <fgColor indexed="64"/>
          <bgColor indexed="65"/>
        </patternFill>
      </fill>
      <border diagonalUp="0" diagonalDown="0" outline="0">
        <left/>
        <right style="thin">
          <color indexed="64"/>
        </right>
        <top style="thin">
          <color indexed="64"/>
        </top>
        <bottom/>
      </border>
      <protection locked="0" hidden="0"/>
    </dxf>
    <dxf>
      <font>
        <b val="0"/>
        <i val="0"/>
        <strike val="0"/>
        <condense val="0"/>
        <extend val="0"/>
        <outline val="0"/>
        <shadow val="0"/>
        <u val="none"/>
        <vertAlign val="baseline"/>
        <sz val="10"/>
        <color auto="1"/>
        <name val="Arial"/>
        <scheme val="none"/>
      </font>
      <numFmt numFmtId="169" formatCode="0.0"/>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fill>
        <patternFill patternType="none">
          <fgColor indexed="64"/>
          <bgColor indexed="65"/>
        </patternFill>
      </fill>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fill>
        <patternFill patternType="none">
          <fgColor indexed="64"/>
          <bgColor indexed="65"/>
        </patternFill>
      </fill>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patternType="none">
          <bgColor auto="1"/>
        </patternFill>
      </fill>
    </dxf>
    <dxf>
      <font>
        <color rgb="FF9C0006"/>
      </font>
      <fill>
        <patternFill>
          <bgColor rgb="FFFFC7CE"/>
        </patternFill>
      </fill>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orbel"/>
        <scheme val="none"/>
      </font>
      <numFmt numFmtId="1" formatCode="0"/>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orbe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orbel"/>
        <scheme val="none"/>
      </font>
      <numFmt numFmtId="1" formatCode="0"/>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orbel"/>
        <scheme val="none"/>
      </font>
      <numFmt numFmtId="1"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orbel"/>
        <scheme val="none"/>
      </font>
      <numFmt numFmtId="1" formatCode="0"/>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orbel"/>
        <scheme val="none"/>
      </font>
      <numFmt numFmtId="30" formatCode="@"/>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orbel"/>
        <scheme val="none"/>
      </font>
      <numFmt numFmtId="30" formatCode="@"/>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orbel"/>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orbel"/>
        <scheme val="none"/>
      </font>
      <numFmt numFmtId="30" formatCode="@"/>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0"/>
        <color auto="1"/>
        <name val="Corbel"/>
        <scheme val="none"/>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lef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orbel"/>
        <scheme val="none"/>
      </font>
      <numFmt numFmtId="2" formatCode="0.00"/>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color rgb="FF000000"/>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dxf>
    <dxf>
      <font>
        <b val="0"/>
        <i val="0"/>
        <strike val="0"/>
        <condense val="0"/>
        <extend val="0"/>
        <outline val="0"/>
        <shadow val="0"/>
        <u val="none"/>
        <vertAlign val="baseline"/>
        <sz val="10"/>
        <color auto="1"/>
        <name val="Corbel"/>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top style="thin">
          <color indexed="64"/>
        </top>
        <bottom/>
      </border>
      <protection locked="1"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auto="1"/>
        <name val="Corbel"/>
        <scheme val="none"/>
      </font>
      <fill>
        <patternFill patternType="solid">
          <fgColor indexed="64"/>
          <bgColor theme="0" tint="-0.1499984740745262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outline="0">
        <left style="thin">
          <color indexed="64"/>
        </left>
      </border>
    </dxf>
    <dxf>
      <font>
        <strike val="0"/>
        <outline val="0"/>
        <shadow val="0"/>
        <u val="none"/>
        <vertAlign val="baseline"/>
        <sz val="12"/>
      </font>
    </dxf>
    <dxf>
      <font>
        <color rgb="FF9C5700"/>
      </font>
      <fill>
        <patternFill>
          <bgColor rgb="FFFFEB9C"/>
        </patternFill>
      </fill>
    </dxf>
    <dxf>
      <font>
        <color rgb="FF9C0006"/>
      </font>
      <fill>
        <patternFill patternType="solid">
          <bgColor rgb="FFFFC7CE"/>
        </patternFill>
      </fill>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23</xdr:row>
      <xdr:rowOff>74819</xdr:rowOff>
    </xdr:to>
    <xdr:pic>
      <xdr:nvPicPr>
        <xdr:cNvPr id="2" name="Picture 1">
          <a:extLst>
            <a:ext uri="{FF2B5EF4-FFF2-40B4-BE49-F238E27FC236}">
              <a16:creationId xmlns:a16="http://schemas.microsoft.com/office/drawing/2014/main" id="{8D231ACD-05EF-4CCB-ACB9-CBDDC893B23C}"/>
            </a:ext>
          </a:extLst>
        </xdr:cNvPr>
        <xdr:cNvPicPr>
          <a:picLocks noChangeAspect="1"/>
        </xdr:cNvPicPr>
      </xdr:nvPicPr>
      <xdr:blipFill>
        <a:blip xmlns:r="http://schemas.openxmlformats.org/officeDocument/2006/relationships" r:embed="rId1"/>
        <a:stretch>
          <a:fillRect/>
        </a:stretch>
      </xdr:blipFill>
      <xdr:spPr>
        <a:xfrm>
          <a:off x="0" y="1134672"/>
          <a:ext cx="3545293" cy="47783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P\Desktop\DOSSIERS%20ADMINISTRATIFS%20ICA\DOSSIER%20ICA%20%20NORME%202020%20RA\CERTIFICAT%20UTZ%20ANNEE%203\21%20RA%20GMR%20Template%20SCOOPS%20ICA%20Update%20202110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R SCOOPS-ICA"/>
      <sheetName val="Sheet1"/>
      <sheetName val="Blad1"/>
    </sheetNames>
    <sheetDataSet>
      <sheetData sheetId="0"/>
      <sheetData sheetId="1"/>
      <sheetData sheetId="2">
        <row r="2">
          <cell r="G2">
            <v>1</v>
          </cell>
          <cell r="H2">
            <v>1</v>
          </cell>
        </row>
        <row r="3">
          <cell r="G3">
            <v>2</v>
          </cell>
          <cell r="H3">
            <v>2</v>
          </cell>
        </row>
        <row r="4">
          <cell r="G4">
            <v>3</v>
          </cell>
          <cell r="H4">
            <v>3</v>
          </cell>
        </row>
        <row r="5">
          <cell r="G5">
            <v>4</v>
          </cell>
          <cell r="H5">
            <v>4</v>
          </cell>
        </row>
        <row r="6">
          <cell r="G6">
            <v>5</v>
          </cell>
          <cell r="H6">
            <v>5</v>
          </cell>
        </row>
        <row r="7">
          <cell r="G7">
            <v>6</v>
          </cell>
          <cell r="H7">
            <v>6</v>
          </cell>
        </row>
        <row r="8">
          <cell r="G8">
            <v>7</v>
          </cell>
          <cell r="H8">
            <v>7</v>
          </cell>
        </row>
        <row r="9">
          <cell r="G9">
            <v>8</v>
          </cell>
          <cell r="H9">
            <v>8</v>
          </cell>
        </row>
        <row r="10">
          <cell r="G10">
            <v>9</v>
          </cell>
          <cell r="H10">
            <v>9</v>
          </cell>
        </row>
        <row r="11">
          <cell r="G11">
            <v>10</v>
          </cell>
          <cell r="H11">
            <v>10</v>
          </cell>
        </row>
        <row r="12">
          <cell r="G12">
            <v>11</v>
          </cell>
          <cell r="H12">
            <v>11</v>
          </cell>
        </row>
        <row r="13">
          <cell r="G13">
            <v>12</v>
          </cell>
          <cell r="H13">
            <v>12</v>
          </cell>
        </row>
        <row r="14">
          <cell r="H14">
            <v>13</v>
          </cell>
        </row>
        <row r="15">
          <cell r="H15">
            <v>14</v>
          </cell>
        </row>
        <row r="16">
          <cell r="H16">
            <v>15</v>
          </cell>
        </row>
        <row r="17">
          <cell r="H17">
            <v>16</v>
          </cell>
        </row>
        <row r="18">
          <cell r="H18">
            <v>17</v>
          </cell>
        </row>
        <row r="19">
          <cell r="H19">
            <v>18</v>
          </cell>
        </row>
        <row r="20">
          <cell r="H20">
            <v>19</v>
          </cell>
        </row>
        <row r="21">
          <cell r="H21">
            <v>20</v>
          </cell>
        </row>
        <row r="22">
          <cell r="H22">
            <v>21</v>
          </cell>
        </row>
        <row r="23">
          <cell r="H23">
            <v>22</v>
          </cell>
        </row>
        <row r="24">
          <cell r="H24">
            <v>23</v>
          </cell>
        </row>
        <row r="25">
          <cell r="H25">
            <v>24</v>
          </cell>
        </row>
        <row r="26">
          <cell r="H26">
            <v>25</v>
          </cell>
        </row>
        <row r="27">
          <cell r="H27">
            <v>26</v>
          </cell>
        </row>
        <row r="28">
          <cell r="H28">
            <v>27</v>
          </cell>
        </row>
        <row r="29">
          <cell r="H29">
            <v>28</v>
          </cell>
        </row>
        <row r="30">
          <cell r="H30">
            <v>29</v>
          </cell>
        </row>
        <row r="31">
          <cell r="H31">
            <v>30</v>
          </cell>
        </row>
        <row r="32">
          <cell r="H32">
            <v>31</v>
          </cell>
        </row>
      </sheetData>
    </sheetDataSet>
  </externalBook>
</externalLink>
</file>

<file path=xl/tables/table1.xml><?xml version="1.0" encoding="utf-8"?>
<table xmlns="http://schemas.openxmlformats.org/spreadsheetml/2006/main" id="1" name="GroupMember" displayName="GroupMember" ref="A2:AB698" totalsRowCount="1" headerRowDxfId="128" tableBorderDxfId="127">
  <autoFilter ref="A2:AB697"/>
  <tableColumns count="28">
    <tableColumn id="1" name="1. Identifiant interne unique d’exploitation agricole*_x000a_(Attribué par la gestion centrale)_x000a_Aucun doublon n'est autorisé" dataDxfId="126" totalsRowDxfId="125"/>
    <tableColumn id="2" name="2. Identifiant national d’exploitation agricole** (Obligatoire uniquement pour le Brésil)" dataDxfId="124" totalsRowDxfId="123"/>
    <tableColumn id="5" name="3. Village*/Ville" dataDxfId="122" totalsRowDxfId="121"/>
    <tableColumn id="6" name="4. District/État/Province*" dataDxfId="120" totalsRowDxfId="119"/>
    <tableColumn id="7" name="5. Région d’inspection interne" dataDxfId="118" totalsRowDxfId="117"/>
    <tableColumn id="8" name="6. Superficie totale de l’exploitation agricole (ha)*" dataDxfId="116" totalsRowDxfId="115"/>
    <tableColumn id="9" name="7. Type d’exploitation agricole (petite/grande)*" dataDxfId="114" totalsRowDxfId="113"/>
    <tableColumn id="10" name="8. Nombre d’unités agricoles pour cette exploitation*" dataDxfId="112" totalsRowDxfId="111"/>
    <tableColumn id="11" name="9. Nombre de cultures certifiées" dataDxfId="110" totalsRowDxfId="109"/>
    <tableColumn id="12" name="10. Prénom*" dataDxfId="108" totalsRowDxfId="107"/>
    <tableColumn id="13" name="11. Nom*" dataDxfId="106" totalsRowDxfId="105"/>
    <tableColumn id="14" name="12. Numéro de téléphone**" dataDxfId="104" totalsRowDxfId="103"/>
    <tableColumn id="15" name="13. Numéro d’identification national** Obligatoire pour le Brésil, % au Ghana et en Côte d'Ivoire" dataDxfId="102" totalsRowDxfId="101"/>
    <tableColumn id="16" name="14. Genre*" dataDxfId="100" totalsRowDxfId="99"/>
    <tableColumn id="17" name="15. Année de naissance*" dataDxfId="98" totalsRowDxfId="97"/>
    <tableColumn id="19" name="16. Prénom" dataDxfId="96" totalsRowDxfId="95"/>
    <tableColumn id="20" name="17. Nom" dataDxfId="94" totalsRowDxfId="93"/>
    <tableColumn id="21" name="18. Numéro de téléphone" dataDxfId="92" totalsRowDxfId="91"/>
    <tableColumn id="22" name="19. Numéro d’identification national_x000a_Obligatoire pour le Brésil" dataDxfId="90" totalsRowDxfId="89"/>
    <tableColumn id="23" name="20. Genre" dataDxfId="88" totalsRowDxfId="87"/>
    <tableColumn id="24" name="21. Nombre de travailleurs permanents*" dataDxfId="86" totalsRowDxfId="85"/>
    <tableColumn id="25" name="22. Estimation du nombre de travailleurs temporaires par an*" dataDxfId="84" totalsRowDxfId="83"/>
    <tableColumn id="26" name="23. Nom de l’inspecteur interne*" dataDxfId="82" totalsRowDxfId="81"/>
    <tableColumn id="27" name="24. Année de l’inspection interne*" dataDxfId="80" totalsRowDxfId="79"/>
    <tableColumn id="28" name="25. Mois de l’inspection interne*" dataDxfId="78" totalsRowDxfId="77"/>
    <tableColumn id="29" name="26. Jour de l’inspection interne*" dataDxfId="76" totalsRowDxfId="75"/>
    <tableColumn id="30" name="1. Identifiant interne de membre du groupe présent sur la feuille 2. Produit agricole certifié" dataDxfId="74" totalsRowDxfId="73">
      <calculatedColumnFormula>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calculatedColumnFormula>
    </tableColumn>
    <tableColumn id="36" name="1. Identifiant interne de membre du groupe présent sur la feuille 3. Unité agricole" dataDxfId="72" totalsRowDxfId="71">
      <calculatedColumnFormula>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calculatedColumnFormula>
    </tableColumn>
  </tableColumns>
  <tableStyleInfo name="TableStyleLight1" showFirstColumn="0" showLastColumn="0" showRowStripes="1" showColumnStripes="0"/>
</table>
</file>

<file path=xl/tables/table2.xml><?xml version="1.0" encoding="utf-8"?>
<table xmlns="http://schemas.openxmlformats.org/spreadsheetml/2006/main" id="2" name="CertifiedCrop" displayName="CertifiedCrop" ref="A2:L698" totalsRowCount="1" headerRowDxfId="65" tableBorderDxfId="64">
  <autoFilter ref="A2:L697"/>
  <tableColumns count="12">
    <tableColumn id="1" name="1. Identifiant interne unique d’exploitation agricole*_x000a_(Attribué par la gestion centrale)" dataDxfId="63" totalsRowDxfId="62"/>
    <tableColumn id="2" name="2. Produit agricole certifié*" dataDxfId="61" totalsRowDxfId="60"/>
    <tableColumn id="3" name="3. Variété** (veuillez consulter la liste des cultures pour connaître les variétés possibles)" dataDxfId="59" totalsRowDxfId="58"/>
    <tableColumn id="4" name="4. Superficie des produits agricoles certifiés * _x000a_(ha)" dataDxfId="57" totalsRowDxfId="56"/>
    <tableColumn id="5" name="5. Estimation totale de la récolte de l’année en cours* _x000a_(en kg ou en tiges de fleurs)" dataDxfId="55" totalsRowDxfId="54"/>
    <tableColumn id="6" name="6. Récolte totale de l’année précédente* _x000a_(en kg ou en tiges de fleurs)" dataDxfId="53" totalsRowDxfId="52"/>
    <tableColumn id="7" name="7. Volume vendu/livré au groupe l’année précédente *_x000a_(en kg ou en tiges de fleurs)" dataDxfId="51" totalsRowDxfId="50"/>
    <tableColumn id="17" name="1. Identifiant interne de l’exploitation agricole présent sur la feuille 1. Membre du groupe" dataDxfId="49" totalsRowDxfId="48">
      <calculatedColumnFormula>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calculatedColumnFormula>
    </tableColumn>
    <tableColumn id="10" name="Le volume vendu est supérieur à la récolte totale" dataDxfId="47" totalsRowDxfId="46">
      <calculatedColumnFormula>IF((F3-G3)&lt;0,"!","")</calculatedColumnFormula>
    </tableColumn>
    <tableColumn id="11" name="Croissance de la récolte" dataDxfId="45" totalsRowDxfId="44">
      <calculatedColumnFormula>IFERROR(IF((F3-G3)/G3&gt;25%,"!",IF((F3-G3)/G3&lt;-25%,"!","")),"")</calculatedColumnFormula>
    </tableColumn>
    <tableColumn id="13" name="Rendement _x000a_estimé/ha" dataDxfId="43" totalsRowDxfId="42">
      <calculatedColumnFormula>IFERROR(E3/D3,"")</calculatedColumnFormula>
    </tableColumn>
    <tableColumn id="14" name="Rendement/ha_x000a_de l’année précédente" dataDxfId="41" totalsRowDxfId="40">
      <calculatedColumnFormula>IFERROR(F3/D3,"")</calculatedColumnFormula>
    </tableColumn>
  </tableColumns>
  <tableStyleInfo name="TableStyleLight1" showFirstColumn="0" showLastColumn="0" showRowStripes="1" showColumnStripes="0"/>
</table>
</file>

<file path=xl/tables/table3.xml><?xml version="1.0" encoding="utf-8"?>
<table xmlns="http://schemas.openxmlformats.org/spreadsheetml/2006/main" id="3" name="FarmUnit" displayName="FarmUnit" ref="A2:I698" totalsRowCount="1" headerRowDxfId="28" tableBorderDxfId="27">
  <autoFilter ref="A2:I697"/>
  <tableColumns count="9">
    <tableColumn id="1" name="1. Identifiant interne unique d’exploitation agricole*_x000a_(Attribué par la gestion centrale)" dataDxfId="26" totalsRowDxfId="25"/>
    <tableColumn id="2" name="2. Identifiant d’unité agricole*_x000a_Aucun doublon n'est autorisé_x000a_Doit fournir toutes les unités agricoles" dataDxfId="24" totalsRowDxfId="23"/>
    <tableColumn id="3" name="3. Superficie de l’unité agricole (ha)*" dataDxfId="22" totalsRowDxfId="21"/>
    <tableColumn id="4" name="4. Latitude (format DD)**_x000a__x000a_Obligatoire pour la plus grande unité agricole. Si vous ne prévoyez pas d'autres unités agricoles. laissez cette case vide." dataDxfId="20" totalsRowDxfId="19"/>
    <tableColumn id="5" name="5. Longitude (format DD)**_x000a__x000a_Obligatoire pour la plus grande unité agricole. Si vous ne prévoyez pas d'autres unités agricoles. laissez cette case vide." dataDxfId="18" totalsRowDxfId="17"/>
    <tableColumn id="10" name="1. Identifiant interne de l’exploitation agricole présent sur la feuille 1. Membre du groupe" dataDxfId="16" totalsRowDxfId="15">
      <calculatedColumnFormula>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calculatedColumnFormula>
    </tableColumn>
    <tableColumn id="6" name="Vérification de la latitude" dataDxfId="14" totalsRowDxfId="13">
      <calculatedColumnFormula>IF(D3=0,"",D3)</calculatedColumnFormula>
    </tableColumn>
    <tableColumn id="7" name="Vérification de la longitude" dataDxfId="12" totalsRowDxfId="11">
      <calculatedColumnFormula>IF(E3=0,"",E3)</calculatedColumnFormula>
    </tableColumn>
    <tableColumn id="8" name="S’agit-il de la plus grande unité agricole" dataDxfId="10" totalsRowDxfId="9">
      <calculatedColumnFormula array="1">IF(ISBLANK(C3),"",IF(C3=MAX(IF(FarmUnit[1. Identifiant interne unique d’exploitation agricole*
(Attribué par la gestion centrale)]=A3,FarmUnit[3. Superficie de l’unité agricole (ha)*])),"!","-"))</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75259"/>
  </sheetPr>
  <dimension ref="A1:M36"/>
  <sheetViews>
    <sheetView showGridLines="0" showWhiteSpace="0" zoomScaleNormal="100" workbookViewId="0">
      <selection activeCell="F14" sqref="F14:I14"/>
    </sheetView>
  </sheetViews>
  <sheetFormatPr baseColWidth="10" defaultColWidth="10.7109375" defaultRowHeight="15" x14ac:dyDescent="0.25"/>
  <cols>
    <col min="1" max="5" width="10.7109375" style="20"/>
    <col min="6" max="6" width="11.7109375" style="20" customWidth="1"/>
    <col min="7" max="7" width="15.42578125" style="20" customWidth="1"/>
    <col min="8" max="16384" width="10.7109375" style="20"/>
  </cols>
  <sheetData>
    <row r="1" spans="1:13" ht="43.5" x14ac:dyDescent="0.25">
      <c r="A1" s="19" t="s">
        <v>0</v>
      </c>
    </row>
    <row r="2" spans="1:13" ht="25.5" x14ac:dyDescent="0.25">
      <c r="A2" s="21" t="s">
        <v>1</v>
      </c>
    </row>
    <row r="3" spans="1:13" ht="18" x14ac:dyDescent="0.25">
      <c r="A3" s="22" t="s">
        <v>2</v>
      </c>
    </row>
    <row r="4" spans="1:13" ht="16.149999999999999" customHeight="1" x14ac:dyDescent="0.25">
      <c r="F4" s="23" t="s">
        <v>3</v>
      </c>
    </row>
    <row r="5" spans="1:13" ht="18" customHeight="1" x14ac:dyDescent="0.25">
      <c r="A5" s="22"/>
      <c r="F5" s="210" t="s">
        <v>4</v>
      </c>
      <c r="G5" s="210"/>
      <c r="H5" s="210"/>
      <c r="I5" s="210"/>
      <c r="J5" s="210"/>
      <c r="K5" s="210"/>
      <c r="L5" s="210"/>
      <c r="M5" s="210"/>
    </row>
    <row r="6" spans="1:13" x14ac:dyDescent="0.25">
      <c r="F6" s="210"/>
      <c r="G6" s="210"/>
      <c r="H6" s="210"/>
      <c r="I6" s="210"/>
      <c r="J6" s="210"/>
      <c r="K6" s="210"/>
      <c r="L6" s="210"/>
      <c r="M6" s="210"/>
    </row>
    <row r="7" spans="1:13" x14ac:dyDescent="0.25">
      <c r="F7" s="210"/>
      <c r="G7" s="210"/>
      <c r="H7" s="210"/>
      <c r="I7" s="210"/>
      <c r="J7" s="210"/>
      <c r="K7" s="210"/>
      <c r="L7" s="210"/>
      <c r="M7" s="210"/>
    </row>
    <row r="8" spans="1:13" x14ac:dyDescent="0.25">
      <c r="F8" s="210"/>
      <c r="G8" s="210"/>
      <c r="H8" s="210"/>
      <c r="I8" s="210"/>
      <c r="J8" s="210"/>
      <c r="K8" s="210"/>
      <c r="L8" s="210"/>
      <c r="M8" s="210"/>
    </row>
    <row r="9" spans="1:13" ht="16.149999999999999" customHeight="1" x14ac:dyDescent="0.25">
      <c r="F9" s="24" t="s">
        <v>5</v>
      </c>
    </row>
    <row r="10" spans="1:13" ht="16.149999999999999" customHeight="1" x14ac:dyDescent="0.25">
      <c r="F10" s="215" t="s">
        <v>6</v>
      </c>
      <c r="G10" s="215"/>
      <c r="H10" s="215"/>
      <c r="I10" s="215"/>
      <c r="J10" s="215"/>
      <c r="K10" s="215"/>
      <c r="L10" s="215"/>
      <c r="M10" s="215"/>
    </row>
    <row r="11" spans="1:13" ht="23.45" customHeight="1" x14ac:dyDescent="0.25">
      <c r="F11" s="215"/>
      <c r="G11" s="215"/>
      <c r="H11" s="215"/>
      <c r="I11" s="215"/>
      <c r="J11" s="215"/>
      <c r="K11" s="215"/>
      <c r="L11" s="215"/>
      <c r="M11" s="215"/>
    </row>
    <row r="12" spans="1:13" ht="16.149999999999999" customHeight="1" x14ac:dyDescent="0.25">
      <c r="F12" s="78"/>
      <c r="G12" s="78"/>
      <c r="H12" s="78"/>
      <c r="I12" s="78"/>
      <c r="J12" s="78"/>
      <c r="K12" s="78"/>
      <c r="L12" s="78"/>
      <c r="M12" s="78"/>
    </row>
    <row r="13" spans="1:13" ht="18.600000000000001" customHeight="1" x14ac:dyDescent="0.25">
      <c r="F13" s="201" t="s">
        <v>7</v>
      </c>
      <c r="G13" s="216"/>
      <c r="H13" s="216"/>
      <c r="I13" s="216"/>
      <c r="J13" s="217" t="s">
        <v>8</v>
      </c>
      <c r="K13" s="217"/>
      <c r="L13" s="93" t="s">
        <v>9</v>
      </c>
      <c r="M13" s="93"/>
    </row>
    <row r="14" spans="1:13" ht="22.15" customHeight="1" x14ac:dyDescent="0.25">
      <c r="F14" s="204" t="s">
        <v>10</v>
      </c>
      <c r="G14" s="204"/>
      <c r="H14" s="204"/>
      <c r="I14" s="204"/>
      <c r="J14" s="204" t="s">
        <v>202</v>
      </c>
      <c r="K14" s="204"/>
      <c r="L14" s="92">
        <v>1.3</v>
      </c>
      <c r="M14" s="92" t="s">
        <v>203</v>
      </c>
    </row>
    <row r="15" spans="1:13" s="25" customFormat="1" ht="32.1" customHeight="1" x14ac:dyDescent="0.25">
      <c r="F15" s="205" t="s">
        <v>11</v>
      </c>
      <c r="G15" s="205"/>
      <c r="H15" s="213" t="s">
        <v>12</v>
      </c>
      <c r="I15" s="213"/>
      <c r="J15" s="201" t="s">
        <v>13</v>
      </c>
      <c r="K15" s="201"/>
      <c r="L15" s="201" t="s">
        <v>14</v>
      </c>
      <c r="M15" s="201"/>
    </row>
    <row r="16" spans="1:13" ht="18.600000000000001" customHeight="1" x14ac:dyDescent="0.25">
      <c r="F16" s="212" t="s">
        <v>15</v>
      </c>
      <c r="G16" s="212"/>
      <c r="H16" s="214" t="s">
        <v>16</v>
      </c>
      <c r="I16" s="212"/>
      <c r="J16" s="212" t="s">
        <v>16</v>
      </c>
      <c r="K16" s="212"/>
      <c r="L16" s="212" t="s">
        <v>17</v>
      </c>
      <c r="M16" s="212"/>
    </row>
    <row r="17" spans="1:13" ht="18.600000000000001" customHeight="1" x14ac:dyDescent="0.25">
      <c r="F17" s="205" t="s">
        <v>18</v>
      </c>
      <c r="G17" s="205"/>
      <c r="H17" s="205"/>
      <c r="I17" s="205"/>
      <c r="J17" s="205" t="s">
        <v>19</v>
      </c>
      <c r="K17" s="205"/>
      <c r="L17" s="205"/>
      <c r="M17" s="205"/>
    </row>
    <row r="18" spans="1:13" ht="26.65" customHeight="1" x14ac:dyDescent="0.25">
      <c r="F18" s="202" t="s">
        <v>20</v>
      </c>
      <c r="G18" s="202"/>
      <c r="H18" s="202"/>
      <c r="I18" s="202"/>
      <c r="J18" s="202" t="s">
        <v>21</v>
      </c>
      <c r="K18" s="202"/>
      <c r="L18" s="202"/>
      <c r="M18" s="202"/>
    </row>
    <row r="19" spans="1:13" ht="18.600000000000001" customHeight="1" x14ac:dyDescent="0.25">
      <c r="F19" s="201" t="s">
        <v>22</v>
      </c>
      <c r="G19" s="201"/>
      <c r="H19" s="201"/>
      <c r="I19" s="201"/>
      <c r="J19" s="201"/>
      <c r="K19" s="201"/>
      <c r="L19" s="201"/>
      <c r="M19" s="201"/>
    </row>
    <row r="20" spans="1:13" ht="18.600000000000001" customHeight="1" x14ac:dyDescent="0.25">
      <c r="F20" s="206" t="s">
        <v>205</v>
      </c>
      <c r="G20" s="207"/>
      <c r="H20" s="207"/>
      <c r="I20" s="207"/>
      <c r="J20" s="207"/>
      <c r="K20" s="207"/>
      <c r="L20" s="207"/>
      <c r="M20" s="208"/>
    </row>
    <row r="21" spans="1:13" ht="18.600000000000001" customHeight="1" x14ac:dyDescent="0.25">
      <c r="F21" s="209"/>
      <c r="G21" s="210"/>
      <c r="H21" s="210"/>
      <c r="I21" s="210"/>
      <c r="J21" s="210"/>
      <c r="K21" s="210"/>
      <c r="L21" s="210"/>
      <c r="M21" s="211"/>
    </row>
    <row r="22" spans="1:13" ht="18.600000000000001" customHeight="1" x14ac:dyDescent="0.25">
      <c r="F22" s="209"/>
      <c r="G22" s="210"/>
      <c r="H22" s="210"/>
      <c r="I22" s="210"/>
      <c r="J22" s="210"/>
      <c r="K22" s="210"/>
      <c r="L22" s="210"/>
      <c r="M22" s="211"/>
    </row>
    <row r="23" spans="1:13" ht="18.600000000000001" customHeight="1" x14ac:dyDescent="0.25">
      <c r="F23" s="201" t="s">
        <v>23</v>
      </c>
      <c r="G23" s="201"/>
      <c r="H23" s="201"/>
      <c r="I23" s="201"/>
      <c r="J23" s="201"/>
      <c r="K23" s="201"/>
      <c r="L23" s="201"/>
      <c r="M23" s="201"/>
    </row>
    <row r="24" spans="1:13" ht="18.600000000000001" customHeight="1" x14ac:dyDescent="0.25">
      <c r="F24" s="204" t="s">
        <v>206</v>
      </c>
      <c r="G24" s="204"/>
      <c r="H24" s="204"/>
      <c r="I24" s="204"/>
      <c r="J24" s="204"/>
      <c r="K24" s="204"/>
      <c r="L24" s="204"/>
      <c r="M24" s="204"/>
    </row>
    <row r="25" spans="1:13" ht="18.600000000000001" customHeight="1" x14ac:dyDescent="0.25">
      <c r="F25" s="201" t="s">
        <v>24</v>
      </c>
      <c r="G25" s="201"/>
      <c r="H25" s="201"/>
      <c r="I25" s="201"/>
      <c r="J25" s="201"/>
      <c r="K25" s="201"/>
      <c r="L25" s="201"/>
      <c r="M25" s="201"/>
    </row>
    <row r="26" spans="1:13" ht="18.600000000000001" customHeight="1" x14ac:dyDescent="0.25">
      <c r="F26" s="212" t="s">
        <v>25</v>
      </c>
      <c r="G26" s="212"/>
      <c r="H26" s="212"/>
      <c r="I26" s="212"/>
      <c r="J26" s="212"/>
      <c r="K26" s="212"/>
      <c r="L26" s="212"/>
      <c r="M26" s="212"/>
    </row>
    <row r="27" spans="1:13" ht="18.600000000000001" customHeight="1" x14ac:dyDescent="0.25">
      <c r="F27" s="201" t="s">
        <v>26</v>
      </c>
      <c r="G27" s="201"/>
      <c r="H27" s="201"/>
      <c r="I27" s="201"/>
      <c r="J27" s="201"/>
      <c r="K27" s="201"/>
      <c r="L27" s="201"/>
      <c r="M27" s="201"/>
    </row>
    <row r="28" spans="1:13" ht="18.600000000000001" customHeight="1" x14ac:dyDescent="0.25">
      <c r="F28" s="204" t="s">
        <v>27</v>
      </c>
      <c r="G28" s="204"/>
      <c r="H28" s="204"/>
      <c r="I28" s="204"/>
      <c r="J28" s="204"/>
      <c r="K28" s="204"/>
      <c r="L28" s="204"/>
      <c r="M28" s="204"/>
    </row>
    <row r="29" spans="1:13" ht="18.600000000000001" customHeight="1" x14ac:dyDescent="0.25">
      <c r="F29" s="201" t="s">
        <v>28</v>
      </c>
      <c r="G29" s="201"/>
      <c r="H29" s="201"/>
      <c r="I29" s="201"/>
      <c r="J29" s="201" t="s">
        <v>29</v>
      </c>
      <c r="K29" s="201"/>
      <c r="L29" s="201"/>
      <c r="M29" s="201"/>
    </row>
    <row r="30" spans="1:13" ht="18.75" customHeight="1" x14ac:dyDescent="0.25">
      <c r="A30" s="26" t="s">
        <v>204</v>
      </c>
      <c r="F30" s="202" t="s">
        <v>30</v>
      </c>
      <c r="G30" s="202"/>
      <c r="H30" s="202"/>
      <c r="I30" s="202"/>
      <c r="J30" s="202" t="s">
        <v>31</v>
      </c>
      <c r="K30" s="202"/>
      <c r="L30" s="202"/>
      <c r="M30" s="202"/>
    </row>
    <row r="31" spans="1:13" ht="21" customHeight="1" x14ac:dyDescent="0.25">
      <c r="F31" s="202"/>
      <c r="G31" s="202"/>
      <c r="H31" s="202"/>
      <c r="I31" s="202"/>
      <c r="J31" s="202"/>
      <c r="K31" s="202"/>
      <c r="L31" s="202"/>
      <c r="M31" s="202"/>
    </row>
    <row r="32" spans="1:13" ht="21" customHeight="1" x14ac:dyDescent="0.25">
      <c r="F32" s="41"/>
      <c r="G32" s="41"/>
      <c r="H32" s="41"/>
      <c r="I32" s="41"/>
      <c r="J32" s="41"/>
      <c r="K32" s="41"/>
      <c r="L32" s="41"/>
      <c r="M32" s="41"/>
    </row>
    <row r="33" spans="1:13" x14ac:dyDescent="0.25">
      <c r="A33" s="27" t="s">
        <v>32</v>
      </c>
      <c r="F33" s="3" t="s">
        <v>33</v>
      </c>
    </row>
    <row r="34" spans="1:13" ht="14.65" customHeight="1" x14ac:dyDescent="0.25">
      <c r="F34" s="203" t="s">
        <v>34</v>
      </c>
      <c r="G34" s="203"/>
      <c r="H34" s="203"/>
      <c r="I34" s="203"/>
      <c r="J34" s="203"/>
      <c r="K34" s="203"/>
      <c r="L34" s="203"/>
      <c r="M34" s="203"/>
    </row>
    <row r="35" spans="1:13" x14ac:dyDescent="0.25">
      <c r="F35" s="203"/>
      <c r="G35" s="203"/>
      <c r="H35" s="203"/>
      <c r="I35" s="203"/>
      <c r="J35" s="203"/>
      <c r="K35" s="203"/>
      <c r="L35" s="203"/>
      <c r="M35" s="203"/>
    </row>
    <row r="36" spans="1:13" x14ac:dyDescent="0.25">
      <c r="F36" s="28"/>
    </row>
  </sheetData>
  <sheetProtection algorithmName="SHA-512" hashValue="J+hgTFtwZC3rFaGgmpXZkteKlF6rQToyd9rQZzxDP8TfPel3dy4yeqcEELA0VhKhOUt7gOZ3YxibWrVgMQUH2A==" saltValue="c9qnL8Wc9d/uYy0WlIJCcg==" spinCount="100000" sheet="1" objects="1" scenarios="1"/>
  <mergeCells count="31">
    <mergeCell ref="F14:I14"/>
    <mergeCell ref="J14:K14"/>
    <mergeCell ref="F5:M8"/>
    <mergeCell ref="F10:M11"/>
    <mergeCell ref="F13:I13"/>
    <mergeCell ref="J13:K13"/>
    <mergeCell ref="F15:G15"/>
    <mergeCell ref="H15:I15"/>
    <mergeCell ref="J15:K15"/>
    <mergeCell ref="L15:M15"/>
    <mergeCell ref="F16:G16"/>
    <mergeCell ref="H16:I16"/>
    <mergeCell ref="J16:K16"/>
    <mergeCell ref="L16:M16"/>
    <mergeCell ref="F28:M28"/>
    <mergeCell ref="F17:I17"/>
    <mergeCell ref="J17:M17"/>
    <mergeCell ref="F18:I18"/>
    <mergeCell ref="J18:M18"/>
    <mergeCell ref="F19:M19"/>
    <mergeCell ref="F20:M22"/>
    <mergeCell ref="F23:M23"/>
    <mergeCell ref="F24:M24"/>
    <mergeCell ref="F25:M25"/>
    <mergeCell ref="F26:M26"/>
    <mergeCell ref="F27:M27"/>
    <mergeCell ref="F29:I29"/>
    <mergeCell ref="J29:M29"/>
    <mergeCell ref="F30:I31"/>
    <mergeCell ref="J30:M31"/>
    <mergeCell ref="F34:M35"/>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BA29"/>
  </sheetPr>
  <dimension ref="A1:U24"/>
  <sheetViews>
    <sheetView showGridLines="0" topLeftCell="A10" zoomScale="90" zoomScaleNormal="90" workbookViewId="0">
      <selection activeCell="D27" sqref="D27"/>
    </sheetView>
  </sheetViews>
  <sheetFormatPr baseColWidth="10" defaultColWidth="9.140625" defaultRowHeight="15" x14ac:dyDescent="0.25"/>
  <cols>
    <col min="1" max="1" width="3.85546875" customWidth="1"/>
    <col min="2" max="2" width="32.42578125" customWidth="1"/>
    <col min="3" max="3" width="45.5703125" customWidth="1"/>
    <col min="4" max="4" width="55.42578125" customWidth="1"/>
  </cols>
  <sheetData>
    <row r="1" spans="1:21" ht="20.25" thickBot="1" x14ac:dyDescent="0.35">
      <c r="A1" s="10" t="s">
        <v>35</v>
      </c>
      <c r="B1" s="10"/>
      <c r="C1" s="10"/>
      <c r="D1" s="10"/>
    </row>
    <row r="2" spans="1:21" ht="15.75" thickTop="1" x14ac:dyDescent="0.25"/>
    <row r="3" spans="1:21" ht="16.5" x14ac:dyDescent="0.3">
      <c r="B3" s="8" t="s">
        <v>36</v>
      </c>
      <c r="C3" s="8"/>
      <c r="D3" s="8"/>
      <c r="E3" s="8"/>
      <c r="F3" s="8"/>
      <c r="G3" s="8"/>
      <c r="H3" s="8"/>
      <c r="I3" s="8"/>
      <c r="J3" s="8"/>
      <c r="K3" s="8"/>
      <c r="L3" s="67"/>
      <c r="M3" s="67"/>
      <c r="N3" s="67"/>
      <c r="O3" s="67"/>
      <c r="P3" s="67"/>
      <c r="Q3" s="67"/>
      <c r="R3" s="67"/>
      <c r="S3" s="67"/>
      <c r="T3" s="8"/>
      <c r="U3" s="8"/>
    </row>
    <row r="4" spans="1:21" ht="16.5" x14ac:dyDescent="0.3">
      <c r="B4" s="8" t="s">
        <v>37</v>
      </c>
      <c r="C4" s="8"/>
      <c r="D4" s="8"/>
      <c r="E4" s="8"/>
      <c r="F4" s="8"/>
      <c r="G4" s="8"/>
      <c r="H4" s="8"/>
      <c r="I4" s="8"/>
      <c r="J4" s="8"/>
      <c r="K4" s="8"/>
      <c r="L4" s="67"/>
      <c r="M4" s="67"/>
      <c r="N4" s="67"/>
      <c r="O4" s="67"/>
      <c r="P4" s="67"/>
      <c r="Q4" s="67"/>
      <c r="R4" s="67"/>
      <c r="S4" s="67"/>
      <c r="T4" s="8"/>
      <c r="U4" s="8"/>
    </row>
    <row r="5" spans="1:21" ht="16.5" x14ac:dyDescent="0.3">
      <c r="B5" s="8" t="s">
        <v>38</v>
      </c>
      <c r="C5" s="8"/>
      <c r="D5" s="8"/>
      <c r="E5" s="8"/>
      <c r="F5" s="8"/>
      <c r="G5" s="8"/>
      <c r="H5" s="8"/>
      <c r="I5" s="8"/>
      <c r="J5" s="8"/>
      <c r="K5" s="8"/>
      <c r="L5" s="67"/>
      <c r="M5" s="67"/>
      <c r="N5" s="67"/>
      <c r="O5" s="67"/>
      <c r="P5" s="67"/>
      <c r="Q5" s="67"/>
      <c r="R5" s="67"/>
      <c r="S5" s="67"/>
      <c r="T5" s="8"/>
      <c r="U5" s="8"/>
    </row>
    <row r="6" spans="1:21" ht="16.5" x14ac:dyDescent="0.3">
      <c r="B6" s="8" t="s">
        <v>39</v>
      </c>
      <c r="C6" s="8"/>
      <c r="D6" s="8"/>
      <c r="E6" s="8"/>
      <c r="F6" s="8"/>
      <c r="G6" s="8"/>
      <c r="H6" s="8"/>
      <c r="I6" s="8"/>
      <c r="J6" s="8"/>
      <c r="K6" s="8"/>
      <c r="L6" s="67"/>
      <c r="M6" s="67"/>
      <c r="N6" s="67"/>
      <c r="O6" s="67"/>
      <c r="P6" s="67"/>
      <c r="Q6" s="67"/>
      <c r="R6" s="67"/>
      <c r="S6" s="67"/>
      <c r="T6" s="8"/>
      <c r="U6" s="8"/>
    </row>
    <row r="7" spans="1:21" ht="16.5" x14ac:dyDescent="0.3">
      <c r="B7" s="8" t="s">
        <v>40</v>
      </c>
      <c r="C7" s="8"/>
      <c r="D7" s="8"/>
      <c r="E7" s="8"/>
      <c r="F7" s="8"/>
      <c r="G7" s="8"/>
      <c r="H7" s="8"/>
      <c r="I7" s="8"/>
      <c r="J7" s="8"/>
      <c r="K7" s="8"/>
      <c r="L7" s="67"/>
      <c r="M7" s="67"/>
      <c r="N7" s="67"/>
      <c r="O7" s="67"/>
      <c r="P7" s="67"/>
      <c r="Q7" s="67"/>
      <c r="R7" s="67"/>
      <c r="S7" s="67"/>
      <c r="T7" s="8"/>
      <c r="U7" s="8"/>
    </row>
    <row r="8" spans="1:21" ht="16.5" x14ac:dyDescent="0.3">
      <c r="B8" s="8" t="s">
        <v>41</v>
      </c>
      <c r="C8" s="8"/>
      <c r="D8" s="8"/>
      <c r="E8" s="8"/>
      <c r="F8" s="8"/>
      <c r="G8" s="8"/>
      <c r="H8" s="8"/>
      <c r="I8" s="8"/>
      <c r="J8" s="8"/>
      <c r="K8" s="8"/>
      <c r="L8" s="67"/>
      <c r="M8" s="67"/>
      <c r="N8" s="67"/>
      <c r="O8" s="67"/>
      <c r="P8" s="67"/>
      <c r="Q8" s="67"/>
      <c r="R8" s="67"/>
      <c r="S8" s="67"/>
      <c r="T8" s="8"/>
      <c r="U8" s="8"/>
    </row>
    <row r="9" spans="1:21" ht="16.5" x14ac:dyDescent="0.3">
      <c r="B9" s="8"/>
      <c r="C9" s="8"/>
      <c r="D9" s="8"/>
      <c r="E9" s="8"/>
      <c r="F9" s="8"/>
      <c r="G9" s="8"/>
      <c r="H9" s="8"/>
      <c r="I9" s="8"/>
      <c r="J9" s="8"/>
      <c r="K9" s="8"/>
      <c r="L9" s="67"/>
      <c r="M9" s="67"/>
      <c r="N9" s="67"/>
      <c r="O9" s="67"/>
      <c r="P9" s="67"/>
      <c r="Q9" s="67"/>
      <c r="R9" s="67"/>
      <c r="S9" s="67"/>
      <c r="T9" s="8"/>
      <c r="U9" s="8"/>
    </row>
    <row r="10" spans="1:21" ht="16.5" x14ac:dyDescent="0.3">
      <c r="B10" s="8" t="s">
        <v>42</v>
      </c>
      <c r="C10" s="8"/>
      <c r="D10" s="8"/>
      <c r="E10" s="8"/>
      <c r="F10" s="8"/>
      <c r="G10" s="8"/>
      <c r="H10" s="8"/>
      <c r="I10" s="8"/>
      <c r="J10" s="8"/>
      <c r="K10" s="8"/>
      <c r="L10" s="67"/>
      <c r="M10" s="67"/>
      <c r="N10" s="67"/>
      <c r="O10" s="67"/>
      <c r="P10" s="67"/>
      <c r="Q10" s="67"/>
      <c r="R10" s="67"/>
      <c r="S10" s="67"/>
      <c r="T10" s="8"/>
      <c r="U10" s="8"/>
    </row>
    <row r="11" spans="1:21" ht="16.5" x14ac:dyDescent="0.3">
      <c r="B11" s="8"/>
      <c r="C11" s="8"/>
      <c r="D11" s="8"/>
      <c r="E11" s="8"/>
      <c r="F11" s="8"/>
      <c r="G11" s="8"/>
      <c r="H11" s="8"/>
      <c r="I11" s="8"/>
      <c r="J11" s="8"/>
      <c r="K11" s="8"/>
      <c r="L11" s="67"/>
      <c r="M11" s="67"/>
      <c r="N11" s="67"/>
      <c r="O11" s="67"/>
      <c r="P11" s="67"/>
      <c r="Q11" s="67"/>
      <c r="R11" s="67"/>
      <c r="S11" s="67"/>
      <c r="T11" s="8"/>
      <c r="U11" s="8"/>
    </row>
    <row r="12" spans="1:21" ht="20.25" thickBot="1" x14ac:dyDescent="0.35">
      <c r="A12" s="10" t="s">
        <v>43</v>
      </c>
      <c r="B12" s="10"/>
      <c r="C12" s="10"/>
      <c r="D12" s="10"/>
      <c r="E12" s="10"/>
    </row>
    <row r="13" spans="1:21" ht="17.25" thickTop="1" x14ac:dyDescent="0.3">
      <c r="B13" s="8"/>
      <c r="L13" s="8"/>
    </row>
    <row r="14" spans="1:21" ht="16.5" x14ac:dyDescent="0.3">
      <c r="B14" s="8" t="s">
        <v>44</v>
      </c>
      <c r="L14" s="8"/>
    </row>
    <row r="15" spans="1:21" ht="16.5" x14ac:dyDescent="0.3">
      <c r="B15" s="8" t="s">
        <v>45</v>
      </c>
      <c r="L15" s="8"/>
    </row>
    <row r="16" spans="1:21" ht="16.5" x14ac:dyDescent="0.3">
      <c r="B16" s="8" t="s">
        <v>46</v>
      </c>
      <c r="L16" s="8"/>
    </row>
    <row r="17" spans="2:12" ht="16.5" x14ac:dyDescent="0.3">
      <c r="B17" s="8" t="s">
        <v>47</v>
      </c>
      <c r="L17" s="8"/>
    </row>
    <row r="18" spans="2:12" ht="16.5" x14ac:dyDescent="0.3">
      <c r="B18" s="8" t="s">
        <v>48</v>
      </c>
      <c r="L18" s="8"/>
    </row>
    <row r="19" spans="2:12" ht="16.5" x14ac:dyDescent="0.3">
      <c r="B19" s="8" t="s">
        <v>49</v>
      </c>
    </row>
    <row r="20" spans="2:12" ht="15.75" thickBot="1" x14ac:dyDescent="0.3"/>
    <row r="21" spans="2:12" x14ac:dyDescent="0.25">
      <c r="B21" s="73" t="s">
        <v>50</v>
      </c>
      <c r="C21" s="74" t="s">
        <v>51</v>
      </c>
      <c r="D21" s="75" t="s">
        <v>52</v>
      </c>
    </row>
    <row r="22" spans="2:12" ht="16.5" x14ac:dyDescent="0.3">
      <c r="B22" s="71"/>
      <c r="C22" s="68" t="s">
        <v>53</v>
      </c>
      <c r="D22" s="69" t="s">
        <v>54</v>
      </c>
    </row>
    <row r="23" spans="2:12" ht="16.5" x14ac:dyDescent="0.3">
      <c r="B23" s="71" t="s">
        <v>55</v>
      </c>
      <c r="C23" s="68" t="s">
        <v>56</v>
      </c>
      <c r="D23" s="69" t="s">
        <v>57</v>
      </c>
    </row>
    <row r="24" spans="2:12" ht="33.75" thickBot="1" x14ac:dyDescent="0.35">
      <c r="B24" s="72" t="s">
        <v>58</v>
      </c>
      <c r="C24" s="70" t="s">
        <v>59</v>
      </c>
      <c r="D24" s="90" t="s">
        <v>60</v>
      </c>
    </row>
  </sheetData>
  <sheetProtection algorithmName="SHA-512" hashValue="NdDOb/8hoIsdxWPPUm8Lxe8DQD8h5Sb5tmMoi+LtR+XKKicnTj8juDoBRhpA8Kk+c6qbxQdB1Fa5fjHnfat+Vg==" saltValue="k+Olnj1DWY1MEHEin51kIg==" spinCount="100000" sheet="1" objects="1" scenarios="1"/>
  <pageMargins left="0.511811024" right="0.511811024" top="0.78740157499999996" bottom="0.78740157499999996" header="0.31496062000000002" footer="0.31496062000000002"/>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tabColor rgb="FF94BA29"/>
    <pageSetUpPr fitToPage="1"/>
  </sheetPr>
  <dimension ref="A1:AE698"/>
  <sheetViews>
    <sheetView tabSelected="1" topLeftCell="A671" zoomScale="80" zoomScaleNormal="80" zoomScalePageLayoutView="75" workbookViewId="0">
      <pane xSplit="1" topLeftCell="E1" activePane="topRight" state="frozen"/>
      <selection activeCell="A6" sqref="A6"/>
      <selection pane="topRight" activeCell="G681" sqref="G681"/>
    </sheetView>
  </sheetViews>
  <sheetFormatPr baseColWidth="10" defaultColWidth="8.85546875" defaultRowHeight="12.75" x14ac:dyDescent="0.2"/>
  <cols>
    <col min="1" max="1" width="22.140625" style="1" customWidth="1"/>
    <col min="2" max="2" width="23.42578125" style="1" customWidth="1"/>
    <col min="3" max="3" width="20.42578125" style="1" customWidth="1"/>
    <col min="4" max="4" width="22.140625" style="1" customWidth="1"/>
    <col min="5" max="5" width="21.42578125" style="1" customWidth="1"/>
    <col min="6" max="6" width="19.85546875" style="91" customWidth="1"/>
    <col min="7" max="7" width="20.7109375" style="1" customWidth="1"/>
    <col min="8" max="8" width="18.5703125" style="1" customWidth="1"/>
    <col min="9" max="9" width="21.85546875" style="2" customWidth="1"/>
    <col min="10" max="10" width="25.140625" style="1" customWidth="1"/>
    <col min="11" max="11" width="30.5703125" style="1" customWidth="1"/>
    <col min="12" max="12" width="23.140625" style="1" customWidth="1"/>
    <col min="13" max="13" width="25.140625" style="1" customWidth="1"/>
    <col min="14" max="17" width="20.7109375" style="1" customWidth="1"/>
    <col min="18" max="18" width="21.28515625" style="1" customWidth="1"/>
    <col min="19" max="19" width="26" style="1" customWidth="1"/>
    <col min="20" max="20" width="20.7109375" style="1" customWidth="1"/>
    <col min="21" max="21" width="24.5703125" style="2" customWidth="1"/>
    <col min="22" max="22" width="29.85546875" style="2" customWidth="1"/>
    <col min="23" max="23" width="28.42578125" style="35" customWidth="1"/>
    <col min="24" max="24" width="24" style="137" customWidth="1"/>
    <col min="25" max="25" width="22.85546875" style="138" customWidth="1"/>
    <col min="26" max="26" width="21.28515625" style="138" customWidth="1"/>
    <col min="27" max="28" width="23.85546875" style="36" customWidth="1"/>
    <col min="29" max="30" width="8.85546875" style="1"/>
    <col min="31" max="31" width="17.28515625" style="1" customWidth="1"/>
    <col min="32" max="16384" width="8.85546875" style="1"/>
  </cols>
  <sheetData>
    <row r="1" spans="1:31" s="43" customFormat="1" ht="56.1" customHeight="1" x14ac:dyDescent="0.25">
      <c r="A1" s="81"/>
      <c r="B1" s="219" t="s">
        <v>61</v>
      </c>
      <c r="C1" s="219"/>
      <c r="D1" s="219"/>
      <c r="E1" s="219"/>
      <c r="F1" s="219"/>
      <c r="G1" s="219"/>
      <c r="H1" s="219"/>
      <c r="I1" s="220"/>
      <c r="J1" s="225" t="s">
        <v>62</v>
      </c>
      <c r="K1" s="225"/>
      <c r="L1" s="225"/>
      <c r="M1" s="225"/>
      <c r="N1" s="225"/>
      <c r="O1" s="225"/>
      <c r="P1" s="223" t="s">
        <v>63</v>
      </c>
      <c r="Q1" s="224"/>
      <c r="R1" s="224"/>
      <c r="S1" s="224"/>
      <c r="T1" s="224"/>
      <c r="U1" s="221" t="s">
        <v>207</v>
      </c>
      <c r="V1" s="222"/>
      <c r="W1" s="226" t="s">
        <v>64</v>
      </c>
      <c r="X1" s="227"/>
      <c r="Y1" s="227"/>
      <c r="Z1" s="227"/>
      <c r="AA1" s="218" t="s">
        <v>65</v>
      </c>
      <c r="AB1" s="218"/>
      <c r="AC1" s="42"/>
      <c r="AD1" s="42"/>
      <c r="AE1" s="42"/>
    </row>
    <row r="2" spans="1:31" s="47" customFormat="1" ht="120" x14ac:dyDescent="0.25">
      <c r="A2" s="81" t="s">
        <v>201</v>
      </c>
      <c r="B2" s="82" t="s">
        <v>66</v>
      </c>
      <c r="C2" s="82" t="s">
        <v>176</v>
      </c>
      <c r="D2" s="82" t="s">
        <v>182</v>
      </c>
      <c r="E2" s="82" t="s">
        <v>177</v>
      </c>
      <c r="F2" s="145" t="s">
        <v>178</v>
      </c>
      <c r="G2" s="82" t="s">
        <v>179</v>
      </c>
      <c r="H2" s="82" t="s">
        <v>180</v>
      </c>
      <c r="I2" s="83" t="s">
        <v>181</v>
      </c>
      <c r="J2" s="84" t="s">
        <v>183</v>
      </c>
      <c r="K2" s="84" t="s">
        <v>184</v>
      </c>
      <c r="L2" s="84" t="s">
        <v>185</v>
      </c>
      <c r="M2" s="84" t="s">
        <v>186</v>
      </c>
      <c r="N2" s="84" t="s">
        <v>187</v>
      </c>
      <c r="O2" s="84" t="s">
        <v>188</v>
      </c>
      <c r="P2" s="85" t="s">
        <v>189</v>
      </c>
      <c r="Q2" s="85" t="s">
        <v>190</v>
      </c>
      <c r="R2" s="85" t="s">
        <v>191</v>
      </c>
      <c r="S2" s="85" t="s">
        <v>192</v>
      </c>
      <c r="T2" s="85" t="s">
        <v>193</v>
      </c>
      <c r="U2" s="45" t="s">
        <v>194</v>
      </c>
      <c r="V2" s="45" t="s">
        <v>195</v>
      </c>
      <c r="W2" s="86" t="s">
        <v>196</v>
      </c>
      <c r="X2" s="87" t="s">
        <v>197</v>
      </c>
      <c r="Y2" s="86" t="s">
        <v>198</v>
      </c>
      <c r="Z2" s="88" t="s">
        <v>199</v>
      </c>
      <c r="AA2" s="77" t="s">
        <v>67</v>
      </c>
      <c r="AB2" s="77" t="s">
        <v>68</v>
      </c>
      <c r="AC2" s="46"/>
      <c r="AD2" s="46"/>
      <c r="AE2" s="46"/>
    </row>
    <row r="3" spans="1:31" s="102" customFormat="1" ht="12.95" customHeight="1" x14ac:dyDescent="0.2">
      <c r="A3" s="99" t="s">
        <v>209</v>
      </c>
      <c r="B3" s="96" t="s">
        <v>208</v>
      </c>
      <c r="C3" s="110" t="s">
        <v>904</v>
      </c>
      <c r="D3" s="99" t="s">
        <v>914</v>
      </c>
      <c r="E3" s="100" t="s">
        <v>915</v>
      </c>
      <c r="F3" s="180">
        <v>3.13</v>
      </c>
      <c r="G3" s="144" t="s">
        <v>2538</v>
      </c>
      <c r="H3" s="108">
        <v>1</v>
      </c>
      <c r="I3" s="108">
        <v>1</v>
      </c>
      <c r="J3" s="99" t="s">
        <v>917</v>
      </c>
      <c r="K3" s="99" t="s">
        <v>916</v>
      </c>
      <c r="L3" s="110" t="s">
        <v>208</v>
      </c>
      <c r="M3" s="110" t="s">
        <v>208</v>
      </c>
      <c r="N3" s="112" t="s">
        <v>2113</v>
      </c>
      <c r="O3" s="113">
        <v>1978</v>
      </c>
      <c r="P3" s="100"/>
      <c r="Q3" s="100"/>
      <c r="R3" s="100"/>
      <c r="S3" s="100"/>
      <c r="T3" s="100"/>
      <c r="U3" s="115">
        <v>0</v>
      </c>
      <c r="V3" s="183">
        <v>2</v>
      </c>
      <c r="W3" s="176" t="s">
        <v>2752</v>
      </c>
      <c r="X3" s="136">
        <v>2022</v>
      </c>
      <c r="Y3" s="134">
        <v>6</v>
      </c>
      <c r="Z3" s="131">
        <v>16</v>
      </c>
      <c r="AA3" s="101"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 s="101"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 s="237"/>
    </row>
    <row r="4" spans="1:31" s="102" customFormat="1" ht="12.95" customHeight="1" x14ac:dyDescent="0.2">
      <c r="A4" s="99" t="s">
        <v>210</v>
      </c>
      <c r="B4" s="96" t="s">
        <v>208</v>
      </c>
      <c r="C4" s="110" t="s">
        <v>904</v>
      </c>
      <c r="D4" s="99" t="s">
        <v>914</v>
      </c>
      <c r="E4" s="110" t="s">
        <v>915</v>
      </c>
      <c r="F4" s="180">
        <v>2.36</v>
      </c>
      <c r="G4" s="144" t="s">
        <v>2538</v>
      </c>
      <c r="H4" s="108">
        <v>1</v>
      </c>
      <c r="I4" s="108">
        <v>1</v>
      </c>
      <c r="J4" s="99" t="s">
        <v>919</v>
      </c>
      <c r="K4" s="99" t="s">
        <v>918</v>
      </c>
      <c r="L4" s="110" t="s">
        <v>920</v>
      </c>
      <c r="M4" s="121" t="s">
        <v>1775</v>
      </c>
      <c r="N4" s="99" t="s">
        <v>2114</v>
      </c>
      <c r="O4" s="113">
        <v>1991</v>
      </c>
      <c r="P4" s="100"/>
      <c r="Q4" s="100"/>
      <c r="R4" s="100"/>
      <c r="S4" s="100"/>
      <c r="T4" s="100"/>
      <c r="U4" s="115">
        <v>0</v>
      </c>
      <c r="V4" s="183">
        <v>1</v>
      </c>
      <c r="W4" s="176" t="s">
        <v>2752</v>
      </c>
      <c r="X4" s="136">
        <v>2022</v>
      </c>
      <c r="Y4" s="134">
        <v>5</v>
      </c>
      <c r="Z4" s="131">
        <v>7</v>
      </c>
      <c r="AA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 s="237"/>
    </row>
    <row r="5" spans="1:31" s="102" customFormat="1" ht="12.95" customHeight="1" x14ac:dyDescent="0.2">
      <c r="A5" s="99" t="s">
        <v>211</v>
      </c>
      <c r="B5" s="96" t="s">
        <v>208</v>
      </c>
      <c r="C5" s="110" t="s">
        <v>904</v>
      </c>
      <c r="D5" s="99" t="s">
        <v>914</v>
      </c>
      <c r="E5" s="110" t="s">
        <v>915</v>
      </c>
      <c r="F5" s="180">
        <v>1.67</v>
      </c>
      <c r="G5" s="144" t="s">
        <v>2538</v>
      </c>
      <c r="H5" s="108">
        <v>1</v>
      </c>
      <c r="I5" s="108">
        <v>1</v>
      </c>
      <c r="J5" s="99" t="s">
        <v>922</v>
      </c>
      <c r="K5" s="99" t="s">
        <v>921</v>
      </c>
      <c r="L5" s="110" t="s">
        <v>923</v>
      </c>
      <c r="M5" s="121" t="s">
        <v>1776</v>
      </c>
      <c r="N5" s="99" t="s">
        <v>2114</v>
      </c>
      <c r="O5" s="113">
        <v>1985</v>
      </c>
      <c r="P5" s="100"/>
      <c r="Q5" s="100"/>
      <c r="R5" s="100"/>
      <c r="S5" s="100"/>
      <c r="T5" s="100"/>
      <c r="U5" s="115">
        <v>0</v>
      </c>
      <c r="V5" s="183">
        <v>0</v>
      </c>
      <c r="W5" s="176" t="s">
        <v>2752</v>
      </c>
      <c r="X5" s="136">
        <v>2022</v>
      </c>
      <c r="Y5" s="134">
        <v>5</v>
      </c>
      <c r="Z5" s="131">
        <v>16</v>
      </c>
      <c r="AA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 s="237"/>
    </row>
    <row r="6" spans="1:31" s="102" customFormat="1" ht="12.95" customHeight="1" x14ac:dyDescent="0.2">
      <c r="A6" s="99" t="s">
        <v>212</v>
      </c>
      <c r="B6" s="96" t="s">
        <v>208</v>
      </c>
      <c r="C6" s="110" t="s">
        <v>904</v>
      </c>
      <c r="D6" s="99" t="s">
        <v>914</v>
      </c>
      <c r="E6" s="110" t="s">
        <v>915</v>
      </c>
      <c r="F6" s="180">
        <v>1.75</v>
      </c>
      <c r="G6" s="144" t="s">
        <v>2538</v>
      </c>
      <c r="H6" s="108">
        <v>1</v>
      </c>
      <c r="I6" s="108">
        <v>1</v>
      </c>
      <c r="J6" s="99" t="s">
        <v>925</v>
      </c>
      <c r="K6" s="99" t="s">
        <v>924</v>
      </c>
      <c r="L6" s="110" t="s">
        <v>208</v>
      </c>
      <c r="M6" s="121" t="s">
        <v>1777</v>
      </c>
      <c r="N6" s="99" t="s">
        <v>2114</v>
      </c>
      <c r="O6" s="113">
        <v>1993</v>
      </c>
      <c r="P6" s="100"/>
      <c r="Q6" s="100"/>
      <c r="R6" s="100"/>
      <c r="S6" s="100"/>
      <c r="T6" s="100"/>
      <c r="U6" s="115">
        <v>0</v>
      </c>
      <c r="V6" s="183">
        <v>0</v>
      </c>
      <c r="W6" s="176" t="s">
        <v>2752</v>
      </c>
      <c r="X6" s="136">
        <v>2022</v>
      </c>
      <c r="Y6" s="134">
        <v>6</v>
      </c>
      <c r="Z6" s="131">
        <v>13</v>
      </c>
      <c r="AA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 s="237"/>
    </row>
    <row r="7" spans="1:31" s="102" customFormat="1" ht="12.95" customHeight="1" x14ac:dyDescent="0.2">
      <c r="A7" s="99" t="s">
        <v>213</v>
      </c>
      <c r="B7" s="96" t="s">
        <v>208</v>
      </c>
      <c r="C7" s="110" t="s">
        <v>904</v>
      </c>
      <c r="D7" s="99" t="s">
        <v>914</v>
      </c>
      <c r="E7" s="110" t="s">
        <v>915</v>
      </c>
      <c r="F7" s="180">
        <v>3.65</v>
      </c>
      <c r="G7" s="144" t="s">
        <v>2538</v>
      </c>
      <c r="H7" s="108">
        <v>1</v>
      </c>
      <c r="I7" s="108">
        <v>1</v>
      </c>
      <c r="J7" s="99" t="s">
        <v>927</v>
      </c>
      <c r="K7" s="99" t="s">
        <v>926</v>
      </c>
      <c r="L7" s="110" t="s">
        <v>208</v>
      </c>
      <c r="M7" s="121" t="s">
        <v>1778</v>
      </c>
      <c r="N7" s="99" t="s">
        <v>2114</v>
      </c>
      <c r="O7" s="113">
        <v>1989</v>
      </c>
      <c r="P7" s="100"/>
      <c r="Q7" s="100"/>
      <c r="R7" s="100"/>
      <c r="S7" s="100"/>
      <c r="T7" s="100"/>
      <c r="U7" s="115">
        <v>0</v>
      </c>
      <c r="V7" s="183">
        <v>2</v>
      </c>
      <c r="W7" s="176" t="s">
        <v>2752</v>
      </c>
      <c r="X7" s="136">
        <v>2022</v>
      </c>
      <c r="Y7" s="134">
        <v>5</v>
      </c>
      <c r="Z7" s="131">
        <v>24</v>
      </c>
      <c r="AA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 s="237"/>
    </row>
    <row r="8" spans="1:31" s="102" customFormat="1" ht="12.95" customHeight="1" x14ac:dyDescent="0.2">
      <c r="A8" s="99" t="s">
        <v>214</v>
      </c>
      <c r="B8" s="96" t="s">
        <v>208</v>
      </c>
      <c r="C8" s="110" t="s">
        <v>904</v>
      </c>
      <c r="D8" s="99" t="s">
        <v>914</v>
      </c>
      <c r="E8" s="110" t="s">
        <v>915</v>
      </c>
      <c r="F8" s="180">
        <v>3.94</v>
      </c>
      <c r="G8" s="144" t="s">
        <v>2538</v>
      </c>
      <c r="H8" s="108">
        <v>1</v>
      </c>
      <c r="I8" s="108">
        <v>1</v>
      </c>
      <c r="J8" s="99" t="s">
        <v>929</v>
      </c>
      <c r="K8" s="99" t="s">
        <v>928</v>
      </c>
      <c r="L8" s="110" t="s">
        <v>208</v>
      </c>
      <c r="M8" s="121" t="s">
        <v>1779</v>
      </c>
      <c r="N8" s="99" t="s">
        <v>2114</v>
      </c>
      <c r="O8" s="113">
        <v>1986</v>
      </c>
      <c r="P8" s="100"/>
      <c r="Q8" s="100"/>
      <c r="R8" s="100"/>
      <c r="S8" s="100"/>
      <c r="T8" s="100"/>
      <c r="U8" s="115">
        <v>0</v>
      </c>
      <c r="V8" s="183">
        <v>1</v>
      </c>
      <c r="W8" s="176" t="s">
        <v>2752</v>
      </c>
      <c r="X8" s="136">
        <v>2022</v>
      </c>
      <c r="Y8" s="134">
        <v>5</v>
      </c>
      <c r="Z8" s="131">
        <v>27</v>
      </c>
      <c r="AA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 s="237"/>
    </row>
    <row r="9" spans="1:31" s="102" customFormat="1" ht="12.95" customHeight="1" x14ac:dyDescent="0.2">
      <c r="A9" s="99" t="s">
        <v>215</v>
      </c>
      <c r="B9" s="96" t="s">
        <v>208</v>
      </c>
      <c r="C9" s="110" t="s">
        <v>904</v>
      </c>
      <c r="D9" s="99" t="s">
        <v>914</v>
      </c>
      <c r="E9" s="110" t="s">
        <v>915</v>
      </c>
      <c r="F9" s="180">
        <v>2.7</v>
      </c>
      <c r="G9" s="144" t="s">
        <v>2538</v>
      </c>
      <c r="H9" s="108">
        <v>1</v>
      </c>
      <c r="I9" s="108">
        <v>1</v>
      </c>
      <c r="J9" s="99" t="s">
        <v>930</v>
      </c>
      <c r="K9" s="99" t="s">
        <v>916</v>
      </c>
      <c r="L9" s="110" t="s">
        <v>208</v>
      </c>
      <c r="M9" s="121" t="s">
        <v>1780</v>
      </c>
      <c r="N9" s="99" t="s">
        <v>2114</v>
      </c>
      <c r="O9" s="113">
        <v>1974</v>
      </c>
      <c r="P9" s="100"/>
      <c r="Q9" s="100"/>
      <c r="R9" s="100"/>
      <c r="S9" s="100"/>
      <c r="T9" s="100"/>
      <c r="U9" s="115">
        <v>0</v>
      </c>
      <c r="V9" s="183">
        <v>2</v>
      </c>
      <c r="W9" s="176" t="s">
        <v>2752</v>
      </c>
      <c r="X9" s="136">
        <v>2022</v>
      </c>
      <c r="Y9" s="134">
        <v>5</v>
      </c>
      <c r="Z9" s="131">
        <v>29</v>
      </c>
      <c r="AA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 s="237"/>
    </row>
    <row r="10" spans="1:31" s="102" customFormat="1" ht="12.95" customHeight="1" x14ac:dyDescent="0.2">
      <c r="A10" s="99" t="s">
        <v>216</v>
      </c>
      <c r="B10" s="96" t="s">
        <v>208</v>
      </c>
      <c r="C10" s="110" t="s">
        <v>904</v>
      </c>
      <c r="D10" s="99" t="s">
        <v>914</v>
      </c>
      <c r="E10" s="110" t="s">
        <v>915</v>
      </c>
      <c r="F10" s="180">
        <v>1.82</v>
      </c>
      <c r="G10" s="144" t="s">
        <v>2538</v>
      </c>
      <c r="H10" s="108">
        <v>1</v>
      </c>
      <c r="I10" s="108">
        <v>1</v>
      </c>
      <c r="J10" s="99" t="s">
        <v>931</v>
      </c>
      <c r="K10" s="99" t="s">
        <v>918</v>
      </c>
      <c r="L10" s="110" t="s">
        <v>932</v>
      </c>
      <c r="M10" s="121" t="s">
        <v>1781</v>
      </c>
      <c r="N10" s="99" t="s">
        <v>2114</v>
      </c>
      <c r="O10" s="113">
        <v>1966</v>
      </c>
      <c r="P10" s="100"/>
      <c r="Q10" s="100"/>
      <c r="R10" s="100"/>
      <c r="S10" s="100"/>
      <c r="T10" s="100"/>
      <c r="U10" s="115">
        <v>0</v>
      </c>
      <c r="V10" s="183">
        <v>0</v>
      </c>
      <c r="W10" s="176" t="s">
        <v>2752</v>
      </c>
      <c r="X10" s="136">
        <v>2022</v>
      </c>
      <c r="Y10" s="134">
        <v>6</v>
      </c>
      <c r="Z10" s="131">
        <v>17</v>
      </c>
      <c r="AA10"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 s="237"/>
    </row>
    <row r="11" spans="1:31" s="102" customFormat="1" ht="12.95" customHeight="1" x14ac:dyDescent="0.2">
      <c r="A11" s="99" t="s">
        <v>217</v>
      </c>
      <c r="B11" s="96" t="s">
        <v>208</v>
      </c>
      <c r="C11" s="110" t="s">
        <v>904</v>
      </c>
      <c r="D11" s="99" t="s">
        <v>914</v>
      </c>
      <c r="E11" s="110" t="s">
        <v>915</v>
      </c>
      <c r="F11" s="180">
        <v>1.87</v>
      </c>
      <c r="G11" s="144" t="s">
        <v>2538</v>
      </c>
      <c r="H11" s="108">
        <v>1</v>
      </c>
      <c r="I11" s="108">
        <v>1</v>
      </c>
      <c r="J11" s="99" t="s">
        <v>934</v>
      </c>
      <c r="K11" s="99" t="s">
        <v>933</v>
      </c>
      <c r="L11" s="110" t="s">
        <v>208</v>
      </c>
      <c r="M11" s="121" t="s">
        <v>1782</v>
      </c>
      <c r="N11" s="99" t="s">
        <v>2114</v>
      </c>
      <c r="O11" s="113">
        <v>1988</v>
      </c>
      <c r="P11" s="100"/>
      <c r="Q11" s="100"/>
      <c r="R11" s="100"/>
      <c r="S11" s="100"/>
      <c r="T11" s="100"/>
      <c r="U11" s="115">
        <v>0</v>
      </c>
      <c r="V11" s="183">
        <v>2</v>
      </c>
      <c r="W11" s="176" t="s">
        <v>2752</v>
      </c>
      <c r="X11" s="136">
        <v>2022</v>
      </c>
      <c r="Y11" s="134">
        <v>7</v>
      </c>
      <c r="Z11" s="131">
        <v>17</v>
      </c>
      <c r="AA11"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 s="237"/>
    </row>
    <row r="12" spans="1:31" s="102" customFormat="1" ht="12.95" customHeight="1" x14ac:dyDescent="0.2">
      <c r="A12" s="99" t="s">
        <v>218</v>
      </c>
      <c r="B12" s="96" t="s">
        <v>208</v>
      </c>
      <c r="C12" s="110" t="s">
        <v>904</v>
      </c>
      <c r="D12" s="99" t="s">
        <v>914</v>
      </c>
      <c r="E12" s="110" t="s">
        <v>915</v>
      </c>
      <c r="F12" s="180">
        <v>3.2</v>
      </c>
      <c r="G12" s="144" t="s">
        <v>2538</v>
      </c>
      <c r="H12" s="108">
        <v>1</v>
      </c>
      <c r="I12" s="108">
        <v>1</v>
      </c>
      <c r="J12" s="99" t="s">
        <v>935</v>
      </c>
      <c r="K12" s="99" t="s">
        <v>933</v>
      </c>
      <c r="L12" s="110" t="s">
        <v>208</v>
      </c>
      <c r="M12" s="121" t="s">
        <v>1783</v>
      </c>
      <c r="N12" s="99" t="s">
        <v>2114</v>
      </c>
      <c r="O12" s="113">
        <v>1970</v>
      </c>
      <c r="P12" s="100"/>
      <c r="Q12" s="100"/>
      <c r="R12" s="100"/>
      <c r="S12" s="100"/>
      <c r="T12" s="100"/>
      <c r="U12" s="115">
        <v>0</v>
      </c>
      <c r="V12" s="183">
        <v>2</v>
      </c>
      <c r="W12" s="176" t="s">
        <v>2752</v>
      </c>
      <c r="X12" s="136">
        <v>2022</v>
      </c>
      <c r="Y12" s="134">
        <v>7</v>
      </c>
      <c r="Z12" s="131">
        <v>15</v>
      </c>
      <c r="AA12"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 s="237"/>
    </row>
    <row r="13" spans="1:31" s="102" customFormat="1" ht="12.95" customHeight="1" x14ac:dyDescent="0.2">
      <c r="A13" s="99" t="s">
        <v>219</v>
      </c>
      <c r="B13" s="96" t="s">
        <v>208</v>
      </c>
      <c r="C13" s="110" t="s">
        <v>904</v>
      </c>
      <c r="D13" s="99" t="s">
        <v>914</v>
      </c>
      <c r="E13" s="110" t="s">
        <v>915</v>
      </c>
      <c r="F13" s="180">
        <v>2.42</v>
      </c>
      <c r="G13" s="144" t="s">
        <v>2538</v>
      </c>
      <c r="H13" s="108">
        <v>1</v>
      </c>
      <c r="I13" s="108">
        <v>1</v>
      </c>
      <c r="J13" s="99" t="s">
        <v>936</v>
      </c>
      <c r="K13" s="99" t="s">
        <v>916</v>
      </c>
      <c r="L13" s="110" t="s">
        <v>937</v>
      </c>
      <c r="M13" s="121" t="s">
        <v>1784</v>
      </c>
      <c r="N13" s="99" t="s">
        <v>2114</v>
      </c>
      <c r="O13" s="113">
        <v>1990</v>
      </c>
      <c r="P13" s="100"/>
      <c r="Q13" s="100"/>
      <c r="R13" s="100"/>
      <c r="S13" s="100"/>
      <c r="T13" s="100"/>
      <c r="U13" s="115">
        <v>0</v>
      </c>
      <c r="V13" s="183">
        <v>2</v>
      </c>
      <c r="W13" s="176" t="s">
        <v>2752</v>
      </c>
      <c r="X13" s="136">
        <v>2022</v>
      </c>
      <c r="Y13" s="134">
        <v>5</v>
      </c>
      <c r="Z13" s="131">
        <v>24</v>
      </c>
      <c r="AA13"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 s="237"/>
    </row>
    <row r="14" spans="1:31" s="102" customFormat="1" ht="12.95" customHeight="1" x14ac:dyDescent="0.2">
      <c r="A14" s="99" t="s">
        <v>220</v>
      </c>
      <c r="B14" s="96" t="s">
        <v>208</v>
      </c>
      <c r="C14" s="110" t="s">
        <v>904</v>
      </c>
      <c r="D14" s="99" t="s">
        <v>914</v>
      </c>
      <c r="E14" s="110" t="s">
        <v>915</v>
      </c>
      <c r="F14" s="180">
        <v>1.82</v>
      </c>
      <c r="G14" s="144" t="s">
        <v>2538</v>
      </c>
      <c r="H14" s="108">
        <v>1</v>
      </c>
      <c r="I14" s="108">
        <v>1</v>
      </c>
      <c r="J14" s="99" t="s">
        <v>939</v>
      </c>
      <c r="K14" s="99" t="s">
        <v>938</v>
      </c>
      <c r="L14" s="110" t="s">
        <v>940</v>
      </c>
      <c r="M14" s="121" t="s">
        <v>1785</v>
      </c>
      <c r="N14" s="99" t="s">
        <v>2114</v>
      </c>
      <c r="O14" s="113">
        <v>1969</v>
      </c>
      <c r="P14" s="100"/>
      <c r="Q14" s="100"/>
      <c r="R14" s="100"/>
      <c r="S14" s="100"/>
      <c r="T14" s="100"/>
      <c r="U14" s="115">
        <v>0</v>
      </c>
      <c r="V14" s="183">
        <v>2</v>
      </c>
      <c r="W14" s="176" t="s">
        <v>2752</v>
      </c>
      <c r="X14" s="136">
        <v>2022</v>
      </c>
      <c r="Y14" s="134">
        <v>7</v>
      </c>
      <c r="Z14" s="131">
        <v>29</v>
      </c>
      <c r="AA1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 s="237"/>
    </row>
    <row r="15" spans="1:31" s="102" customFormat="1" ht="12.95" customHeight="1" x14ac:dyDescent="0.2">
      <c r="A15" s="99" t="s">
        <v>221</v>
      </c>
      <c r="B15" s="96" t="s">
        <v>208</v>
      </c>
      <c r="C15" s="110" t="s">
        <v>904</v>
      </c>
      <c r="D15" s="99" t="s">
        <v>914</v>
      </c>
      <c r="E15" s="110" t="s">
        <v>915</v>
      </c>
      <c r="F15" s="180">
        <v>2.58</v>
      </c>
      <c r="G15" s="144" t="s">
        <v>2538</v>
      </c>
      <c r="H15" s="108">
        <v>1</v>
      </c>
      <c r="I15" s="108">
        <v>1</v>
      </c>
      <c r="J15" s="99" t="s">
        <v>942</v>
      </c>
      <c r="K15" s="99" t="s">
        <v>941</v>
      </c>
      <c r="L15" s="110" t="s">
        <v>943</v>
      </c>
      <c r="M15" s="121" t="s">
        <v>1786</v>
      </c>
      <c r="N15" s="99" t="s">
        <v>2114</v>
      </c>
      <c r="O15" s="113">
        <v>1977</v>
      </c>
      <c r="P15" s="100"/>
      <c r="Q15" s="104"/>
      <c r="R15" s="100"/>
      <c r="S15" s="100"/>
      <c r="T15" s="100"/>
      <c r="U15" s="115">
        <v>0</v>
      </c>
      <c r="V15" s="183">
        <v>2</v>
      </c>
      <c r="W15" s="176" t="s">
        <v>2752</v>
      </c>
      <c r="X15" s="136">
        <v>2022</v>
      </c>
      <c r="Y15" s="134">
        <v>5</v>
      </c>
      <c r="Z15" s="131">
        <v>26</v>
      </c>
      <c r="AA1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 s="237"/>
    </row>
    <row r="16" spans="1:31" s="102" customFormat="1" ht="12.95" customHeight="1" x14ac:dyDescent="0.2">
      <c r="A16" s="99" t="s">
        <v>222</v>
      </c>
      <c r="B16" s="96" t="s">
        <v>208</v>
      </c>
      <c r="C16" s="110" t="s">
        <v>904</v>
      </c>
      <c r="D16" s="99" t="s">
        <v>914</v>
      </c>
      <c r="E16" s="110" t="s">
        <v>915</v>
      </c>
      <c r="F16" s="180">
        <v>1.8</v>
      </c>
      <c r="G16" s="144" t="s">
        <v>2538</v>
      </c>
      <c r="H16" s="108">
        <v>1</v>
      </c>
      <c r="I16" s="108">
        <v>1</v>
      </c>
      <c r="J16" s="99" t="s">
        <v>945</v>
      </c>
      <c r="K16" s="99" t="s">
        <v>944</v>
      </c>
      <c r="L16" s="110" t="s">
        <v>208</v>
      </c>
      <c r="M16" s="121" t="s">
        <v>1787</v>
      </c>
      <c r="N16" s="99" t="s">
        <v>2114</v>
      </c>
      <c r="O16" s="113">
        <v>1978</v>
      </c>
      <c r="P16" s="100"/>
      <c r="Q16" s="104"/>
      <c r="R16" s="100"/>
      <c r="S16" s="100"/>
      <c r="T16" s="100"/>
      <c r="U16" s="115">
        <v>0</v>
      </c>
      <c r="V16" s="183">
        <v>2</v>
      </c>
      <c r="W16" s="176" t="s">
        <v>2752</v>
      </c>
      <c r="X16" s="136">
        <v>2022</v>
      </c>
      <c r="Y16" s="134">
        <v>7</v>
      </c>
      <c r="Z16" s="131">
        <v>29</v>
      </c>
      <c r="AA1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 s="237"/>
    </row>
    <row r="17" spans="1:31" s="102" customFormat="1" ht="12.95" customHeight="1" x14ac:dyDescent="0.2">
      <c r="A17" s="99" t="s">
        <v>223</v>
      </c>
      <c r="B17" s="96" t="s">
        <v>208</v>
      </c>
      <c r="C17" s="110" t="s">
        <v>904</v>
      </c>
      <c r="D17" s="99" t="s">
        <v>914</v>
      </c>
      <c r="E17" s="110" t="s">
        <v>915</v>
      </c>
      <c r="F17" s="180">
        <v>1.67</v>
      </c>
      <c r="G17" s="144" t="s">
        <v>2538</v>
      </c>
      <c r="H17" s="108">
        <v>1</v>
      </c>
      <c r="I17" s="108">
        <v>1</v>
      </c>
      <c r="J17" s="99" t="s">
        <v>946</v>
      </c>
      <c r="K17" s="99" t="s">
        <v>921</v>
      </c>
      <c r="L17" s="110" t="s">
        <v>208</v>
      </c>
      <c r="M17" s="121" t="s">
        <v>1788</v>
      </c>
      <c r="N17" s="99" t="s">
        <v>2114</v>
      </c>
      <c r="O17" s="113">
        <v>1980</v>
      </c>
      <c r="P17" s="100"/>
      <c r="Q17" s="104"/>
      <c r="R17" s="100"/>
      <c r="S17" s="100"/>
      <c r="T17" s="100"/>
      <c r="U17" s="115">
        <v>0</v>
      </c>
      <c r="V17" s="183">
        <v>2</v>
      </c>
      <c r="W17" s="176" t="s">
        <v>2752</v>
      </c>
      <c r="X17" s="136">
        <v>2022</v>
      </c>
      <c r="Y17" s="134">
        <v>6</v>
      </c>
      <c r="Z17" s="131">
        <v>13</v>
      </c>
      <c r="AA1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 s="237"/>
    </row>
    <row r="18" spans="1:31" s="102" customFormat="1" ht="12.95" customHeight="1" x14ac:dyDescent="0.2">
      <c r="A18" s="99" t="s">
        <v>224</v>
      </c>
      <c r="B18" s="96" t="s">
        <v>208</v>
      </c>
      <c r="C18" s="110" t="s">
        <v>904</v>
      </c>
      <c r="D18" s="99" t="s">
        <v>914</v>
      </c>
      <c r="E18" s="110" t="s">
        <v>915</v>
      </c>
      <c r="F18" s="180">
        <v>1.67</v>
      </c>
      <c r="G18" s="144" t="s">
        <v>2538</v>
      </c>
      <c r="H18" s="108">
        <v>1</v>
      </c>
      <c r="I18" s="108">
        <v>1</v>
      </c>
      <c r="J18" s="99" t="s">
        <v>948</v>
      </c>
      <c r="K18" s="99" t="s">
        <v>947</v>
      </c>
      <c r="L18" s="110" t="s">
        <v>208</v>
      </c>
      <c r="M18" s="121" t="s">
        <v>1789</v>
      </c>
      <c r="N18" s="99" t="s">
        <v>2114</v>
      </c>
      <c r="O18" s="113">
        <v>1976</v>
      </c>
      <c r="P18" s="100"/>
      <c r="Q18" s="104"/>
      <c r="R18" s="100"/>
      <c r="S18" s="100"/>
      <c r="T18" s="100"/>
      <c r="U18" s="115">
        <v>0</v>
      </c>
      <c r="V18" s="183">
        <v>2</v>
      </c>
      <c r="W18" s="176" t="s">
        <v>2752</v>
      </c>
      <c r="X18" s="136">
        <v>2022</v>
      </c>
      <c r="Y18" s="134">
        <v>6</v>
      </c>
      <c r="Z18" s="131">
        <v>26</v>
      </c>
      <c r="AA1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 s="237"/>
    </row>
    <row r="19" spans="1:31" s="102" customFormat="1" ht="12.95" customHeight="1" x14ac:dyDescent="0.2">
      <c r="A19" s="99" t="s">
        <v>225</v>
      </c>
      <c r="B19" s="96" t="s">
        <v>208</v>
      </c>
      <c r="C19" s="110" t="s">
        <v>904</v>
      </c>
      <c r="D19" s="99" t="s">
        <v>914</v>
      </c>
      <c r="E19" s="110" t="s">
        <v>915</v>
      </c>
      <c r="F19" s="180">
        <v>2.64</v>
      </c>
      <c r="G19" s="144" t="s">
        <v>2538</v>
      </c>
      <c r="H19" s="108">
        <v>1</v>
      </c>
      <c r="I19" s="108">
        <v>1</v>
      </c>
      <c r="J19" s="99" t="s">
        <v>949</v>
      </c>
      <c r="K19" s="99" t="s">
        <v>921</v>
      </c>
      <c r="L19" s="110" t="s">
        <v>2116</v>
      </c>
      <c r="M19" s="121" t="s">
        <v>1790</v>
      </c>
      <c r="N19" s="99" t="s">
        <v>2114</v>
      </c>
      <c r="O19" s="113">
        <v>1962</v>
      </c>
      <c r="P19" s="100"/>
      <c r="Q19" s="105"/>
      <c r="R19" s="100"/>
      <c r="S19" s="100"/>
      <c r="T19" s="100"/>
      <c r="U19" s="115">
        <v>0</v>
      </c>
      <c r="V19" s="183">
        <v>2</v>
      </c>
      <c r="W19" s="176" t="s">
        <v>2752</v>
      </c>
      <c r="X19" s="136">
        <v>2022</v>
      </c>
      <c r="Y19" s="134">
        <v>7</v>
      </c>
      <c r="Z19" s="131">
        <v>24</v>
      </c>
      <c r="AA1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 s="237"/>
    </row>
    <row r="20" spans="1:31" s="102" customFormat="1" ht="12.95" customHeight="1" x14ac:dyDescent="0.2">
      <c r="A20" s="99" t="s">
        <v>226</v>
      </c>
      <c r="B20" s="96" t="s">
        <v>208</v>
      </c>
      <c r="C20" s="110" t="s">
        <v>904</v>
      </c>
      <c r="D20" s="99" t="s">
        <v>914</v>
      </c>
      <c r="E20" s="110" t="s">
        <v>915</v>
      </c>
      <c r="F20" s="180">
        <v>2.89</v>
      </c>
      <c r="G20" s="144" t="s">
        <v>2538</v>
      </c>
      <c r="H20" s="108">
        <v>1</v>
      </c>
      <c r="I20" s="108">
        <v>1</v>
      </c>
      <c r="J20" s="99" t="s">
        <v>951</v>
      </c>
      <c r="K20" s="99" t="s">
        <v>950</v>
      </c>
      <c r="L20" s="110" t="s">
        <v>208</v>
      </c>
      <c r="M20" s="121" t="s">
        <v>1791</v>
      </c>
      <c r="N20" s="99" t="s">
        <v>2114</v>
      </c>
      <c r="O20" s="113">
        <v>1973</v>
      </c>
      <c r="P20" s="100"/>
      <c r="Q20" s="105"/>
      <c r="R20" s="100"/>
      <c r="S20" s="100"/>
      <c r="T20" s="100"/>
      <c r="U20" s="115">
        <v>0</v>
      </c>
      <c r="V20" s="183">
        <v>3</v>
      </c>
      <c r="W20" s="176" t="s">
        <v>2752</v>
      </c>
      <c r="X20" s="136">
        <v>2022</v>
      </c>
      <c r="Y20" s="134">
        <v>5</v>
      </c>
      <c r="Z20" s="131">
        <v>11</v>
      </c>
      <c r="AA20"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 s="237"/>
    </row>
    <row r="21" spans="1:31" s="102" customFormat="1" ht="12.95" customHeight="1" x14ac:dyDescent="0.2">
      <c r="A21" s="99" t="s">
        <v>227</v>
      </c>
      <c r="B21" s="96" t="s">
        <v>208</v>
      </c>
      <c r="C21" s="110" t="s">
        <v>904</v>
      </c>
      <c r="D21" s="99" t="s">
        <v>914</v>
      </c>
      <c r="E21" s="110" t="s">
        <v>915</v>
      </c>
      <c r="F21" s="180">
        <v>2.4</v>
      </c>
      <c r="G21" s="144" t="s">
        <v>2538</v>
      </c>
      <c r="H21" s="108">
        <v>1</v>
      </c>
      <c r="I21" s="108">
        <v>1</v>
      </c>
      <c r="J21" s="99" t="s">
        <v>953</v>
      </c>
      <c r="K21" s="99" t="s">
        <v>952</v>
      </c>
      <c r="L21" s="110" t="s">
        <v>208</v>
      </c>
      <c r="M21" s="121" t="s">
        <v>1792</v>
      </c>
      <c r="N21" s="99" t="s">
        <v>2114</v>
      </c>
      <c r="O21" s="113">
        <v>1969</v>
      </c>
      <c r="P21" s="100"/>
      <c r="Q21" s="105"/>
      <c r="R21" s="100"/>
      <c r="S21" s="100"/>
      <c r="T21" s="100"/>
      <c r="U21" s="115">
        <v>0</v>
      </c>
      <c r="V21" s="183">
        <v>3</v>
      </c>
      <c r="W21" s="176" t="s">
        <v>2752</v>
      </c>
      <c r="X21" s="136">
        <v>2022</v>
      </c>
      <c r="Y21" s="134">
        <v>5</v>
      </c>
      <c r="Z21" s="131">
        <v>19</v>
      </c>
      <c r="AA21"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 s="237"/>
    </row>
    <row r="22" spans="1:31" s="102" customFormat="1" ht="12.95" customHeight="1" x14ac:dyDescent="0.2">
      <c r="A22" s="99" t="s">
        <v>228</v>
      </c>
      <c r="B22" s="96" t="s">
        <v>208</v>
      </c>
      <c r="C22" s="110" t="s">
        <v>904</v>
      </c>
      <c r="D22" s="99" t="s">
        <v>914</v>
      </c>
      <c r="E22" s="110" t="s">
        <v>915</v>
      </c>
      <c r="F22" s="180">
        <v>6.72</v>
      </c>
      <c r="G22" s="144" t="s">
        <v>2538</v>
      </c>
      <c r="H22" s="108">
        <v>1</v>
      </c>
      <c r="I22" s="108">
        <v>1</v>
      </c>
      <c r="J22" s="99" t="s">
        <v>955</v>
      </c>
      <c r="K22" s="99" t="s">
        <v>954</v>
      </c>
      <c r="L22" s="110" t="s">
        <v>208</v>
      </c>
      <c r="M22" s="121" t="s">
        <v>1793</v>
      </c>
      <c r="N22" s="99" t="s">
        <v>2114</v>
      </c>
      <c r="O22" s="113">
        <v>1971</v>
      </c>
      <c r="P22" s="100"/>
      <c r="Q22" s="105"/>
      <c r="R22" s="100"/>
      <c r="S22" s="100"/>
      <c r="T22" s="100"/>
      <c r="U22" s="115">
        <v>0</v>
      </c>
      <c r="V22" s="183">
        <v>2</v>
      </c>
      <c r="W22" s="176" t="s">
        <v>2752</v>
      </c>
      <c r="X22" s="136">
        <v>2022</v>
      </c>
      <c r="Y22" s="134">
        <v>6</v>
      </c>
      <c r="Z22" s="131">
        <v>27</v>
      </c>
      <c r="AA22"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 s="237"/>
    </row>
    <row r="23" spans="1:31" s="102" customFormat="1" ht="12.95" customHeight="1" x14ac:dyDescent="0.2">
      <c r="A23" s="99" t="s">
        <v>229</v>
      </c>
      <c r="B23" s="96" t="s">
        <v>208</v>
      </c>
      <c r="C23" s="110" t="s">
        <v>904</v>
      </c>
      <c r="D23" s="99" t="s">
        <v>914</v>
      </c>
      <c r="E23" s="110" t="s">
        <v>915</v>
      </c>
      <c r="F23" s="180">
        <v>5.15</v>
      </c>
      <c r="G23" s="144" t="s">
        <v>2538</v>
      </c>
      <c r="H23" s="108">
        <v>1</v>
      </c>
      <c r="I23" s="108">
        <v>1</v>
      </c>
      <c r="J23" s="99" t="s">
        <v>956</v>
      </c>
      <c r="K23" s="99" t="s">
        <v>918</v>
      </c>
      <c r="L23" s="110" t="s">
        <v>208</v>
      </c>
      <c r="M23" s="121" t="s">
        <v>1794</v>
      </c>
      <c r="N23" s="99" t="s">
        <v>2114</v>
      </c>
      <c r="O23" s="113">
        <v>1981</v>
      </c>
      <c r="P23" s="100"/>
      <c r="Q23" s="100"/>
      <c r="R23" s="100"/>
      <c r="S23" s="100"/>
      <c r="T23" s="100"/>
      <c r="U23" s="115">
        <v>0</v>
      </c>
      <c r="V23" s="183">
        <v>2</v>
      </c>
      <c r="W23" s="176" t="s">
        <v>2752</v>
      </c>
      <c r="X23" s="136">
        <v>2022</v>
      </c>
      <c r="Y23" s="134">
        <v>6</v>
      </c>
      <c r="Z23" s="131">
        <v>10</v>
      </c>
      <c r="AA23"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 s="237"/>
    </row>
    <row r="24" spans="1:31" s="102" customFormat="1" ht="12.95" customHeight="1" x14ac:dyDescent="0.2">
      <c r="A24" s="99" t="s">
        <v>230</v>
      </c>
      <c r="B24" s="96" t="s">
        <v>208</v>
      </c>
      <c r="C24" s="110" t="s">
        <v>904</v>
      </c>
      <c r="D24" s="99" t="s">
        <v>914</v>
      </c>
      <c r="E24" s="110" t="s">
        <v>915</v>
      </c>
      <c r="F24" s="180">
        <v>1.67</v>
      </c>
      <c r="G24" s="144" t="s">
        <v>2538</v>
      </c>
      <c r="H24" s="108">
        <v>1</v>
      </c>
      <c r="I24" s="108">
        <v>1</v>
      </c>
      <c r="J24" s="99" t="s">
        <v>958</v>
      </c>
      <c r="K24" s="99" t="s">
        <v>957</v>
      </c>
      <c r="L24" s="110" t="s">
        <v>208</v>
      </c>
      <c r="M24" s="121" t="s">
        <v>1795</v>
      </c>
      <c r="N24" s="99" t="s">
        <v>2114</v>
      </c>
      <c r="O24" s="113">
        <v>1978</v>
      </c>
      <c r="P24" s="100"/>
      <c r="Q24" s="100"/>
      <c r="R24" s="100"/>
      <c r="S24" s="100"/>
      <c r="T24" s="100"/>
      <c r="U24" s="115">
        <v>0</v>
      </c>
      <c r="V24" s="183">
        <v>1</v>
      </c>
      <c r="W24" s="176" t="s">
        <v>2752</v>
      </c>
      <c r="X24" s="136">
        <v>2022</v>
      </c>
      <c r="Y24" s="134">
        <v>6</v>
      </c>
      <c r="Z24" s="131">
        <v>15</v>
      </c>
      <c r="AA2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 s="237"/>
    </row>
    <row r="25" spans="1:31" s="102" customFormat="1" ht="12.95" customHeight="1" x14ac:dyDescent="0.2">
      <c r="A25" s="99" t="s">
        <v>231</v>
      </c>
      <c r="B25" s="96" t="s">
        <v>208</v>
      </c>
      <c r="C25" s="110" t="s">
        <v>904</v>
      </c>
      <c r="D25" s="99" t="s">
        <v>914</v>
      </c>
      <c r="E25" s="110" t="s">
        <v>915</v>
      </c>
      <c r="F25" s="180">
        <v>2.2000000000000002</v>
      </c>
      <c r="G25" s="144" t="s">
        <v>2538</v>
      </c>
      <c r="H25" s="108">
        <v>1</v>
      </c>
      <c r="I25" s="108">
        <v>1</v>
      </c>
      <c r="J25" s="99" t="s">
        <v>958</v>
      </c>
      <c r="K25" s="99" t="s">
        <v>957</v>
      </c>
      <c r="L25" s="110" t="s">
        <v>2117</v>
      </c>
      <c r="M25" s="121" t="s">
        <v>1796</v>
      </c>
      <c r="N25" s="99" t="s">
        <v>2114</v>
      </c>
      <c r="O25" s="113">
        <v>1972</v>
      </c>
      <c r="P25" s="100"/>
      <c r="Q25" s="100"/>
      <c r="R25" s="100"/>
      <c r="S25" s="100"/>
      <c r="T25" s="100"/>
      <c r="U25" s="115">
        <v>0</v>
      </c>
      <c r="V25" s="183">
        <v>2</v>
      </c>
      <c r="W25" s="176" t="s">
        <v>2752</v>
      </c>
      <c r="X25" s="136">
        <v>2022</v>
      </c>
      <c r="Y25" s="134">
        <v>6</v>
      </c>
      <c r="Z25" s="131">
        <v>29</v>
      </c>
      <c r="AA2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 s="237"/>
    </row>
    <row r="26" spans="1:31" s="102" customFormat="1" ht="12.95" customHeight="1" x14ac:dyDescent="0.2">
      <c r="A26" s="99" t="s">
        <v>232</v>
      </c>
      <c r="B26" s="96" t="s">
        <v>208</v>
      </c>
      <c r="C26" s="110" t="s">
        <v>904</v>
      </c>
      <c r="D26" s="99" t="s">
        <v>914</v>
      </c>
      <c r="E26" s="110" t="s">
        <v>915</v>
      </c>
      <c r="F26" s="180">
        <v>2.9</v>
      </c>
      <c r="G26" s="144" t="s">
        <v>2538</v>
      </c>
      <c r="H26" s="108">
        <v>1</v>
      </c>
      <c r="I26" s="108">
        <v>1</v>
      </c>
      <c r="J26" s="99" t="s">
        <v>960</v>
      </c>
      <c r="K26" s="99" t="s">
        <v>959</v>
      </c>
      <c r="L26" s="110" t="s">
        <v>208</v>
      </c>
      <c r="M26" s="121" t="s">
        <v>1797</v>
      </c>
      <c r="N26" s="99" t="s">
        <v>2114</v>
      </c>
      <c r="O26" s="113">
        <v>1993</v>
      </c>
      <c r="P26" s="100"/>
      <c r="Q26" s="100"/>
      <c r="R26" s="100"/>
      <c r="S26" s="100"/>
      <c r="T26" s="100"/>
      <c r="U26" s="115">
        <v>0</v>
      </c>
      <c r="V26" s="183">
        <v>3</v>
      </c>
      <c r="W26" s="176" t="s">
        <v>2752</v>
      </c>
      <c r="X26" s="136">
        <v>2022</v>
      </c>
      <c r="Y26" s="134">
        <v>7</v>
      </c>
      <c r="Z26" s="131">
        <v>15</v>
      </c>
      <c r="AA2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 s="237"/>
    </row>
    <row r="27" spans="1:31" s="102" customFormat="1" ht="12.95" customHeight="1" x14ac:dyDescent="0.2">
      <c r="A27" s="99" t="s">
        <v>233</v>
      </c>
      <c r="B27" s="96" t="s">
        <v>208</v>
      </c>
      <c r="C27" s="110" t="s">
        <v>904</v>
      </c>
      <c r="D27" s="99" t="s">
        <v>914</v>
      </c>
      <c r="E27" s="110" t="s">
        <v>915</v>
      </c>
      <c r="F27" s="180">
        <v>4.1399999999999997</v>
      </c>
      <c r="G27" s="144" t="s">
        <v>2538</v>
      </c>
      <c r="H27" s="108">
        <v>1</v>
      </c>
      <c r="I27" s="108">
        <v>1</v>
      </c>
      <c r="J27" s="99" t="s">
        <v>962</v>
      </c>
      <c r="K27" s="99" t="s">
        <v>961</v>
      </c>
      <c r="L27" s="110" t="s">
        <v>2118</v>
      </c>
      <c r="M27" s="121" t="s">
        <v>1798</v>
      </c>
      <c r="N27" s="99" t="s">
        <v>2114</v>
      </c>
      <c r="O27" s="113">
        <v>1973</v>
      </c>
      <c r="P27" s="100"/>
      <c r="Q27" s="100"/>
      <c r="R27" s="100"/>
      <c r="S27" s="100"/>
      <c r="T27" s="100"/>
      <c r="U27" s="115">
        <v>0</v>
      </c>
      <c r="V27" s="183">
        <v>3</v>
      </c>
      <c r="W27" s="176" t="s">
        <v>2752</v>
      </c>
      <c r="X27" s="136">
        <v>2022</v>
      </c>
      <c r="Y27" s="134">
        <v>7</v>
      </c>
      <c r="Z27" s="131">
        <v>23</v>
      </c>
      <c r="AA2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 s="237"/>
    </row>
    <row r="28" spans="1:31" s="102" customFormat="1" ht="12.95" customHeight="1" x14ac:dyDescent="0.2">
      <c r="A28" s="99" t="s">
        <v>234</v>
      </c>
      <c r="B28" s="96" t="s">
        <v>208</v>
      </c>
      <c r="C28" s="110" t="s">
        <v>904</v>
      </c>
      <c r="D28" s="99" t="s">
        <v>914</v>
      </c>
      <c r="E28" s="110" t="s">
        <v>915</v>
      </c>
      <c r="F28" s="180">
        <v>8.7100000000000009</v>
      </c>
      <c r="G28" s="144" t="s">
        <v>2538</v>
      </c>
      <c r="H28" s="108">
        <v>2</v>
      </c>
      <c r="I28" s="108">
        <v>2</v>
      </c>
      <c r="J28" s="99" t="s">
        <v>964</v>
      </c>
      <c r="K28" s="99" t="s">
        <v>963</v>
      </c>
      <c r="L28" s="110" t="s">
        <v>208</v>
      </c>
      <c r="M28" s="121" t="s">
        <v>1799</v>
      </c>
      <c r="N28" s="99" t="s">
        <v>2114</v>
      </c>
      <c r="O28" s="113">
        <v>1986</v>
      </c>
      <c r="P28" s="100"/>
      <c r="Q28" s="100"/>
      <c r="R28" s="100"/>
      <c r="S28" s="100"/>
      <c r="T28" s="100"/>
      <c r="U28" s="115">
        <v>0</v>
      </c>
      <c r="V28" s="183">
        <v>2</v>
      </c>
      <c r="W28" s="176" t="s">
        <v>2752</v>
      </c>
      <c r="X28" s="136">
        <v>2022</v>
      </c>
      <c r="Y28" s="134">
        <v>7</v>
      </c>
      <c r="Z28" s="131">
        <v>23</v>
      </c>
      <c r="AA2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 s="237"/>
    </row>
    <row r="29" spans="1:31" s="102" customFormat="1" ht="12.95" customHeight="1" x14ac:dyDescent="0.2">
      <c r="A29" s="99" t="s">
        <v>235</v>
      </c>
      <c r="B29" s="96" t="s">
        <v>208</v>
      </c>
      <c r="C29" s="110" t="s">
        <v>904</v>
      </c>
      <c r="D29" s="99" t="s">
        <v>914</v>
      </c>
      <c r="E29" s="110" t="s">
        <v>915</v>
      </c>
      <c r="F29" s="180">
        <v>1.27</v>
      </c>
      <c r="G29" s="144" t="s">
        <v>2538</v>
      </c>
      <c r="H29" s="108">
        <v>1</v>
      </c>
      <c r="I29" s="108">
        <v>1</v>
      </c>
      <c r="J29" s="99" t="s">
        <v>966</v>
      </c>
      <c r="K29" s="99" t="s">
        <v>965</v>
      </c>
      <c r="L29" s="110" t="s">
        <v>208</v>
      </c>
      <c r="M29" s="121" t="s">
        <v>1800</v>
      </c>
      <c r="N29" s="99" t="s">
        <v>2114</v>
      </c>
      <c r="O29" s="113">
        <v>1975</v>
      </c>
      <c r="P29" s="100"/>
      <c r="Q29" s="100"/>
      <c r="R29" s="100"/>
      <c r="S29" s="100"/>
      <c r="T29" s="100"/>
      <c r="U29" s="115">
        <v>0</v>
      </c>
      <c r="V29" s="183">
        <v>3</v>
      </c>
      <c r="W29" s="176" t="s">
        <v>2752</v>
      </c>
      <c r="X29" s="136">
        <v>2022</v>
      </c>
      <c r="Y29" s="134">
        <v>7</v>
      </c>
      <c r="Z29" s="131">
        <v>29</v>
      </c>
      <c r="AA2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 s="237"/>
    </row>
    <row r="30" spans="1:31" s="102" customFormat="1" ht="12.95" customHeight="1" x14ac:dyDescent="0.2">
      <c r="A30" s="99" t="s">
        <v>236</v>
      </c>
      <c r="B30" s="96" t="s">
        <v>208</v>
      </c>
      <c r="C30" s="110" t="s">
        <v>904</v>
      </c>
      <c r="D30" s="99" t="s">
        <v>914</v>
      </c>
      <c r="E30" s="110" t="s">
        <v>915</v>
      </c>
      <c r="F30" s="180">
        <v>5.63</v>
      </c>
      <c r="G30" s="144" t="s">
        <v>2538</v>
      </c>
      <c r="H30" s="108">
        <v>1</v>
      </c>
      <c r="I30" s="108">
        <v>1</v>
      </c>
      <c r="J30" s="99" t="s">
        <v>967</v>
      </c>
      <c r="K30" s="99" t="s">
        <v>944</v>
      </c>
      <c r="L30" s="110" t="s">
        <v>2119</v>
      </c>
      <c r="M30" s="121" t="s">
        <v>1801</v>
      </c>
      <c r="N30" s="99" t="s">
        <v>2114</v>
      </c>
      <c r="O30" s="113">
        <v>1970</v>
      </c>
      <c r="P30" s="100"/>
      <c r="Q30" s="100"/>
      <c r="R30" s="100"/>
      <c r="S30" s="100"/>
      <c r="T30" s="100"/>
      <c r="U30" s="115">
        <v>0</v>
      </c>
      <c r="V30" s="183">
        <v>2</v>
      </c>
      <c r="W30" s="176" t="s">
        <v>2752</v>
      </c>
      <c r="X30" s="136">
        <v>2022</v>
      </c>
      <c r="Y30" s="134">
        <v>7</v>
      </c>
      <c r="Z30" s="131">
        <v>10</v>
      </c>
      <c r="AA30"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 s="237"/>
    </row>
    <row r="31" spans="1:31" s="102" customFormat="1" ht="12.95" customHeight="1" x14ac:dyDescent="0.2">
      <c r="A31" s="99" t="s">
        <v>237</v>
      </c>
      <c r="B31" s="96" t="s">
        <v>208</v>
      </c>
      <c r="C31" s="110" t="s">
        <v>904</v>
      </c>
      <c r="D31" s="99" t="s">
        <v>914</v>
      </c>
      <c r="E31" s="110" t="s">
        <v>915</v>
      </c>
      <c r="F31" s="180">
        <v>6.75</v>
      </c>
      <c r="G31" s="144" t="s">
        <v>2538</v>
      </c>
      <c r="H31" s="108">
        <v>1</v>
      </c>
      <c r="I31" s="108">
        <v>1</v>
      </c>
      <c r="J31" s="99" t="s">
        <v>921</v>
      </c>
      <c r="K31" s="99" t="s">
        <v>918</v>
      </c>
      <c r="L31" s="110" t="s">
        <v>2120</v>
      </c>
      <c r="M31" s="121" t="s">
        <v>1802</v>
      </c>
      <c r="N31" s="99" t="s">
        <v>2114</v>
      </c>
      <c r="O31" s="113">
        <v>1950</v>
      </c>
      <c r="P31" s="100"/>
      <c r="Q31" s="100"/>
      <c r="R31" s="100"/>
      <c r="S31" s="100"/>
      <c r="T31" s="100"/>
      <c r="U31" s="115">
        <v>0</v>
      </c>
      <c r="V31" s="183">
        <v>3</v>
      </c>
      <c r="W31" s="176" t="s">
        <v>2752</v>
      </c>
      <c r="X31" s="136">
        <v>2022</v>
      </c>
      <c r="Y31" s="134">
        <v>7</v>
      </c>
      <c r="Z31" s="131">
        <v>16</v>
      </c>
      <c r="AA31"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 s="237"/>
    </row>
    <row r="32" spans="1:31" s="102" customFormat="1" ht="12.95" customHeight="1" x14ac:dyDescent="0.2">
      <c r="A32" s="99" t="s">
        <v>238</v>
      </c>
      <c r="B32" s="97" t="s">
        <v>208</v>
      </c>
      <c r="C32" s="110" t="s">
        <v>904</v>
      </c>
      <c r="D32" s="99" t="s">
        <v>914</v>
      </c>
      <c r="E32" s="110" t="s">
        <v>915</v>
      </c>
      <c r="F32" s="180">
        <v>1.36</v>
      </c>
      <c r="G32" s="144" t="s">
        <v>2538</v>
      </c>
      <c r="H32" s="108">
        <v>1</v>
      </c>
      <c r="I32" s="108">
        <v>1</v>
      </c>
      <c r="J32" s="99" t="s">
        <v>968</v>
      </c>
      <c r="K32" s="99" t="s">
        <v>950</v>
      </c>
      <c r="L32" s="110" t="s">
        <v>2121</v>
      </c>
      <c r="M32" s="121" t="s">
        <v>1803</v>
      </c>
      <c r="N32" s="99" t="s">
        <v>2114</v>
      </c>
      <c r="O32" s="113">
        <v>1968</v>
      </c>
      <c r="P32" s="100"/>
      <c r="Q32" s="100"/>
      <c r="R32" s="100"/>
      <c r="S32" s="100"/>
      <c r="T32" s="100"/>
      <c r="U32" s="115">
        <v>0</v>
      </c>
      <c r="V32" s="183">
        <v>3</v>
      </c>
      <c r="W32" s="176" t="s">
        <v>2752</v>
      </c>
      <c r="X32" s="136">
        <v>2022</v>
      </c>
      <c r="Y32" s="134">
        <v>7</v>
      </c>
      <c r="Z32" s="131">
        <v>15</v>
      </c>
      <c r="AA32"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 s="237"/>
    </row>
    <row r="33" spans="1:31" s="102" customFormat="1" ht="12.95" customHeight="1" x14ac:dyDescent="0.2">
      <c r="A33" s="99" t="s">
        <v>239</v>
      </c>
      <c r="B33" s="96" t="s">
        <v>208</v>
      </c>
      <c r="C33" s="110" t="s">
        <v>904</v>
      </c>
      <c r="D33" s="99" t="s">
        <v>914</v>
      </c>
      <c r="E33" s="110" t="s">
        <v>915</v>
      </c>
      <c r="F33" s="180">
        <v>1</v>
      </c>
      <c r="G33" s="144" t="s">
        <v>2538</v>
      </c>
      <c r="H33" s="108">
        <v>1</v>
      </c>
      <c r="I33" s="108">
        <v>1</v>
      </c>
      <c r="J33" s="99" t="s">
        <v>969</v>
      </c>
      <c r="K33" s="99" t="s">
        <v>918</v>
      </c>
      <c r="L33" s="110" t="s">
        <v>2122</v>
      </c>
      <c r="M33" s="121" t="s">
        <v>1804</v>
      </c>
      <c r="N33" s="99" t="s">
        <v>2114</v>
      </c>
      <c r="O33" s="113">
        <v>1984</v>
      </c>
      <c r="P33" s="100"/>
      <c r="Q33" s="100"/>
      <c r="R33" s="100"/>
      <c r="S33" s="100"/>
      <c r="T33" s="100"/>
      <c r="U33" s="115">
        <v>0</v>
      </c>
      <c r="V33" s="183">
        <v>3</v>
      </c>
      <c r="W33" s="176" t="s">
        <v>2752</v>
      </c>
      <c r="X33" s="136">
        <v>2022</v>
      </c>
      <c r="Y33" s="134">
        <v>5</v>
      </c>
      <c r="Z33" s="131">
        <v>11</v>
      </c>
      <c r="AA33"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 s="237"/>
    </row>
    <row r="34" spans="1:31" s="102" customFormat="1" ht="12.95" customHeight="1" x14ac:dyDescent="0.2">
      <c r="A34" s="99" t="s">
        <v>240</v>
      </c>
      <c r="B34" s="96" t="s">
        <v>208</v>
      </c>
      <c r="C34" s="110" t="s">
        <v>904</v>
      </c>
      <c r="D34" s="99" t="s">
        <v>914</v>
      </c>
      <c r="E34" s="110" t="s">
        <v>915</v>
      </c>
      <c r="F34" s="180">
        <v>3.04</v>
      </c>
      <c r="G34" s="144" t="s">
        <v>2538</v>
      </c>
      <c r="H34" s="108">
        <v>1</v>
      </c>
      <c r="I34" s="108">
        <v>1</v>
      </c>
      <c r="J34" s="99" t="s">
        <v>971</v>
      </c>
      <c r="K34" s="99" t="s">
        <v>970</v>
      </c>
      <c r="L34" s="110" t="s">
        <v>2123</v>
      </c>
      <c r="M34" s="121" t="s">
        <v>1805</v>
      </c>
      <c r="N34" s="99" t="s">
        <v>2114</v>
      </c>
      <c r="O34" s="113">
        <v>1975</v>
      </c>
      <c r="P34" s="100"/>
      <c r="Q34" s="100"/>
      <c r="R34" s="100"/>
      <c r="S34" s="100"/>
      <c r="T34" s="100"/>
      <c r="U34" s="115">
        <v>0</v>
      </c>
      <c r="V34" s="183">
        <v>2</v>
      </c>
      <c r="W34" s="176" t="s">
        <v>2752</v>
      </c>
      <c r="X34" s="136">
        <v>2022</v>
      </c>
      <c r="Y34" s="134">
        <v>6</v>
      </c>
      <c r="Z34" s="131">
        <v>1</v>
      </c>
      <c r="AA3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 s="237"/>
    </row>
    <row r="35" spans="1:31" s="102" customFormat="1" ht="12.95" customHeight="1" x14ac:dyDescent="0.2">
      <c r="A35" s="99" t="s">
        <v>241</v>
      </c>
      <c r="B35" s="96" t="s">
        <v>208</v>
      </c>
      <c r="C35" s="110" t="s">
        <v>904</v>
      </c>
      <c r="D35" s="99" t="s">
        <v>914</v>
      </c>
      <c r="E35" s="110" t="s">
        <v>915</v>
      </c>
      <c r="F35" s="180">
        <v>1.8</v>
      </c>
      <c r="G35" s="144" t="s">
        <v>2538</v>
      </c>
      <c r="H35" s="108">
        <v>1</v>
      </c>
      <c r="I35" s="108">
        <v>1</v>
      </c>
      <c r="J35" s="99" t="s">
        <v>972</v>
      </c>
      <c r="K35" s="99" t="s">
        <v>944</v>
      </c>
      <c r="L35" s="110" t="s">
        <v>2124</v>
      </c>
      <c r="M35" s="121" t="s">
        <v>1806</v>
      </c>
      <c r="N35" s="99" t="s">
        <v>2114</v>
      </c>
      <c r="O35" s="113">
        <v>1988</v>
      </c>
      <c r="P35" s="100"/>
      <c r="Q35" s="104"/>
      <c r="R35" s="100"/>
      <c r="S35" s="100"/>
      <c r="T35" s="100"/>
      <c r="U35" s="115">
        <v>0</v>
      </c>
      <c r="V35" s="183">
        <v>3</v>
      </c>
      <c r="W35" s="176" t="s">
        <v>2752</v>
      </c>
      <c r="X35" s="136">
        <v>2022</v>
      </c>
      <c r="Y35" s="134">
        <v>6</v>
      </c>
      <c r="Z35" s="131">
        <v>11</v>
      </c>
      <c r="AA3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 s="237"/>
    </row>
    <row r="36" spans="1:31" s="102" customFormat="1" ht="12.95" customHeight="1" x14ac:dyDescent="0.2">
      <c r="A36" s="99" t="s">
        <v>242</v>
      </c>
      <c r="B36" s="96" t="s">
        <v>208</v>
      </c>
      <c r="C36" s="110" t="s">
        <v>904</v>
      </c>
      <c r="D36" s="99" t="s">
        <v>914</v>
      </c>
      <c r="E36" s="110" t="s">
        <v>915</v>
      </c>
      <c r="F36" s="180">
        <v>2.4500000000000002</v>
      </c>
      <c r="G36" s="144" t="s">
        <v>2538</v>
      </c>
      <c r="H36" s="108">
        <v>1</v>
      </c>
      <c r="I36" s="108">
        <v>1</v>
      </c>
      <c r="J36" s="99" t="s">
        <v>973</v>
      </c>
      <c r="K36" s="99" t="s">
        <v>918</v>
      </c>
      <c r="L36" s="110" t="s">
        <v>2125</v>
      </c>
      <c r="M36" s="121" t="s">
        <v>1807</v>
      </c>
      <c r="N36" s="99" t="s">
        <v>2114</v>
      </c>
      <c r="O36" s="113">
        <v>1988</v>
      </c>
      <c r="P36" s="100"/>
      <c r="Q36" s="104"/>
      <c r="R36" s="100"/>
      <c r="S36" s="100"/>
      <c r="T36" s="100"/>
      <c r="U36" s="115">
        <v>0</v>
      </c>
      <c r="V36" s="183">
        <v>3</v>
      </c>
      <c r="W36" s="176" t="s">
        <v>2752</v>
      </c>
      <c r="X36" s="136">
        <v>2022</v>
      </c>
      <c r="Y36" s="134">
        <v>7</v>
      </c>
      <c r="Z36" s="131">
        <v>11</v>
      </c>
      <c r="AA3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 s="237"/>
    </row>
    <row r="37" spans="1:31" s="102" customFormat="1" ht="12.95" customHeight="1" x14ac:dyDescent="0.2">
      <c r="A37" s="99" t="s">
        <v>243</v>
      </c>
      <c r="B37" s="96" t="s">
        <v>208</v>
      </c>
      <c r="C37" s="110" t="s">
        <v>904</v>
      </c>
      <c r="D37" s="99" t="s">
        <v>914</v>
      </c>
      <c r="E37" s="110" t="s">
        <v>915</v>
      </c>
      <c r="F37" s="180">
        <v>0.76</v>
      </c>
      <c r="G37" s="144" t="s">
        <v>2538</v>
      </c>
      <c r="H37" s="108">
        <v>1</v>
      </c>
      <c r="I37" s="108">
        <v>1</v>
      </c>
      <c r="J37" s="99" t="s">
        <v>975</v>
      </c>
      <c r="K37" s="99" t="s">
        <v>974</v>
      </c>
      <c r="L37" s="110" t="s">
        <v>2126</v>
      </c>
      <c r="M37" s="121" t="s">
        <v>1808</v>
      </c>
      <c r="N37" s="99" t="s">
        <v>2114</v>
      </c>
      <c r="O37" s="113">
        <v>1984</v>
      </c>
      <c r="P37" s="100"/>
      <c r="Q37" s="104"/>
      <c r="R37" s="100"/>
      <c r="S37" s="100"/>
      <c r="T37" s="100"/>
      <c r="U37" s="115">
        <v>0</v>
      </c>
      <c r="V37" s="183">
        <v>1</v>
      </c>
      <c r="W37" s="176" t="s">
        <v>2752</v>
      </c>
      <c r="X37" s="136">
        <v>2022</v>
      </c>
      <c r="Y37" s="134">
        <v>6</v>
      </c>
      <c r="Z37" s="131">
        <v>16</v>
      </c>
      <c r="AA3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 s="237"/>
    </row>
    <row r="38" spans="1:31" s="102" customFormat="1" ht="12.95" customHeight="1" x14ac:dyDescent="0.2">
      <c r="A38" s="99" t="s">
        <v>244</v>
      </c>
      <c r="B38" s="96" t="s">
        <v>208</v>
      </c>
      <c r="C38" s="110" t="s">
        <v>904</v>
      </c>
      <c r="D38" s="99" t="s">
        <v>914</v>
      </c>
      <c r="E38" s="110" t="s">
        <v>915</v>
      </c>
      <c r="F38" s="180">
        <v>1.51</v>
      </c>
      <c r="G38" s="144" t="s">
        <v>2538</v>
      </c>
      <c r="H38" s="108">
        <v>1</v>
      </c>
      <c r="I38" s="108">
        <v>1</v>
      </c>
      <c r="J38" s="99" t="s">
        <v>977</v>
      </c>
      <c r="K38" s="99" t="s">
        <v>976</v>
      </c>
      <c r="L38" s="110" t="s">
        <v>208</v>
      </c>
      <c r="M38" s="121" t="s">
        <v>1809</v>
      </c>
      <c r="N38" s="99" t="s">
        <v>2114</v>
      </c>
      <c r="O38" s="113">
        <v>1963</v>
      </c>
      <c r="P38" s="100"/>
      <c r="Q38" s="104"/>
      <c r="R38" s="100"/>
      <c r="S38" s="100"/>
      <c r="T38" s="100"/>
      <c r="U38" s="115">
        <v>0</v>
      </c>
      <c r="V38" s="183">
        <v>3</v>
      </c>
      <c r="W38" s="176" t="s">
        <v>2752</v>
      </c>
      <c r="X38" s="136">
        <v>2022</v>
      </c>
      <c r="Y38" s="134">
        <v>7</v>
      </c>
      <c r="Z38" s="131">
        <v>14</v>
      </c>
      <c r="AA3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 s="237"/>
    </row>
    <row r="39" spans="1:31" s="102" customFormat="1" ht="12.95" customHeight="1" x14ac:dyDescent="0.2">
      <c r="A39" s="99" t="s">
        <v>245</v>
      </c>
      <c r="B39" s="96" t="s">
        <v>208</v>
      </c>
      <c r="C39" s="110" t="s">
        <v>904</v>
      </c>
      <c r="D39" s="99" t="s">
        <v>914</v>
      </c>
      <c r="E39" s="110" t="s">
        <v>915</v>
      </c>
      <c r="F39" s="180">
        <v>2.5</v>
      </c>
      <c r="G39" s="144" t="s">
        <v>2538</v>
      </c>
      <c r="H39" s="108">
        <v>1</v>
      </c>
      <c r="I39" s="108">
        <v>1</v>
      </c>
      <c r="J39" s="99" t="s">
        <v>979</v>
      </c>
      <c r="K39" s="99" t="s">
        <v>978</v>
      </c>
      <c r="L39" s="110" t="s">
        <v>2127</v>
      </c>
      <c r="M39" s="121" t="s">
        <v>1810</v>
      </c>
      <c r="N39" s="99" t="s">
        <v>2114</v>
      </c>
      <c r="O39" s="113">
        <v>1998</v>
      </c>
      <c r="P39" s="100"/>
      <c r="Q39" s="105"/>
      <c r="R39" s="100"/>
      <c r="S39" s="100"/>
      <c r="T39" s="100"/>
      <c r="U39" s="115">
        <v>0</v>
      </c>
      <c r="V39" s="183">
        <v>3</v>
      </c>
      <c r="W39" s="176" t="s">
        <v>2752</v>
      </c>
      <c r="X39" s="136">
        <v>2022</v>
      </c>
      <c r="Y39" s="134">
        <v>6</v>
      </c>
      <c r="Z39" s="131">
        <v>2</v>
      </c>
      <c r="AA3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 s="237"/>
    </row>
    <row r="40" spans="1:31" s="102" customFormat="1" ht="12.95" customHeight="1" x14ac:dyDescent="0.2">
      <c r="A40" s="99" t="s">
        <v>246</v>
      </c>
      <c r="B40" s="96" t="s">
        <v>208</v>
      </c>
      <c r="C40" s="110" t="s">
        <v>904</v>
      </c>
      <c r="D40" s="99" t="s">
        <v>914</v>
      </c>
      <c r="E40" s="110" t="s">
        <v>915</v>
      </c>
      <c r="F40" s="180">
        <v>2.66</v>
      </c>
      <c r="G40" s="144" t="s">
        <v>2538</v>
      </c>
      <c r="H40" s="108">
        <v>1</v>
      </c>
      <c r="I40" s="108">
        <v>1</v>
      </c>
      <c r="J40" s="99" t="s">
        <v>981</v>
      </c>
      <c r="K40" s="99" t="s">
        <v>980</v>
      </c>
      <c r="L40" s="110" t="s">
        <v>208</v>
      </c>
      <c r="M40" s="121" t="s">
        <v>1811</v>
      </c>
      <c r="N40" s="99" t="s">
        <v>2114</v>
      </c>
      <c r="O40" s="113">
        <v>1988</v>
      </c>
      <c r="P40" s="100"/>
      <c r="Q40" s="105"/>
      <c r="R40" s="100"/>
      <c r="S40" s="100"/>
      <c r="T40" s="100"/>
      <c r="U40" s="115">
        <v>0</v>
      </c>
      <c r="V40" s="183">
        <v>3</v>
      </c>
      <c r="W40" s="176" t="s">
        <v>2752</v>
      </c>
      <c r="X40" s="136">
        <v>2022</v>
      </c>
      <c r="Y40" s="134">
        <v>7</v>
      </c>
      <c r="Z40" s="131">
        <v>16</v>
      </c>
      <c r="AA40"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 s="237"/>
    </row>
    <row r="41" spans="1:31" s="102" customFormat="1" ht="12.95" customHeight="1" x14ac:dyDescent="0.2">
      <c r="A41" s="99" t="s">
        <v>247</v>
      </c>
      <c r="B41" s="96" t="s">
        <v>208</v>
      </c>
      <c r="C41" s="110" t="s">
        <v>904</v>
      </c>
      <c r="D41" s="99" t="s">
        <v>914</v>
      </c>
      <c r="E41" s="110" t="s">
        <v>915</v>
      </c>
      <c r="F41" s="180">
        <v>1.77</v>
      </c>
      <c r="G41" s="144" t="s">
        <v>2538</v>
      </c>
      <c r="H41" s="108">
        <v>1</v>
      </c>
      <c r="I41" s="108">
        <v>1</v>
      </c>
      <c r="J41" s="99" t="s">
        <v>983</v>
      </c>
      <c r="K41" s="99" t="s">
        <v>982</v>
      </c>
      <c r="L41" s="110" t="s">
        <v>2127</v>
      </c>
      <c r="M41" s="121" t="s">
        <v>1812</v>
      </c>
      <c r="N41" s="99" t="s">
        <v>2114</v>
      </c>
      <c r="O41" s="113">
        <v>1987</v>
      </c>
      <c r="P41" s="100"/>
      <c r="Q41" s="105"/>
      <c r="R41" s="100"/>
      <c r="S41" s="100"/>
      <c r="T41" s="100"/>
      <c r="U41" s="115">
        <v>0</v>
      </c>
      <c r="V41" s="183">
        <v>2</v>
      </c>
      <c r="W41" s="176" t="s">
        <v>2752</v>
      </c>
      <c r="X41" s="136">
        <v>2022</v>
      </c>
      <c r="Y41" s="134">
        <v>5</v>
      </c>
      <c r="Z41" s="131">
        <v>6</v>
      </c>
      <c r="AA41"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 s="237"/>
    </row>
    <row r="42" spans="1:31" s="102" customFormat="1" ht="12.95" customHeight="1" x14ac:dyDescent="0.2">
      <c r="A42" s="99" t="s">
        <v>248</v>
      </c>
      <c r="B42" s="96" t="s">
        <v>208</v>
      </c>
      <c r="C42" s="110" t="s">
        <v>904</v>
      </c>
      <c r="D42" s="99" t="s">
        <v>914</v>
      </c>
      <c r="E42" s="110" t="s">
        <v>915</v>
      </c>
      <c r="F42" s="180">
        <v>1.8</v>
      </c>
      <c r="G42" s="144" t="s">
        <v>2538</v>
      </c>
      <c r="H42" s="108">
        <v>1</v>
      </c>
      <c r="I42" s="108">
        <v>1</v>
      </c>
      <c r="J42" s="99" t="s">
        <v>985</v>
      </c>
      <c r="K42" s="99" t="s">
        <v>984</v>
      </c>
      <c r="L42" s="110" t="s">
        <v>208</v>
      </c>
      <c r="M42" s="121" t="s">
        <v>1813</v>
      </c>
      <c r="N42" s="99" t="s">
        <v>2114</v>
      </c>
      <c r="O42" s="113">
        <v>1996</v>
      </c>
      <c r="P42" s="100"/>
      <c r="Q42" s="105"/>
      <c r="R42" s="100"/>
      <c r="S42" s="100"/>
      <c r="T42" s="100"/>
      <c r="U42" s="115">
        <v>0</v>
      </c>
      <c r="V42" s="183">
        <v>1</v>
      </c>
      <c r="W42" s="176" t="s">
        <v>2752</v>
      </c>
      <c r="X42" s="136">
        <v>2022</v>
      </c>
      <c r="Y42" s="134">
        <v>5</v>
      </c>
      <c r="Z42" s="131">
        <v>24</v>
      </c>
      <c r="AA42"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 s="237"/>
    </row>
    <row r="43" spans="1:31" s="102" customFormat="1" ht="12.95" customHeight="1" x14ac:dyDescent="0.2">
      <c r="A43" s="99" t="s">
        <v>249</v>
      </c>
      <c r="B43" s="96" t="s">
        <v>208</v>
      </c>
      <c r="C43" s="110" t="s">
        <v>904</v>
      </c>
      <c r="D43" s="99" t="s">
        <v>914</v>
      </c>
      <c r="E43" s="110" t="s">
        <v>915</v>
      </c>
      <c r="F43" s="180">
        <v>3.07</v>
      </c>
      <c r="G43" s="144" t="s">
        <v>2538</v>
      </c>
      <c r="H43" s="108">
        <v>1</v>
      </c>
      <c r="I43" s="108">
        <v>1</v>
      </c>
      <c r="J43" s="99" t="s">
        <v>987</v>
      </c>
      <c r="K43" s="99" t="s">
        <v>986</v>
      </c>
      <c r="L43" s="110" t="s">
        <v>2128</v>
      </c>
      <c r="M43" s="121" t="s">
        <v>1814</v>
      </c>
      <c r="N43" s="99" t="s">
        <v>2114</v>
      </c>
      <c r="O43" s="113">
        <v>1971</v>
      </c>
      <c r="P43" s="100"/>
      <c r="Q43" s="100"/>
      <c r="R43" s="100"/>
      <c r="S43" s="100"/>
      <c r="T43" s="100"/>
      <c r="U43" s="115">
        <v>0</v>
      </c>
      <c r="V43" s="183">
        <v>3</v>
      </c>
      <c r="W43" s="176" t="s">
        <v>2752</v>
      </c>
      <c r="X43" s="136">
        <v>2022</v>
      </c>
      <c r="Y43" s="134">
        <v>7</v>
      </c>
      <c r="Z43" s="131">
        <v>10</v>
      </c>
      <c r="AA43"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 s="237"/>
    </row>
    <row r="44" spans="1:31" s="102" customFormat="1" ht="12.95" customHeight="1" x14ac:dyDescent="0.2">
      <c r="A44" s="99" t="s">
        <v>250</v>
      </c>
      <c r="B44" s="96" t="s">
        <v>208</v>
      </c>
      <c r="C44" s="110" t="s">
        <v>904</v>
      </c>
      <c r="D44" s="99" t="s">
        <v>914</v>
      </c>
      <c r="E44" s="110" t="s">
        <v>915</v>
      </c>
      <c r="F44" s="180">
        <v>2.75</v>
      </c>
      <c r="G44" s="144" t="s">
        <v>2538</v>
      </c>
      <c r="H44" s="108">
        <v>1</v>
      </c>
      <c r="I44" s="108">
        <v>1</v>
      </c>
      <c r="J44" s="99" t="s">
        <v>989</v>
      </c>
      <c r="K44" s="99" t="s">
        <v>988</v>
      </c>
      <c r="L44" s="110" t="s">
        <v>2129</v>
      </c>
      <c r="M44" s="121" t="s">
        <v>1815</v>
      </c>
      <c r="N44" s="99" t="s">
        <v>2114</v>
      </c>
      <c r="O44" s="113">
        <v>1985</v>
      </c>
      <c r="P44" s="100"/>
      <c r="Q44" s="100"/>
      <c r="R44" s="100"/>
      <c r="S44" s="100"/>
      <c r="T44" s="100"/>
      <c r="U44" s="115">
        <v>0</v>
      </c>
      <c r="V44" s="183">
        <v>3</v>
      </c>
      <c r="W44" s="176" t="s">
        <v>2752</v>
      </c>
      <c r="X44" s="136">
        <v>2022</v>
      </c>
      <c r="Y44" s="134">
        <v>5</v>
      </c>
      <c r="Z44" s="131">
        <v>18</v>
      </c>
      <c r="AA4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 s="237"/>
    </row>
    <row r="45" spans="1:31" s="102" customFormat="1" ht="12.95" customHeight="1" x14ac:dyDescent="0.2">
      <c r="A45" s="99" t="s">
        <v>251</v>
      </c>
      <c r="B45" s="96" t="s">
        <v>208</v>
      </c>
      <c r="C45" s="110" t="s">
        <v>904</v>
      </c>
      <c r="D45" s="99" t="s">
        <v>914</v>
      </c>
      <c r="E45" s="110" t="s">
        <v>915</v>
      </c>
      <c r="F45" s="180">
        <v>2.4300000000000002</v>
      </c>
      <c r="G45" s="144" t="s">
        <v>2538</v>
      </c>
      <c r="H45" s="108">
        <v>1</v>
      </c>
      <c r="I45" s="108">
        <v>1</v>
      </c>
      <c r="J45" s="99" t="s">
        <v>990</v>
      </c>
      <c r="K45" s="99" t="s">
        <v>986</v>
      </c>
      <c r="L45" s="110" t="s">
        <v>2130</v>
      </c>
      <c r="M45" s="121" t="s">
        <v>1816</v>
      </c>
      <c r="N45" s="99" t="s">
        <v>2114</v>
      </c>
      <c r="O45" s="113">
        <v>1969</v>
      </c>
      <c r="P45" s="100"/>
      <c r="Q45" s="100"/>
      <c r="R45" s="100"/>
      <c r="S45" s="100"/>
      <c r="T45" s="100"/>
      <c r="U45" s="115">
        <v>0</v>
      </c>
      <c r="V45" s="183">
        <v>3</v>
      </c>
      <c r="W45" s="176" t="s">
        <v>2752</v>
      </c>
      <c r="X45" s="136">
        <v>2022</v>
      </c>
      <c r="Y45" s="134">
        <v>6</v>
      </c>
      <c r="Z45" s="131">
        <v>19</v>
      </c>
      <c r="AA4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 s="237"/>
    </row>
    <row r="46" spans="1:31" s="102" customFormat="1" ht="12.95" customHeight="1" x14ac:dyDescent="0.2">
      <c r="A46" s="99" t="s">
        <v>252</v>
      </c>
      <c r="B46" s="96" t="s">
        <v>208</v>
      </c>
      <c r="C46" s="110" t="s">
        <v>904</v>
      </c>
      <c r="D46" s="99" t="s">
        <v>914</v>
      </c>
      <c r="E46" s="110" t="s">
        <v>915</v>
      </c>
      <c r="F46" s="180">
        <v>3.42</v>
      </c>
      <c r="G46" s="144" t="s">
        <v>2538</v>
      </c>
      <c r="H46" s="108">
        <v>1</v>
      </c>
      <c r="I46" s="108">
        <v>1</v>
      </c>
      <c r="J46" s="99" t="s">
        <v>991</v>
      </c>
      <c r="K46" s="99" t="s">
        <v>986</v>
      </c>
      <c r="L46" s="110" t="s">
        <v>2131</v>
      </c>
      <c r="M46" s="121" t="s">
        <v>1817</v>
      </c>
      <c r="N46" s="99" t="s">
        <v>2114</v>
      </c>
      <c r="O46" s="113">
        <v>1978</v>
      </c>
      <c r="P46" s="100"/>
      <c r="Q46" s="100"/>
      <c r="R46" s="100"/>
      <c r="S46" s="100"/>
      <c r="T46" s="100"/>
      <c r="U46" s="115">
        <v>0</v>
      </c>
      <c r="V46" s="183">
        <v>2</v>
      </c>
      <c r="W46" s="176" t="s">
        <v>2752</v>
      </c>
      <c r="X46" s="136">
        <v>2022</v>
      </c>
      <c r="Y46" s="134">
        <v>7</v>
      </c>
      <c r="Z46" s="131">
        <v>26</v>
      </c>
      <c r="AA4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 s="237"/>
    </row>
    <row r="47" spans="1:31" s="102" customFormat="1" ht="12.95" customHeight="1" x14ac:dyDescent="0.2">
      <c r="A47" s="99" t="s">
        <v>253</v>
      </c>
      <c r="B47" s="96" t="s">
        <v>208</v>
      </c>
      <c r="C47" s="110" t="s">
        <v>904</v>
      </c>
      <c r="D47" s="99" t="s">
        <v>914</v>
      </c>
      <c r="E47" s="110" t="s">
        <v>915</v>
      </c>
      <c r="F47" s="180">
        <v>2.98</v>
      </c>
      <c r="G47" s="144" t="s">
        <v>2538</v>
      </c>
      <c r="H47" s="108">
        <v>1</v>
      </c>
      <c r="I47" s="108">
        <v>1</v>
      </c>
      <c r="J47" s="99" t="s">
        <v>993</v>
      </c>
      <c r="K47" s="99" t="s">
        <v>992</v>
      </c>
      <c r="L47" s="110" t="s">
        <v>208</v>
      </c>
      <c r="M47" s="121" t="s">
        <v>1818</v>
      </c>
      <c r="N47" s="99" t="s">
        <v>2114</v>
      </c>
      <c r="O47" s="113">
        <v>1988</v>
      </c>
      <c r="P47" s="100"/>
      <c r="Q47" s="100"/>
      <c r="R47" s="100"/>
      <c r="S47" s="100"/>
      <c r="T47" s="100"/>
      <c r="U47" s="115">
        <v>0</v>
      </c>
      <c r="V47" s="183">
        <v>2</v>
      </c>
      <c r="W47" s="176" t="s">
        <v>2752</v>
      </c>
      <c r="X47" s="136">
        <v>2022</v>
      </c>
      <c r="Y47" s="134">
        <v>5</v>
      </c>
      <c r="Z47" s="131">
        <v>19</v>
      </c>
      <c r="AA4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 s="237"/>
    </row>
    <row r="48" spans="1:31" s="102" customFormat="1" ht="12.95" customHeight="1" x14ac:dyDescent="0.2">
      <c r="A48" s="99" t="s">
        <v>254</v>
      </c>
      <c r="B48" s="96" t="s">
        <v>208</v>
      </c>
      <c r="C48" s="110" t="s">
        <v>904</v>
      </c>
      <c r="D48" s="99" t="s">
        <v>914</v>
      </c>
      <c r="E48" s="110" t="s">
        <v>915</v>
      </c>
      <c r="F48" s="180">
        <v>1.87</v>
      </c>
      <c r="G48" s="144" t="s">
        <v>2538</v>
      </c>
      <c r="H48" s="108">
        <v>1</v>
      </c>
      <c r="I48" s="108">
        <v>1</v>
      </c>
      <c r="J48" s="99" t="s">
        <v>994</v>
      </c>
      <c r="K48" s="99" t="s">
        <v>950</v>
      </c>
      <c r="L48" s="110" t="s">
        <v>2132</v>
      </c>
      <c r="M48" s="121" t="s">
        <v>1819</v>
      </c>
      <c r="N48" s="99" t="s">
        <v>2114</v>
      </c>
      <c r="O48" s="113">
        <v>1990</v>
      </c>
      <c r="P48" s="100"/>
      <c r="Q48" s="100"/>
      <c r="R48" s="100"/>
      <c r="S48" s="100"/>
      <c r="T48" s="100"/>
      <c r="U48" s="115">
        <v>0</v>
      </c>
      <c r="V48" s="183">
        <v>3</v>
      </c>
      <c r="W48" s="176" t="s">
        <v>2752</v>
      </c>
      <c r="X48" s="136">
        <v>2022</v>
      </c>
      <c r="Y48" s="134">
        <v>5</v>
      </c>
      <c r="Z48" s="131">
        <v>24</v>
      </c>
      <c r="AA4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 s="237"/>
    </row>
    <row r="49" spans="1:31" s="102" customFormat="1" ht="12.95" customHeight="1" x14ac:dyDescent="0.2">
      <c r="A49" s="99" t="s">
        <v>255</v>
      </c>
      <c r="B49" s="96" t="s">
        <v>208</v>
      </c>
      <c r="C49" s="110" t="s">
        <v>904</v>
      </c>
      <c r="D49" s="99" t="s">
        <v>914</v>
      </c>
      <c r="E49" s="110" t="s">
        <v>915</v>
      </c>
      <c r="F49" s="180">
        <v>2.5</v>
      </c>
      <c r="G49" s="144" t="s">
        <v>2538</v>
      </c>
      <c r="H49" s="108">
        <v>1</v>
      </c>
      <c r="I49" s="108">
        <v>1</v>
      </c>
      <c r="J49" s="99" t="s">
        <v>996</v>
      </c>
      <c r="K49" s="99" t="s">
        <v>995</v>
      </c>
      <c r="L49" s="110" t="s">
        <v>2133</v>
      </c>
      <c r="M49" s="121" t="s">
        <v>1820</v>
      </c>
      <c r="N49" s="99" t="s">
        <v>2114</v>
      </c>
      <c r="O49" s="113">
        <v>1987</v>
      </c>
      <c r="P49" s="100"/>
      <c r="Q49" s="100"/>
      <c r="R49" s="100"/>
      <c r="S49" s="100"/>
      <c r="T49" s="100"/>
      <c r="U49" s="115">
        <v>0</v>
      </c>
      <c r="V49" s="183">
        <v>3</v>
      </c>
      <c r="W49" s="176" t="s">
        <v>2752</v>
      </c>
      <c r="X49" s="136">
        <v>2022</v>
      </c>
      <c r="Y49" s="134">
        <v>7</v>
      </c>
      <c r="Z49" s="131">
        <v>14</v>
      </c>
      <c r="AA4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 s="103"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 s="237"/>
    </row>
    <row r="50" spans="1:31" s="102" customFormat="1" ht="12.95" customHeight="1" x14ac:dyDescent="0.2">
      <c r="A50" s="99" t="s">
        <v>256</v>
      </c>
      <c r="B50" s="96" t="s">
        <v>208</v>
      </c>
      <c r="C50" s="110" t="s">
        <v>904</v>
      </c>
      <c r="D50" s="99" t="s">
        <v>914</v>
      </c>
      <c r="E50" s="110" t="s">
        <v>915</v>
      </c>
      <c r="F50" s="180">
        <v>1.54</v>
      </c>
      <c r="G50" s="144" t="s">
        <v>2538</v>
      </c>
      <c r="H50" s="108">
        <v>1</v>
      </c>
      <c r="I50" s="108">
        <v>1</v>
      </c>
      <c r="J50" s="99" t="s">
        <v>997</v>
      </c>
      <c r="K50" s="99" t="s">
        <v>916</v>
      </c>
      <c r="L50" s="110" t="s">
        <v>208</v>
      </c>
      <c r="M50" s="121" t="s">
        <v>1821</v>
      </c>
      <c r="N50" s="99" t="s">
        <v>2114</v>
      </c>
      <c r="O50" s="113">
        <v>1985</v>
      </c>
      <c r="P50" s="100"/>
      <c r="Q50" s="100"/>
      <c r="R50" s="100"/>
      <c r="S50" s="100"/>
      <c r="T50" s="100"/>
      <c r="U50" s="115">
        <v>0</v>
      </c>
      <c r="V50" s="183">
        <v>0</v>
      </c>
      <c r="W50" s="176" t="s">
        <v>2752</v>
      </c>
      <c r="X50" s="136">
        <v>2022</v>
      </c>
      <c r="Y50" s="134">
        <v>6</v>
      </c>
      <c r="Z50" s="131">
        <v>11</v>
      </c>
      <c r="AA50" s="106"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 s="106"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 s="237"/>
    </row>
    <row r="51" spans="1:31" s="102" customFormat="1" ht="15" x14ac:dyDescent="0.2">
      <c r="A51" s="99" t="s">
        <v>257</v>
      </c>
      <c r="B51" s="96" t="s">
        <v>208</v>
      </c>
      <c r="C51" s="110" t="s">
        <v>904</v>
      </c>
      <c r="D51" s="99" t="s">
        <v>914</v>
      </c>
      <c r="E51" s="110" t="s">
        <v>915</v>
      </c>
      <c r="F51" s="180">
        <v>1.95</v>
      </c>
      <c r="G51" s="144" t="s">
        <v>2538</v>
      </c>
      <c r="H51" s="108">
        <v>1</v>
      </c>
      <c r="I51" s="108">
        <v>1</v>
      </c>
      <c r="J51" s="99" t="s">
        <v>999</v>
      </c>
      <c r="K51" s="99" t="s">
        <v>998</v>
      </c>
      <c r="L51" s="110" t="s">
        <v>208</v>
      </c>
      <c r="M51" s="121" t="s">
        <v>1822</v>
      </c>
      <c r="N51" s="99" t="s">
        <v>2114</v>
      </c>
      <c r="O51" s="113">
        <v>1981</v>
      </c>
      <c r="P51" s="94"/>
      <c r="Q51" s="94"/>
      <c r="R51" s="94"/>
      <c r="S51" s="94"/>
      <c r="T51" s="94"/>
      <c r="U51" s="115">
        <v>0</v>
      </c>
      <c r="V51" s="183">
        <v>0</v>
      </c>
      <c r="W51" s="176" t="s">
        <v>2752</v>
      </c>
      <c r="X51" s="136">
        <v>2022</v>
      </c>
      <c r="Y51" s="134">
        <v>6</v>
      </c>
      <c r="Z51" s="131">
        <v>10</v>
      </c>
      <c r="AA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 s="237"/>
    </row>
    <row r="52" spans="1:31" s="102" customFormat="1" ht="15" x14ac:dyDescent="0.2">
      <c r="A52" s="99" t="s">
        <v>258</v>
      </c>
      <c r="B52" s="96" t="s">
        <v>208</v>
      </c>
      <c r="C52" s="110" t="s">
        <v>904</v>
      </c>
      <c r="D52" s="99" t="s">
        <v>914</v>
      </c>
      <c r="E52" s="110" t="s">
        <v>915</v>
      </c>
      <c r="F52" s="180">
        <v>3.36</v>
      </c>
      <c r="G52" s="144" t="s">
        <v>2538</v>
      </c>
      <c r="H52" s="108">
        <v>1</v>
      </c>
      <c r="I52" s="108">
        <v>1</v>
      </c>
      <c r="J52" s="99" t="s">
        <v>1001</v>
      </c>
      <c r="K52" s="99" t="s">
        <v>1000</v>
      </c>
      <c r="L52" s="110" t="s">
        <v>2134</v>
      </c>
      <c r="M52" s="121" t="s">
        <v>1823</v>
      </c>
      <c r="N52" s="99" t="s">
        <v>2114</v>
      </c>
      <c r="O52" s="113">
        <v>1987</v>
      </c>
      <c r="P52" s="94"/>
      <c r="Q52" s="94"/>
      <c r="R52" s="94"/>
      <c r="S52" s="94"/>
      <c r="T52" s="94"/>
      <c r="U52" s="115">
        <v>0</v>
      </c>
      <c r="V52" s="183">
        <v>3</v>
      </c>
      <c r="W52" s="176" t="s">
        <v>2752</v>
      </c>
      <c r="X52" s="136">
        <v>2022</v>
      </c>
      <c r="Y52" s="134">
        <v>6</v>
      </c>
      <c r="Z52" s="131">
        <v>18</v>
      </c>
      <c r="AA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 s="237"/>
    </row>
    <row r="53" spans="1:31" s="102" customFormat="1" ht="15" x14ac:dyDescent="0.2">
      <c r="A53" s="99" t="s">
        <v>259</v>
      </c>
      <c r="B53" s="96" t="s">
        <v>208</v>
      </c>
      <c r="C53" s="110" t="s">
        <v>904</v>
      </c>
      <c r="D53" s="99" t="s">
        <v>914</v>
      </c>
      <c r="E53" s="110" t="s">
        <v>915</v>
      </c>
      <c r="F53" s="180">
        <v>3.73</v>
      </c>
      <c r="G53" s="144" t="s">
        <v>2538</v>
      </c>
      <c r="H53" s="108">
        <v>1</v>
      </c>
      <c r="I53" s="108">
        <v>1</v>
      </c>
      <c r="J53" s="99" t="s">
        <v>1002</v>
      </c>
      <c r="K53" s="99" t="s">
        <v>952</v>
      </c>
      <c r="L53" s="110" t="s">
        <v>2135</v>
      </c>
      <c r="M53" s="121" t="s">
        <v>1824</v>
      </c>
      <c r="N53" s="99" t="s">
        <v>2114</v>
      </c>
      <c r="O53" s="113">
        <v>1985</v>
      </c>
      <c r="P53" s="94"/>
      <c r="Q53" s="94"/>
      <c r="R53" s="94"/>
      <c r="S53" s="94"/>
      <c r="T53" s="94"/>
      <c r="U53" s="115">
        <v>0</v>
      </c>
      <c r="V53" s="183">
        <v>2</v>
      </c>
      <c r="W53" s="176" t="s">
        <v>2752</v>
      </c>
      <c r="X53" s="136">
        <v>2022</v>
      </c>
      <c r="Y53" s="134">
        <v>6</v>
      </c>
      <c r="Z53" s="131">
        <v>19</v>
      </c>
      <c r="AA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 s="237"/>
    </row>
    <row r="54" spans="1:31" s="102" customFormat="1" ht="15" x14ac:dyDescent="0.2">
      <c r="A54" s="99" t="s">
        <v>260</v>
      </c>
      <c r="B54" s="96" t="s">
        <v>208</v>
      </c>
      <c r="C54" s="110" t="s">
        <v>904</v>
      </c>
      <c r="D54" s="99" t="s">
        <v>914</v>
      </c>
      <c r="E54" s="110" t="s">
        <v>915</v>
      </c>
      <c r="F54" s="180">
        <v>2.7</v>
      </c>
      <c r="G54" s="144" t="s">
        <v>2538</v>
      </c>
      <c r="H54" s="108">
        <v>1</v>
      </c>
      <c r="I54" s="108">
        <v>1</v>
      </c>
      <c r="J54" s="99" t="s">
        <v>1004</v>
      </c>
      <c r="K54" s="99" t="s">
        <v>1003</v>
      </c>
      <c r="L54" s="110" t="s">
        <v>208</v>
      </c>
      <c r="M54" s="121" t="s">
        <v>1825</v>
      </c>
      <c r="N54" s="99" t="s">
        <v>2114</v>
      </c>
      <c r="O54" s="113">
        <v>1986</v>
      </c>
      <c r="P54" s="94"/>
      <c r="Q54" s="94"/>
      <c r="R54" s="94"/>
      <c r="S54" s="94"/>
      <c r="T54" s="94"/>
      <c r="U54" s="115">
        <v>0</v>
      </c>
      <c r="V54" s="183">
        <v>1</v>
      </c>
      <c r="W54" s="176" t="s">
        <v>2752</v>
      </c>
      <c r="X54" s="136">
        <v>2022</v>
      </c>
      <c r="Y54" s="134">
        <v>6</v>
      </c>
      <c r="Z54" s="131">
        <v>16</v>
      </c>
      <c r="AA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 s="237"/>
    </row>
    <row r="55" spans="1:31" s="102" customFormat="1" ht="15" x14ac:dyDescent="0.2">
      <c r="A55" s="99" t="s">
        <v>261</v>
      </c>
      <c r="B55" s="96" t="s">
        <v>208</v>
      </c>
      <c r="C55" s="110" t="s">
        <v>904</v>
      </c>
      <c r="D55" s="99" t="s">
        <v>914</v>
      </c>
      <c r="E55" s="110" t="s">
        <v>915</v>
      </c>
      <c r="F55" s="180">
        <v>2.65</v>
      </c>
      <c r="G55" s="144" t="s">
        <v>2538</v>
      </c>
      <c r="H55" s="108">
        <v>1</v>
      </c>
      <c r="I55" s="108">
        <v>1</v>
      </c>
      <c r="J55" s="99" t="s">
        <v>1006</v>
      </c>
      <c r="K55" s="99" t="s">
        <v>1005</v>
      </c>
      <c r="L55" s="110" t="s">
        <v>208</v>
      </c>
      <c r="M55" s="121" t="s">
        <v>1826</v>
      </c>
      <c r="N55" s="99" t="s">
        <v>2114</v>
      </c>
      <c r="O55" s="113">
        <v>1980</v>
      </c>
      <c r="P55" s="94"/>
      <c r="Q55" s="94"/>
      <c r="R55" s="94"/>
      <c r="S55" s="94"/>
      <c r="T55" s="94"/>
      <c r="U55" s="115">
        <v>0</v>
      </c>
      <c r="V55" s="183">
        <v>1</v>
      </c>
      <c r="W55" s="176" t="s">
        <v>2752</v>
      </c>
      <c r="X55" s="136">
        <v>2022</v>
      </c>
      <c r="Y55" s="134">
        <v>5</v>
      </c>
      <c r="Z55" s="131">
        <v>29</v>
      </c>
      <c r="AA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 s="237"/>
    </row>
    <row r="56" spans="1:31" s="102" customFormat="1" ht="15" x14ac:dyDescent="0.2">
      <c r="A56" s="99" t="s">
        <v>262</v>
      </c>
      <c r="B56" s="96" t="s">
        <v>208</v>
      </c>
      <c r="C56" s="110" t="s">
        <v>904</v>
      </c>
      <c r="D56" s="99" t="s">
        <v>914</v>
      </c>
      <c r="E56" s="110" t="s">
        <v>915</v>
      </c>
      <c r="F56" s="180">
        <v>2.61</v>
      </c>
      <c r="G56" s="144" t="s">
        <v>2538</v>
      </c>
      <c r="H56" s="108">
        <v>1</v>
      </c>
      <c r="I56" s="108">
        <v>1</v>
      </c>
      <c r="J56" s="99" t="s">
        <v>2747</v>
      </c>
      <c r="K56" s="99" t="s">
        <v>2746</v>
      </c>
      <c r="L56" s="110" t="s">
        <v>2136</v>
      </c>
      <c r="M56" s="121" t="s">
        <v>1827</v>
      </c>
      <c r="N56" s="99" t="s">
        <v>2114</v>
      </c>
      <c r="O56" s="113">
        <v>1994</v>
      </c>
      <c r="P56" s="94"/>
      <c r="Q56" s="94"/>
      <c r="R56" s="94"/>
      <c r="S56" s="94"/>
      <c r="T56" s="94"/>
      <c r="U56" s="115">
        <v>0</v>
      </c>
      <c r="V56" s="183">
        <v>1</v>
      </c>
      <c r="W56" s="176" t="s">
        <v>2752</v>
      </c>
      <c r="X56" s="136">
        <v>2022</v>
      </c>
      <c r="Y56" s="134">
        <v>5</v>
      </c>
      <c r="Z56" s="131">
        <v>29</v>
      </c>
      <c r="AA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 s="237"/>
    </row>
    <row r="57" spans="1:31" s="102" customFormat="1" ht="15" x14ac:dyDescent="0.2">
      <c r="A57" s="99" t="s">
        <v>263</v>
      </c>
      <c r="B57" s="96" t="s">
        <v>208</v>
      </c>
      <c r="C57" s="110" t="s">
        <v>904</v>
      </c>
      <c r="D57" s="99" t="s">
        <v>914</v>
      </c>
      <c r="E57" s="110" t="s">
        <v>915</v>
      </c>
      <c r="F57" s="180">
        <v>2</v>
      </c>
      <c r="G57" s="144" t="s">
        <v>2538</v>
      </c>
      <c r="H57" s="108">
        <v>1</v>
      </c>
      <c r="I57" s="108">
        <v>1</v>
      </c>
      <c r="J57" s="99" t="s">
        <v>1008</v>
      </c>
      <c r="K57" s="99" t="s">
        <v>1007</v>
      </c>
      <c r="L57" s="110" t="s">
        <v>2137</v>
      </c>
      <c r="M57" s="121" t="s">
        <v>1828</v>
      </c>
      <c r="N57" s="99" t="s">
        <v>2114</v>
      </c>
      <c r="O57" s="113">
        <v>1967</v>
      </c>
      <c r="P57" s="94"/>
      <c r="Q57" s="94"/>
      <c r="R57" s="94"/>
      <c r="S57" s="94"/>
      <c r="T57" s="94"/>
      <c r="U57" s="115">
        <v>0</v>
      </c>
      <c r="V57" s="183">
        <v>2</v>
      </c>
      <c r="W57" s="176" t="s">
        <v>2752</v>
      </c>
      <c r="X57" s="136">
        <v>2022</v>
      </c>
      <c r="Y57" s="134">
        <v>5</v>
      </c>
      <c r="Z57" s="131">
        <v>6</v>
      </c>
      <c r="AA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 s="237"/>
    </row>
    <row r="58" spans="1:31" s="102" customFormat="1" ht="15" x14ac:dyDescent="0.2">
      <c r="A58" s="99" t="s">
        <v>264</v>
      </c>
      <c r="B58" s="96" t="s">
        <v>208</v>
      </c>
      <c r="C58" s="110" t="s">
        <v>904</v>
      </c>
      <c r="D58" s="99" t="s">
        <v>914</v>
      </c>
      <c r="E58" s="110" t="s">
        <v>915</v>
      </c>
      <c r="F58" s="180">
        <v>3.48</v>
      </c>
      <c r="G58" s="144" t="s">
        <v>2538</v>
      </c>
      <c r="H58" s="108">
        <v>1</v>
      </c>
      <c r="I58" s="108">
        <v>1</v>
      </c>
      <c r="J58" s="99" t="s">
        <v>1010</v>
      </c>
      <c r="K58" s="99" t="s">
        <v>1009</v>
      </c>
      <c r="L58" s="110" t="s">
        <v>2138</v>
      </c>
      <c r="M58" s="121" t="s">
        <v>1829</v>
      </c>
      <c r="N58" s="99" t="s">
        <v>2114</v>
      </c>
      <c r="O58" s="113">
        <v>1987</v>
      </c>
      <c r="P58" s="94"/>
      <c r="Q58" s="94"/>
      <c r="R58" s="94"/>
      <c r="S58" s="94"/>
      <c r="T58" s="94"/>
      <c r="U58" s="115">
        <v>0</v>
      </c>
      <c r="V58" s="183">
        <v>2</v>
      </c>
      <c r="W58" s="176" t="s">
        <v>2752</v>
      </c>
      <c r="X58" s="136">
        <v>2022</v>
      </c>
      <c r="Y58" s="134">
        <v>7</v>
      </c>
      <c r="Z58" s="131">
        <v>17</v>
      </c>
      <c r="AA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 s="237"/>
    </row>
    <row r="59" spans="1:31" s="102" customFormat="1" ht="15" x14ac:dyDescent="0.2">
      <c r="A59" s="99" t="s">
        <v>265</v>
      </c>
      <c r="B59" s="96" t="s">
        <v>208</v>
      </c>
      <c r="C59" s="110" t="s">
        <v>904</v>
      </c>
      <c r="D59" s="99" t="s">
        <v>914</v>
      </c>
      <c r="E59" s="110" t="s">
        <v>915</v>
      </c>
      <c r="F59" s="180">
        <v>2.86</v>
      </c>
      <c r="G59" s="144" t="s">
        <v>2538</v>
      </c>
      <c r="H59" s="108">
        <v>1</v>
      </c>
      <c r="I59" s="108">
        <v>1</v>
      </c>
      <c r="J59" s="99" t="s">
        <v>1011</v>
      </c>
      <c r="K59" s="99" t="s">
        <v>952</v>
      </c>
      <c r="L59" s="110" t="s">
        <v>2139</v>
      </c>
      <c r="M59" s="121" t="s">
        <v>1830</v>
      </c>
      <c r="N59" s="99" t="s">
        <v>2114</v>
      </c>
      <c r="O59" s="113">
        <v>1985</v>
      </c>
      <c r="P59" s="94"/>
      <c r="Q59" s="94"/>
      <c r="R59" s="94"/>
      <c r="S59" s="94"/>
      <c r="T59" s="94"/>
      <c r="U59" s="115">
        <v>0</v>
      </c>
      <c r="V59" s="183">
        <v>1</v>
      </c>
      <c r="W59" s="176" t="s">
        <v>2752</v>
      </c>
      <c r="X59" s="136">
        <v>2022</v>
      </c>
      <c r="Y59" s="134">
        <v>7</v>
      </c>
      <c r="Z59" s="131">
        <v>10</v>
      </c>
      <c r="AA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 s="237"/>
    </row>
    <row r="60" spans="1:31" s="102" customFormat="1" ht="15" x14ac:dyDescent="0.2">
      <c r="A60" s="99" t="s">
        <v>266</v>
      </c>
      <c r="B60" s="96" t="s">
        <v>208</v>
      </c>
      <c r="C60" s="110" t="s">
        <v>904</v>
      </c>
      <c r="D60" s="99" t="s">
        <v>914</v>
      </c>
      <c r="E60" s="110" t="s">
        <v>915</v>
      </c>
      <c r="F60" s="180">
        <v>2.27</v>
      </c>
      <c r="G60" s="144" t="s">
        <v>2538</v>
      </c>
      <c r="H60" s="108">
        <v>1</v>
      </c>
      <c r="I60" s="108">
        <v>1</v>
      </c>
      <c r="J60" s="99" t="s">
        <v>1013</v>
      </c>
      <c r="K60" s="99" t="s">
        <v>1012</v>
      </c>
      <c r="L60" s="110" t="s">
        <v>2140</v>
      </c>
      <c r="M60" s="121" t="s">
        <v>1831</v>
      </c>
      <c r="N60" s="99" t="s">
        <v>2114</v>
      </c>
      <c r="O60" s="113">
        <v>1974</v>
      </c>
      <c r="P60" s="94"/>
      <c r="Q60" s="94"/>
      <c r="R60" s="94"/>
      <c r="S60" s="94"/>
      <c r="T60" s="94"/>
      <c r="U60" s="115">
        <v>0</v>
      </c>
      <c r="V60" s="183">
        <v>2</v>
      </c>
      <c r="W60" s="176" t="s">
        <v>2752</v>
      </c>
      <c r="X60" s="136">
        <v>2022</v>
      </c>
      <c r="Y60" s="134">
        <v>7</v>
      </c>
      <c r="Z60" s="131">
        <v>17</v>
      </c>
      <c r="AA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 s="237"/>
    </row>
    <row r="61" spans="1:31" s="102" customFormat="1" ht="15" x14ac:dyDescent="0.2">
      <c r="A61" s="99" t="s">
        <v>267</v>
      </c>
      <c r="B61" s="96" t="s">
        <v>208</v>
      </c>
      <c r="C61" s="110" t="s">
        <v>904</v>
      </c>
      <c r="D61" s="99" t="s">
        <v>914</v>
      </c>
      <c r="E61" s="110" t="s">
        <v>915</v>
      </c>
      <c r="F61" s="180">
        <v>1.58</v>
      </c>
      <c r="G61" s="144" t="s">
        <v>2538</v>
      </c>
      <c r="H61" s="108">
        <v>1</v>
      </c>
      <c r="I61" s="108">
        <v>1</v>
      </c>
      <c r="J61" s="99" t="s">
        <v>1011</v>
      </c>
      <c r="K61" s="99" t="s">
        <v>1014</v>
      </c>
      <c r="L61" s="110" t="s">
        <v>2141</v>
      </c>
      <c r="M61" s="121" t="s">
        <v>1832</v>
      </c>
      <c r="N61" s="99" t="s">
        <v>2114</v>
      </c>
      <c r="O61" s="113">
        <v>1978</v>
      </c>
      <c r="P61" s="94"/>
      <c r="Q61" s="94"/>
      <c r="R61" s="94"/>
      <c r="S61" s="94"/>
      <c r="T61" s="94"/>
      <c r="U61" s="115">
        <v>0</v>
      </c>
      <c r="V61" s="183">
        <v>2</v>
      </c>
      <c r="W61" s="176" t="s">
        <v>2752</v>
      </c>
      <c r="X61" s="136">
        <v>2022</v>
      </c>
      <c r="Y61" s="134">
        <v>5</v>
      </c>
      <c r="Z61" s="131">
        <v>18</v>
      </c>
      <c r="AA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 s="237"/>
    </row>
    <row r="62" spans="1:31" s="102" customFormat="1" ht="15" x14ac:dyDescent="0.2">
      <c r="A62" s="99" t="s">
        <v>268</v>
      </c>
      <c r="B62" s="96" t="s">
        <v>208</v>
      </c>
      <c r="C62" s="110" t="s">
        <v>904</v>
      </c>
      <c r="D62" s="99" t="s">
        <v>914</v>
      </c>
      <c r="E62" s="110" t="s">
        <v>915</v>
      </c>
      <c r="F62" s="180">
        <v>3.18</v>
      </c>
      <c r="G62" s="144" t="s">
        <v>2538</v>
      </c>
      <c r="H62" s="108">
        <v>1</v>
      </c>
      <c r="I62" s="108">
        <v>1</v>
      </c>
      <c r="J62" s="99" t="s">
        <v>1016</v>
      </c>
      <c r="K62" s="99" t="s">
        <v>1015</v>
      </c>
      <c r="L62" s="110" t="s">
        <v>2142</v>
      </c>
      <c r="M62" s="121" t="s">
        <v>1833</v>
      </c>
      <c r="N62" s="112" t="s">
        <v>2113</v>
      </c>
      <c r="O62" s="113">
        <v>1972</v>
      </c>
      <c r="P62" s="94"/>
      <c r="Q62" s="94"/>
      <c r="R62" s="94"/>
      <c r="S62" s="94"/>
      <c r="T62" s="94"/>
      <c r="U62" s="115">
        <v>0</v>
      </c>
      <c r="V62" s="183">
        <v>2</v>
      </c>
      <c r="W62" s="176" t="s">
        <v>2752</v>
      </c>
      <c r="X62" s="136">
        <v>2022</v>
      </c>
      <c r="Y62" s="134">
        <v>5</v>
      </c>
      <c r="Z62" s="131">
        <v>6</v>
      </c>
      <c r="AA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 s="237"/>
    </row>
    <row r="63" spans="1:31" s="102" customFormat="1" ht="15" x14ac:dyDescent="0.2">
      <c r="A63" s="99" t="s">
        <v>269</v>
      </c>
      <c r="B63" s="96" t="s">
        <v>208</v>
      </c>
      <c r="C63" s="110" t="s">
        <v>904</v>
      </c>
      <c r="D63" s="99" t="s">
        <v>914</v>
      </c>
      <c r="E63" s="110" t="s">
        <v>915</v>
      </c>
      <c r="F63" s="180">
        <v>2.2799999999999998</v>
      </c>
      <c r="G63" s="144" t="s">
        <v>2538</v>
      </c>
      <c r="H63" s="108">
        <v>1</v>
      </c>
      <c r="I63" s="108">
        <v>1</v>
      </c>
      <c r="J63" s="99" t="s">
        <v>1018</v>
      </c>
      <c r="K63" s="99" t="s">
        <v>1017</v>
      </c>
      <c r="L63" s="110" t="s">
        <v>2143</v>
      </c>
      <c r="M63" s="121" t="s">
        <v>1834</v>
      </c>
      <c r="N63" s="99" t="s">
        <v>2114</v>
      </c>
      <c r="O63" s="113">
        <v>1985</v>
      </c>
      <c r="P63" s="94"/>
      <c r="Q63" s="94"/>
      <c r="R63" s="94"/>
      <c r="S63" s="94"/>
      <c r="T63" s="94"/>
      <c r="U63" s="115">
        <v>0</v>
      </c>
      <c r="V63" s="183">
        <v>1</v>
      </c>
      <c r="W63" s="176" t="s">
        <v>2752</v>
      </c>
      <c r="X63" s="136">
        <v>2022</v>
      </c>
      <c r="Y63" s="134">
        <v>5</v>
      </c>
      <c r="Z63" s="131">
        <v>17</v>
      </c>
      <c r="AA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 s="237"/>
    </row>
    <row r="64" spans="1:31" s="102" customFormat="1" ht="15" x14ac:dyDescent="0.2">
      <c r="A64" s="99" t="s">
        <v>270</v>
      </c>
      <c r="B64" s="96" t="s">
        <v>208</v>
      </c>
      <c r="C64" s="110" t="s">
        <v>904</v>
      </c>
      <c r="D64" s="99" t="s">
        <v>914</v>
      </c>
      <c r="E64" s="110" t="s">
        <v>915</v>
      </c>
      <c r="F64" s="180">
        <v>1.55</v>
      </c>
      <c r="G64" s="144" t="s">
        <v>2538</v>
      </c>
      <c r="H64" s="108">
        <v>1</v>
      </c>
      <c r="I64" s="108">
        <v>1</v>
      </c>
      <c r="J64" s="99" t="s">
        <v>1020</v>
      </c>
      <c r="K64" s="99" t="s">
        <v>1019</v>
      </c>
      <c r="L64" s="110" t="s">
        <v>208</v>
      </c>
      <c r="M64" s="121" t="s">
        <v>1835</v>
      </c>
      <c r="N64" s="99" t="s">
        <v>2114</v>
      </c>
      <c r="O64" s="113">
        <v>1980</v>
      </c>
      <c r="P64" s="94"/>
      <c r="Q64" s="94"/>
      <c r="R64" s="94"/>
      <c r="S64" s="94"/>
      <c r="T64" s="94"/>
      <c r="U64" s="115">
        <v>0</v>
      </c>
      <c r="V64" s="183">
        <v>0</v>
      </c>
      <c r="W64" s="176" t="s">
        <v>2752</v>
      </c>
      <c r="X64" s="136">
        <v>2022</v>
      </c>
      <c r="Y64" s="134">
        <v>7</v>
      </c>
      <c r="Z64" s="131">
        <v>19</v>
      </c>
      <c r="AA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 s="237"/>
    </row>
    <row r="65" spans="1:31" s="102" customFormat="1" ht="15" x14ac:dyDescent="0.2">
      <c r="A65" s="99" t="s">
        <v>271</v>
      </c>
      <c r="B65" s="96" t="s">
        <v>208</v>
      </c>
      <c r="C65" s="110" t="s">
        <v>904</v>
      </c>
      <c r="D65" s="99" t="s">
        <v>914</v>
      </c>
      <c r="E65" s="110" t="s">
        <v>915</v>
      </c>
      <c r="F65" s="180">
        <v>3.31</v>
      </c>
      <c r="G65" s="144" t="s">
        <v>2538</v>
      </c>
      <c r="H65" s="108">
        <v>1</v>
      </c>
      <c r="I65" s="108">
        <v>1</v>
      </c>
      <c r="J65" s="99" t="s">
        <v>1021</v>
      </c>
      <c r="K65" s="99" t="s">
        <v>1017</v>
      </c>
      <c r="L65" s="110" t="s">
        <v>2144</v>
      </c>
      <c r="M65" s="121" t="s">
        <v>1836</v>
      </c>
      <c r="N65" s="99" t="s">
        <v>2114</v>
      </c>
      <c r="O65" s="113">
        <v>1981</v>
      </c>
      <c r="P65" s="94"/>
      <c r="Q65" s="94"/>
      <c r="R65" s="94"/>
      <c r="S65" s="94"/>
      <c r="T65" s="94"/>
      <c r="U65" s="115">
        <v>0</v>
      </c>
      <c r="V65" s="183">
        <v>3</v>
      </c>
      <c r="W65" s="176" t="s">
        <v>2752</v>
      </c>
      <c r="X65" s="136">
        <v>2022</v>
      </c>
      <c r="Y65" s="134">
        <v>7</v>
      </c>
      <c r="Z65" s="131">
        <v>16</v>
      </c>
      <c r="AA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 s="237"/>
    </row>
    <row r="66" spans="1:31" s="102" customFormat="1" ht="15" x14ac:dyDescent="0.2">
      <c r="A66" s="99" t="s">
        <v>272</v>
      </c>
      <c r="B66" s="96" t="s">
        <v>208</v>
      </c>
      <c r="C66" s="110" t="s">
        <v>904</v>
      </c>
      <c r="D66" s="99" t="s">
        <v>914</v>
      </c>
      <c r="E66" s="110" t="s">
        <v>915</v>
      </c>
      <c r="F66" s="180">
        <v>1.84</v>
      </c>
      <c r="G66" s="144" t="s">
        <v>2538</v>
      </c>
      <c r="H66" s="108">
        <v>1</v>
      </c>
      <c r="I66" s="108">
        <v>1</v>
      </c>
      <c r="J66" s="99" t="s">
        <v>1023</v>
      </c>
      <c r="K66" s="99" t="s">
        <v>1022</v>
      </c>
      <c r="L66" s="110" t="s">
        <v>2145</v>
      </c>
      <c r="M66" s="121" t="s">
        <v>208</v>
      </c>
      <c r="N66" s="99" t="s">
        <v>2114</v>
      </c>
      <c r="O66" s="113">
        <v>1988</v>
      </c>
      <c r="P66" s="94"/>
      <c r="Q66" s="94"/>
      <c r="R66" s="94"/>
      <c r="S66" s="94"/>
      <c r="T66" s="94"/>
      <c r="U66" s="115">
        <v>0</v>
      </c>
      <c r="V66" s="183">
        <v>2</v>
      </c>
      <c r="W66" s="176" t="s">
        <v>2752</v>
      </c>
      <c r="X66" s="136">
        <v>2022</v>
      </c>
      <c r="Y66" s="134">
        <v>5</v>
      </c>
      <c r="Z66" s="131">
        <v>23</v>
      </c>
      <c r="AA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 s="237"/>
    </row>
    <row r="67" spans="1:31" s="102" customFormat="1" ht="15" x14ac:dyDescent="0.2">
      <c r="A67" s="99" t="s">
        <v>273</v>
      </c>
      <c r="B67" s="96" t="s">
        <v>208</v>
      </c>
      <c r="C67" s="110" t="s">
        <v>904</v>
      </c>
      <c r="D67" s="99" t="s">
        <v>914</v>
      </c>
      <c r="E67" s="110" t="s">
        <v>915</v>
      </c>
      <c r="F67" s="180">
        <v>3.1</v>
      </c>
      <c r="G67" s="144" t="s">
        <v>2538</v>
      </c>
      <c r="H67" s="108">
        <v>1</v>
      </c>
      <c r="I67" s="108">
        <v>1</v>
      </c>
      <c r="J67" s="99" t="s">
        <v>1025</v>
      </c>
      <c r="K67" s="99" t="s">
        <v>1024</v>
      </c>
      <c r="L67" s="110" t="s">
        <v>2146</v>
      </c>
      <c r="M67" s="121" t="s">
        <v>1837</v>
      </c>
      <c r="N67" s="99" t="s">
        <v>2114</v>
      </c>
      <c r="O67" s="113">
        <v>1978</v>
      </c>
      <c r="P67" s="94"/>
      <c r="Q67" s="94"/>
      <c r="R67" s="94"/>
      <c r="S67" s="94"/>
      <c r="T67" s="94"/>
      <c r="U67" s="115">
        <v>0</v>
      </c>
      <c r="V67" s="183">
        <v>2</v>
      </c>
      <c r="W67" s="176" t="s">
        <v>2752</v>
      </c>
      <c r="X67" s="136">
        <v>2022</v>
      </c>
      <c r="Y67" s="134">
        <v>7</v>
      </c>
      <c r="Z67" s="131">
        <v>15</v>
      </c>
      <c r="AA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 s="237"/>
    </row>
    <row r="68" spans="1:31" s="102" customFormat="1" ht="15" x14ac:dyDescent="0.2">
      <c r="A68" s="99" t="s">
        <v>274</v>
      </c>
      <c r="B68" s="96" t="s">
        <v>208</v>
      </c>
      <c r="C68" s="110" t="s">
        <v>904</v>
      </c>
      <c r="D68" s="99" t="s">
        <v>914</v>
      </c>
      <c r="E68" s="110" t="s">
        <v>915</v>
      </c>
      <c r="F68" s="180">
        <v>3.61</v>
      </c>
      <c r="G68" s="144" t="s">
        <v>2538</v>
      </c>
      <c r="H68" s="108">
        <v>1</v>
      </c>
      <c r="I68" s="108">
        <v>1</v>
      </c>
      <c r="J68" s="99" t="s">
        <v>1027</v>
      </c>
      <c r="K68" s="99" t="s">
        <v>1026</v>
      </c>
      <c r="L68" s="110" t="s">
        <v>208</v>
      </c>
      <c r="M68" s="121" t="s">
        <v>1838</v>
      </c>
      <c r="N68" s="99" t="s">
        <v>2114</v>
      </c>
      <c r="O68" s="113">
        <v>1983</v>
      </c>
      <c r="P68" s="94"/>
      <c r="Q68" s="94"/>
      <c r="R68" s="94"/>
      <c r="S68" s="94"/>
      <c r="T68" s="94"/>
      <c r="U68" s="115">
        <v>0</v>
      </c>
      <c r="V68" s="183">
        <v>2</v>
      </c>
      <c r="W68" s="176" t="s">
        <v>2752</v>
      </c>
      <c r="X68" s="136">
        <v>2022</v>
      </c>
      <c r="Y68" s="134">
        <v>5</v>
      </c>
      <c r="Z68" s="131">
        <v>16</v>
      </c>
      <c r="AA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 s="237"/>
    </row>
    <row r="69" spans="1:31" s="102" customFormat="1" ht="15" x14ac:dyDescent="0.2">
      <c r="A69" s="99" t="s">
        <v>275</v>
      </c>
      <c r="B69" s="96" t="s">
        <v>208</v>
      </c>
      <c r="C69" s="110" t="s">
        <v>904</v>
      </c>
      <c r="D69" s="99" t="s">
        <v>914</v>
      </c>
      <c r="E69" s="110" t="s">
        <v>915</v>
      </c>
      <c r="F69" s="180">
        <v>2.75</v>
      </c>
      <c r="G69" s="144" t="s">
        <v>2538</v>
      </c>
      <c r="H69" s="108">
        <v>1</v>
      </c>
      <c r="I69" s="108">
        <v>1</v>
      </c>
      <c r="J69" s="99" t="s">
        <v>1028</v>
      </c>
      <c r="K69" s="99" t="s">
        <v>1026</v>
      </c>
      <c r="L69" s="110" t="s">
        <v>2147</v>
      </c>
      <c r="M69" s="121" t="s">
        <v>1839</v>
      </c>
      <c r="N69" s="99" t="s">
        <v>2114</v>
      </c>
      <c r="O69" s="113">
        <v>1991</v>
      </c>
      <c r="P69" s="94"/>
      <c r="Q69" s="94"/>
      <c r="R69" s="94"/>
      <c r="S69" s="94"/>
      <c r="T69" s="94"/>
      <c r="U69" s="115">
        <v>0</v>
      </c>
      <c r="V69" s="183">
        <v>3</v>
      </c>
      <c r="W69" s="176" t="s">
        <v>2752</v>
      </c>
      <c r="X69" s="136">
        <v>2022</v>
      </c>
      <c r="Y69" s="134">
        <v>7</v>
      </c>
      <c r="Z69" s="131">
        <v>19</v>
      </c>
      <c r="AA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9" s="237"/>
    </row>
    <row r="70" spans="1:31" s="102" customFormat="1" ht="15" x14ac:dyDescent="0.2">
      <c r="A70" s="99" t="s">
        <v>276</v>
      </c>
      <c r="B70" s="96" t="s">
        <v>208</v>
      </c>
      <c r="C70" s="110" t="s">
        <v>904</v>
      </c>
      <c r="D70" s="99" t="s">
        <v>914</v>
      </c>
      <c r="E70" s="110" t="s">
        <v>915</v>
      </c>
      <c r="F70" s="180">
        <v>4.16</v>
      </c>
      <c r="G70" s="144" t="s">
        <v>2538</v>
      </c>
      <c r="H70" s="108">
        <v>1</v>
      </c>
      <c r="I70" s="108">
        <v>1</v>
      </c>
      <c r="J70" s="99" t="s">
        <v>1029</v>
      </c>
      <c r="K70" s="99" t="s">
        <v>952</v>
      </c>
      <c r="L70" s="110" t="s">
        <v>208</v>
      </c>
      <c r="M70" s="121" t="s">
        <v>1840</v>
      </c>
      <c r="N70" s="99" t="s">
        <v>2114</v>
      </c>
      <c r="O70" s="113">
        <v>1993</v>
      </c>
      <c r="P70" s="94"/>
      <c r="Q70" s="94"/>
      <c r="R70" s="94"/>
      <c r="S70" s="94"/>
      <c r="T70" s="94"/>
      <c r="U70" s="115">
        <v>0</v>
      </c>
      <c r="V70" s="183">
        <v>1</v>
      </c>
      <c r="W70" s="176" t="s">
        <v>2752</v>
      </c>
      <c r="X70" s="136">
        <v>2022</v>
      </c>
      <c r="Y70" s="134">
        <v>5</v>
      </c>
      <c r="Z70" s="131">
        <v>19</v>
      </c>
      <c r="AA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0" s="237"/>
    </row>
    <row r="71" spans="1:31" s="102" customFormat="1" ht="15" x14ac:dyDescent="0.2">
      <c r="A71" s="99" t="s">
        <v>277</v>
      </c>
      <c r="B71" s="96" t="s">
        <v>208</v>
      </c>
      <c r="C71" s="110" t="s">
        <v>904</v>
      </c>
      <c r="D71" s="99" t="s">
        <v>914</v>
      </c>
      <c r="E71" s="110" t="s">
        <v>915</v>
      </c>
      <c r="F71" s="180">
        <v>2.82</v>
      </c>
      <c r="G71" s="144" t="s">
        <v>2538</v>
      </c>
      <c r="H71" s="108">
        <v>1</v>
      </c>
      <c r="I71" s="108">
        <v>1</v>
      </c>
      <c r="J71" s="99" t="s">
        <v>1031</v>
      </c>
      <c r="K71" s="99" t="s">
        <v>1030</v>
      </c>
      <c r="L71" s="110" t="s">
        <v>2148</v>
      </c>
      <c r="M71" s="121" t="s">
        <v>1841</v>
      </c>
      <c r="N71" s="99" t="s">
        <v>2114</v>
      </c>
      <c r="O71" s="113">
        <v>1974</v>
      </c>
      <c r="P71" s="94"/>
      <c r="Q71" s="94"/>
      <c r="R71" s="94"/>
      <c r="S71" s="94"/>
      <c r="T71" s="94"/>
      <c r="U71" s="115">
        <v>0</v>
      </c>
      <c r="V71" s="183">
        <v>2</v>
      </c>
      <c r="W71" s="176" t="s">
        <v>2752</v>
      </c>
      <c r="X71" s="136">
        <v>2022</v>
      </c>
      <c r="Y71" s="134">
        <v>7</v>
      </c>
      <c r="Z71" s="131">
        <v>20</v>
      </c>
      <c r="AA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1" s="237"/>
    </row>
    <row r="72" spans="1:31" s="102" customFormat="1" ht="15" x14ac:dyDescent="0.2">
      <c r="A72" s="99" t="s">
        <v>278</v>
      </c>
      <c r="B72" s="96" t="s">
        <v>208</v>
      </c>
      <c r="C72" s="110" t="s">
        <v>904</v>
      </c>
      <c r="D72" s="99" t="s">
        <v>914</v>
      </c>
      <c r="E72" s="110" t="s">
        <v>915</v>
      </c>
      <c r="F72" s="180">
        <v>1.18</v>
      </c>
      <c r="G72" s="144" t="s">
        <v>2538</v>
      </c>
      <c r="H72" s="108">
        <v>1</v>
      </c>
      <c r="I72" s="108">
        <v>1</v>
      </c>
      <c r="J72" s="99" t="s">
        <v>1032</v>
      </c>
      <c r="K72" s="99" t="s">
        <v>1007</v>
      </c>
      <c r="L72" s="110" t="s">
        <v>2149</v>
      </c>
      <c r="M72" s="121" t="s">
        <v>1842</v>
      </c>
      <c r="N72" s="99" t="s">
        <v>2114</v>
      </c>
      <c r="O72" s="113">
        <v>1978</v>
      </c>
      <c r="P72" s="94"/>
      <c r="Q72" s="94"/>
      <c r="R72" s="94"/>
      <c r="S72" s="94"/>
      <c r="T72" s="94"/>
      <c r="U72" s="115">
        <v>0</v>
      </c>
      <c r="V72" s="183">
        <v>0</v>
      </c>
      <c r="W72" s="176" t="s">
        <v>2752</v>
      </c>
      <c r="X72" s="136">
        <v>2022</v>
      </c>
      <c r="Y72" s="134">
        <v>7</v>
      </c>
      <c r="Z72" s="133">
        <v>24</v>
      </c>
      <c r="AA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2" s="237"/>
    </row>
    <row r="73" spans="1:31" s="102" customFormat="1" ht="15" x14ac:dyDescent="0.2">
      <c r="A73" s="99" t="s">
        <v>279</v>
      </c>
      <c r="B73" s="96" t="s">
        <v>208</v>
      </c>
      <c r="C73" s="110" t="s">
        <v>904</v>
      </c>
      <c r="D73" s="99" t="s">
        <v>914</v>
      </c>
      <c r="E73" s="110" t="s">
        <v>915</v>
      </c>
      <c r="F73" s="180">
        <v>2.5</v>
      </c>
      <c r="G73" s="144" t="s">
        <v>2538</v>
      </c>
      <c r="H73" s="108">
        <v>1</v>
      </c>
      <c r="I73" s="108">
        <v>1</v>
      </c>
      <c r="J73" s="99" t="s">
        <v>1034</v>
      </c>
      <c r="K73" s="99" t="s">
        <v>1033</v>
      </c>
      <c r="L73" s="110" t="s">
        <v>2150</v>
      </c>
      <c r="M73" s="121" t="s">
        <v>1843</v>
      </c>
      <c r="N73" s="99" t="s">
        <v>2114</v>
      </c>
      <c r="O73" s="113">
        <v>1985</v>
      </c>
      <c r="P73" s="94"/>
      <c r="Q73" s="94"/>
      <c r="R73" s="94"/>
      <c r="S73" s="94"/>
      <c r="T73" s="94"/>
      <c r="U73" s="115">
        <v>0</v>
      </c>
      <c r="V73" s="183">
        <v>3</v>
      </c>
      <c r="W73" s="176" t="s">
        <v>2752</v>
      </c>
      <c r="X73" s="136">
        <v>2022</v>
      </c>
      <c r="Y73" s="134">
        <v>7</v>
      </c>
      <c r="Z73" s="131">
        <v>20</v>
      </c>
      <c r="AA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3" s="237"/>
    </row>
    <row r="74" spans="1:31" s="102" customFormat="1" ht="15" x14ac:dyDescent="0.2">
      <c r="A74" s="99" t="s">
        <v>280</v>
      </c>
      <c r="B74" s="96" t="s">
        <v>208</v>
      </c>
      <c r="C74" s="110" t="s">
        <v>904</v>
      </c>
      <c r="D74" s="99" t="s">
        <v>914</v>
      </c>
      <c r="E74" s="110" t="s">
        <v>915</v>
      </c>
      <c r="F74" s="180">
        <v>3.45</v>
      </c>
      <c r="G74" s="144" t="s">
        <v>2538</v>
      </c>
      <c r="H74" s="108">
        <v>1</v>
      </c>
      <c r="I74" s="108">
        <v>1</v>
      </c>
      <c r="J74" s="99" t="s">
        <v>1036</v>
      </c>
      <c r="K74" s="99" t="s">
        <v>1035</v>
      </c>
      <c r="L74" s="110" t="s">
        <v>2151</v>
      </c>
      <c r="M74" s="121" t="s">
        <v>1844</v>
      </c>
      <c r="N74" s="99" t="s">
        <v>2114</v>
      </c>
      <c r="O74" s="113">
        <v>1978</v>
      </c>
      <c r="P74" s="94"/>
      <c r="Q74" s="94"/>
      <c r="R74" s="94"/>
      <c r="S74" s="94"/>
      <c r="T74" s="94"/>
      <c r="U74" s="115">
        <v>0</v>
      </c>
      <c r="V74" s="183">
        <v>3</v>
      </c>
      <c r="W74" s="176" t="s">
        <v>2752</v>
      </c>
      <c r="X74" s="136">
        <v>2022</v>
      </c>
      <c r="Y74" s="134">
        <v>7</v>
      </c>
      <c r="Z74" s="131">
        <v>11</v>
      </c>
      <c r="AA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4" s="237"/>
    </row>
    <row r="75" spans="1:31" s="102" customFormat="1" ht="15" x14ac:dyDescent="0.2">
      <c r="A75" s="99" t="s">
        <v>281</v>
      </c>
      <c r="B75" s="96" t="s">
        <v>208</v>
      </c>
      <c r="C75" s="110" t="s">
        <v>904</v>
      </c>
      <c r="D75" s="99" t="s">
        <v>914</v>
      </c>
      <c r="E75" s="110" t="s">
        <v>915</v>
      </c>
      <c r="F75" s="180">
        <v>3.81</v>
      </c>
      <c r="G75" s="144" t="s">
        <v>2538</v>
      </c>
      <c r="H75" s="108">
        <v>1</v>
      </c>
      <c r="I75" s="108">
        <v>1</v>
      </c>
      <c r="J75" s="99" t="s">
        <v>1038</v>
      </c>
      <c r="K75" s="99" t="s">
        <v>1037</v>
      </c>
      <c r="L75" s="110" t="s">
        <v>2152</v>
      </c>
      <c r="M75" s="121" t="s">
        <v>1845</v>
      </c>
      <c r="N75" s="99" t="s">
        <v>2114</v>
      </c>
      <c r="O75" s="113">
        <v>1985</v>
      </c>
      <c r="P75" s="94"/>
      <c r="Q75" s="94"/>
      <c r="R75" s="94"/>
      <c r="S75" s="94"/>
      <c r="T75" s="94"/>
      <c r="U75" s="115">
        <v>0</v>
      </c>
      <c r="V75" s="183">
        <v>2</v>
      </c>
      <c r="W75" s="176" t="s">
        <v>2752</v>
      </c>
      <c r="X75" s="136">
        <v>2022</v>
      </c>
      <c r="Y75" s="134">
        <v>7</v>
      </c>
      <c r="Z75" s="131">
        <v>20</v>
      </c>
      <c r="AA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5" s="237"/>
    </row>
    <row r="76" spans="1:31" s="102" customFormat="1" ht="15" x14ac:dyDescent="0.2">
      <c r="A76" s="99" t="s">
        <v>282</v>
      </c>
      <c r="B76" s="96" t="s">
        <v>208</v>
      </c>
      <c r="C76" s="110" t="s">
        <v>904</v>
      </c>
      <c r="D76" s="99" t="s">
        <v>914</v>
      </c>
      <c r="E76" s="110" t="s">
        <v>915</v>
      </c>
      <c r="F76" s="180">
        <v>1.5</v>
      </c>
      <c r="G76" s="144" t="s">
        <v>2538</v>
      </c>
      <c r="H76" s="108">
        <v>1</v>
      </c>
      <c r="I76" s="108">
        <v>1</v>
      </c>
      <c r="J76" s="99" t="s">
        <v>979</v>
      </c>
      <c r="K76" s="99" t="s">
        <v>1039</v>
      </c>
      <c r="L76" s="110" t="s">
        <v>208</v>
      </c>
      <c r="M76" s="121" t="s">
        <v>1846</v>
      </c>
      <c r="N76" s="99" t="s">
        <v>2114</v>
      </c>
      <c r="O76" s="113">
        <v>1996</v>
      </c>
      <c r="P76" s="94"/>
      <c r="Q76" s="94"/>
      <c r="R76" s="94"/>
      <c r="S76" s="94"/>
      <c r="T76" s="94"/>
      <c r="U76" s="115">
        <v>0</v>
      </c>
      <c r="V76" s="183">
        <v>1</v>
      </c>
      <c r="W76" s="176" t="s">
        <v>2752</v>
      </c>
      <c r="X76" s="136">
        <v>2022</v>
      </c>
      <c r="Y76" s="134">
        <v>6</v>
      </c>
      <c r="Z76" s="131">
        <v>20</v>
      </c>
      <c r="AA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6" s="237"/>
    </row>
    <row r="77" spans="1:31" s="102" customFormat="1" ht="15" x14ac:dyDescent="0.2">
      <c r="A77" s="99" t="s">
        <v>283</v>
      </c>
      <c r="B77" s="96" t="s">
        <v>208</v>
      </c>
      <c r="C77" s="110" t="s">
        <v>904</v>
      </c>
      <c r="D77" s="99" t="s">
        <v>914</v>
      </c>
      <c r="E77" s="110" t="s">
        <v>915</v>
      </c>
      <c r="F77" s="180">
        <v>2.33</v>
      </c>
      <c r="G77" s="144" t="s">
        <v>2538</v>
      </c>
      <c r="H77" s="108">
        <v>1</v>
      </c>
      <c r="I77" s="108">
        <v>1</v>
      </c>
      <c r="J77" s="99" t="s">
        <v>1040</v>
      </c>
      <c r="K77" s="99" t="s">
        <v>952</v>
      </c>
      <c r="L77" s="110" t="s">
        <v>2153</v>
      </c>
      <c r="M77" s="121" t="s">
        <v>1847</v>
      </c>
      <c r="N77" s="99" t="s">
        <v>2114</v>
      </c>
      <c r="O77" s="113">
        <v>1977</v>
      </c>
      <c r="P77" s="94"/>
      <c r="Q77" s="94"/>
      <c r="R77" s="94"/>
      <c r="S77" s="94"/>
      <c r="T77" s="94"/>
      <c r="U77" s="115">
        <v>0</v>
      </c>
      <c r="V77" s="183">
        <v>2</v>
      </c>
      <c r="W77" s="176" t="s">
        <v>2752</v>
      </c>
      <c r="X77" s="136">
        <v>2022</v>
      </c>
      <c r="Y77" s="134">
        <v>6</v>
      </c>
      <c r="Z77" s="131">
        <v>14</v>
      </c>
      <c r="AA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7" s="237"/>
    </row>
    <row r="78" spans="1:31" s="102" customFormat="1" ht="15" x14ac:dyDescent="0.2">
      <c r="A78" s="99" t="s">
        <v>284</v>
      </c>
      <c r="B78" s="96" t="s">
        <v>208</v>
      </c>
      <c r="C78" s="110" t="s">
        <v>904</v>
      </c>
      <c r="D78" s="99" t="s">
        <v>914</v>
      </c>
      <c r="E78" s="110" t="s">
        <v>915</v>
      </c>
      <c r="F78" s="180">
        <v>2.95</v>
      </c>
      <c r="G78" s="144" t="s">
        <v>2538</v>
      </c>
      <c r="H78" s="108">
        <v>1</v>
      </c>
      <c r="I78" s="108">
        <v>1</v>
      </c>
      <c r="J78" s="99" t="s">
        <v>1041</v>
      </c>
      <c r="K78" s="99" t="s">
        <v>1039</v>
      </c>
      <c r="L78" s="110" t="s">
        <v>208</v>
      </c>
      <c r="M78" s="121" t="s">
        <v>1848</v>
      </c>
      <c r="N78" s="99" t="s">
        <v>2114</v>
      </c>
      <c r="O78" s="113">
        <v>1994</v>
      </c>
      <c r="P78" s="94"/>
      <c r="Q78" s="94"/>
      <c r="R78" s="94"/>
      <c r="S78" s="94"/>
      <c r="T78" s="94"/>
      <c r="U78" s="115">
        <v>0</v>
      </c>
      <c r="V78" s="183">
        <v>2</v>
      </c>
      <c r="W78" s="176" t="s">
        <v>2752</v>
      </c>
      <c r="X78" s="136">
        <v>2022</v>
      </c>
      <c r="Y78" s="134">
        <v>6</v>
      </c>
      <c r="Z78" s="131">
        <v>20</v>
      </c>
      <c r="AA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8" s="237"/>
    </row>
    <row r="79" spans="1:31" s="102" customFormat="1" ht="15" x14ac:dyDescent="0.2">
      <c r="A79" s="99" t="s">
        <v>285</v>
      </c>
      <c r="B79" s="96" t="s">
        <v>208</v>
      </c>
      <c r="C79" s="110" t="s">
        <v>904</v>
      </c>
      <c r="D79" s="99" t="s">
        <v>914</v>
      </c>
      <c r="E79" s="110" t="s">
        <v>915</v>
      </c>
      <c r="F79" s="180">
        <v>1.78</v>
      </c>
      <c r="G79" s="144" t="s">
        <v>2538</v>
      </c>
      <c r="H79" s="108">
        <v>1</v>
      </c>
      <c r="I79" s="108">
        <v>1</v>
      </c>
      <c r="J79" s="99" t="s">
        <v>1004</v>
      </c>
      <c r="K79" s="99" t="s">
        <v>952</v>
      </c>
      <c r="L79" s="110" t="s">
        <v>2154</v>
      </c>
      <c r="M79" s="121" t="s">
        <v>1849</v>
      </c>
      <c r="N79" s="99" t="s">
        <v>2114</v>
      </c>
      <c r="O79" s="113">
        <v>1990</v>
      </c>
      <c r="P79" s="94"/>
      <c r="Q79" s="94"/>
      <c r="R79" s="94"/>
      <c r="S79" s="94"/>
      <c r="T79" s="94"/>
      <c r="U79" s="115">
        <v>0</v>
      </c>
      <c r="V79" s="183">
        <v>3</v>
      </c>
      <c r="W79" s="176" t="s">
        <v>2752</v>
      </c>
      <c r="X79" s="136">
        <v>2022</v>
      </c>
      <c r="Y79" s="134">
        <v>6</v>
      </c>
      <c r="Z79" s="131">
        <v>23</v>
      </c>
      <c r="AA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79" s="237"/>
    </row>
    <row r="80" spans="1:31" s="102" customFormat="1" ht="15" x14ac:dyDescent="0.2">
      <c r="A80" s="99" t="s">
        <v>286</v>
      </c>
      <c r="B80" s="96" t="s">
        <v>208</v>
      </c>
      <c r="C80" s="110" t="s">
        <v>904</v>
      </c>
      <c r="D80" s="99" t="s">
        <v>914</v>
      </c>
      <c r="E80" s="110" t="s">
        <v>915</v>
      </c>
      <c r="F80" s="180">
        <v>7.9</v>
      </c>
      <c r="G80" s="144" t="s">
        <v>2538</v>
      </c>
      <c r="H80" s="108">
        <v>1</v>
      </c>
      <c r="I80" s="108">
        <v>1</v>
      </c>
      <c r="J80" s="99" t="s">
        <v>1042</v>
      </c>
      <c r="K80" s="99" t="s">
        <v>1033</v>
      </c>
      <c r="L80" s="110" t="s">
        <v>2155</v>
      </c>
      <c r="M80" s="121" t="s">
        <v>1850</v>
      </c>
      <c r="N80" s="99" t="s">
        <v>2114</v>
      </c>
      <c r="O80" s="113">
        <v>1988</v>
      </c>
      <c r="P80" s="94"/>
      <c r="Q80" s="94"/>
      <c r="R80" s="94"/>
      <c r="S80" s="94"/>
      <c r="T80" s="94"/>
      <c r="U80" s="115">
        <v>0</v>
      </c>
      <c r="V80" s="183">
        <v>2</v>
      </c>
      <c r="W80" s="176" t="s">
        <v>2752</v>
      </c>
      <c r="X80" s="136">
        <v>2022</v>
      </c>
      <c r="Y80" s="134">
        <v>6</v>
      </c>
      <c r="Z80" s="131">
        <v>1</v>
      </c>
      <c r="AA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0" s="237"/>
    </row>
    <row r="81" spans="1:31" s="102" customFormat="1" ht="15" x14ac:dyDescent="0.2">
      <c r="A81" s="99" t="s">
        <v>287</v>
      </c>
      <c r="B81" s="96" t="s">
        <v>208</v>
      </c>
      <c r="C81" s="110" t="s">
        <v>904</v>
      </c>
      <c r="D81" s="99" t="s">
        <v>914</v>
      </c>
      <c r="E81" s="110" t="s">
        <v>915</v>
      </c>
      <c r="F81" s="180">
        <v>3.36</v>
      </c>
      <c r="G81" s="144" t="s">
        <v>2538</v>
      </c>
      <c r="H81" s="108">
        <v>1</v>
      </c>
      <c r="I81" s="108">
        <v>1</v>
      </c>
      <c r="J81" s="99" t="s">
        <v>1044</v>
      </c>
      <c r="K81" s="99" t="s">
        <v>1043</v>
      </c>
      <c r="L81" s="110" t="s">
        <v>208</v>
      </c>
      <c r="M81" s="121" t="s">
        <v>1851</v>
      </c>
      <c r="N81" s="99" t="s">
        <v>2114</v>
      </c>
      <c r="O81" s="113">
        <v>1974</v>
      </c>
      <c r="P81" s="94"/>
      <c r="Q81" s="94"/>
      <c r="R81" s="94"/>
      <c r="S81" s="94"/>
      <c r="T81" s="94"/>
      <c r="U81" s="115">
        <v>0</v>
      </c>
      <c r="V81" s="183">
        <v>3</v>
      </c>
      <c r="W81" s="176" t="s">
        <v>2752</v>
      </c>
      <c r="X81" s="136">
        <v>2022</v>
      </c>
      <c r="Y81" s="134">
        <v>6</v>
      </c>
      <c r="Z81" s="131">
        <v>1</v>
      </c>
      <c r="AA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1" s="237"/>
    </row>
    <row r="82" spans="1:31" s="102" customFormat="1" ht="15" x14ac:dyDescent="0.2">
      <c r="A82" s="99" t="s">
        <v>288</v>
      </c>
      <c r="B82" s="96" t="s">
        <v>208</v>
      </c>
      <c r="C82" s="110" t="s">
        <v>904</v>
      </c>
      <c r="D82" s="99" t="s">
        <v>914</v>
      </c>
      <c r="E82" s="110" t="s">
        <v>915</v>
      </c>
      <c r="F82" s="180">
        <v>2.59</v>
      </c>
      <c r="G82" s="144" t="s">
        <v>2538</v>
      </c>
      <c r="H82" s="108">
        <v>1</v>
      </c>
      <c r="I82" s="108">
        <v>1</v>
      </c>
      <c r="J82" s="99" t="s">
        <v>1045</v>
      </c>
      <c r="K82" s="99" t="s">
        <v>1035</v>
      </c>
      <c r="L82" s="110" t="s">
        <v>208</v>
      </c>
      <c r="M82" s="121" t="s">
        <v>1852</v>
      </c>
      <c r="N82" s="99" t="s">
        <v>2114</v>
      </c>
      <c r="O82" s="113">
        <v>1971</v>
      </c>
      <c r="P82" s="94"/>
      <c r="Q82" s="94"/>
      <c r="R82" s="94"/>
      <c r="S82" s="94"/>
      <c r="T82" s="94"/>
      <c r="U82" s="115">
        <v>0</v>
      </c>
      <c r="V82" s="183">
        <v>2</v>
      </c>
      <c r="W82" s="176" t="s">
        <v>2752</v>
      </c>
      <c r="X82" s="136">
        <v>2022</v>
      </c>
      <c r="Y82" s="134">
        <v>7</v>
      </c>
      <c r="Z82" s="131">
        <v>17</v>
      </c>
      <c r="AA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2" s="237"/>
    </row>
    <row r="83" spans="1:31" s="102" customFormat="1" ht="15" x14ac:dyDescent="0.2">
      <c r="A83" s="99" t="s">
        <v>289</v>
      </c>
      <c r="B83" s="96" t="s">
        <v>208</v>
      </c>
      <c r="C83" s="110" t="s">
        <v>904</v>
      </c>
      <c r="D83" s="99" t="s">
        <v>914</v>
      </c>
      <c r="E83" s="110" t="s">
        <v>915</v>
      </c>
      <c r="F83" s="180">
        <v>5.04</v>
      </c>
      <c r="G83" s="144" t="s">
        <v>2538</v>
      </c>
      <c r="H83" s="108">
        <v>1</v>
      </c>
      <c r="I83" s="108">
        <v>1</v>
      </c>
      <c r="J83" s="99" t="s">
        <v>1046</v>
      </c>
      <c r="K83" s="99" t="s">
        <v>1035</v>
      </c>
      <c r="L83" s="110" t="s">
        <v>2156</v>
      </c>
      <c r="M83" s="121" t="s">
        <v>1853</v>
      </c>
      <c r="N83" s="99" t="s">
        <v>2114</v>
      </c>
      <c r="O83" s="113">
        <v>1975</v>
      </c>
      <c r="P83" s="94"/>
      <c r="Q83" s="94"/>
      <c r="R83" s="94"/>
      <c r="S83" s="94"/>
      <c r="T83" s="94"/>
      <c r="U83" s="115">
        <v>0</v>
      </c>
      <c r="V83" s="183">
        <v>3</v>
      </c>
      <c r="W83" s="176" t="s">
        <v>2752</v>
      </c>
      <c r="X83" s="136">
        <v>2022</v>
      </c>
      <c r="Y83" s="134">
        <v>6</v>
      </c>
      <c r="Z83" s="131">
        <v>29</v>
      </c>
      <c r="AA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3" s="237"/>
    </row>
    <row r="84" spans="1:31" s="102" customFormat="1" ht="15" x14ac:dyDescent="0.2">
      <c r="A84" s="99" t="s">
        <v>290</v>
      </c>
      <c r="B84" s="96" t="s">
        <v>208</v>
      </c>
      <c r="C84" s="110" t="s">
        <v>904</v>
      </c>
      <c r="D84" s="99" t="s">
        <v>914</v>
      </c>
      <c r="E84" s="110" t="s">
        <v>915</v>
      </c>
      <c r="F84" s="180">
        <v>3.2</v>
      </c>
      <c r="G84" s="144" t="s">
        <v>2538</v>
      </c>
      <c r="H84" s="108">
        <v>1</v>
      </c>
      <c r="I84" s="108">
        <v>1</v>
      </c>
      <c r="J84" s="99" t="s">
        <v>1047</v>
      </c>
      <c r="K84" s="99" t="s">
        <v>1026</v>
      </c>
      <c r="L84" s="110" t="s">
        <v>2157</v>
      </c>
      <c r="M84" s="121" t="s">
        <v>1854</v>
      </c>
      <c r="N84" s="99" t="s">
        <v>2114</v>
      </c>
      <c r="O84" s="113">
        <v>1974</v>
      </c>
      <c r="P84" s="94"/>
      <c r="Q84" s="94"/>
      <c r="R84" s="94"/>
      <c r="S84" s="94"/>
      <c r="T84" s="94"/>
      <c r="U84" s="115">
        <v>0</v>
      </c>
      <c r="V84" s="183">
        <v>3</v>
      </c>
      <c r="W84" s="176" t="s">
        <v>2752</v>
      </c>
      <c r="X84" s="136">
        <v>2022</v>
      </c>
      <c r="Y84" s="134">
        <v>5</v>
      </c>
      <c r="Z84" s="131">
        <v>14</v>
      </c>
      <c r="AA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4" s="237"/>
    </row>
    <row r="85" spans="1:31" s="102" customFormat="1" ht="15" x14ac:dyDescent="0.2">
      <c r="A85" s="99" t="s">
        <v>291</v>
      </c>
      <c r="B85" s="96" t="s">
        <v>208</v>
      </c>
      <c r="C85" s="110" t="s">
        <v>904</v>
      </c>
      <c r="D85" s="99" t="s">
        <v>914</v>
      </c>
      <c r="E85" s="110" t="s">
        <v>915</v>
      </c>
      <c r="F85" s="180">
        <v>5.66</v>
      </c>
      <c r="G85" s="144" t="s">
        <v>2538</v>
      </c>
      <c r="H85" s="108">
        <v>1</v>
      </c>
      <c r="I85" s="108">
        <v>1</v>
      </c>
      <c r="J85" s="99" t="s">
        <v>1049</v>
      </c>
      <c r="K85" s="99" t="s">
        <v>1048</v>
      </c>
      <c r="L85" s="110" t="s">
        <v>208</v>
      </c>
      <c r="M85" s="121" t="s">
        <v>1855</v>
      </c>
      <c r="N85" s="99" t="s">
        <v>2114</v>
      </c>
      <c r="O85" s="113">
        <v>1989</v>
      </c>
      <c r="P85" s="94"/>
      <c r="Q85" s="94"/>
      <c r="R85" s="94"/>
      <c r="S85" s="94"/>
      <c r="T85" s="94"/>
      <c r="U85" s="115">
        <v>0</v>
      </c>
      <c r="V85" s="183">
        <v>2</v>
      </c>
      <c r="W85" s="176" t="s">
        <v>2752</v>
      </c>
      <c r="X85" s="136">
        <v>2022</v>
      </c>
      <c r="Y85" s="134">
        <v>5</v>
      </c>
      <c r="Z85" s="131">
        <v>6</v>
      </c>
      <c r="AA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5" s="237"/>
    </row>
    <row r="86" spans="1:31" s="102" customFormat="1" ht="15" x14ac:dyDescent="0.2">
      <c r="A86" s="99" t="s">
        <v>292</v>
      </c>
      <c r="B86" s="96" t="s">
        <v>208</v>
      </c>
      <c r="C86" s="110" t="s">
        <v>904</v>
      </c>
      <c r="D86" s="99" t="s">
        <v>914</v>
      </c>
      <c r="E86" s="110" t="s">
        <v>915</v>
      </c>
      <c r="F86" s="180">
        <v>6.11</v>
      </c>
      <c r="G86" s="144" t="s">
        <v>2538</v>
      </c>
      <c r="H86" s="108">
        <v>1</v>
      </c>
      <c r="I86" s="108">
        <v>1</v>
      </c>
      <c r="J86" s="99" t="s">
        <v>1040</v>
      </c>
      <c r="K86" s="99" t="s">
        <v>1050</v>
      </c>
      <c r="L86" s="110" t="s">
        <v>208</v>
      </c>
      <c r="M86" s="121" t="s">
        <v>1856</v>
      </c>
      <c r="N86" s="99" t="s">
        <v>2114</v>
      </c>
      <c r="O86" s="113">
        <v>1990</v>
      </c>
      <c r="P86" s="94"/>
      <c r="Q86" s="94"/>
      <c r="R86" s="94"/>
      <c r="S86" s="94"/>
      <c r="T86" s="94"/>
      <c r="U86" s="115">
        <v>0</v>
      </c>
      <c r="V86" s="183">
        <v>2</v>
      </c>
      <c r="W86" s="176" t="s">
        <v>2752</v>
      </c>
      <c r="X86" s="136">
        <v>2022</v>
      </c>
      <c r="Y86" s="134">
        <v>5</v>
      </c>
      <c r="Z86" s="131">
        <v>26</v>
      </c>
      <c r="AA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6" s="237"/>
    </row>
    <row r="87" spans="1:31" s="102" customFormat="1" ht="15" x14ac:dyDescent="0.2">
      <c r="A87" s="99" t="s">
        <v>293</v>
      </c>
      <c r="B87" s="96" t="s">
        <v>208</v>
      </c>
      <c r="C87" s="110" t="s">
        <v>904</v>
      </c>
      <c r="D87" s="99" t="s">
        <v>914</v>
      </c>
      <c r="E87" s="110" t="s">
        <v>915</v>
      </c>
      <c r="F87" s="180">
        <v>3.2</v>
      </c>
      <c r="G87" s="144" t="s">
        <v>2538</v>
      </c>
      <c r="H87" s="108">
        <v>1</v>
      </c>
      <c r="I87" s="108">
        <v>1</v>
      </c>
      <c r="J87" s="99" t="s">
        <v>1051</v>
      </c>
      <c r="K87" s="99" t="s">
        <v>1035</v>
      </c>
      <c r="L87" s="110" t="s">
        <v>2158</v>
      </c>
      <c r="M87" s="121" t="s">
        <v>1857</v>
      </c>
      <c r="N87" s="99" t="s">
        <v>2114</v>
      </c>
      <c r="O87" s="113">
        <v>1988</v>
      </c>
      <c r="P87" s="94"/>
      <c r="Q87" s="94"/>
      <c r="R87" s="94"/>
      <c r="S87" s="94"/>
      <c r="T87" s="94"/>
      <c r="U87" s="115">
        <v>0</v>
      </c>
      <c r="V87" s="183">
        <v>3</v>
      </c>
      <c r="W87" s="176" t="s">
        <v>2752</v>
      </c>
      <c r="X87" s="136">
        <v>2022</v>
      </c>
      <c r="Y87" s="134">
        <v>5</v>
      </c>
      <c r="Z87" s="131">
        <v>23</v>
      </c>
      <c r="AA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7" s="237"/>
    </row>
    <row r="88" spans="1:31" s="102" customFormat="1" ht="15" x14ac:dyDescent="0.2">
      <c r="A88" s="99" t="s">
        <v>294</v>
      </c>
      <c r="B88" s="96" t="s">
        <v>208</v>
      </c>
      <c r="C88" s="110" t="s">
        <v>904</v>
      </c>
      <c r="D88" s="99" t="s">
        <v>914</v>
      </c>
      <c r="E88" s="110" t="s">
        <v>915</v>
      </c>
      <c r="F88" s="180">
        <v>6.84</v>
      </c>
      <c r="G88" s="144" t="s">
        <v>2538</v>
      </c>
      <c r="H88" s="108">
        <v>2</v>
      </c>
      <c r="I88" s="108">
        <v>2</v>
      </c>
      <c r="J88" s="99" t="s">
        <v>1052</v>
      </c>
      <c r="K88" s="99" t="s">
        <v>1035</v>
      </c>
      <c r="L88" s="110" t="s">
        <v>2159</v>
      </c>
      <c r="M88" s="121" t="s">
        <v>1858</v>
      </c>
      <c r="N88" s="99" t="s">
        <v>2114</v>
      </c>
      <c r="O88" s="113">
        <v>1988</v>
      </c>
      <c r="P88" s="94"/>
      <c r="Q88" s="94"/>
      <c r="R88" s="94"/>
      <c r="S88" s="94"/>
      <c r="T88" s="94"/>
      <c r="U88" s="115">
        <v>0</v>
      </c>
      <c r="V88" s="183">
        <v>2</v>
      </c>
      <c r="W88" s="176" t="s">
        <v>2752</v>
      </c>
      <c r="X88" s="136">
        <v>2022</v>
      </c>
      <c r="Y88" s="134">
        <v>5</v>
      </c>
      <c r="Z88" s="131">
        <v>27</v>
      </c>
      <c r="AA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8" s="237"/>
    </row>
    <row r="89" spans="1:31" s="102" customFormat="1" ht="15" x14ac:dyDescent="0.2">
      <c r="A89" s="99" t="s">
        <v>295</v>
      </c>
      <c r="B89" s="96" t="s">
        <v>208</v>
      </c>
      <c r="C89" s="110" t="s">
        <v>904</v>
      </c>
      <c r="D89" s="99" t="s">
        <v>914</v>
      </c>
      <c r="E89" s="110" t="s">
        <v>915</v>
      </c>
      <c r="F89" s="180">
        <v>1.64</v>
      </c>
      <c r="G89" s="144" t="s">
        <v>2538</v>
      </c>
      <c r="H89" s="108">
        <v>1</v>
      </c>
      <c r="I89" s="108">
        <v>1</v>
      </c>
      <c r="J89" s="99" t="s">
        <v>1053</v>
      </c>
      <c r="K89" s="99" t="s">
        <v>1033</v>
      </c>
      <c r="L89" s="110" t="s">
        <v>2160</v>
      </c>
      <c r="M89" s="121" t="s">
        <v>1859</v>
      </c>
      <c r="N89" s="99" t="s">
        <v>2114</v>
      </c>
      <c r="O89" s="113">
        <v>1989</v>
      </c>
      <c r="P89" s="94"/>
      <c r="Q89" s="94"/>
      <c r="R89" s="94"/>
      <c r="S89" s="94"/>
      <c r="T89" s="94"/>
      <c r="U89" s="115">
        <v>0</v>
      </c>
      <c r="V89" s="183">
        <v>3</v>
      </c>
      <c r="W89" s="176" t="s">
        <v>2752</v>
      </c>
      <c r="X89" s="136">
        <v>2022</v>
      </c>
      <c r="Y89" s="134">
        <v>6</v>
      </c>
      <c r="Z89" s="131">
        <v>6</v>
      </c>
      <c r="AA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89" s="237"/>
    </row>
    <row r="90" spans="1:31" s="102" customFormat="1" ht="15" x14ac:dyDescent="0.2">
      <c r="A90" s="99" t="s">
        <v>296</v>
      </c>
      <c r="B90" s="96" t="s">
        <v>208</v>
      </c>
      <c r="C90" s="110" t="s">
        <v>904</v>
      </c>
      <c r="D90" s="99" t="s">
        <v>914</v>
      </c>
      <c r="E90" s="110" t="s">
        <v>915</v>
      </c>
      <c r="F90" s="180">
        <v>3.66</v>
      </c>
      <c r="G90" s="144" t="s">
        <v>2538</v>
      </c>
      <c r="H90" s="108">
        <v>1</v>
      </c>
      <c r="I90" s="108">
        <v>1</v>
      </c>
      <c r="J90" s="99" t="s">
        <v>1055</v>
      </c>
      <c r="K90" s="99" t="s">
        <v>1054</v>
      </c>
      <c r="L90" s="110" t="s">
        <v>208</v>
      </c>
      <c r="M90" s="121" t="s">
        <v>1860</v>
      </c>
      <c r="N90" s="99" t="s">
        <v>2114</v>
      </c>
      <c r="O90" s="113">
        <v>1987</v>
      </c>
      <c r="P90" s="94"/>
      <c r="Q90" s="94"/>
      <c r="R90" s="94"/>
      <c r="S90" s="94"/>
      <c r="T90" s="94"/>
      <c r="U90" s="115">
        <v>0</v>
      </c>
      <c r="V90" s="183">
        <v>3</v>
      </c>
      <c r="W90" s="176" t="s">
        <v>2752</v>
      </c>
      <c r="X90" s="136">
        <v>2022</v>
      </c>
      <c r="Y90" s="134">
        <v>5</v>
      </c>
      <c r="Z90" s="131">
        <v>10</v>
      </c>
      <c r="AA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0" s="237"/>
    </row>
    <row r="91" spans="1:31" s="102" customFormat="1" ht="15" x14ac:dyDescent="0.2">
      <c r="A91" s="99" t="s">
        <v>297</v>
      </c>
      <c r="B91" s="96" t="s">
        <v>208</v>
      </c>
      <c r="C91" s="110" t="s">
        <v>904</v>
      </c>
      <c r="D91" s="99" t="s">
        <v>914</v>
      </c>
      <c r="E91" s="110" t="s">
        <v>915</v>
      </c>
      <c r="F91" s="180">
        <v>2.34</v>
      </c>
      <c r="G91" s="144" t="s">
        <v>2538</v>
      </c>
      <c r="H91" s="108">
        <v>1</v>
      </c>
      <c r="I91" s="108">
        <v>1</v>
      </c>
      <c r="J91" s="99" t="s">
        <v>1057</v>
      </c>
      <c r="K91" s="99" t="s">
        <v>1056</v>
      </c>
      <c r="L91" s="110" t="s">
        <v>208</v>
      </c>
      <c r="M91" s="121" t="s">
        <v>1861</v>
      </c>
      <c r="N91" s="99" t="s">
        <v>2114</v>
      </c>
      <c r="O91" s="113">
        <v>1990</v>
      </c>
      <c r="P91" s="94"/>
      <c r="Q91" s="94"/>
      <c r="R91" s="94"/>
      <c r="S91" s="94"/>
      <c r="T91" s="94"/>
      <c r="U91" s="115">
        <v>0</v>
      </c>
      <c r="V91" s="183">
        <v>2</v>
      </c>
      <c r="W91" s="176" t="s">
        <v>2752</v>
      </c>
      <c r="X91" s="136">
        <v>2022</v>
      </c>
      <c r="Y91" s="134">
        <v>5</v>
      </c>
      <c r="Z91" s="131">
        <v>10</v>
      </c>
      <c r="AA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1" s="237"/>
    </row>
    <row r="92" spans="1:31" s="102" customFormat="1" ht="15" x14ac:dyDescent="0.2">
      <c r="A92" s="99" t="s">
        <v>298</v>
      </c>
      <c r="B92" s="96" t="s">
        <v>208</v>
      </c>
      <c r="C92" s="110" t="s">
        <v>904</v>
      </c>
      <c r="D92" s="99" t="s">
        <v>914</v>
      </c>
      <c r="E92" s="110" t="s">
        <v>915</v>
      </c>
      <c r="F92" s="180">
        <v>2.5</v>
      </c>
      <c r="G92" s="144" t="s">
        <v>2538</v>
      </c>
      <c r="H92" s="108">
        <v>1</v>
      </c>
      <c r="I92" s="108">
        <v>1</v>
      </c>
      <c r="J92" s="99" t="s">
        <v>1059</v>
      </c>
      <c r="K92" s="99" t="s">
        <v>1058</v>
      </c>
      <c r="L92" s="110" t="s">
        <v>2161</v>
      </c>
      <c r="M92" s="121" t="s">
        <v>1862</v>
      </c>
      <c r="N92" s="99" t="s">
        <v>2114</v>
      </c>
      <c r="O92" s="113">
        <v>1985</v>
      </c>
      <c r="P92" s="94"/>
      <c r="Q92" s="94"/>
      <c r="R92" s="94"/>
      <c r="S92" s="94"/>
      <c r="T92" s="94"/>
      <c r="U92" s="115">
        <v>0</v>
      </c>
      <c r="V92" s="183">
        <v>3</v>
      </c>
      <c r="W92" s="176" t="s">
        <v>2752</v>
      </c>
      <c r="X92" s="136">
        <v>2022</v>
      </c>
      <c r="Y92" s="134">
        <v>6</v>
      </c>
      <c r="Z92" s="131">
        <v>18</v>
      </c>
      <c r="AA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2" s="237"/>
    </row>
    <row r="93" spans="1:31" s="102" customFormat="1" ht="15" x14ac:dyDescent="0.2">
      <c r="A93" s="99" t="s">
        <v>299</v>
      </c>
      <c r="B93" s="96" t="s">
        <v>208</v>
      </c>
      <c r="C93" s="110" t="s">
        <v>904</v>
      </c>
      <c r="D93" s="99" t="s">
        <v>914</v>
      </c>
      <c r="E93" s="110" t="s">
        <v>915</v>
      </c>
      <c r="F93" s="180">
        <v>2.2200000000000002</v>
      </c>
      <c r="G93" s="144" t="s">
        <v>2538</v>
      </c>
      <c r="H93" s="108">
        <v>1</v>
      </c>
      <c r="I93" s="108">
        <v>1</v>
      </c>
      <c r="J93" s="99" t="s">
        <v>1061</v>
      </c>
      <c r="K93" s="99" t="s">
        <v>1060</v>
      </c>
      <c r="L93" s="110" t="s">
        <v>2162</v>
      </c>
      <c r="M93" s="121" t="s">
        <v>1863</v>
      </c>
      <c r="N93" s="99" t="s">
        <v>2114</v>
      </c>
      <c r="O93" s="113">
        <v>1973</v>
      </c>
      <c r="P93" s="94"/>
      <c r="Q93" s="94"/>
      <c r="R93" s="94"/>
      <c r="S93" s="94"/>
      <c r="T93" s="94"/>
      <c r="U93" s="115">
        <v>0</v>
      </c>
      <c r="V93" s="183">
        <v>3</v>
      </c>
      <c r="W93" s="176" t="s">
        <v>2752</v>
      </c>
      <c r="X93" s="136">
        <v>2022</v>
      </c>
      <c r="Y93" s="134">
        <v>6</v>
      </c>
      <c r="Z93" s="131">
        <v>6</v>
      </c>
      <c r="AA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3" s="237"/>
    </row>
    <row r="94" spans="1:31" s="102" customFormat="1" ht="15" x14ac:dyDescent="0.2">
      <c r="A94" s="99" t="s">
        <v>300</v>
      </c>
      <c r="B94" s="96" t="s">
        <v>208</v>
      </c>
      <c r="C94" s="110" t="s">
        <v>904</v>
      </c>
      <c r="D94" s="99" t="s">
        <v>914</v>
      </c>
      <c r="E94" s="110" t="s">
        <v>915</v>
      </c>
      <c r="F94" s="180">
        <v>1</v>
      </c>
      <c r="G94" s="144" t="s">
        <v>2538</v>
      </c>
      <c r="H94" s="108">
        <v>1</v>
      </c>
      <c r="I94" s="108">
        <v>1</v>
      </c>
      <c r="J94" s="99" t="s">
        <v>1063</v>
      </c>
      <c r="K94" s="99" t="s">
        <v>1062</v>
      </c>
      <c r="L94" s="110" t="s">
        <v>2163</v>
      </c>
      <c r="M94" s="121" t="s">
        <v>1864</v>
      </c>
      <c r="N94" s="99" t="s">
        <v>2114</v>
      </c>
      <c r="O94" s="113">
        <v>1989</v>
      </c>
      <c r="P94" s="94"/>
      <c r="Q94" s="94"/>
      <c r="R94" s="94"/>
      <c r="S94" s="94"/>
      <c r="T94" s="94"/>
      <c r="U94" s="115">
        <v>0</v>
      </c>
      <c r="V94" s="183">
        <v>3</v>
      </c>
      <c r="W94" s="176" t="s">
        <v>2752</v>
      </c>
      <c r="X94" s="136">
        <v>2022</v>
      </c>
      <c r="Y94" s="134">
        <v>6</v>
      </c>
      <c r="Z94" s="131">
        <v>24</v>
      </c>
      <c r="AA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4" s="237"/>
    </row>
    <row r="95" spans="1:31" s="102" customFormat="1" ht="15" x14ac:dyDescent="0.2">
      <c r="A95" s="99" t="s">
        <v>301</v>
      </c>
      <c r="B95" s="96" t="s">
        <v>208</v>
      </c>
      <c r="C95" s="110" t="s">
        <v>904</v>
      </c>
      <c r="D95" s="99" t="s">
        <v>914</v>
      </c>
      <c r="E95" s="110" t="s">
        <v>915</v>
      </c>
      <c r="F95" s="180">
        <v>5.81</v>
      </c>
      <c r="G95" s="144" t="s">
        <v>2538</v>
      </c>
      <c r="H95" s="108">
        <v>1</v>
      </c>
      <c r="I95" s="108">
        <v>1</v>
      </c>
      <c r="J95" s="99" t="s">
        <v>1064</v>
      </c>
      <c r="K95" s="99" t="s">
        <v>1039</v>
      </c>
      <c r="L95" s="110" t="s">
        <v>2164</v>
      </c>
      <c r="M95" s="121" t="s">
        <v>1865</v>
      </c>
      <c r="N95" s="99" t="s">
        <v>2114</v>
      </c>
      <c r="O95" s="113">
        <v>1971</v>
      </c>
      <c r="P95" s="94"/>
      <c r="Q95" s="94"/>
      <c r="R95" s="94"/>
      <c r="S95" s="94"/>
      <c r="T95" s="94"/>
      <c r="U95" s="115">
        <v>0</v>
      </c>
      <c r="V95" s="183">
        <v>2</v>
      </c>
      <c r="W95" s="176" t="s">
        <v>2752</v>
      </c>
      <c r="X95" s="136">
        <v>2022</v>
      </c>
      <c r="Y95" s="134">
        <v>6</v>
      </c>
      <c r="Z95" s="131">
        <v>10</v>
      </c>
      <c r="AA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5" s="237"/>
    </row>
    <row r="96" spans="1:31" s="102" customFormat="1" ht="15" x14ac:dyDescent="0.2">
      <c r="A96" s="99" t="s">
        <v>302</v>
      </c>
      <c r="B96" s="96" t="s">
        <v>208</v>
      </c>
      <c r="C96" s="110" t="s">
        <v>904</v>
      </c>
      <c r="D96" s="99" t="s">
        <v>914</v>
      </c>
      <c r="E96" s="110" t="s">
        <v>915</v>
      </c>
      <c r="F96" s="180">
        <v>1.28</v>
      </c>
      <c r="G96" s="144" t="s">
        <v>2538</v>
      </c>
      <c r="H96" s="108">
        <v>1</v>
      </c>
      <c r="I96" s="108">
        <v>1</v>
      </c>
      <c r="J96" s="99" t="s">
        <v>1066</v>
      </c>
      <c r="K96" s="99" t="s">
        <v>1065</v>
      </c>
      <c r="L96" s="110" t="s">
        <v>2165</v>
      </c>
      <c r="M96" s="121" t="s">
        <v>1866</v>
      </c>
      <c r="N96" s="99" t="s">
        <v>2114</v>
      </c>
      <c r="O96" s="113">
        <v>1992</v>
      </c>
      <c r="P96" s="94"/>
      <c r="Q96" s="94"/>
      <c r="R96" s="94"/>
      <c r="S96" s="94"/>
      <c r="T96" s="94"/>
      <c r="U96" s="115">
        <v>0</v>
      </c>
      <c r="V96" s="183">
        <v>3</v>
      </c>
      <c r="W96" s="176" t="s">
        <v>2752</v>
      </c>
      <c r="X96" s="136">
        <v>2022</v>
      </c>
      <c r="Y96" s="134">
        <v>6</v>
      </c>
      <c r="Z96" s="131">
        <v>6</v>
      </c>
      <c r="AA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6" s="237"/>
    </row>
    <row r="97" spans="1:31" s="102" customFormat="1" ht="15" x14ac:dyDescent="0.2">
      <c r="A97" s="99" t="s">
        <v>303</v>
      </c>
      <c r="B97" s="96" t="s">
        <v>208</v>
      </c>
      <c r="C97" s="110" t="s">
        <v>904</v>
      </c>
      <c r="D97" s="99" t="s">
        <v>914</v>
      </c>
      <c r="E97" s="110" t="s">
        <v>915</v>
      </c>
      <c r="F97" s="180">
        <v>1.79</v>
      </c>
      <c r="G97" s="144" t="s">
        <v>2538</v>
      </c>
      <c r="H97" s="108">
        <v>1</v>
      </c>
      <c r="I97" s="108">
        <v>1</v>
      </c>
      <c r="J97" s="99" t="s">
        <v>1068</v>
      </c>
      <c r="K97" s="99" t="s">
        <v>1067</v>
      </c>
      <c r="L97" s="110" t="s">
        <v>208</v>
      </c>
      <c r="M97" s="121" t="s">
        <v>1867</v>
      </c>
      <c r="N97" s="99" t="s">
        <v>2114</v>
      </c>
      <c r="O97" s="113">
        <v>1985</v>
      </c>
      <c r="P97" s="94"/>
      <c r="Q97" s="94"/>
      <c r="R97" s="94"/>
      <c r="S97" s="94"/>
      <c r="T97" s="94"/>
      <c r="U97" s="115">
        <v>0</v>
      </c>
      <c r="V97" s="183">
        <v>1</v>
      </c>
      <c r="W97" s="176" t="s">
        <v>2752</v>
      </c>
      <c r="X97" s="136">
        <v>2022</v>
      </c>
      <c r="Y97" s="134">
        <v>5</v>
      </c>
      <c r="Z97" s="131">
        <v>11</v>
      </c>
      <c r="AA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7" s="237"/>
    </row>
    <row r="98" spans="1:31" s="102" customFormat="1" ht="15" x14ac:dyDescent="0.2">
      <c r="A98" s="99" t="s">
        <v>304</v>
      </c>
      <c r="B98" s="96" t="s">
        <v>208</v>
      </c>
      <c r="C98" s="110" t="s">
        <v>904</v>
      </c>
      <c r="D98" s="99" t="s">
        <v>914</v>
      </c>
      <c r="E98" s="110" t="s">
        <v>915</v>
      </c>
      <c r="F98" s="180">
        <v>4.66</v>
      </c>
      <c r="G98" s="144" t="s">
        <v>2538</v>
      </c>
      <c r="H98" s="108">
        <v>1</v>
      </c>
      <c r="I98" s="108">
        <v>1</v>
      </c>
      <c r="J98" s="99" t="s">
        <v>1069</v>
      </c>
      <c r="K98" s="99" t="s">
        <v>1039</v>
      </c>
      <c r="L98" s="110" t="s">
        <v>208</v>
      </c>
      <c r="M98" s="121" t="s">
        <v>1868</v>
      </c>
      <c r="N98" s="99" t="s">
        <v>2114</v>
      </c>
      <c r="O98" s="113">
        <v>1986</v>
      </c>
      <c r="P98" s="94"/>
      <c r="Q98" s="94"/>
      <c r="R98" s="94"/>
      <c r="S98" s="94"/>
      <c r="T98" s="94"/>
      <c r="U98" s="115">
        <v>0</v>
      </c>
      <c r="V98" s="183">
        <v>2</v>
      </c>
      <c r="W98" s="176" t="s">
        <v>2752</v>
      </c>
      <c r="X98" s="136">
        <v>2022</v>
      </c>
      <c r="Y98" s="134">
        <v>6</v>
      </c>
      <c r="Z98" s="131">
        <v>27</v>
      </c>
      <c r="AA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8" s="237"/>
    </row>
    <row r="99" spans="1:31" s="102" customFormat="1" ht="15" x14ac:dyDescent="0.2">
      <c r="A99" s="99" t="s">
        <v>305</v>
      </c>
      <c r="B99" s="96" t="s">
        <v>208</v>
      </c>
      <c r="C99" s="110" t="s">
        <v>904</v>
      </c>
      <c r="D99" s="99" t="s">
        <v>914</v>
      </c>
      <c r="E99" s="110" t="s">
        <v>915</v>
      </c>
      <c r="F99" s="180">
        <v>3.72</v>
      </c>
      <c r="G99" s="144" t="s">
        <v>2538</v>
      </c>
      <c r="H99" s="108">
        <v>1</v>
      </c>
      <c r="I99" s="108">
        <v>1</v>
      </c>
      <c r="J99" s="99" t="s">
        <v>1071</v>
      </c>
      <c r="K99" s="99" t="s">
        <v>1070</v>
      </c>
      <c r="L99" s="110" t="s">
        <v>2166</v>
      </c>
      <c r="M99" s="121" t="s">
        <v>1869</v>
      </c>
      <c r="N99" s="99" t="s">
        <v>2114</v>
      </c>
      <c r="O99" s="113">
        <v>1985</v>
      </c>
      <c r="P99" s="94"/>
      <c r="Q99" s="94"/>
      <c r="R99" s="94"/>
      <c r="S99" s="94"/>
      <c r="T99" s="94"/>
      <c r="U99" s="115">
        <v>0</v>
      </c>
      <c r="V99" s="183">
        <v>3</v>
      </c>
      <c r="W99" s="176" t="s">
        <v>2752</v>
      </c>
      <c r="X99" s="136">
        <v>2022</v>
      </c>
      <c r="Y99" s="134">
        <v>6</v>
      </c>
      <c r="Z99" s="131">
        <v>10</v>
      </c>
      <c r="AA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99" s="237"/>
    </row>
    <row r="100" spans="1:31" s="102" customFormat="1" ht="15" x14ac:dyDescent="0.2">
      <c r="A100" s="99" t="s">
        <v>306</v>
      </c>
      <c r="B100" s="96" t="s">
        <v>208</v>
      </c>
      <c r="C100" s="110" t="s">
        <v>904</v>
      </c>
      <c r="D100" s="99" t="s">
        <v>914</v>
      </c>
      <c r="E100" s="110" t="s">
        <v>915</v>
      </c>
      <c r="F100" s="180">
        <v>1.82</v>
      </c>
      <c r="G100" s="144" t="s">
        <v>2538</v>
      </c>
      <c r="H100" s="108">
        <v>1</v>
      </c>
      <c r="I100" s="108">
        <v>1</v>
      </c>
      <c r="J100" s="99" t="s">
        <v>1072</v>
      </c>
      <c r="K100" s="99" t="s">
        <v>1030</v>
      </c>
      <c r="L100" s="110" t="s">
        <v>2167</v>
      </c>
      <c r="M100" s="121" t="s">
        <v>1870</v>
      </c>
      <c r="N100" s="99" t="s">
        <v>2114</v>
      </c>
      <c r="O100" s="113">
        <v>1986</v>
      </c>
      <c r="P100" s="94"/>
      <c r="Q100" s="94"/>
      <c r="R100" s="94"/>
      <c r="S100" s="94"/>
      <c r="T100" s="94"/>
      <c r="U100" s="115">
        <v>0</v>
      </c>
      <c r="V100" s="183">
        <v>3</v>
      </c>
      <c r="W100" s="176" t="s">
        <v>2752</v>
      </c>
      <c r="X100" s="136">
        <v>2022</v>
      </c>
      <c r="Y100" s="134">
        <v>6</v>
      </c>
      <c r="Z100" s="131">
        <v>26</v>
      </c>
      <c r="AA1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0" s="237"/>
    </row>
    <row r="101" spans="1:31" s="102" customFormat="1" ht="15" x14ac:dyDescent="0.2">
      <c r="A101" s="99" t="s">
        <v>307</v>
      </c>
      <c r="B101" s="96" t="s">
        <v>208</v>
      </c>
      <c r="C101" s="110" t="s">
        <v>904</v>
      </c>
      <c r="D101" s="99" t="s">
        <v>914</v>
      </c>
      <c r="E101" s="110" t="s">
        <v>915</v>
      </c>
      <c r="F101" s="180">
        <v>3.1</v>
      </c>
      <c r="G101" s="144" t="s">
        <v>2538</v>
      </c>
      <c r="H101" s="108">
        <v>1</v>
      </c>
      <c r="I101" s="108">
        <v>1</v>
      </c>
      <c r="J101" s="99" t="s">
        <v>1073</v>
      </c>
      <c r="K101" s="99" t="s">
        <v>1030</v>
      </c>
      <c r="L101" s="110" t="s">
        <v>208</v>
      </c>
      <c r="M101" s="121" t="s">
        <v>1871</v>
      </c>
      <c r="N101" s="99" t="s">
        <v>2114</v>
      </c>
      <c r="O101" s="113">
        <v>1983</v>
      </c>
      <c r="P101" s="94"/>
      <c r="Q101" s="94"/>
      <c r="R101" s="94"/>
      <c r="S101" s="94"/>
      <c r="T101" s="94"/>
      <c r="U101" s="115">
        <v>0</v>
      </c>
      <c r="V101" s="183">
        <v>2</v>
      </c>
      <c r="W101" s="176" t="s">
        <v>2752</v>
      </c>
      <c r="X101" s="136">
        <v>2022</v>
      </c>
      <c r="Y101" s="134">
        <v>5</v>
      </c>
      <c r="Z101" s="131">
        <v>27</v>
      </c>
      <c r="AA1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1" s="237"/>
    </row>
    <row r="102" spans="1:31" s="102" customFormat="1" ht="15" x14ac:dyDescent="0.2">
      <c r="A102" s="99" t="s">
        <v>308</v>
      </c>
      <c r="B102" s="96" t="s">
        <v>208</v>
      </c>
      <c r="C102" s="110" t="s">
        <v>904</v>
      </c>
      <c r="D102" s="99" t="s">
        <v>914</v>
      </c>
      <c r="E102" s="110" t="s">
        <v>915</v>
      </c>
      <c r="F102" s="180">
        <v>3.2</v>
      </c>
      <c r="G102" s="144" t="s">
        <v>2538</v>
      </c>
      <c r="H102" s="108">
        <v>1</v>
      </c>
      <c r="I102" s="108">
        <v>1</v>
      </c>
      <c r="J102" s="99" t="s">
        <v>1075</v>
      </c>
      <c r="K102" s="99" t="s">
        <v>1074</v>
      </c>
      <c r="L102" s="110" t="s">
        <v>2168</v>
      </c>
      <c r="M102" s="121" t="s">
        <v>208</v>
      </c>
      <c r="N102" s="99" t="s">
        <v>2114</v>
      </c>
      <c r="O102" s="113">
        <v>1988</v>
      </c>
      <c r="P102" s="94"/>
      <c r="Q102" s="94"/>
      <c r="R102" s="94"/>
      <c r="S102" s="94"/>
      <c r="T102" s="94"/>
      <c r="U102" s="115">
        <v>0</v>
      </c>
      <c r="V102" s="183">
        <v>3</v>
      </c>
      <c r="W102" s="176" t="s">
        <v>2752</v>
      </c>
      <c r="X102" s="136">
        <v>2022</v>
      </c>
      <c r="Y102" s="134">
        <v>6</v>
      </c>
      <c r="Z102" s="131">
        <v>27</v>
      </c>
      <c r="AA1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2" s="237"/>
    </row>
    <row r="103" spans="1:31" s="102" customFormat="1" ht="15" x14ac:dyDescent="0.2">
      <c r="A103" s="99" t="s">
        <v>309</v>
      </c>
      <c r="B103" s="96" t="s">
        <v>208</v>
      </c>
      <c r="C103" s="110" t="s">
        <v>904</v>
      </c>
      <c r="D103" s="99" t="s">
        <v>914</v>
      </c>
      <c r="E103" s="110" t="s">
        <v>915</v>
      </c>
      <c r="F103" s="180">
        <v>2.2999999999999998</v>
      </c>
      <c r="G103" s="144" t="s">
        <v>2538</v>
      </c>
      <c r="H103" s="108">
        <v>1</v>
      </c>
      <c r="I103" s="108">
        <v>1</v>
      </c>
      <c r="J103" s="99" t="s">
        <v>1077</v>
      </c>
      <c r="K103" s="99" t="s">
        <v>1076</v>
      </c>
      <c r="L103" s="110" t="s">
        <v>2169</v>
      </c>
      <c r="M103" s="121" t="s">
        <v>1872</v>
      </c>
      <c r="N103" s="99" t="s">
        <v>2114</v>
      </c>
      <c r="O103" s="113">
        <v>1987</v>
      </c>
      <c r="P103" s="94"/>
      <c r="Q103" s="94"/>
      <c r="R103" s="94"/>
      <c r="S103" s="94"/>
      <c r="T103" s="94"/>
      <c r="U103" s="115">
        <v>0</v>
      </c>
      <c r="V103" s="183">
        <v>3</v>
      </c>
      <c r="W103" s="176" t="s">
        <v>2752</v>
      </c>
      <c r="X103" s="136">
        <v>2022</v>
      </c>
      <c r="Y103" s="134">
        <v>5</v>
      </c>
      <c r="Z103" s="131">
        <v>23</v>
      </c>
      <c r="AA1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3" s="237"/>
    </row>
    <row r="104" spans="1:31" s="102" customFormat="1" ht="15" x14ac:dyDescent="0.2">
      <c r="A104" s="99" t="s">
        <v>310</v>
      </c>
      <c r="B104" s="96" t="s">
        <v>208</v>
      </c>
      <c r="C104" s="110" t="s">
        <v>904</v>
      </c>
      <c r="D104" s="99" t="s">
        <v>914</v>
      </c>
      <c r="E104" s="110" t="s">
        <v>915</v>
      </c>
      <c r="F104" s="180">
        <v>3.32</v>
      </c>
      <c r="G104" s="144" t="s">
        <v>2538</v>
      </c>
      <c r="H104" s="108">
        <v>1</v>
      </c>
      <c r="I104" s="108">
        <v>1</v>
      </c>
      <c r="J104" s="99" t="s">
        <v>1078</v>
      </c>
      <c r="K104" s="99" t="s">
        <v>1076</v>
      </c>
      <c r="L104" s="110" t="s">
        <v>2170</v>
      </c>
      <c r="M104" s="121" t="s">
        <v>1873</v>
      </c>
      <c r="N104" s="99" t="s">
        <v>2114</v>
      </c>
      <c r="O104" s="113">
        <v>1989</v>
      </c>
      <c r="P104" s="94"/>
      <c r="Q104" s="94"/>
      <c r="R104" s="94"/>
      <c r="S104" s="94"/>
      <c r="T104" s="94"/>
      <c r="U104" s="115">
        <v>0</v>
      </c>
      <c r="V104" s="183">
        <v>2</v>
      </c>
      <c r="W104" s="176" t="s">
        <v>2752</v>
      </c>
      <c r="X104" s="136">
        <v>2022</v>
      </c>
      <c r="Y104" s="134">
        <v>6</v>
      </c>
      <c r="Z104" s="131">
        <v>16</v>
      </c>
      <c r="AA1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4" s="237"/>
    </row>
    <row r="105" spans="1:31" s="102" customFormat="1" ht="15" x14ac:dyDescent="0.2">
      <c r="A105" s="99" t="s">
        <v>311</v>
      </c>
      <c r="B105" s="96" t="s">
        <v>208</v>
      </c>
      <c r="C105" s="110" t="s">
        <v>904</v>
      </c>
      <c r="D105" s="99" t="s">
        <v>914</v>
      </c>
      <c r="E105" s="110" t="s">
        <v>915</v>
      </c>
      <c r="F105" s="180">
        <v>2.4</v>
      </c>
      <c r="G105" s="144" t="s">
        <v>2538</v>
      </c>
      <c r="H105" s="108">
        <v>1</v>
      </c>
      <c r="I105" s="108">
        <v>1</v>
      </c>
      <c r="J105" s="99" t="s">
        <v>1080</v>
      </c>
      <c r="K105" s="99" t="s">
        <v>1079</v>
      </c>
      <c r="L105" s="110" t="s">
        <v>208</v>
      </c>
      <c r="M105" s="121" t="s">
        <v>1874</v>
      </c>
      <c r="N105" s="99" t="s">
        <v>2114</v>
      </c>
      <c r="O105" s="113">
        <v>1982</v>
      </c>
      <c r="P105" s="94"/>
      <c r="Q105" s="94"/>
      <c r="R105" s="94"/>
      <c r="S105" s="94"/>
      <c r="T105" s="94"/>
      <c r="U105" s="115">
        <v>0</v>
      </c>
      <c r="V105" s="183">
        <v>3</v>
      </c>
      <c r="W105" s="176" t="s">
        <v>2752</v>
      </c>
      <c r="X105" s="136">
        <v>2022</v>
      </c>
      <c r="Y105" s="134">
        <v>5</v>
      </c>
      <c r="Z105" s="131">
        <v>16</v>
      </c>
      <c r="AA1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5" s="237"/>
    </row>
    <row r="106" spans="1:31" s="102" customFormat="1" ht="15" x14ac:dyDescent="0.2">
      <c r="A106" s="99" t="s">
        <v>312</v>
      </c>
      <c r="B106" s="96" t="s">
        <v>208</v>
      </c>
      <c r="C106" s="110" t="s">
        <v>904</v>
      </c>
      <c r="D106" s="99" t="s">
        <v>914</v>
      </c>
      <c r="E106" s="110" t="s">
        <v>915</v>
      </c>
      <c r="F106" s="180">
        <v>5.17</v>
      </c>
      <c r="G106" s="144" t="s">
        <v>2538</v>
      </c>
      <c r="H106" s="108">
        <v>2</v>
      </c>
      <c r="I106" s="108">
        <v>2</v>
      </c>
      <c r="J106" s="99" t="s">
        <v>1082</v>
      </c>
      <c r="K106" s="99" t="s">
        <v>1081</v>
      </c>
      <c r="L106" s="110" t="s">
        <v>2171</v>
      </c>
      <c r="M106" s="121" t="s">
        <v>1875</v>
      </c>
      <c r="N106" s="99" t="s">
        <v>2114</v>
      </c>
      <c r="O106" s="113">
        <v>1975</v>
      </c>
      <c r="P106" s="94"/>
      <c r="Q106" s="94"/>
      <c r="R106" s="94"/>
      <c r="S106" s="94"/>
      <c r="T106" s="94"/>
      <c r="U106" s="115">
        <v>0</v>
      </c>
      <c r="V106" s="183">
        <v>1</v>
      </c>
      <c r="W106" s="176" t="s">
        <v>2752</v>
      </c>
      <c r="X106" s="136">
        <v>2022</v>
      </c>
      <c r="Y106" s="134">
        <v>6</v>
      </c>
      <c r="Z106" s="131">
        <v>15</v>
      </c>
      <c r="AA1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6" s="237"/>
    </row>
    <row r="107" spans="1:31" s="102" customFormat="1" ht="15" x14ac:dyDescent="0.2">
      <c r="A107" s="99" t="s">
        <v>313</v>
      </c>
      <c r="B107" s="96" t="s">
        <v>208</v>
      </c>
      <c r="C107" s="110" t="s">
        <v>904</v>
      </c>
      <c r="D107" s="99" t="s">
        <v>914</v>
      </c>
      <c r="E107" s="110" t="s">
        <v>915</v>
      </c>
      <c r="F107" s="180">
        <v>2.5</v>
      </c>
      <c r="G107" s="144" t="s">
        <v>2538</v>
      </c>
      <c r="H107" s="108">
        <v>1</v>
      </c>
      <c r="I107" s="108">
        <v>1</v>
      </c>
      <c r="J107" s="99" t="s">
        <v>1084</v>
      </c>
      <c r="K107" s="99" t="s">
        <v>1083</v>
      </c>
      <c r="L107" s="110" t="s">
        <v>208</v>
      </c>
      <c r="M107" s="121" t="s">
        <v>1876</v>
      </c>
      <c r="N107" s="112" t="s">
        <v>2113</v>
      </c>
      <c r="O107" s="113">
        <v>1985</v>
      </c>
      <c r="P107" s="94"/>
      <c r="Q107" s="94"/>
      <c r="R107" s="94"/>
      <c r="S107" s="94"/>
      <c r="T107" s="94"/>
      <c r="U107" s="115">
        <v>0</v>
      </c>
      <c r="V107" s="183">
        <v>2</v>
      </c>
      <c r="W107" s="176" t="s">
        <v>2752</v>
      </c>
      <c r="X107" s="136">
        <v>2022</v>
      </c>
      <c r="Y107" s="134">
        <v>5</v>
      </c>
      <c r="Z107" s="131">
        <v>26</v>
      </c>
      <c r="AA1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7" s="237"/>
    </row>
    <row r="108" spans="1:31" s="102" customFormat="1" ht="15" x14ac:dyDescent="0.2">
      <c r="A108" s="99" t="s">
        <v>314</v>
      </c>
      <c r="B108" s="96" t="s">
        <v>208</v>
      </c>
      <c r="C108" s="110" t="s">
        <v>904</v>
      </c>
      <c r="D108" s="99" t="s">
        <v>914</v>
      </c>
      <c r="E108" s="110" t="s">
        <v>915</v>
      </c>
      <c r="F108" s="180">
        <v>1</v>
      </c>
      <c r="G108" s="144" t="s">
        <v>2538</v>
      </c>
      <c r="H108" s="108">
        <v>1</v>
      </c>
      <c r="I108" s="108">
        <v>1</v>
      </c>
      <c r="J108" s="99" t="s">
        <v>1085</v>
      </c>
      <c r="K108" s="99" t="s">
        <v>1079</v>
      </c>
      <c r="L108" s="110" t="s">
        <v>2172</v>
      </c>
      <c r="M108" s="121" t="s">
        <v>1877</v>
      </c>
      <c r="N108" s="99" t="s">
        <v>2114</v>
      </c>
      <c r="O108" s="113">
        <v>1981</v>
      </c>
      <c r="P108" s="94"/>
      <c r="Q108" s="94"/>
      <c r="R108" s="94"/>
      <c r="S108" s="94"/>
      <c r="T108" s="94"/>
      <c r="U108" s="115">
        <v>0</v>
      </c>
      <c r="V108" s="183">
        <v>1</v>
      </c>
      <c r="W108" s="176" t="s">
        <v>2752</v>
      </c>
      <c r="X108" s="136">
        <v>2022</v>
      </c>
      <c r="Y108" s="134">
        <v>6</v>
      </c>
      <c r="Z108" s="131">
        <v>16</v>
      </c>
      <c r="AA1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8" s="237"/>
    </row>
    <row r="109" spans="1:31" s="102" customFormat="1" ht="15" x14ac:dyDescent="0.2">
      <c r="A109" s="99" t="s">
        <v>315</v>
      </c>
      <c r="B109" s="96" t="s">
        <v>208</v>
      </c>
      <c r="C109" s="110" t="s">
        <v>904</v>
      </c>
      <c r="D109" s="99" t="s">
        <v>914</v>
      </c>
      <c r="E109" s="110" t="s">
        <v>915</v>
      </c>
      <c r="F109" s="180">
        <v>4.5</v>
      </c>
      <c r="G109" s="144" t="s">
        <v>2538</v>
      </c>
      <c r="H109" s="108">
        <v>1</v>
      </c>
      <c r="I109" s="108">
        <v>1</v>
      </c>
      <c r="J109" s="99" t="s">
        <v>1087</v>
      </c>
      <c r="K109" s="99" t="s">
        <v>1086</v>
      </c>
      <c r="L109" s="110" t="s">
        <v>208</v>
      </c>
      <c r="M109" s="121" t="s">
        <v>1878</v>
      </c>
      <c r="N109" s="99" t="s">
        <v>2114</v>
      </c>
      <c r="O109" s="113">
        <v>1987</v>
      </c>
      <c r="P109" s="94"/>
      <c r="Q109" s="94"/>
      <c r="R109" s="94"/>
      <c r="S109" s="94"/>
      <c r="T109" s="94"/>
      <c r="U109" s="115">
        <v>0</v>
      </c>
      <c r="V109" s="183">
        <v>2</v>
      </c>
      <c r="W109" s="176" t="s">
        <v>2752</v>
      </c>
      <c r="X109" s="136">
        <v>2022</v>
      </c>
      <c r="Y109" s="134">
        <v>5</v>
      </c>
      <c r="Z109" s="131">
        <v>19</v>
      </c>
      <c r="AA1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09" s="237"/>
    </row>
    <row r="110" spans="1:31" s="102" customFormat="1" ht="15" x14ac:dyDescent="0.2">
      <c r="A110" s="99" t="s">
        <v>316</v>
      </c>
      <c r="B110" s="96" t="s">
        <v>208</v>
      </c>
      <c r="C110" s="110" t="s">
        <v>904</v>
      </c>
      <c r="D110" s="99" t="s">
        <v>914</v>
      </c>
      <c r="E110" s="110" t="s">
        <v>915</v>
      </c>
      <c r="F110" s="180">
        <v>2.11</v>
      </c>
      <c r="G110" s="144" t="s">
        <v>2538</v>
      </c>
      <c r="H110" s="108">
        <v>1</v>
      </c>
      <c r="I110" s="108">
        <v>1</v>
      </c>
      <c r="J110" s="99" t="s">
        <v>1088</v>
      </c>
      <c r="K110" s="99" t="s">
        <v>1026</v>
      </c>
      <c r="L110" s="110" t="s">
        <v>208</v>
      </c>
      <c r="M110" s="121" t="s">
        <v>1879</v>
      </c>
      <c r="N110" s="99" t="s">
        <v>2114</v>
      </c>
      <c r="O110" s="113">
        <v>1997</v>
      </c>
      <c r="P110" s="94"/>
      <c r="Q110" s="94"/>
      <c r="R110" s="94"/>
      <c r="S110" s="94"/>
      <c r="T110" s="94"/>
      <c r="U110" s="115">
        <v>0</v>
      </c>
      <c r="V110" s="183">
        <v>2</v>
      </c>
      <c r="W110" s="176" t="s">
        <v>2752</v>
      </c>
      <c r="X110" s="136">
        <v>2022</v>
      </c>
      <c r="Y110" s="134">
        <v>6</v>
      </c>
      <c r="Z110" s="131">
        <v>19</v>
      </c>
      <c r="AA1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0" s="237"/>
    </row>
    <row r="111" spans="1:31" s="102" customFormat="1" ht="15" x14ac:dyDescent="0.2">
      <c r="A111" s="99" t="s">
        <v>317</v>
      </c>
      <c r="B111" s="96" t="s">
        <v>208</v>
      </c>
      <c r="C111" s="110" t="s">
        <v>904</v>
      </c>
      <c r="D111" s="99" t="s">
        <v>914</v>
      </c>
      <c r="E111" s="110" t="s">
        <v>915</v>
      </c>
      <c r="F111" s="180">
        <v>3.5</v>
      </c>
      <c r="G111" s="144" t="s">
        <v>2538</v>
      </c>
      <c r="H111" s="108">
        <v>1</v>
      </c>
      <c r="I111" s="108">
        <v>1</v>
      </c>
      <c r="J111" s="99" t="s">
        <v>1090</v>
      </c>
      <c r="K111" s="99" t="s">
        <v>1089</v>
      </c>
      <c r="L111" s="110" t="s">
        <v>208</v>
      </c>
      <c r="M111" s="121" t="s">
        <v>1880</v>
      </c>
      <c r="N111" s="99" t="s">
        <v>2114</v>
      </c>
      <c r="O111" s="113">
        <v>1981</v>
      </c>
      <c r="P111" s="94"/>
      <c r="Q111" s="94"/>
      <c r="R111" s="94"/>
      <c r="S111" s="94"/>
      <c r="T111" s="94"/>
      <c r="U111" s="115">
        <v>0</v>
      </c>
      <c r="V111" s="183">
        <v>2</v>
      </c>
      <c r="W111" s="176" t="s">
        <v>2752</v>
      </c>
      <c r="X111" s="136">
        <v>2022</v>
      </c>
      <c r="Y111" s="134">
        <v>5</v>
      </c>
      <c r="Z111" s="131">
        <v>27</v>
      </c>
      <c r="AA1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1" s="237"/>
    </row>
    <row r="112" spans="1:31" s="102" customFormat="1" ht="15" x14ac:dyDescent="0.2">
      <c r="A112" s="99" t="s">
        <v>318</v>
      </c>
      <c r="B112" s="96" t="s">
        <v>208</v>
      </c>
      <c r="C112" s="110" t="s">
        <v>904</v>
      </c>
      <c r="D112" s="99" t="s">
        <v>914</v>
      </c>
      <c r="E112" s="110" t="s">
        <v>915</v>
      </c>
      <c r="F112" s="180">
        <v>2.5</v>
      </c>
      <c r="G112" s="144" t="s">
        <v>2538</v>
      </c>
      <c r="H112" s="108">
        <v>1</v>
      </c>
      <c r="I112" s="108">
        <v>1</v>
      </c>
      <c r="J112" s="99" t="s">
        <v>1091</v>
      </c>
      <c r="K112" s="99" t="s">
        <v>952</v>
      </c>
      <c r="L112" s="110" t="s">
        <v>208</v>
      </c>
      <c r="M112" s="121" t="s">
        <v>1881</v>
      </c>
      <c r="N112" s="99" t="s">
        <v>2114</v>
      </c>
      <c r="O112" s="113">
        <v>1980</v>
      </c>
      <c r="P112" s="94"/>
      <c r="Q112" s="94"/>
      <c r="R112" s="94"/>
      <c r="S112" s="94"/>
      <c r="T112" s="94"/>
      <c r="U112" s="115">
        <v>0</v>
      </c>
      <c r="V112" s="183">
        <v>3</v>
      </c>
      <c r="W112" s="176" t="s">
        <v>2752</v>
      </c>
      <c r="X112" s="136">
        <v>2022</v>
      </c>
      <c r="Y112" s="134">
        <v>6</v>
      </c>
      <c r="Z112" s="131">
        <v>11</v>
      </c>
      <c r="AA1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2" s="237"/>
    </row>
    <row r="113" spans="1:31" s="102" customFormat="1" ht="15" x14ac:dyDescent="0.2">
      <c r="A113" s="99" t="s">
        <v>319</v>
      </c>
      <c r="B113" s="96" t="s">
        <v>208</v>
      </c>
      <c r="C113" s="110" t="s">
        <v>904</v>
      </c>
      <c r="D113" s="99" t="s">
        <v>914</v>
      </c>
      <c r="E113" s="110" t="s">
        <v>915</v>
      </c>
      <c r="F113" s="180">
        <v>1.61</v>
      </c>
      <c r="G113" s="144" t="s">
        <v>2538</v>
      </c>
      <c r="H113" s="108">
        <v>1</v>
      </c>
      <c r="I113" s="108">
        <v>1</v>
      </c>
      <c r="J113" s="99" t="s">
        <v>1038</v>
      </c>
      <c r="K113" s="99" t="s">
        <v>1092</v>
      </c>
      <c r="L113" s="110" t="s">
        <v>2173</v>
      </c>
      <c r="M113" s="121" t="s">
        <v>1882</v>
      </c>
      <c r="N113" s="99" t="s">
        <v>2114</v>
      </c>
      <c r="O113" s="113">
        <v>1991</v>
      </c>
      <c r="P113" s="94"/>
      <c r="Q113" s="94"/>
      <c r="R113" s="94"/>
      <c r="S113" s="94"/>
      <c r="T113" s="94"/>
      <c r="U113" s="115">
        <v>0</v>
      </c>
      <c r="V113" s="183">
        <v>3</v>
      </c>
      <c r="W113" s="176" t="s">
        <v>2752</v>
      </c>
      <c r="X113" s="136">
        <v>2022</v>
      </c>
      <c r="Y113" s="134">
        <v>6</v>
      </c>
      <c r="Z113" s="131">
        <v>11</v>
      </c>
      <c r="AA1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3" s="237"/>
    </row>
    <row r="114" spans="1:31" s="102" customFormat="1" ht="15" x14ac:dyDescent="0.2">
      <c r="A114" s="99" t="s">
        <v>320</v>
      </c>
      <c r="B114" s="96" t="s">
        <v>208</v>
      </c>
      <c r="C114" s="110" t="s">
        <v>904</v>
      </c>
      <c r="D114" s="99" t="s">
        <v>914</v>
      </c>
      <c r="E114" s="110" t="s">
        <v>915</v>
      </c>
      <c r="F114" s="180">
        <v>2.06</v>
      </c>
      <c r="G114" s="144" t="s">
        <v>2538</v>
      </c>
      <c r="H114" s="108">
        <v>1</v>
      </c>
      <c r="I114" s="108">
        <v>1</v>
      </c>
      <c r="J114" s="99" t="s">
        <v>1093</v>
      </c>
      <c r="K114" s="99" t="s">
        <v>1039</v>
      </c>
      <c r="L114" s="110" t="s">
        <v>2173</v>
      </c>
      <c r="M114" s="121" t="s">
        <v>208</v>
      </c>
      <c r="N114" s="99" t="s">
        <v>2114</v>
      </c>
      <c r="O114" s="113">
        <v>1975</v>
      </c>
      <c r="P114" s="94"/>
      <c r="Q114" s="94"/>
      <c r="R114" s="94"/>
      <c r="S114" s="94"/>
      <c r="T114" s="94"/>
      <c r="U114" s="115">
        <v>0</v>
      </c>
      <c r="V114" s="183">
        <v>2</v>
      </c>
      <c r="W114" s="176" t="s">
        <v>2752</v>
      </c>
      <c r="X114" s="136">
        <v>2022</v>
      </c>
      <c r="Y114" s="134">
        <v>6</v>
      </c>
      <c r="Z114" s="131">
        <v>27</v>
      </c>
      <c r="AA1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4" s="237"/>
    </row>
    <row r="115" spans="1:31" s="102" customFormat="1" ht="15" x14ac:dyDescent="0.2">
      <c r="A115" s="99" t="s">
        <v>321</v>
      </c>
      <c r="B115" s="96" t="s">
        <v>208</v>
      </c>
      <c r="C115" s="110" t="s">
        <v>904</v>
      </c>
      <c r="D115" s="99" t="s">
        <v>914</v>
      </c>
      <c r="E115" s="110" t="s">
        <v>915</v>
      </c>
      <c r="F115" s="180">
        <v>4.5</v>
      </c>
      <c r="G115" s="144" t="s">
        <v>2538</v>
      </c>
      <c r="H115" s="108">
        <v>1</v>
      </c>
      <c r="I115" s="108">
        <v>1</v>
      </c>
      <c r="J115" s="99" t="s">
        <v>1094</v>
      </c>
      <c r="K115" s="99" t="s">
        <v>1007</v>
      </c>
      <c r="L115" s="110" t="s">
        <v>2174</v>
      </c>
      <c r="M115" s="121" t="s">
        <v>1883</v>
      </c>
      <c r="N115" s="99" t="s">
        <v>2114</v>
      </c>
      <c r="O115" s="113">
        <v>1980</v>
      </c>
      <c r="P115" s="94"/>
      <c r="Q115" s="94"/>
      <c r="R115" s="94"/>
      <c r="S115" s="94"/>
      <c r="T115" s="94"/>
      <c r="U115" s="115">
        <v>0</v>
      </c>
      <c r="V115" s="183">
        <v>2</v>
      </c>
      <c r="W115" s="176" t="s">
        <v>2752</v>
      </c>
      <c r="X115" s="136">
        <v>2022</v>
      </c>
      <c r="Y115" s="134">
        <v>5</v>
      </c>
      <c r="Z115" s="131">
        <v>25</v>
      </c>
      <c r="AA1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5" s="237"/>
    </row>
    <row r="116" spans="1:31" s="102" customFormat="1" ht="15" x14ac:dyDescent="0.2">
      <c r="A116" s="99" t="s">
        <v>322</v>
      </c>
      <c r="B116" s="96" t="s">
        <v>208</v>
      </c>
      <c r="C116" s="110" t="s">
        <v>904</v>
      </c>
      <c r="D116" s="99" t="s">
        <v>914</v>
      </c>
      <c r="E116" s="110" t="s">
        <v>915</v>
      </c>
      <c r="F116" s="180">
        <v>4.0199999999999996</v>
      </c>
      <c r="G116" s="144" t="s">
        <v>2538</v>
      </c>
      <c r="H116" s="108">
        <v>1</v>
      </c>
      <c r="I116" s="108">
        <v>1</v>
      </c>
      <c r="J116" s="99" t="s">
        <v>1096</v>
      </c>
      <c r="K116" s="99" t="s">
        <v>1095</v>
      </c>
      <c r="L116" s="110" t="s">
        <v>2175</v>
      </c>
      <c r="M116" s="121" t="s">
        <v>208</v>
      </c>
      <c r="N116" s="99" t="s">
        <v>2114</v>
      </c>
      <c r="O116" s="113">
        <v>1992</v>
      </c>
      <c r="P116" s="94"/>
      <c r="Q116" s="94"/>
      <c r="R116" s="94"/>
      <c r="S116" s="94"/>
      <c r="T116" s="94"/>
      <c r="U116" s="115">
        <v>0</v>
      </c>
      <c r="V116" s="183">
        <v>2</v>
      </c>
      <c r="W116" s="176" t="s">
        <v>2752</v>
      </c>
      <c r="X116" s="136">
        <v>2022</v>
      </c>
      <c r="Y116" s="134">
        <v>6</v>
      </c>
      <c r="Z116" s="131">
        <v>17</v>
      </c>
      <c r="AA1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6" s="237"/>
    </row>
    <row r="117" spans="1:31" s="102" customFormat="1" ht="15" x14ac:dyDescent="0.2">
      <c r="A117" s="99" t="s">
        <v>323</v>
      </c>
      <c r="B117" s="96" t="s">
        <v>208</v>
      </c>
      <c r="C117" s="110" t="s">
        <v>904</v>
      </c>
      <c r="D117" s="99" t="s">
        <v>914</v>
      </c>
      <c r="E117" s="110" t="s">
        <v>915</v>
      </c>
      <c r="F117" s="180">
        <v>4.91</v>
      </c>
      <c r="G117" s="144" t="s">
        <v>2538</v>
      </c>
      <c r="H117" s="108">
        <v>2</v>
      </c>
      <c r="I117" s="108">
        <v>2</v>
      </c>
      <c r="J117" s="99" t="s">
        <v>1059</v>
      </c>
      <c r="K117" s="99" t="s">
        <v>1097</v>
      </c>
      <c r="L117" s="110" t="s">
        <v>208</v>
      </c>
      <c r="M117" s="121" t="s">
        <v>1884</v>
      </c>
      <c r="N117" s="99" t="s">
        <v>2114</v>
      </c>
      <c r="O117" s="113">
        <v>1988</v>
      </c>
      <c r="P117" s="94"/>
      <c r="Q117" s="94"/>
      <c r="R117" s="94"/>
      <c r="S117" s="94"/>
      <c r="T117" s="94"/>
      <c r="U117" s="115">
        <v>0</v>
      </c>
      <c r="V117" s="183">
        <v>2</v>
      </c>
      <c r="W117" s="176" t="s">
        <v>2752</v>
      </c>
      <c r="X117" s="136">
        <v>2022</v>
      </c>
      <c r="Y117" s="134">
        <v>5</v>
      </c>
      <c r="Z117" s="131">
        <v>29</v>
      </c>
      <c r="AA1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7" s="237"/>
    </row>
    <row r="118" spans="1:31" s="102" customFormat="1" ht="15" x14ac:dyDescent="0.2">
      <c r="A118" s="99" t="s">
        <v>324</v>
      </c>
      <c r="B118" s="96" t="s">
        <v>208</v>
      </c>
      <c r="C118" s="110" t="s">
        <v>904</v>
      </c>
      <c r="D118" s="99" t="s">
        <v>914</v>
      </c>
      <c r="E118" s="110" t="s">
        <v>915</v>
      </c>
      <c r="F118" s="180">
        <v>1</v>
      </c>
      <c r="G118" s="144" t="s">
        <v>2538</v>
      </c>
      <c r="H118" s="108">
        <v>1</v>
      </c>
      <c r="I118" s="108">
        <v>1</v>
      </c>
      <c r="J118" s="99" t="s">
        <v>1098</v>
      </c>
      <c r="K118" s="99" t="s">
        <v>952</v>
      </c>
      <c r="L118" s="110" t="s">
        <v>2176</v>
      </c>
      <c r="M118" s="121" t="s">
        <v>1885</v>
      </c>
      <c r="N118" s="99" t="s">
        <v>2114</v>
      </c>
      <c r="O118" s="113">
        <v>1978</v>
      </c>
      <c r="P118" s="94"/>
      <c r="Q118" s="94"/>
      <c r="R118" s="94"/>
      <c r="S118" s="94"/>
      <c r="T118" s="94"/>
      <c r="U118" s="115">
        <v>0</v>
      </c>
      <c r="V118" s="183">
        <v>3</v>
      </c>
      <c r="W118" s="176" t="s">
        <v>2752</v>
      </c>
      <c r="X118" s="136">
        <v>2022</v>
      </c>
      <c r="Y118" s="134">
        <v>6</v>
      </c>
      <c r="Z118" s="131">
        <v>13</v>
      </c>
      <c r="AA1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8" s="237"/>
    </row>
    <row r="119" spans="1:31" s="102" customFormat="1" ht="15" x14ac:dyDescent="0.2">
      <c r="A119" s="99" t="s">
        <v>325</v>
      </c>
      <c r="B119" s="96" t="s">
        <v>208</v>
      </c>
      <c r="C119" s="110" t="s">
        <v>904</v>
      </c>
      <c r="D119" s="99" t="s">
        <v>914</v>
      </c>
      <c r="E119" s="110" t="s">
        <v>915</v>
      </c>
      <c r="F119" s="180">
        <v>4.3499999999999996</v>
      </c>
      <c r="G119" s="144" t="s">
        <v>2538</v>
      </c>
      <c r="H119" s="108">
        <v>1</v>
      </c>
      <c r="I119" s="108">
        <v>1</v>
      </c>
      <c r="J119" s="99" t="s">
        <v>1100</v>
      </c>
      <c r="K119" s="99" t="s">
        <v>1099</v>
      </c>
      <c r="L119" s="110" t="s">
        <v>2177</v>
      </c>
      <c r="M119" s="121" t="s">
        <v>1886</v>
      </c>
      <c r="N119" s="99" t="s">
        <v>2114</v>
      </c>
      <c r="O119" s="113">
        <v>1975</v>
      </c>
      <c r="P119" s="94"/>
      <c r="Q119" s="94"/>
      <c r="R119" s="94"/>
      <c r="S119" s="94"/>
      <c r="T119" s="94"/>
      <c r="U119" s="115">
        <v>0</v>
      </c>
      <c r="V119" s="183">
        <v>1</v>
      </c>
      <c r="W119" s="176" t="s">
        <v>2752</v>
      </c>
      <c r="X119" s="136">
        <v>2022</v>
      </c>
      <c r="Y119" s="134">
        <v>6</v>
      </c>
      <c r="Z119" s="131">
        <v>24</v>
      </c>
      <c r="AA1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19" s="237"/>
    </row>
    <row r="120" spans="1:31" s="102" customFormat="1" ht="15" x14ac:dyDescent="0.2">
      <c r="A120" s="99" t="s">
        <v>326</v>
      </c>
      <c r="B120" s="96" t="s">
        <v>208</v>
      </c>
      <c r="C120" s="110" t="s">
        <v>904</v>
      </c>
      <c r="D120" s="99" t="s">
        <v>914</v>
      </c>
      <c r="E120" s="110" t="s">
        <v>915</v>
      </c>
      <c r="F120" s="180">
        <v>6.02</v>
      </c>
      <c r="G120" s="144" t="s">
        <v>2538</v>
      </c>
      <c r="H120" s="108">
        <v>1</v>
      </c>
      <c r="I120" s="108">
        <v>1</v>
      </c>
      <c r="J120" s="99" t="s">
        <v>1102</v>
      </c>
      <c r="K120" s="99" t="s">
        <v>1101</v>
      </c>
      <c r="L120" s="110" t="s">
        <v>2178</v>
      </c>
      <c r="M120" s="121" t="s">
        <v>1887</v>
      </c>
      <c r="N120" s="99" t="s">
        <v>2114</v>
      </c>
      <c r="O120" s="113">
        <v>1986</v>
      </c>
      <c r="P120" s="94"/>
      <c r="Q120" s="94"/>
      <c r="R120" s="94"/>
      <c r="S120" s="94"/>
      <c r="T120" s="94"/>
      <c r="U120" s="115">
        <v>0</v>
      </c>
      <c r="V120" s="183">
        <v>1</v>
      </c>
      <c r="W120" s="176" t="s">
        <v>2752</v>
      </c>
      <c r="X120" s="136">
        <v>2022</v>
      </c>
      <c r="Y120" s="134">
        <v>5</v>
      </c>
      <c r="Z120" s="131">
        <v>11</v>
      </c>
      <c r="AA1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0" s="237"/>
    </row>
    <row r="121" spans="1:31" s="102" customFormat="1" ht="15" x14ac:dyDescent="0.2">
      <c r="A121" s="99" t="s">
        <v>327</v>
      </c>
      <c r="B121" s="96" t="s">
        <v>208</v>
      </c>
      <c r="C121" s="110" t="s">
        <v>904</v>
      </c>
      <c r="D121" s="99" t="s">
        <v>914</v>
      </c>
      <c r="E121" s="110" t="s">
        <v>915</v>
      </c>
      <c r="F121" s="180">
        <v>5.75</v>
      </c>
      <c r="G121" s="144" t="s">
        <v>2538</v>
      </c>
      <c r="H121" s="108">
        <v>1</v>
      </c>
      <c r="I121" s="108">
        <v>1</v>
      </c>
      <c r="J121" s="99" t="s">
        <v>1104</v>
      </c>
      <c r="K121" s="99" t="s">
        <v>1103</v>
      </c>
      <c r="L121" s="110" t="s">
        <v>2179</v>
      </c>
      <c r="M121" s="121" t="s">
        <v>1888</v>
      </c>
      <c r="N121" s="99" t="s">
        <v>2114</v>
      </c>
      <c r="O121" s="113">
        <v>1980</v>
      </c>
      <c r="P121" s="94"/>
      <c r="Q121" s="94"/>
      <c r="R121" s="94"/>
      <c r="S121" s="94"/>
      <c r="T121" s="94"/>
      <c r="U121" s="115">
        <v>0</v>
      </c>
      <c r="V121" s="183">
        <v>2</v>
      </c>
      <c r="W121" s="176" t="s">
        <v>2752</v>
      </c>
      <c r="X121" s="136">
        <v>2022</v>
      </c>
      <c r="Y121" s="134">
        <v>5</v>
      </c>
      <c r="Z121" s="131">
        <v>16</v>
      </c>
      <c r="AA1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1" s="237"/>
    </row>
    <row r="122" spans="1:31" s="102" customFormat="1" ht="15" x14ac:dyDescent="0.2">
      <c r="A122" s="99" t="s">
        <v>328</v>
      </c>
      <c r="B122" s="96" t="s">
        <v>208</v>
      </c>
      <c r="C122" s="110" t="s">
        <v>904</v>
      </c>
      <c r="D122" s="99" t="s">
        <v>914</v>
      </c>
      <c r="E122" s="110" t="s">
        <v>915</v>
      </c>
      <c r="F122" s="180">
        <v>2.19</v>
      </c>
      <c r="G122" s="144" t="s">
        <v>2538</v>
      </c>
      <c r="H122" s="108">
        <v>1</v>
      </c>
      <c r="I122" s="108">
        <v>1</v>
      </c>
      <c r="J122" s="99" t="s">
        <v>1106</v>
      </c>
      <c r="K122" s="99" t="s">
        <v>1105</v>
      </c>
      <c r="L122" s="110" t="s">
        <v>2180</v>
      </c>
      <c r="M122" s="121" t="s">
        <v>1889</v>
      </c>
      <c r="N122" s="99" t="s">
        <v>2114</v>
      </c>
      <c r="O122" s="113">
        <v>1966</v>
      </c>
      <c r="P122" s="94"/>
      <c r="Q122" s="94"/>
      <c r="R122" s="94"/>
      <c r="S122" s="94"/>
      <c r="T122" s="94"/>
      <c r="U122" s="115">
        <v>0</v>
      </c>
      <c r="V122" s="183">
        <v>2</v>
      </c>
      <c r="W122" s="176" t="s">
        <v>2752</v>
      </c>
      <c r="X122" s="136">
        <v>2022</v>
      </c>
      <c r="Y122" s="134">
        <v>5</v>
      </c>
      <c r="Z122" s="131">
        <v>16</v>
      </c>
      <c r="AA1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2" s="237"/>
    </row>
    <row r="123" spans="1:31" s="102" customFormat="1" ht="15" x14ac:dyDescent="0.2">
      <c r="A123" s="99" t="s">
        <v>329</v>
      </c>
      <c r="B123" s="96" t="s">
        <v>208</v>
      </c>
      <c r="C123" s="110" t="s">
        <v>904</v>
      </c>
      <c r="D123" s="99" t="s">
        <v>914</v>
      </c>
      <c r="E123" s="110" t="s">
        <v>915</v>
      </c>
      <c r="F123" s="180">
        <v>2.35</v>
      </c>
      <c r="G123" s="144" t="s">
        <v>2538</v>
      </c>
      <c r="H123" s="108">
        <v>1</v>
      </c>
      <c r="I123" s="108">
        <v>1</v>
      </c>
      <c r="J123" s="99" t="s">
        <v>1108</v>
      </c>
      <c r="K123" s="99" t="s">
        <v>1107</v>
      </c>
      <c r="L123" s="110" t="s">
        <v>2181</v>
      </c>
      <c r="M123" s="121" t="s">
        <v>1890</v>
      </c>
      <c r="N123" s="99" t="s">
        <v>2114</v>
      </c>
      <c r="O123" s="113">
        <v>1990</v>
      </c>
      <c r="P123" s="94"/>
      <c r="Q123" s="94"/>
      <c r="R123" s="94"/>
      <c r="S123" s="94"/>
      <c r="T123" s="94"/>
      <c r="U123" s="115">
        <v>0</v>
      </c>
      <c r="V123" s="183">
        <v>1</v>
      </c>
      <c r="W123" s="176" t="s">
        <v>2752</v>
      </c>
      <c r="X123" s="136">
        <v>2022</v>
      </c>
      <c r="Y123" s="134">
        <v>6</v>
      </c>
      <c r="Z123" s="131">
        <v>17</v>
      </c>
      <c r="AA1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3" s="237"/>
    </row>
    <row r="124" spans="1:31" s="102" customFormat="1" ht="15" x14ac:dyDescent="0.2">
      <c r="A124" s="99" t="s">
        <v>330</v>
      </c>
      <c r="B124" s="96" t="s">
        <v>208</v>
      </c>
      <c r="C124" s="110" t="s">
        <v>904</v>
      </c>
      <c r="D124" s="99" t="s">
        <v>914</v>
      </c>
      <c r="E124" s="110" t="s">
        <v>915</v>
      </c>
      <c r="F124" s="180">
        <v>2.34</v>
      </c>
      <c r="G124" s="144" t="s">
        <v>2538</v>
      </c>
      <c r="H124" s="108">
        <v>1</v>
      </c>
      <c r="I124" s="108">
        <v>1</v>
      </c>
      <c r="J124" s="99" t="s">
        <v>1055</v>
      </c>
      <c r="K124" s="99" t="s">
        <v>1109</v>
      </c>
      <c r="L124" s="110" t="s">
        <v>208</v>
      </c>
      <c r="M124" s="121" t="s">
        <v>1891</v>
      </c>
      <c r="N124" s="99" t="s">
        <v>2114</v>
      </c>
      <c r="O124" s="113">
        <v>1976</v>
      </c>
      <c r="P124" s="94"/>
      <c r="Q124" s="94"/>
      <c r="R124" s="94"/>
      <c r="S124" s="94"/>
      <c r="T124" s="94"/>
      <c r="U124" s="115">
        <v>0</v>
      </c>
      <c r="V124" s="183">
        <v>2</v>
      </c>
      <c r="W124" s="176" t="s">
        <v>2752</v>
      </c>
      <c r="X124" s="136">
        <v>2022</v>
      </c>
      <c r="Y124" s="134">
        <v>6</v>
      </c>
      <c r="Z124" s="131">
        <v>17</v>
      </c>
      <c r="AA1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4" s="237"/>
    </row>
    <row r="125" spans="1:31" s="102" customFormat="1" ht="15" x14ac:dyDescent="0.2">
      <c r="A125" s="99" t="s">
        <v>331</v>
      </c>
      <c r="B125" s="96" t="s">
        <v>208</v>
      </c>
      <c r="C125" s="110" t="s">
        <v>904</v>
      </c>
      <c r="D125" s="99" t="s">
        <v>914</v>
      </c>
      <c r="E125" s="110" t="s">
        <v>915</v>
      </c>
      <c r="F125" s="180">
        <v>2.35</v>
      </c>
      <c r="G125" s="144" t="s">
        <v>2538</v>
      </c>
      <c r="H125" s="108">
        <v>1</v>
      </c>
      <c r="I125" s="108">
        <v>1</v>
      </c>
      <c r="J125" s="99" t="s">
        <v>1110</v>
      </c>
      <c r="K125" s="99" t="s">
        <v>1101</v>
      </c>
      <c r="L125" s="110" t="s">
        <v>2182</v>
      </c>
      <c r="M125" s="121" t="s">
        <v>1892</v>
      </c>
      <c r="N125" s="99" t="s">
        <v>2114</v>
      </c>
      <c r="O125" s="113">
        <v>1973</v>
      </c>
      <c r="P125" s="94"/>
      <c r="Q125" s="94"/>
      <c r="R125" s="94"/>
      <c r="S125" s="94"/>
      <c r="T125" s="94"/>
      <c r="U125" s="115">
        <v>0</v>
      </c>
      <c r="V125" s="183">
        <v>3</v>
      </c>
      <c r="W125" s="176" t="s">
        <v>2752</v>
      </c>
      <c r="X125" s="136">
        <v>2022</v>
      </c>
      <c r="Y125" s="134">
        <v>6</v>
      </c>
      <c r="Z125" s="131">
        <v>17</v>
      </c>
      <c r="AA1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5" s="237"/>
    </row>
    <row r="126" spans="1:31" s="102" customFormat="1" ht="15" x14ac:dyDescent="0.2">
      <c r="A126" s="99" t="s">
        <v>332</v>
      </c>
      <c r="B126" s="96" t="s">
        <v>208</v>
      </c>
      <c r="C126" s="110" t="s">
        <v>904</v>
      </c>
      <c r="D126" s="99" t="s">
        <v>914</v>
      </c>
      <c r="E126" s="110" t="s">
        <v>915</v>
      </c>
      <c r="F126" s="180">
        <v>1.52</v>
      </c>
      <c r="G126" s="144" t="s">
        <v>2538</v>
      </c>
      <c r="H126" s="108">
        <v>1</v>
      </c>
      <c r="I126" s="108">
        <v>1</v>
      </c>
      <c r="J126" s="99" t="s">
        <v>1111</v>
      </c>
      <c r="K126" s="99" t="s">
        <v>1101</v>
      </c>
      <c r="L126" s="110" t="s">
        <v>208</v>
      </c>
      <c r="M126" s="121" t="s">
        <v>1893</v>
      </c>
      <c r="N126" s="99" t="s">
        <v>2114</v>
      </c>
      <c r="O126" s="113">
        <v>1969</v>
      </c>
      <c r="P126" s="94"/>
      <c r="Q126" s="94"/>
      <c r="R126" s="94"/>
      <c r="S126" s="94"/>
      <c r="T126" s="94"/>
      <c r="U126" s="115">
        <v>0</v>
      </c>
      <c r="V126" s="183">
        <v>1</v>
      </c>
      <c r="W126" s="176" t="s">
        <v>2752</v>
      </c>
      <c r="X126" s="136">
        <v>2022</v>
      </c>
      <c r="Y126" s="134">
        <v>5</v>
      </c>
      <c r="Z126" s="131">
        <v>17</v>
      </c>
      <c r="AA1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6" s="237"/>
    </row>
    <row r="127" spans="1:31" s="102" customFormat="1" ht="15" x14ac:dyDescent="0.2">
      <c r="A127" s="99" t="s">
        <v>333</v>
      </c>
      <c r="B127" s="96" t="s">
        <v>208</v>
      </c>
      <c r="C127" s="110" t="s">
        <v>904</v>
      </c>
      <c r="D127" s="99" t="s">
        <v>914</v>
      </c>
      <c r="E127" s="110" t="s">
        <v>915</v>
      </c>
      <c r="F127" s="180">
        <v>2.2999999999999998</v>
      </c>
      <c r="G127" s="144" t="s">
        <v>2538</v>
      </c>
      <c r="H127" s="108">
        <v>1</v>
      </c>
      <c r="I127" s="108">
        <v>1</v>
      </c>
      <c r="J127" s="99" t="s">
        <v>1113</v>
      </c>
      <c r="K127" s="99" t="s">
        <v>1112</v>
      </c>
      <c r="L127" s="110" t="s">
        <v>2183</v>
      </c>
      <c r="M127" s="121" t="s">
        <v>208</v>
      </c>
      <c r="N127" s="99" t="s">
        <v>2114</v>
      </c>
      <c r="O127" s="113">
        <v>1971</v>
      </c>
      <c r="P127" s="94"/>
      <c r="Q127" s="94"/>
      <c r="R127" s="94"/>
      <c r="S127" s="94"/>
      <c r="T127" s="94"/>
      <c r="U127" s="115">
        <v>0</v>
      </c>
      <c r="V127" s="183">
        <v>2</v>
      </c>
      <c r="W127" s="176" t="s">
        <v>2752</v>
      </c>
      <c r="X127" s="136">
        <v>2022</v>
      </c>
      <c r="Y127" s="134">
        <v>6</v>
      </c>
      <c r="Z127" s="131">
        <v>2</v>
      </c>
      <c r="AA1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7" s="237"/>
    </row>
    <row r="128" spans="1:31" s="102" customFormat="1" ht="15" x14ac:dyDescent="0.2">
      <c r="A128" s="99" t="s">
        <v>334</v>
      </c>
      <c r="B128" s="96" t="s">
        <v>208</v>
      </c>
      <c r="C128" s="110" t="s">
        <v>904</v>
      </c>
      <c r="D128" s="99" t="s">
        <v>914</v>
      </c>
      <c r="E128" s="110" t="s">
        <v>915</v>
      </c>
      <c r="F128" s="180">
        <v>3.14</v>
      </c>
      <c r="G128" s="144" t="s">
        <v>2538</v>
      </c>
      <c r="H128" s="108">
        <v>1</v>
      </c>
      <c r="I128" s="108">
        <v>1</v>
      </c>
      <c r="J128" s="99" t="s">
        <v>1115</v>
      </c>
      <c r="K128" s="99" t="s">
        <v>1114</v>
      </c>
      <c r="L128" s="110" t="s">
        <v>208</v>
      </c>
      <c r="M128" s="121" t="s">
        <v>1894</v>
      </c>
      <c r="N128" s="99" t="s">
        <v>2114</v>
      </c>
      <c r="O128" s="113">
        <v>1978</v>
      </c>
      <c r="P128" s="94"/>
      <c r="Q128" s="94"/>
      <c r="R128" s="94"/>
      <c r="S128" s="94"/>
      <c r="T128" s="94"/>
      <c r="U128" s="115">
        <v>0</v>
      </c>
      <c r="V128" s="183">
        <v>3</v>
      </c>
      <c r="W128" s="176" t="s">
        <v>2752</v>
      </c>
      <c r="X128" s="136">
        <v>2022</v>
      </c>
      <c r="Y128" s="134">
        <v>6</v>
      </c>
      <c r="Z128" s="131">
        <v>15</v>
      </c>
      <c r="AA1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8" s="237"/>
    </row>
    <row r="129" spans="1:31" s="102" customFormat="1" ht="15" x14ac:dyDescent="0.2">
      <c r="A129" s="99" t="s">
        <v>335</v>
      </c>
      <c r="B129" s="96" t="s">
        <v>208</v>
      </c>
      <c r="C129" s="110" t="s">
        <v>904</v>
      </c>
      <c r="D129" s="99" t="s">
        <v>914</v>
      </c>
      <c r="E129" s="110" t="s">
        <v>915</v>
      </c>
      <c r="F129" s="180">
        <v>1.67</v>
      </c>
      <c r="G129" s="144" t="s">
        <v>2538</v>
      </c>
      <c r="H129" s="108">
        <v>1</v>
      </c>
      <c r="I129" s="108">
        <v>1</v>
      </c>
      <c r="J129" s="99" t="s">
        <v>1117</v>
      </c>
      <c r="K129" s="99" t="s">
        <v>1116</v>
      </c>
      <c r="L129" s="110" t="s">
        <v>2184</v>
      </c>
      <c r="M129" s="121" t="s">
        <v>1895</v>
      </c>
      <c r="N129" s="99" t="s">
        <v>2114</v>
      </c>
      <c r="O129" s="113">
        <v>1972</v>
      </c>
      <c r="P129" s="94"/>
      <c r="Q129" s="94"/>
      <c r="R129" s="94"/>
      <c r="S129" s="94"/>
      <c r="T129" s="94"/>
      <c r="U129" s="115">
        <v>0</v>
      </c>
      <c r="V129" s="183">
        <v>1</v>
      </c>
      <c r="W129" s="176" t="s">
        <v>2752</v>
      </c>
      <c r="X129" s="136">
        <v>2022</v>
      </c>
      <c r="Y129" s="134">
        <v>6</v>
      </c>
      <c r="Z129" s="131">
        <v>12</v>
      </c>
      <c r="AA1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29" s="237"/>
    </row>
    <row r="130" spans="1:31" s="102" customFormat="1" ht="15" x14ac:dyDescent="0.2">
      <c r="A130" s="99" t="s">
        <v>336</v>
      </c>
      <c r="B130" s="96" t="s">
        <v>208</v>
      </c>
      <c r="C130" s="110" t="s">
        <v>904</v>
      </c>
      <c r="D130" s="99" t="s">
        <v>914</v>
      </c>
      <c r="E130" s="110" t="s">
        <v>915</v>
      </c>
      <c r="F130" s="180">
        <v>1.6</v>
      </c>
      <c r="G130" s="144" t="s">
        <v>2538</v>
      </c>
      <c r="H130" s="108">
        <v>1</v>
      </c>
      <c r="I130" s="108">
        <v>1</v>
      </c>
      <c r="J130" s="99" t="s">
        <v>1118</v>
      </c>
      <c r="K130" s="99" t="s">
        <v>1112</v>
      </c>
      <c r="L130" s="110" t="s">
        <v>208</v>
      </c>
      <c r="M130" s="121" t="s">
        <v>1896</v>
      </c>
      <c r="N130" s="99" t="s">
        <v>2114</v>
      </c>
      <c r="O130" s="113">
        <v>1993</v>
      </c>
      <c r="P130" s="94"/>
      <c r="Q130" s="94"/>
      <c r="R130" s="94"/>
      <c r="S130" s="94"/>
      <c r="T130" s="94"/>
      <c r="U130" s="115">
        <v>0</v>
      </c>
      <c r="V130" s="183">
        <v>1</v>
      </c>
      <c r="W130" s="176" t="s">
        <v>2752</v>
      </c>
      <c r="X130" s="136">
        <v>2022</v>
      </c>
      <c r="Y130" s="134">
        <v>5</v>
      </c>
      <c r="Z130" s="131">
        <v>15</v>
      </c>
      <c r="AA1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0" s="237"/>
    </row>
    <row r="131" spans="1:31" s="102" customFormat="1" ht="15" x14ac:dyDescent="0.2">
      <c r="A131" s="99" t="s">
        <v>337</v>
      </c>
      <c r="B131" s="96" t="s">
        <v>208</v>
      </c>
      <c r="C131" s="110" t="s">
        <v>904</v>
      </c>
      <c r="D131" s="99" t="s">
        <v>914</v>
      </c>
      <c r="E131" s="110" t="s">
        <v>915</v>
      </c>
      <c r="F131" s="180">
        <v>1.18</v>
      </c>
      <c r="G131" s="144" t="s">
        <v>2538</v>
      </c>
      <c r="H131" s="108">
        <v>1</v>
      </c>
      <c r="I131" s="108">
        <v>1</v>
      </c>
      <c r="J131" s="99" t="s">
        <v>1120</v>
      </c>
      <c r="K131" s="99" t="s">
        <v>1119</v>
      </c>
      <c r="L131" s="110" t="s">
        <v>208</v>
      </c>
      <c r="M131" s="121" t="s">
        <v>1897</v>
      </c>
      <c r="N131" s="99" t="s">
        <v>2114</v>
      </c>
      <c r="O131" s="113">
        <v>1973</v>
      </c>
      <c r="P131" s="94"/>
      <c r="Q131" s="94"/>
      <c r="R131" s="94"/>
      <c r="S131" s="94"/>
      <c r="T131" s="94"/>
      <c r="U131" s="115">
        <v>0</v>
      </c>
      <c r="V131" s="183">
        <v>1</v>
      </c>
      <c r="W131" s="176" t="s">
        <v>2752</v>
      </c>
      <c r="X131" s="136">
        <v>2022</v>
      </c>
      <c r="Y131" s="134">
        <v>6</v>
      </c>
      <c r="Z131" s="131">
        <v>14</v>
      </c>
      <c r="AA1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1" s="237"/>
    </row>
    <row r="132" spans="1:31" s="102" customFormat="1" ht="15" x14ac:dyDescent="0.2">
      <c r="A132" s="99" t="s">
        <v>338</v>
      </c>
      <c r="B132" s="96" t="s">
        <v>208</v>
      </c>
      <c r="C132" s="110" t="s">
        <v>904</v>
      </c>
      <c r="D132" s="99" t="s">
        <v>914</v>
      </c>
      <c r="E132" s="110" t="s">
        <v>915</v>
      </c>
      <c r="F132" s="180">
        <v>3.5</v>
      </c>
      <c r="G132" s="144" t="s">
        <v>2538</v>
      </c>
      <c r="H132" s="108">
        <v>1</v>
      </c>
      <c r="I132" s="108">
        <v>1</v>
      </c>
      <c r="J132" s="99" t="s">
        <v>1038</v>
      </c>
      <c r="K132" s="99" t="s">
        <v>1121</v>
      </c>
      <c r="L132" s="110" t="s">
        <v>208</v>
      </c>
      <c r="M132" s="121" t="s">
        <v>1898</v>
      </c>
      <c r="N132" s="99" t="s">
        <v>2114</v>
      </c>
      <c r="O132" s="113">
        <v>1975</v>
      </c>
      <c r="P132" s="94"/>
      <c r="Q132" s="94"/>
      <c r="R132" s="94"/>
      <c r="S132" s="94"/>
      <c r="T132" s="94"/>
      <c r="U132" s="115">
        <v>0</v>
      </c>
      <c r="V132" s="183">
        <v>2</v>
      </c>
      <c r="W132" s="176" t="s">
        <v>2752</v>
      </c>
      <c r="X132" s="136">
        <v>2022</v>
      </c>
      <c r="Y132" s="134">
        <v>6</v>
      </c>
      <c r="Z132" s="131">
        <v>14</v>
      </c>
      <c r="AA1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2" s="237"/>
    </row>
    <row r="133" spans="1:31" s="102" customFormat="1" ht="15" x14ac:dyDescent="0.2">
      <c r="A133" s="99" t="s">
        <v>339</v>
      </c>
      <c r="B133" s="96" t="s">
        <v>208</v>
      </c>
      <c r="C133" s="110" t="s">
        <v>904</v>
      </c>
      <c r="D133" s="99" t="s">
        <v>914</v>
      </c>
      <c r="E133" s="110" t="s">
        <v>915</v>
      </c>
      <c r="F133" s="180">
        <v>5.5</v>
      </c>
      <c r="G133" s="144" t="s">
        <v>2538</v>
      </c>
      <c r="H133" s="108">
        <v>1</v>
      </c>
      <c r="I133" s="108">
        <v>1</v>
      </c>
      <c r="J133" s="99" t="s">
        <v>1122</v>
      </c>
      <c r="K133" s="99" t="s">
        <v>952</v>
      </c>
      <c r="L133" s="110" t="s">
        <v>208</v>
      </c>
      <c r="M133" s="121" t="s">
        <v>1899</v>
      </c>
      <c r="N133" s="99" t="s">
        <v>2114</v>
      </c>
      <c r="O133" s="113">
        <v>1970</v>
      </c>
      <c r="P133" s="94"/>
      <c r="Q133" s="94"/>
      <c r="R133" s="94"/>
      <c r="S133" s="94"/>
      <c r="T133" s="94"/>
      <c r="U133" s="115">
        <v>0</v>
      </c>
      <c r="V133" s="183">
        <v>2</v>
      </c>
      <c r="W133" s="176" t="s">
        <v>2752</v>
      </c>
      <c r="X133" s="136">
        <v>2022</v>
      </c>
      <c r="Y133" s="134">
        <v>5</v>
      </c>
      <c r="Z133" s="131">
        <v>25</v>
      </c>
      <c r="AA1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3" s="237"/>
    </row>
    <row r="134" spans="1:31" s="102" customFormat="1" ht="15" x14ac:dyDescent="0.2">
      <c r="A134" s="99" t="s">
        <v>340</v>
      </c>
      <c r="B134" s="96" t="s">
        <v>208</v>
      </c>
      <c r="C134" s="110" t="s">
        <v>904</v>
      </c>
      <c r="D134" s="99" t="s">
        <v>914</v>
      </c>
      <c r="E134" s="110" t="s">
        <v>915</v>
      </c>
      <c r="F134" s="180">
        <v>3.02</v>
      </c>
      <c r="G134" s="144" t="s">
        <v>2538</v>
      </c>
      <c r="H134" s="108">
        <v>1</v>
      </c>
      <c r="I134" s="108">
        <v>1</v>
      </c>
      <c r="J134" s="99" t="s">
        <v>1123</v>
      </c>
      <c r="K134" s="99" t="s">
        <v>1099</v>
      </c>
      <c r="L134" s="110" t="s">
        <v>208</v>
      </c>
      <c r="M134" s="121" t="s">
        <v>1900</v>
      </c>
      <c r="N134" s="99" t="s">
        <v>2114</v>
      </c>
      <c r="O134" s="113">
        <v>1950</v>
      </c>
      <c r="P134" s="94"/>
      <c r="Q134" s="94"/>
      <c r="R134" s="94"/>
      <c r="S134" s="94"/>
      <c r="T134" s="94"/>
      <c r="U134" s="115">
        <v>0</v>
      </c>
      <c r="V134" s="183">
        <v>2</v>
      </c>
      <c r="W134" s="176" t="s">
        <v>2752</v>
      </c>
      <c r="X134" s="136">
        <v>2022</v>
      </c>
      <c r="Y134" s="134">
        <v>5</v>
      </c>
      <c r="Z134" s="131">
        <v>7</v>
      </c>
      <c r="AA1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4" s="237"/>
    </row>
    <row r="135" spans="1:31" s="102" customFormat="1" ht="15" x14ac:dyDescent="0.2">
      <c r="A135" s="99" t="s">
        <v>341</v>
      </c>
      <c r="B135" s="96" t="s">
        <v>208</v>
      </c>
      <c r="C135" s="110" t="s">
        <v>904</v>
      </c>
      <c r="D135" s="99" t="s">
        <v>914</v>
      </c>
      <c r="E135" s="110" t="s">
        <v>915</v>
      </c>
      <c r="F135" s="180">
        <v>1.87</v>
      </c>
      <c r="G135" s="144" t="s">
        <v>2538</v>
      </c>
      <c r="H135" s="108">
        <v>1</v>
      </c>
      <c r="I135" s="108">
        <v>1</v>
      </c>
      <c r="J135" s="99" t="s">
        <v>1125</v>
      </c>
      <c r="K135" s="99" t="s">
        <v>1124</v>
      </c>
      <c r="L135" s="110" t="s">
        <v>208</v>
      </c>
      <c r="M135" s="121" t="s">
        <v>1901</v>
      </c>
      <c r="N135" s="99" t="s">
        <v>2114</v>
      </c>
      <c r="O135" s="113">
        <v>1968</v>
      </c>
      <c r="P135" s="94"/>
      <c r="Q135" s="94"/>
      <c r="R135" s="94"/>
      <c r="S135" s="94"/>
      <c r="T135" s="94"/>
      <c r="U135" s="115">
        <v>0</v>
      </c>
      <c r="V135" s="183">
        <v>1</v>
      </c>
      <c r="W135" s="176" t="s">
        <v>2752</v>
      </c>
      <c r="X135" s="136">
        <v>2022</v>
      </c>
      <c r="Y135" s="134">
        <v>5</v>
      </c>
      <c r="Z135" s="131">
        <v>25</v>
      </c>
      <c r="AA1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5" s="237"/>
    </row>
    <row r="136" spans="1:31" s="102" customFormat="1" ht="15" x14ac:dyDescent="0.2">
      <c r="A136" s="99" t="s">
        <v>342</v>
      </c>
      <c r="B136" s="96" t="s">
        <v>208</v>
      </c>
      <c r="C136" s="110" t="s">
        <v>904</v>
      </c>
      <c r="D136" s="99" t="s">
        <v>914</v>
      </c>
      <c r="E136" s="110" t="s">
        <v>915</v>
      </c>
      <c r="F136" s="180">
        <v>0.86</v>
      </c>
      <c r="G136" s="144" t="s">
        <v>2538</v>
      </c>
      <c r="H136" s="108">
        <v>1</v>
      </c>
      <c r="I136" s="108">
        <v>1</v>
      </c>
      <c r="J136" s="99" t="s">
        <v>1040</v>
      </c>
      <c r="K136" s="99" t="s">
        <v>978</v>
      </c>
      <c r="L136" s="110" t="s">
        <v>208</v>
      </c>
      <c r="M136" s="121" t="s">
        <v>1902</v>
      </c>
      <c r="N136" s="99" t="s">
        <v>2114</v>
      </c>
      <c r="O136" s="113">
        <v>1984</v>
      </c>
      <c r="P136" s="94"/>
      <c r="Q136" s="94"/>
      <c r="R136" s="94"/>
      <c r="S136" s="94"/>
      <c r="T136" s="94"/>
      <c r="U136" s="115">
        <v>0</v>
      </c>
      <c r="V136" s="183">
        <v>0</v>
      </c>
      <c r="W136" s="176" t="s">
        <v>2752</v>
      </c>
      <c r="X136" s="136">
        <v>2022</v>
      </c>
      <c r="Y136" s="134">
        <v>5</v>
      </c>
      <c r="Z136" s="131">
        <v>10</v>
      </c>
      <c r="AA1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6" s="237"/>
    </row>
    <row r="137" spans="1:31" s="102" customFormat="1" ht="15" x14ac:dyDescent="0.2">
      <c r="A137" s="99" t="s">
        <v>343</v>
      </c>
      <c r="B137" s="96" t="s">
        <v>208</v>
      </c>
      <c r="C137" s="110" t="s">
        <v>904</v>
      </c>
      <c r="D137" s="99" t="s">
        <v>914</v>
      </c>
      <c r="E137" s="110" t="s">
        <v>915</v>
      </c>
      <c r="F137" s="180">
        <v>2.58</v>
      </c>
      <c r="G137" s="144" t="s">
        <v>2538</v>
      </c>
      <c r="H137" s="108">
        <v>1</v>
      </c>
      <c r="I137" s="108">
        <v>1</v>
      </c>
      <c r="J137" s="99" t="s">
        <v>1126</v>
      </c>
      <c r="K137" s="99" t="s">
        <v>952</v>
      </c>
      <c r="L137" s="110" t="s">
        <v>2185</v>
      </c>
      <c r="M137" s="121" t="s">
        <v>1903</v>
      </c>
      <c r="N137" s="99" t="s">
        <v>2114</v>
      </c>
      <c r="O137" s="113">
        <v>1987</v>
      </c>
      <c r="P137" s="94"/>
      <c r="Q137" s="94"/>
      <c r="R137" s="94"/>
      <c r="S137" s="94"/>
      <c r="T137" s="94"/>
      <c r="U137" s="115">
        <v>0</v>
      </c>
      <c r="V137" s="183">
        <v>1</v>
      </c>
      <c r="W137" s="176" t="s">
        <v>2752</v>
      </c>
      <c r="X137" s="136">
        <v>2022</v>
      </c>
      <c r="Y137" s="134">
        <v>6</v>
      </c>
      <c r="Z137" s="131">
        <v>1</v>
      </c>
      <c r="AA1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7" s="237"/>
    </row>
    <row r="138" spans="1:31" s="102" customFormat="1" ht="15" x14ac:dyDescent="0.2">
      <c r="A138" s="99" t="s">
        <v>344</v>
      </c>
      <c r="B138" s="96" t="s">
        <v>208</v>
      </c>
      <c r="C138" s="110" t="s">
        <v>904</v>
      </c>
      <c r="D138" s="99" t="s">
        <v>914</v>
      </c>
      <c r="E138" s="110" t="s">
        <v>915</v>
      </c>
      <c r="F138" s="180">
        <v>3.33</v>
      </c>
      <c r="G138" s="144" t="s">
        <v>2538</v>
      </c>
      <c r="H138" s="108">
        <v>1</v>
      </c>
      <c r="I138" s="108">
        <v>1</v>
      </c>
      <c r="J138" s="99" t="s">
        <v>1128</v>
      </c>
      <c r="K138" s="99" t="s">
        <v>1127</v>
      </c>
      <c r="L138" s="110" t="s">
        <v>2186</v>
      </c>
      <c r="M138" s="121" t="s">
        <v>1904</v>
      </c>
      <c r="N138" s="99" t="s">
        <v>2114</v>
      </c>
      <c r="O138" s="113">
        <v>1985</v>
      </c>
      <c r="P138" s="94"/>
      <c r="Q138" s="94"/>
      <c r="R138" s="94"/>
      <c r="S138" s="94"/>
      <c r="T138" s="94"/>
      <c r="U138" s="115">
        <v>0</v>
      </c>
      <c r="V138" s="183">
        <v>0</v>
      </c>
      <c r="W138" s="176" t="s">
        <v>2752</v>
      </c>
      <c r="X138" s="136">
        <v>2022</v>
      </c>
      <c r="Y138" s="134">
        <v>5</v>
      </c>
      <c r="Z138" s="131">
        <v>26</v>
      </c>
      <c r="AA1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8" s="237"/>
    </row>
    <row r="139" spans="1:31" s="102" customFormat="1" ht="15" x14ac:dyDescent="0.2">
      <c r="A139" s="99" t="s">
        <v>345</v>
      </c>
      <c r="B139" s="96" t="s">
        <v>208</v>
      </c>
      <c r="C139" s="110" t="s">
        <v>904</v>
      </c>
      <c r="D139" s="99" t="s">
        <v>914</v>
      </c>
      <c r="E139" s="110" t="s">
        <v>915</v>
      </c>
      <c r="F139" s="180">
        <v>2.1800000000000002</v>
      </c>
      <c r="G139" s="144" t="s">
        <v>2538</v>
      </c>
      <c r="H139" s="108">
        <v>1</v>
      </c>
      <c r="I139" s="108">
        <v>1</v>
      </c>
      <c r="J139" s="99" t="s">
        <v>1029</v>
      </c>
      <c r="K139" s="99" t="s">
        <v>1076</v>
      </c>
      <c r="L139" s="110" t="s">
        <v>208</v>
      </c>
      <c r="M139" s="121" t="s">
        <v>1905</v>
      </c>
      <c r="N139" s="99" t="s">
        <v>2114</v>
      </c>
      <c r="O139" s="113">
        <v>1990</v>
      </c>
      <c r="P139" s="94"/>
      <c r="Q139" s="94"/>
      <c r="R139" s="94"/>
      <c r="S139" s="94"/>
      <c r="T139" s="94"/>
      <c r="U139" s="115">
        <v>0</v>
      </c>
      <c r="V139" s="183">
        <v>1</v>
      </c>
      <c r="W139" s="176" t="s">
        <v>2752</v>
      </c>
      <c r="X139" s="136">
        <v>2022</v>
      </c>
      <c r="Y139" s="134">
        <v>6</v>
      </c>
      <c r="Z139" s="135">
        <v>29</v>
      </c>
      <c r="AA1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39" s="237"/>
    </row>
    <row r="140" spans="1:31" s="102" customFormat="1" ht="15" x14ac:dyDescent="0.2">
      <c r="A140" s="99" t="s">
        <v>346</v>
      </c>
      <c r="B140" s="96" t="s">
        <v>208</v>
      </c>
      <c r="C140" s="110" t="s">
        <v>904</v>
      </c>
      <c r="D140" s="99" t="s">
        <v>914</v>
      </c>
      <c r="E140" s="110" t="s">
        <v>915</v>
      </c>
      <c r="F140" s="180">
        <v>1.77</v>
      </c>
      <c r="G140" s="144" t="s">
        <v>2538</v>
      </c>
      <c r="H140" s="108">
        <v>1</v>
      </c>
      <c r="I140" s="108">
        <v>1</v>
      </c>
      <c r="J140" s="99" t="s">
        <v>1130</v>
      </c>
      <c r="K140" s="99" t="s">
        <v>1129</v>
      </c>
      <c r="L140" s="110" t="s">
        <v>2187</v>
      </c>
      <c r="M140" s="121" t="s">
        <v>1906</v>
      </c>
      <c r="N140" s="99" t="s">
        <v>2114</v>
      </c>
      <c r="O140" s="113">
        <v>1995</v>
      </c>
      <c r="P140" s="94"/>
      <c r="Q140" s="94"/>
      <c r="R140" s="94"/>
      <c r="S140" s="94"/>
      <c r="T140" s="94"/>
      <c r="U140" s="115">
        <v>0</v>
      </c>
      <c r="V140" s="183">
        <v>1</v>
      </c>
      <c r="W140" s="176" t="s">
        <v>2752</v>
      </c>
      <c r="X140" s="136">
        <v>2022</v>
      </c>
      <c r="Y140" s="134">
        <v>5</v>
      </c>
      <c r="Z140" s="131">
        <v>7</v>
      </c>
      <c r="AA1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0" s="237"/>
    </row>
    <row r="141" spans="1:31" s="102" customFormat="1" ht="15" x14ac:dyDescent="0.2">
      <c r="A141" s="99" t="s">
        <v>347</v>
      </c>
      <c r="B141" s="96" t="s">
        <v>208</v>
      </c>
      <c r="C141" s="110" t="s">
        <v>904</v>
      </c>
      <c r="D141" s="99" t="s">
        <v>914</v>
      </c>
      <c r="E141" s="110" t="s">
        <v>915</v>
      </c>
      <c r="F141" s="180">
        <v>2.15</v>
      </c>
      <c r="G141" s="144" t="s">
        <v>2538</v>
      </c>
      <c r="H141" s="108">
        <v>1</v>
      </c>
      <c r="I141" s="108">
        <v>1</v>
      </c>
      <c r="J141" s="99" t="s">
        <v>1131</v>
      </c>
      <c r="K141" s="99" t="s">
        <v>1026</v>
      </c>
      <c r="L141" s="110" t="s">
        <v>208</v>
      </c>
      <c r="M141" s="121" t="s">
        <v>1907</v>
      </c>
      <c r="N141" s="99" t="s">
        <v>2114</v>
      </c>
      <c r="O141" s="113">
        <v>1988</v>
      </c>
      <c r="P141" s="94"/>
      <c r="Q141" s="94"/>
      <c r="R141" s="94"/>
      <c r="S141" s="94"/>
      <c r="T141" s="94"/>
      <c r="U141" s="115">
        <v>0</v>
      </c>
      <c r="V141" s="183">
        <v>1</v>
      </c>
      <c r="W141" s="176" t="s">
        <v>2752</v>
      </c>
      <c r="X141" s="136">
        <v>2022</v>
      </c>
      <c r="Y141" s="134">
        <v>6</v>
      </c>
      <c r="Z141" s="131">
        <v>15</v>
      </c>
      <c r="AA1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1" s="237"/>
    </row>
    <row r="142" spans="1:31" s="102" customFormat="1" ht="15" x14ac:dyDescent="0.2">
      <c r="A142" s="99" t="s">
        <v>348</v>
      </c>
      <c r="B142" s="96" t="s">
        <v>208</v>
      </c>
      <c r="C142" s="110" t="s">
        <v>904</v>
      </c>
      <c r="D142" s="99" t="s">
        <v>914</v>
      </c>
      <c r="E142" s="110" t="s">
        <v>915</v>
      </c>
      <c r="F142" s="180">
        <v>1.77</v>
      </c>
      <c r="G142" s="144" t="s">
        <v>2538</v>
      </c>
      <c r="H142" s="108">
        <v>1</v>
      </c>
      <c r="I142" s="108">
        <v>1</v>
      </c>
      <c r="J142" s="99" t="s">
        <v>1132</v>
      </c>
      <c r="K142" s="99" t="s">
        <v>1026</v>
      </c>
      <c r="L142" s="110" t="s">
        <v>2188</v>
      </c>
      <c r="M142" s="121" t="s">
        <v>1908</v>
      </c>
      <c r="N142" s="99" t="s">
        <v>2114</v>
      </c>
      <c r="O142" s="113">
        <v>1983</v>
      </c>
      <c r="P142" s="94"/>
      <c r="Q142" s="94"/>
      <c r="R142" s="94"/>
      <c r="S142" s="94"/>
      <c r="T142" s="94"/>
      <c r="U142" s="115">
        <v>0</v>
      </c>
      <c r="V142" s="183">
        <v>1</v>
      </c>
      <c r="W142" s="176" t="s">
        <v>2752</v>
      </c>
      <c r="X142" s="136">
        <v>2022</v>
      </c>
      <c r="Y142" s="134">
        <v>5</v>
      </c>
      <c r="Z142" s="131">
        <v>12</v>
      </c>
      <c r="AA1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2" s="237"/>
    </row>
    <row r="143" spans="1:31" s="102" customFormat="1" ht="15" x14ac:dyDescent="0.2">
      <c r="A143" s="99" t="s">
        <v>349</v>
      </c>
      <c r="B143" s="96" t="s">
        <v>208</v>
      </c>
      <c r="C143" s="110" t="s">
        <v>904</v>
      </c>
      <c r="D143" s="99" t="s">
        <v>914</v>
      </c>
      <c r="E143" s="110" t="s">
        <v>915</v>
      </c>
      <c r="F143" s="180">
        <v>6.7</v>
      </c>
      <c r="G143" s="144" t="s">
        <v>2538</v>
      </c>
      <c r="H143" s="108">
        <v>2</v>
      </c>
      <c r="I143" s="108">
        <v>2</v>
      </c>
      <c r="J143" s="99" t="s">
        <v>1134</v>
      </c>
      <c r="K143" s="99" t="s">
        <v>1133</v>
      </c>
      <c r="L143" s="110" t="s">
        <v>2189</v>
      </c>
      <c r="M143" s="121" t="s">
        <v>1909</v>
      </c>
      <c r="N143" s="99" t="s">
        <v>2114</v>
      </c>
      <c r="O143" s="113">
        <v>1987</v>
      </c>
      <c r="P143" s="94"/>
      <c r="Q143" s="94"/>
      <c r="R143" s="94"/>
      <c r="S143" s="94"/>
      <c r="T143" s="94"/>
      <c r="U143" s="115">
        <v>0</v>
      </c>
      <c r="V143" s="183">
        <v>1</v>
      </c>
      <c r="W143" s="176" t="s">
        <v>2752</v>
      </c>
      <c r="X143" s="136">
        <v>2022</v>
      </c>
      <c r="Y143" s="134">
        <v>6</v>
      </c>
      <c r="Z143" s="131">
        <v>24</v>
      </c>
      <c r="AA1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3" s="237"/>
    </row>
    <row r="144" spans="1:31" s="102" customFormat="1" ht="15" x14ac:dyDescent="0.2">
      <c r="A144" s="99" t="s">
        <v>350</v>
      </c>
      <c r="B144" s="96" t="s">
        <v>208</v>
      </c>
      <c r="C144" s="110" t="s">
        <v>904</v>
      </c>
      <c r="D144" s="99" t="s">
        <v>914</v>
      </c>
      <c r="E144" s="110" t="s">
        <v>915</v>
      </c>
      <c r="F144" s="180">
        <v>1.89</v>
      </c>
      <c r="G144" s="144" t="s">
        <v>2538</v>
      </c>
      <c r="H144" s="108">
        <v>1</v>
      </c>
      <c r="I144" s="108">
        <v>1</v>
      </c>
      <c r="J144" s="99" t="s">
        <v>1135</v>
      </c>
      <c r="K144" s="99" t="s">
        <v>1039</v>
      </c>
      <c r="L144" s="110" t="s">
        <v>208</v>
      </c>
      <c r="M144" s="121" t="s">
        <v>1910</v>
      </c>
      <c r="N144" s="99" t="s">
        <v>2114</v>
      </c>
      <c r="O144" s="113">
        <v>1968</v>
      </c>
      <c r="P144" s="94"/>
      <c r="Q144" s="94"/>
      <c r="R144" s="94"/>
      <c r="S144" s="94"/>
      <c r="T144" s="94"/>
      <c r="U144" s="115">
        <v>0</v>
      </c>
      <c r="V144" s="183">
        <v>1</v>
      </c>
      <c r="W144" s="176" t="s">
        <v>2752</v>
      </c>
      <c r="X144" s="136">
        <v>2022</v>
      </c>
      <c r="Y144" s="134">
        <v>5</v>
      </c>
      <c r="Z144" s="131">
        <v>17</v>
      </c>
      <c r="AA1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4" s="237"/>
    </row>
    <row r="145" spans="1:31" s="102" customFormat="1" ht="15" x14ac:dyDescent="0.2">
      <c r="A145" s="99" t="s">
        <v>351</v>
      </c>
      <c r="B145" s="96" t="s">
        <v>208</v>
      </c>
      <c r="C145" s="110" t="s">
        <v>904</v>
      </c>
      <c r="D145" s="99" t="s">
        <v>914</v>
      </c>
      <c r="E145" s="110" t="s">
        <v>915</v>
      </c>
      <c r="F145" s="180">
        <v>1.5</v>
      </c>
      <c r="G145" s="144" t="s">
        <v>2538</v>
      </c>
      <c r="H145" s="108">
        <v>1</v>
      </c>
      <c r="I145" s="108">
        <v>1</v>
      </c>
      <c r="J145" s="99" t="s">
        <v>1136</v>
      </c>
      <c r="K145" s="99" t="s">
        <v>1039</v>
      </c>
      <c r="L145" s="110" t="s">
        <v>2190</v>
      </c>
      <c r="M145" s="121" t="s">
        <v>1911</v>
      </c>
      <c r="N145" s="99" t="s">
        <v>2114</v>
      </c>
      <c r="O145" s="113">
        <v>1975</v>
      </c>
      <c r="P145" s="94"/>
      <c r="Q145" s="94"/>
      <c r="R145" s="94"/>
      <c r="S145" s="94"/>
      <c r="T145" s="94"/>
      <c r="U145" s="115">
        <v>0</v>
      </c>
      <c r="V145" s="183">
        <v>0</v>
      </c>
      <c r="W145" s="176" t="s">
        <v>2752</v>
      </c>
      <c r="X145" s="136">
        <v>2022</v>
      </c>
      <c r="Y145" s="134">
        <v>5</v>
      </c>
      <c r="Z145" s="131">
        <v>28</v>
      </c>
      <c r="AA1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5" s="237"/>
    </row>
    <row r="146" spans="1:31" s="102" customFormat="1" ht="15" x14ac:dyDescent="0.2">
      <c r="A146" s="99" t="s">
        <v>352</v>
      </c>
      <c r="B146" s="96" t="s">
        <v>208</v>
      </c>
      <c r="C146" s="110" t="s">
        <v>904</v>
      </c>
      <c r="D146" s="99" t="s">
        <v>914</v>
      </c>
      <c r="E146" s="110" t="s">
        <v>915</v>
      </c>
      <c r="F146" s="180">
        <v>1.96</v>
      </c>
      <c r="G146" s="144" t="s">
        <v>2538</v>
      </c>
      <c r="H146" s="108">
        <v>1</v>
      </c>
      <c r="I146" s="108">
        <v>1</v>
      </c>
      <c r="J146" s="99" t="s">
        <v>1138</v>
      </c>
      <c r="K146" s="99" t="s">
        <v>1137</v>
      </c>
      <c r="L146" s="110" t="s">
        <v>208</v>
      </c>
      <c r="M146" s="121" t="s">
        <v>1912</v>
      </c>
      <c r="N146" s="99" t="s">
        <v>2114</v>
      </c>
      <c r="O146" s="113">
        <v>1991</v>
      </c>
      <c r="P146" s="94"/>
      <c r="Q146" s="94"/>
      <c r="R146" s="94"/>
      <c r="S146" s="94"/>
      <c r="T146" s="94"/>
      <c r="U146" s="115">
        <v>0</v>
      </c>
      <c r="V146" s="183">
        <v>1</v>
      </c>
      <c r="W146" s="176" t="s">
        <v>2752</v>
      </c>
      <c r="X146" s="136">
        <v>2022</v>
      </c>
      <c r="Y146" s="134">
        <v>5</v>
      </c>
      <c r="Z146" s="131">
        <v>12</v>
      </c>
      <c r="AA1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6" s="237"/>
    </row>
    <row r="147" spans="1:31" s="102" customFormat="1" ht="15" x14ac:dyDescent="0.2">
      <c r="A147" s="99" t="s">
        <v>353</v>
      </c>
      <c r="B147" s="96" t="s">
        <v>208</v>
      </c>
      <c r="C147" s="110" t="s">
        <v>905</v>
      </c>
      <c r="D147" s="99" t="s">
        <v>914</v>
      </c>
      <c r="E147" s="110" t="s">
        <v>915</v>
      </c>
      <c r="F147" s="180">
        <v>1.35</v>
      </c>
      <c r="G147" s="144" t="s">
        <v>2538</v>
      </c>
      <c r="H147" s="108">
        <v>1</v>
      </c>
      <c r="I147" s="108">
        <v>1</v>
      </c>
      <c r="J147" s="99" t="s">
        <v>1139</v>
      </c>
      <c r="K147" s="99" t="s">
        <v>1039</v>
      </c>
      <c r="L147" s="110" t="s">
        <v>208</v>
      </c>
      <c r="M147" s="121" t="s">
        <v>1913</v>
      </c>
      <c r="N147" s="99" t="s">
        <v>2114</v>
      </c>
      <c r="O147" s="113">
        <v>1993</v>
      </c>
      <c r="P147" s="94"/>
      <c r="Q147" s="94"/>
      <c r="R147" s="94"/>
      <c r="S147" s="94"/>
      <c r="T147" s="94"/>
      <c r="U147" s="115">
        <v>0</v>
      </c>
      <c r="V147" s="183">
        <v>0</v>
      </c>
      <c r="W147" s="177" t="s">
        <v>2751</v>
      </c>
      <c r="X147" s="136">
        <v>2022</v>
      </c>
      <c r="Y147" s="134">
        <v>5</v>
      </c>
      <c r="Z147" s="134">
        <v>20</v>
      </c>
      <c r="AA1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7" s="237"/>
    </row>
    <row r="148" spans="1:31" s="102" customFormat="1" ht="15" x14ac:dyDescent="0.2">
      <c r="A148" s="99" t="s">
        <v>354</v>
      </c>
      <c r="B148" s="96" t="s">
        <v>208</v>
      </c>
      <c r="C148" s="110" t="s">
        <v>905</v>
      </c>
      <c r="D148" s="99" t="s">
        <v>914</v>
      </c>
      <c r="E148" s="110" t="s">
        <v>915</v>
      </c>
      <c r="F148" s="180">
        <v>6.85</v>
      </c>
      <c r="G148" s="144" t="s">
        <v>2538</v>
      </c>
      <c r="H148" s="108">
        <v>1</v>
      </c>
      <c r="I148" s="108">
        <v>1</v>
      </c>
      <c r="J148" s="99" t="s">
        <v>1140</v>
      </c>
      <c r="K148" s="99" t="s">
        <v>1033</v>
      </c>
      <c r="L148" s="110" t="s">
        <v>208</v>
      </c>
      <c r="M148" s="121" t="s">
        <v>1914</v>
      </c>
      <c r="N148" s="99" t="s">
        <v>2114</v>
      </c>
      <c r="O148" s="113">
        <v>1995</v>
      </c>
      <c r="P148" s="94"/>
      <c r="Q148" s="94"/>
      <c r="R148" s="94"/>
      <c r="S148" s="94"/>
      <c r="T148" s="94"/>
      <c r="U148" s="115">
        <v>0</v>
      </c>
      <c r="V148" s="183">
        <v>1</v>
      </c>
      <c r="W148" s="177" t="s">
        <v>2751</v>
      </c>
      <c r="X148" s="136">
        <v>2022</v>
      </c>
      <c r="Y148" s="134">
        <v>6</v>
      </c>
      <c r="Z148" s="134">
        <v>21</v>
      </c>
      <c r="AA1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8" s="237"/>
    </row>
    <row r="149" spans="1:31" s="102" customFormat="1" ht="15" x14ac:dyDescent="0.2">
      <c r="A149" s="99" t="s">
        <v>355</v>
      </c>
      <c r="B149" s="96" t="s">
        <v>208</v>
      </c>
      <c r="C149" s="110" t="s">
        <v>905</v>
      </c>
      <c r="D149" s="99" t="s">
        <v>914</v>
      </c>
      <c r="E149" s="110" t="s">
        <v>915</v>
      </c>
      <c r="F149" s="180">
        <v>0.47</v>
      </c>
      <c r="G149" s="144" t="s">
        <v>2538</v>
      </c>
      <c r="H149" s="108">
        <v>1</v>
      </c>
      <c r="I149" s="108">
        <v>1</v>
      </c>
      <c r="J149" s="99" t="s">
        <v>1141</v>
      </c>
      <c r="K149" s="99" t="s">
        <v>1037</v>
      </c>
      <c r="L149" s="110" t="s">
        <v>208</v>
      </c>
      <c r="M149" s="121" t="s">
        <v>1915</v>
      </c>
      <c r="N149" s="112" t="s">
        <v>2113</v>
      </c>
      <c r="O149" s="113">
        <v>1996</v>
      </c>
      <c r="P149" s="94"/>
      <c r="Q149" s="94"/>
      <c r="R149" s="94"/>
      <c r="S149" s="94"/>
      <c r="T149" s="94"/>
      <c r="U149" s="115">
        <v>0</v>
      </c>
      <c r="V149" s="183">
        <v>0</v>
      </c>
      <c r="W149" s="177" t="s">
        <v>2751</v>
      </c>
      <c r="X149" s="136">
        <v>2022</v>
      </c>
      <c r="Y149" s="134">
        <v>5</v>
      </c>
      <c r="Z149" s="134">
        <v>21</v>
      </c>
      <c r="AA1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49" s="237"/>
    </row>
    <row r="150" spans="1:31" s="102" customFormat="1" ht="15" x14ac:dyDescent="0.2">
      <c r="A150" s="99" t="s">
        <v>356</v>
      </c>
      <c r="B150" s="96" t="s">
        <v>208</v>
      </c>
      <c r="C150" s="110" t="s">
        <v>905</v>
      </c>
      <c r="D150" s="99" t="s">
        <v>914</v>
      </c>
      <c r="E150" s="110" t="s">
        <v>915</v>
      </c>
      <c r="F150" s="180">
        <v>1.1499999999999999</v>
      </c>
      <c r="G150" s="144" t="s">
        <v>2538</v>
      </c>
      <c r="H150" s="108">
        <v>1</v>
      </c>
      <c r="I150" s="108">
        <v>1</v>
      </c>
      <c r="J150" s="99" t="s">
        <v>1143</v>
      </c>
      <c r="K150" s="99" t="s">
        <v>1142</v>
      </c>
      <c r="L150" s="110" t="s">
        <v>2191</v>
      </c>
      <c r="M150" s="121" t="s">
        <v>1916</v>
      </c>
      <c r="N150" s="99" t="s">
        <v>2114</v>
      </c>
      <c r="O150" s="113">
        <v>1990</v>
      </c>
      <c r="P150" s="94"/>
      <c r="Q150" s="94"/>
      <c r="R150" s="94"/>
      <c r="S150" s="94"/>
      <c r="T150" s="94"/>
      <c r="U150" s="115">
        <v>0</v>
      </c>
      <c r="V150" s="183">
        <v>0</v>
      </c>
      <c r="W150" s="177" t="s">
        <v>2751</v>
      </c>
      <c r="X150" s="136">
        <v>2022</v>
      </c>
      <c r="Y150" s="134">
        <v>6</v>
      </c>
      <c r="Z150" s="134">
        <v>24</v>
      </c>
      <c r="AA1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0" s="237"/>
    </row>
    <row r="151" spans="1:31" s="102" customFormat="1" ht="15" x14ac:dyDescent="0.2">
      <c r="A151" s="99" t="s">
        <v>357</v>
      </c>
      <c r="B151" s="96" t="s">
        <v>208</v>
      </c>
      <c r="C151" s="110" t="s">
        <v>905</v>
      </c>
      <c r="D151" s="99" t="s">
        <v>914</v>
      </c>
      <c r="E151" s="110" t="s">
        <v>915</v>
      </c>
      <c r="F151" s="180">
        <v>5.16</v>
      </c>
      <c r="G151" s="144" t="s">
        <v>2538</v>
      </c>
      <c r="H151" s="108">
        <v>1</v>
      </c>
      <c r="I151" s="108">
        <v>1</v>
      </c>
      <c r="J151" s="99" t="s">
        <v>1145</v>
      </c>
      <c r="K151" s="99" t="s">
        <v>1144</v>
      </c>
      <c r="L151" s="110" t="s">
        <v>2192</v>
      </c>
      <c r="M151" s="121" t="s">
        <v>208</v>
      </c>
      <c r="N151" s="99" t="s">
        <v>2114</v>
      </c>
      <c r="O151" s="113">
        <v>1979</v>
      </c>
      <c r="P151" s="94"/>
      <c r="Q151" s="94"/>
      <c r="R151" s="94"/>
      <c r="S151" s="94"/>
      <c r="T151" s="94"/>
      <c r="U151" s="115">
        <v>0</v>
      </c>
      <c r="V151" s="183">
        <v>3</v>
      </c>
      <c r="W151" s="177" t="s">
        <v>2751</v>
      </c>
      <c r="X151" s="136">
        <v>2022</v>
      </c>
      <c r="Y151" s="134">
        <v>6</v>
      </c>
      <c r="Z151" s="134">
        <v>3</v>
      </c>
      <c r="AA1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1" s="237"/>
    </row>
    <row r="152" spans="1:31" s="102" customFormat="1" ht="15" x14ac:dyDescent="0.2">
      <c r="A152" s="99" t="s">
        <v>358</v>
      </c>
      <c r="B152" s="96" t="s">
        <v>208</v>
      </c>
      <c r="C152" s="110" t="s">
        <v>905</v>
      </c>
      <c r="D152" s="99" t="s">
        <v>914</v>
      </c>
      <c r="E152" s="110" t="s">
        <v>915</v>
      </c>
      <c r="F152" s="180">
        <v>2.42</v>
      </c>
      <c r="G152" s="144" t="s">
        <v>2538</v>
      </c>
      <c r="H152" s="108">
        <v>1</v>
      </c>
      <c r="I152" s="108">
        <v>1</v>
      </c>
      <c r="J152" s="99" t="s">
        <v>1146</v>
      </c>
      <c r="K152" s="99" t="s">
        <v>970</v>
      </c>
      <c r="L152" s="110" t="s">
        <v>2193</v>
      </c>
      <c r="M152" s="121" t="s">
        <v>1917</v>
      </c>
      <c r="N152" s="99" t="s">
        <v>2114</v>
      </c>
      <c r="O152" s="113">
        <v>1969</v>
      </c>
      <c r="P152" s="94"/>
      <c r="Q152" s="94"/>
      <c r="R152" s="94"/>
      <c r="S152" s="94"/>
      <c r="T152" s="94"/>
      <c r="U152" s="115">
        <v>0</v>
      </c>
      <c r="V152" s="183">
        <v>0</v>
      </c>
      <c r="W152" s="177" t="s">
        <v>2751</v>
      </c>
      <c r="X152" s="136">
        <v>2022</v>
      </c>
      <c r="Y152" s="134">
        <v>6</v>
      </c>
      <c r="Z152" s="134">
        <v>4</v>
      </c>
      <c r="AA1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2" s="237"/>
    </row>
    <row r="153" spans="1:31" s="102" customFormat="1" ht="15" x14ac:dyDescent="0.2">
      <c r="A153" s="99" t="s">
        <v>359</v>
      </c>
      <c r="B153" s="96" t="s">
        <v>208</v>
      </c>
      <c r="C153" s="110" t="s">
        <v>905</v>
      </c>
      <c r="D153" s="99" t="s">
        <v>914</v>
      </c>
      <c r="E153" s="110" t="s">
        <v>915</v>
      </c>
      <c r="F153" s="180">
        <v>4</v>
      </c>
      <c r="G153" s="144" t="s">
        <v>2538</v>
      </c>
      <c r="H153" s="108">
        <v>1</v>
      </c>
      <c r="I153" s="108">
        <v>1</v>
      </c>
      <c r="J153" s="99" t="s">
        <v>1148</v>
      </c>
      <c r="K153" s="99" t="s">
        <v>1147</v>
      </c>
      <c r="L153" s="110" t="s">
        <v>2194</v>
      </c>
      <c r="M153" s="121" t="s">
        <v>1918</v>
      </c>
      <c r="N153" s="99" t="s">
        <v>2114</v>
      </c>
      <c r="O153" s="113">
        <v>1998</v>
      </c>
      <c r="P153" s="94"/>
      <c r="Q153" s="94"/>
      <c r="R153" s="94"/>
      <c r="S153" s="94"/>
      <c r="T153" s="94"/>
      <c r="U153" s="115">
        <v>0</v>
      </c>
      <c r="V153" s="183">
        <v>1</v>
      </c>
      <c r="W153" s="177" t="s">
        <v>2751</v>
      </c>
      <c r="X153" s="136">
        <v>2022</v>
      </c>
      <c r="Y153" s="134">
        <v>5</v>
      </c>
      <c r="Z153" s="134">
        <v>4</v>
      </c>
      <c r="AA1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3" s="237"/>
    </row>
    <row r="154" spans="1:31" s="102" customFormat="1" ht="15" x14ac:dyDescent="0.2">
      <c r="A154" s="99" t="s">
        <v>360</v>
      </c>
      <c r="B154" s="96" t="s">
        <v>208</v>
      </c>
      <c r="C154" s="110" t="s">
        <v>905</v>
      </c>
      <c r="D154" s="99" t="s">
        <v>914</v>
      </c>
      <c r="E154" s="110" t="s">
        <v>915</v>
      </c>
      <c r="F154" s="180">
        <v>2.89</v>
      </c>
      <c r="G154" s="144" t="s">
        <v>2538</v>
      </c>
      <c r="H154" s="108">
        <v>1</v>
      </c>
      <c r="I154" s="108">
        <v>1</v>
      </c>
      <c r="J154" s="99" t="s">
        <v>979</v>
      </c>
      <c r="K154" s="99" t="s">
        <v>1149</v>
      </c>
      <c r="L154" s="110" t="s">
        <v>208</v>
      </c>
      <c r="M154" s="121" t="s">
        <v>1919</v>
      </c>
      <c r="N154" s="99" t="s">
        <v>2114</v>
      </c>
      <c r="O154" s="113">
        <v>1991</v>
      </c>
      <c r="P154" s="94"/>
      <c r="Q154" s="94"/>
      <c r="R154" s="94"/>
      <c r="S154" s="94"/>
      <c r="T154" s="94"/>
      <c r="U154" s="115">
        <v>0</v>
      </c>
      <c r="V154" s="183">
        <v>1</v>
      </c>
      <c r="W154" s="177" t="s">
        <v>2751</v>
      </c>
      <c r="X154" s="136">
        <v>2022</v>
      </c>
      <c r="Y154" s="134">
        <v>6</v>
      </c>
      <c r="Z154" s="134">
        <v>20</v>
      </c>
      <c r="AA1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4" s="237"/>
    </row>
    <row r="155" spans="1:31" s="102" customFormat="1" ht="15" x14ac:dyDescent="0.2">
      <c r="A155" s="99" t="s">
        <v>361</v>
      </c>
      <c r="B155" s="96" t="s">
        <v>208</v>
      </c>
      <c r="C155" s="110" t="s">
        <v>905</v>
      </c>
      <c r="D155" s="99" t="s">
        <v>914</v>
      </c>
      <c r="E155" s="110" t="s">
        <v>915</v>
      </c>
      <c r="F155" s="180">
        <v>3.78</v>
      </c>
      <c r="G155" s="144" t="s">
        <v>2538</v>
      </c>
      <c r="H155" s="108">
        <v>1</v>
      </c>
      <c r="I155" s="108">
        <v>1</v>
      </c>
      <c r="J155" s="99" t="s">
        <v>1150</v>
      </c>
      <c r="K155" s="99" t="s">
        <v>1037</v>
      </c>
      <c r="L155" s="110" t="s">
        <v>2195</v>
      </c>
      <c r="M155" s="121" t="s">
        <v>1920</v>
      </c>
      <c r="N155" s="99" t="s">
        <v>2114</v>
      </c>
      <c r="O155" s="113">
        <v>1993</v>
      </c>
      <c r="P155" s="94"/>
      <c r="Q155" s="94"/>
      <c r="R155" s="94"/>
      <c r="S155" s="94"/>
      <c r="T155" s="94"/>
      <c r="U155" s="115">
        <v>0</v>
      </c>
      <c r="V155" s="183">
        <v>0</v>
      </c>
      <c r="W155" s="177" t="s">
        <v>2751</v>
      </c>
      <c r="X155" s="136">
        <v>2022</v>
      </c>
      <c r="Y155" s="134">
        <v>6</v>
      </c>
      <c r="Z155" s="134">
        <v>20</v>
      </c>
      <c r="AA1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5" s="237"/>
    </row>
    <row r="156" spans="1:31" s="102" customFormat="1" ht="15" x14ac:dyDescent="0.2">
      <c r="A156" s="99" t="s">
        <v>362</v>
      </c>
      <c r="B156" s="96" t="s">
        <v>208</v>
      </c>
      <c r="C156" s="110" t="s">
        <v>905</v>
      </c>
      <c r="D156" s="99" t="s">
        <v>914</v>
      </c>
      <c r="E156" s="110" t="s">
        <v>915</v>
      </c>
      <c r="F156" s="180">
        <v>6.27</v>
      </c>
      <c r="G156" s="144" t="s">
        <v>2538</v>
      </c>
      <c r="H156" s="108">
        <v>2</v>
      </c>
      <c r="I156" s="108">
        <v>2</v>
      </c>
      <c r="J156" s="99" t="s">
        <v>1152</v>
      </c>
      <c r="K156" s="99" t="s">
        <v>1151</v>
      </c>
      <c r="L156" s="110" t="s">
        <v>208</v>
      </c>
      <c r="M156" s="121" t="s">
        <v>1921</v>
      </c>
      <c r="N156" s="99" t="s">
        <v>2114</v>
      </c>
      <c r="O156" s="113">
        <v>1990</v>
      </c>
      <c r="P156" s="94"/>
      <c r="Q156" s="94"/>
      <c r="R156" s="94"/>
      <c r="S156" s="94"/>
      <c r="T156" s="94"/>
      <c r="U156" s="115">
        <v>0</v>
      </c>
      <c r="V156" s="183">
        <v>1</v>
      </c>
      <c r="W156" s="177" t="s">
        <v>2751</v>
      </c>
      <c r="X156" s="136">
        <v>2022</v>
      </c>
      <c r="Y156" s="134">
        <v>7</v>
      </c>
      <c r="Z156" s="134">
        <v>2</v>
      </c>
      <c r="AA1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6" s="237"/>
    </row>
    <row r="157" spans="1:31" s="102" customFormat="1" ht="15" x14ac:dyDescent="0.2">
      <c r="A157" s="99" t="s">
        <v>363</v>
      </c>
      <c r="B157" s="96" t="s">
        <v>208</v>
      </c>
      <c r="C157" s="110" t="s">
        <v>905</v>
      </c>
      <c r="D157" s="99" t="s">
        <v>914</v>
      </c>
      <c r="E157" s="110" t="s">
        <v>915</v>
      </c>
      <c r="F157" s="180">
        <v>2.57</v>
      </c>
      <c r="G157" s="144" t="s">
        <v>2538</v>
      </c>
      <c r="H157" s="108">
        <v>1</v>
      </c>
      <c r="I157" s="108">
        <v>1</v>
      </c>
      <c r="J157" s="99" t="s">
        <v>1154</v>
      </c>
      <c r="K157" s="99" t="s">
        <v>1153</v>
      </c>
      <c r="L157" s="110" t="s">
        <v>2196</v>
      </c>
      <c r="M157" s="121" t="s">
        <v>1922</v>
      </c>
      <c r="N157" s="112" t="s">
        <v>2113</v>
      </c>
      <c r="O157" s="113">
        <v>1992</v>
      </c>
      <c r="P157" s="94"/>
      <c r="Q157" s="94"/>
      <c r="R157" s="94"/>
      <c r="S157" s="94"/>
      <c r="T157" s="94"/>
      <c r="U157" s="115">
        <v>0</v>
      </c>
      <c r="V157" s="183">
        <v>1</v>
      </c>
      <c r="W157" s="177" t="s">
        <v>2751</v>
      </c>
      <c r="X157" s="136">
        <v>2022</v>
      </c>
      <c r="Y157" s="134">
        <v>6</v>
      </c>
      <c r="Z157" s="134">
        <v>30</v>
      </c>
      <c r="AA1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7" s="237"/>
    </row>
    <row r="158" spans="1:31" s="102" customFormat="1" ht="15" x14ac:dyDescent="0.2">
      <c r="A158" s="99" t="s">
        <v>364</v>
      </c>
      <c r="B158" s="96" t="s">
        <v>208</v>
      </c>
      <c r="C158" s="110" t="s">
        <v>905</v>
      </c>
      <c r="D158" s="99" t="s">
        <v>914</v>
      </c>
      <c r="E158" s="110" t="s">
        <v>915</v>
      </c>
      <c r="F158" s="180">
        <v>2.09</v>
      </c>
      <c r="G158" s="144" t="s">
        <v>2538</v>
      </c>
      <c r="H158" s="108">
        <v>1</v>
      </c>
      <c r="I158" s="108">
        <v>1</v>
      </c>
      <c r="J158" s="99" t="s">
        <v>1156</v>
      </c>
      <c r="K158" s="99" t="s">
        <v>1155</v>
      </c>
      <c r="L158" s="110" t="s">
        <v>2197</v>
      </c>
      <c r="M158" s="121" t="s">
        <v>1923</v>
      </c>
      <c r="N158" s="99" t="s">
        <v>2114</v>
      </c>
      <c r="O158" s="113">
        <v>1991</v>
      </c>
      <c r="P158" s="94"/>
      <c r="Q158" s="94"/>
      <c r="R158" s="94"/>
      <c r="S158" s="94"/>
      <c r="T158" s="94"/>
      <c r="U158" s="115">
        <v>0</v>
      </c>
      <c r="V158" s="183">
        <v>0</v>
      </c>
      <c r="W158" s="177" t="s">
        <v>2751</v>
      </c>
      <c r="X158" s="136">
        <v>2022</v>
      </c>
      <c r="Y158" s="134">
        <v>5</v>
      </c>
      <c r="Z158" s="134">
        <v>4</v>
      </c>
      <c r="AA1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8" s="237"/>
    </row>
    <row r="159" spans="1:31" s="102" customFormat="1" ht="15" x14ac:dyDescent="0.2">
      <c r="A159" s="99" t="s">
        <v>365</v>
      </c>
      <c r="B159" s="96" t="s">
        <v>208</v>
      </c>
      <c r="C159" s="110" t="s">
        <v>905</v>
      </c>
      <c r="D159" s="99" t="s">
        <v>914</v>
      </c>
      <c r="E159" s="110" t="s">
        <v>915</v>
      </c>
      <c r="F159" s="180">
        <v>1.6</v>
      </c>
      <c r="G159" s="144" t="s">
        <v>2538</v>
      </c>
      <c r="H159" s="108">
        <v>1</v>
      </c>
      <c r="I159" s="108">
        <v>1</v>
      </c>
      <c r="J159" s="99" t="s">
        <v>1157</v>
      </c>
      <c r="K159" s="99" t="s">
        <v>1089</v>
      </c>
      <c r="L159" s="110" t="s">
        <v>2198</v>
      </c>
      <c r="M159" s="121" t="s">
        <v>208</v>
      </c>
      <c r="N159" s="99" t="s">
        <v>2114</v>
      </c>
      <c r="O159" s="113">
        <v>1997</v>
      </c>
      <c r="P159" s="94"/>
      <c r="Q159" s="94"/>
      <c r="R159" s="94"/>
      <c r="S159" s="94"/>
      <c r="T159" s="94"/>
      <c r="U159" s="115">
        <v>0</v>
      </c>
      <c r="V159" s="183">
        <v>0</v>
      </c>
      <c r="W159" s="177" t="s">
        <v>2751</v>
      </c>
      <c r="X159" s="136">
        <v>2022</v>
      </c>
      <c r="Y159" s="134">
        <v>6</v>
      </c>
      <c r="Z159" s="134">
        <v>4</v>
      </c>
      <c r="AA1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59" s="237"/>
    </row>
    <row r="160" spans="1:31" s="102" customFormat="1" ht="15" x14ac:dyDescent="0.2">
      <c r="A160" s="99" t="s">
        <v>366</v>
      </c>
      <c r="B160" s="96" t="s">
        <v>208</v>
      </c>
      <c r="C160" s="110" t="s">
        <v>905</v>
      </c>
      <c r="D160" s="99" t="s">
        <v>914</v>
      </c>
      <c r="E160" s="110" t="s">
        <v>915</v>
      </c>
      <c r="F160" s="180">
        <v>1.6</v>
      </c>
      <c r="G160" s="144" t="s">
        <v>2538</v>
      </c>
      <c r="H160" s="108">
        <v>1</v>
      </c>
      <c r="I160" s="108">
        <v>1</v>
      </c>
      <c r="J160" s="99" t="s">
        <v>1091</v>
      </c>
      <c r="K160" s="99" t="s">
        <v>1158</v>
      </c>
      <c r="L160" s="110" t="s">
        <v>208</v>
      </c>
      <c r="M160" s="121" t="s">
        <v>1924</v>
      </c>
      <c r="N160" s="99" t="s">
        <v>2114</v>
      </c>
      <c r="O160" s="113">
        <v>1985</v>
      </c>
      <c r="P160" s="94"/>
      <c r="Q160" s="94"/>
      <c r="R160" s="94"/>
      <c r="S160" s="94"/>
      <c r="T160" s="94"/>
      <c r="U160" s="115">
        <v>0</v>
      </c>
      <c r="V160" s="183">
        <v>0</v>
      </c>
      <c r="W160" s="177" t="s">
        <v>2751</v>
      </c>
      <c r="X160" s="136">
        <v>2022</v>
      </c>
      <c r="Y160" s="134">
        <v>6</v>
      </c>
      <c r="Z160" s="134">
        <v>9</v>
      </c>
      <c r="AA1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0" s="237"/>
    </row>
    <row r="161" spans="1:31" s="102" customFormat="1" ht="15" x14ac:dyDescent="0.2">
      <c r="A161" s="99" t="s">
        <v>367</v>
      </c>
      <c r="B161" s="96" t="s">
        <v>208</v>
      </c>
      <c r="C161" s="110" t="s">
        <v>905</v>
      </c>
      <c r="D161" s="99" t="s">
        <v>914</v>
      </c>
      <c r="E161" s="110" t="s">
        <v>915</v>
      </c>
      <c r="F161" s="180">
        <v>5.5</v>
      </c>
      <c r="G161" s="144" t="s">
        <v>2538</v>
      </c>
      <c r="H161" s="108">
        <v>1</v>
      </c>
      <c r="I161" s="108">
        <v>1</v>
      </c>
      <c r="J161" s="99" t="s">
        <v>1159</v>
      </c>
      <c r="K161" s="99" t="s">
        <v>1012</v>
      </c>
      <c r="L161" s="110" t="s">
        <v>2199</v>
      </c>
      <c r="M161" s="121" t="s">
        <v>1925</v>
      </c>
      <c r="N161" s="99" t="s">
        <v>2114</v>
      </c>
      <c r="O161" s="113">
        <v>1979</v>
      </c>
      <c r="P161" s="94"/>
      <c r="Q161" s="94"/>
      <c r="R161" s="94"/>
      <c r="S161" s="94"/>
      <c r="T161" s="94"/>
      <c r="U161" s="115">
        <v>0</v>
      </c>
      <c r="V161" s="183">
        <v>3</v>
      </c>
      <c r="W161" s="177" t="s">
        <v>2751</v>
      </c>
      <c r="X161" s="136">
        <v>2022</v>
      </c>
      <c r="Y161" s="134">
        <v>5</v>
      </c>
      <c r="Z161" s="134">
        <v>9</v>
      </c>
      <c r="AA1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1" s="237"/>
    </row>
    <row r="162" spans="1:31" s="102" customFormat="1" ht="15" x14ac:dyDescent="0.2">
      <c r="A162" s="99" t="s">
        <v>368</v>
      </c>
      <c r="B162" s="96" t="s">
        <v>208</v>
      </c>
      <c r="C162" s="110" t="s">
        <v>905</v>
      </c>
      <c r="D162" s="99" t="s">
        <v>914</v>
      </c>
      <c r="E162" s="110" t="s">
        <v>915</v>
      </c>
      <c r="F162" s="180">
        <v>2.13</v>
      </c>
      <c r="G162" s="144" t="s">
        <v>2538</v>
      </c>
      <c r="H162" s="108">
        <v>1</v>
      </c>
      <c r="I162" s="108">
        <v>1</v>
      </c>
      <c r="J162" s="99" t="s">
        <v>1161</v>
      </c>
      <c r="K162" s="99" t="s">
        <v>1160</v>
      </c>
      <c r="L162" s="110" t="s">
        <v>2200</v>
      </c>
      <c r="M162" s="121" t="s">
        <v>1926</v>
      </c>
      <c r="N162" s="99" t="s">
        <v>2114</v>
      </c>
      <c r="O162" s="113">
        <v>1992</v>
      </c>
      <c r="P162" s="94"/>
      <c r="Q162" s="94"/>
      <c r="R162" s="94"/>
      <c r="S162" s="94"/>
      <c r="T162" s="94"/>
      <c r="U162" s="115">
        <v>0</v>
      </c>
      <c r="V162" s="183">
        <v>0</v>
      </c>
      <c r="W162" s="177" t="s">
        <v>2751</v>
      </c>
      <c r="X162" s="136">
        <v>2022</v>
      </c>
      <c r="Y162" s="134">
        <v>6</v>
      </c>
      <c r="Z162" s="134">
        <v>11</v>
      </c>
      <c r="AA1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2" s="237"/>
    </row>
    <row r="163" spans="1:31" s="102" customFormat="1" ht="15" x14ac:dyDescent="0.2">
      <c r="A163" s="99" t="s">
        <v>369</v>
      </c>
      <c r="B163" s="96" t="s">
        <v>208</v>
      </c>
      <c r="C163" s="110" t="s">
        <v>905</v>
      </c>
      <c r="D163" s="99" t="s">
        <v>914</v>
      </c>
      <c r="E163" s="110" t="s">
        <v>915</v>
      </c>
      <c r="F163" s="180">
        <v>5.6</v>
      </c>
      <c r="G163" s="144" t="s">
        <v>2538</v>
      </c>
      <c r="H163" s="108">
        <v>1</v>
      </c>
      <c r="I163" s="108">
        <v>1</v>
      </c>
      <c r="J163" s="99" t="s">
        <v>1163</v>
      </c>
      <c r="K163" s="99" t="s">
        <v>1162</v>
      </c>
      <c r="L163" s="110" t="s">
        <v>208</v>
      </c>
      <c r="M163" s="121" t="s">
        <v>1927</v>
      </c>
      <c r="N163" s="99" t="s">
        <v>2114</v>
      </c>
      <c r="O163" s="113">
        <v>1985</v>
      </c>
      <c r="P163" s="94"/>
      <c r="Q163" s="94"/>
      <c r="R163" s="94"/>
      <c r="S163" s="94"/>
      <c r="T163" s="94"/>
      <c r="U163" s="115">
        <v>0</v>
      </c>
      <c r="V163" s="183">
        <v>2</v>
      </c>
      <c r="W163" s="177" t="s">
        <v>2751</v>
      </c>
      <c r="X163" s="136">
        <v>2022</v>
      </c>
      <c r="Y163" s="134">
        <v>5</v>
      </c>
      <c r="Z163" s="134">
        <v>15</v>
      </c>
      <c r="AA1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3" s="237"/>
    </row>
    <row r="164" spans="1:31" s="102" customFormat="1" ht="15" x14ac:dyDescent="0.2">
      <c r="A164" s="99" t="s">
        <v>370</v>
      </c>
      <c r="B164" s="96" t="s">
        <v>208</v>
      </c>
      <c r="C164" s="110" t="s">
        <v>905</v>
      </c>
      <c r="D164" s="99" t="s">
        <v>914</v>
      </c>
      <c r="E164" s="110" t="s">
        <v>915</v>
      </c>
      <c r="F164" s="180">
        <v>2.5</v>
      </c>
      <c r="G164" s="144" t="s">
        <v>2538</v>
      </c>
      <c r="H164" s="108">
        <v>1</v>
      </c>
      <c r="I164" s="108">
        <v>1</v>
      </c>
      <c r="J164" s="99" t="s">
        <v>1164</v>
      </c>
      <c r="K164" s="99" t="s">
        <v>1033</v>
      </c>
      <c r="L164" s="110" t="s">
        <v>2201</v>
      </c>
      <c r="M164" s="121" t="s">
        <v>1928</v>
      </c>
      <c r="N164" s="99" t="s">
        <v>2114</v>
      </c>
      <c r="O164" s="113">
        <v>1997</v>
      </c>
      <c r="P164" s="94"/>
      <c r="Q164" s="94"/>
      <c r="R164" s="94"/>
      <c r="S164" s="94"/>
      <c r="T164" s="94"/>
      <c r="U164" s="115">
        <v>0</v>
      </c>
      <c r="V164" s="183">
        <v>2</v>
      </c>
      <c r="W164" s="177" t="s">
        <v>2751</v>
      </c>
      <c r="X164" s="136">
        <v>2022</v>
      </c>
      <c r="Y164" s="134">
        <v>6</v>
      </c>
      <c r="Z164" s="134">
        <v>16</v>
      </c>
      <c r="AA1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4" s="237"/>
    </row>
    <row r="165" spans="1:31" s="102" customFormat="1" ht="15" x14ac:dyDescent="0.2">
      <c r="A165" s="99" t="s">
        <v>371</v>
      </c>
      <c r="B165" s="96" t="s">
        <v>208</v>
      </c>
      <c r="C165" s="110" t="s">
        <v>905</v>
      </c>
      <c r="D165" s="99" t="s">
        <v>914</v>
      </c>
      <c r="E165" s="110" t="s">
        <v>915</v>
      </c>
      <c r="F165" s="180">
        <v>3.7</v>
      </c>
      <c r="G165" s="144" t="s">
        <v>2538</v>
      </c>
      <c r="H165" s="108">
        <v>1</v>
      </c>
      <c r="I165" s="108">
        <v>1</v>
      </c>
      <c r="J165" s="99" t="s">
        <v>1166</v>
      </c>
      <c r="K165" s="99" t="s">
        <v>1165</v>
      </c>
      <c r="L165" s="110" t="s">
        <v>208</v>
      </c>
      <c r="M165" s="121" t="s">
        <v>1929</v>
      </c>
      <c r="N165" s="99" t="s">
        <v>2114</v>
      </c>
      <c r="O165" s="113">
        <v>1998</v>
      </c>
      <c r="P165" s="94"/>
      <c r="Q165" s="94"/>
      <c r="R165" s="94"/>
      <c r="S165" s="94"/>
      <c r="T165" s="94"/>
      <c r="U165" s="115">
        <v>0</v>
      </c>
      <c r="V165" s="183">
        <v>2</v>
      </c>
      <c r="W165" s="177" t="s">
        <v>2751</v>
      </c>
      <c r="X165" s="136">
        <v>2022</v>
      </c>
      <c r="Y165" s="134">
        <v>5</v>
      </c>
      <c r="Z165" s="134">
        <v>18</v>
      </c>
      <c r="AA1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5" s="237"/>
    </row>
    <row r="166" spans="1:31" s="102" customFormat="1" ht="15" x14ac:dyDescent="0.2">
      <c r="A166" s="99" t="s">
        <v>372</v>
      </c>
      <c r="B166" s="96" t="s">
        <v>208</v>
      </c>
      <c r="C166" s="110" t="s">
        <v>905</v>
      </c>
      <c r="D166" s="99" t="s">
        <v>914</v>
      </c>
      <c r="E166" s="110" t="s">
        <v>915</v>
      </c>
      <c r="F166" s="180">
        <v>6.5</v>
      </c>
      <c r="G166" s="144" t="s">
        <v>2538</v>
      </c>
      <c r="H166" s="108">
        <v>1</v>
      </c>
      <c r="I166" s="108">
        <v>1</v>
      </c>
      <c r="J166" s="99" t="s">
        <v>1168</v>
      </c>
      <c r="K166" s="99" t="s">
        <v>1167</v>
      </c>
      <c r="L166" s="110" t="s">
        <v>208</v>
      </c>
      <c r="M166" s="121" t="s">
        <v>1930</v>
      </c>
      <c r="N166" s="99" t="s">
        <v>2114</v>
      </c>
      <c r="O166" s="113">
        <v>1983</v>
      </c>
      <c r="P166" s="94"/>
      <c r="Q166" s="94"/>
      <c r="R166" s="94"/>
      <c r="S166" s="94"/>
      <c r="T166" s="94"/>
      <c r="U166" s="115">
        <v>0</v>
      </c>
      <c r="V166" s="183">
        <v>3</v>
      </c>
      <c r="W166" s="177" t="s">
        <v>2751</v>
      </c>
      <c r="X166" s="136">
        <v>2022</v>
      </c>
      <c r="Y166" s="134">
        <v>6</v>
      </c>
      <c r="Z166" s="134">
        <v>2</v>
      </c>
      <c r="AA1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6" s="237"/>
    </row>
    <row r="167" spans="1:31" s="102" customFormat="1" ht="15" x14ac:dyDescent="0.2">
      <c r="A167" s="99" t="s">
        <v>373</v>
      </c>
      <c r="B167" s="96" t="s">
        <v>208</v>
      </c>
      <c r="C167" s="110" t="s">
        <v>905</v>
      </c>
      <c r="D167" s="99" t="s">
        <v>914</v>
      </c>
      <c r="E167" s="110" t="s">
        <v>915</v>
      </c>
      <c r="F167" s="180">
        <v>5.4</v>
      </c>
      <c r="G167" s="144" t="s">
        <v>2538</v>
      </c>
      <c r="H167" s="108">
        <v>1</v>
      </c>
      <c r="I167" s="108">
        <v>1</v>
      </c>
      <c r="J167" s="99" t="s">
        <v>1034</v>
      </c>
      <c r="K167" s="99" t="s">
        <v>1070</v>
      </c>
      <c r="L167" s="110" t="s">
        <v>2202</v>
      </c>
      <c r="M167" s="121" t="s">
        <v>208</v>
      </c>
      <c r="N167" s="99" t="s">
        <v>2114</v>
      </c>
      <c r="O167" s="113">
        <v>1987</v>
      </c>
      <c r="P167" s="94"/>
      <c r="Q167" s="94"/>
      <c r="R167" s="94"/>
      <c r="S167" s="94"/>
      <c r="T167" s="94"/>
      <c r="U167" s="115">
        <v>0</v>
      </c>
      <c r="V167" s="183">
        <v>1</v>
      </c>
      <c r="W167" s="177" t="s">
        <v>2751</v>
      </c>
      <c r="X167" s="136">
        <v>2022</v>
      </c>
      <c r="Y167" s="134">
        <v>5</v>
      </c>
      <c r="Z167" s="134">
        <v>18</v>
      </c>
      <c r="AA1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7" s="237"/>
    </row>
    <row r="168" spans="1:31" s="102" customFormat="1" ht="15" x14ac:dyDescent="0.2">
      <c r="A168" s="99" t="s">
        <v>374</v>
      </c>
      <c r="B168" s="96" t="s">
        <v>208</v>
      </c>
      <c r="C168" s="110" t="s">
        <v>905</v>
      </c>
      <c r="D168" s="99" t="s">
        <v>914</v>
      </c>
      <c r="E168" s="110" t="s">
        <v>915</v>
      </c>
      <c r="F168" s="180">
        <v>2.5</v>
      </c>
      <c r="G168" s="144" t="s">
        <v>2538</v>
      </c>
      <c r="H168" s="108">
        <v>1</v>
      </c>
      <c r="I168" s="108">
        <v>1</v>
      </c>
      <c r="J168" s="99" t="s">
        <v>1170</v>
      </c>
      <c r="K168" s="99" t="s">
        <v>1169</v>
      </c>
      <c r="L168" s="110" t="s">
        <v>2203</v>
      </c>
      <c r="M168" s="121" t="s">
        <v>208</v>
      </c>
      <c r="N168" s="99" t="s">
        <v>2114</v>
      </c>
      <c r="O168" s="113">
        <v>1979</v>
      </c>
      <c r="P168" s="94"/>
      <c r="Q168" s="94"/>
      <c r="R168" s="94"/>
      <c r="S168" s="94"/>
      <c r="T168" s="94"/>
      <c r="U168" s="115">
        <v>0</v>
      </c>
      <c r="V168" s="183">
        <v>1</v>
      </c>
      <c r="W168" s="177" t="s">
        <v>2751</v>
      </c>
      <c r="X168" s="136">
        <v>2022</v>
      </c>
      <c r="Y168" s="134">
        <v>6</v>
      </c>
      <c r="Z168" s="134">
        <v>14</v>
      </c>
      <c r="AA1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8" s="237"/>
    </row>
    <row r="169" spans="1:31" s="102" customFormat="1" ht="15" x14ac:dyDescent="0.2">
      <c r="A169" s="99" t="s">
        <v>375</v>
      </c>
      <c r="B169" s="96" t="s">
        <v>208</v>
      </c>
      <c r="C169" s="110" t="s">
        <v>905</v>
      </c>
      <c r="D169" s="99" t="s">
        <v>914</v>
      </c>
      <c r="E169" s="110" t="s">
        <v>915</v>
      </c>
      <c r="F169" s="180">
        <v>5.8</v>
      </c>
      <c r="G169" s="144" t="s">
        <v>2538</v>
      </c>
      <c r="H169" s="108">
        <v>1</v>
      </c>
      <c r="I169" s="108">
        <v>1</v>
      </c>
      <c r="J169" s="99" t="s">
        <v>1172</v>
      </c>
      <c r="K169" s="99" t="s">
        <v>1171</v>
      </c>
      <c r="L169" s="110" t="s">
        <v>208</v>
      </c>
      <c r="M169" s="121" t="s">
        <v>1931</v>
      </c>
      <c r="N169" s="112" t="s">
        <v>2113</v>
      </c>
      <c r="O169" s="113">
        <v>1974</v>
      </c>
      <c r="P169" s="94"/>
      <c r="Q169" s="94"/>
      <c r="R169" s="94"/>
      <c r="S169" s="94"/>
      <c r="T169" s="94"/>
      <c r="U169" s="115">
        <v>0</v>
      </c>
      <c r="V169" s="183">
        <v>2</v>
      </c>
      <c r="W169" s="177" t="s">
        <v>2751</v>
      </c>
      <c r="X169" s="136">
        <v>2022</v>
      </c>
      <c r="Y169" s="134">
        <v>6</v>
      </c>
      <c r="Z169" s="134">
        <v>14</v>
      </c>
      <c r="AA1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69" s="237"/>
    </row>
    <row r="170" spans="1:31" s="102" customFormat="1" ht="15" x14ac:dyDescent="0.2">
      <c r="A170" s="99" t="s">
        <v>376</v>
      </c>
      <c r="B170" s="96" t="s">
        <v>208</v>
      </c>
      <c r="C170" s="110" t="s">
        <v>905</v>
      </c>
      <c r="D170" s="99" t="s">
        <v>914</v>
      </c>
      <c r="E170" s="110" t="s">
        <v>915</v>
      </c>
      <c r="F170" s="180">
        <v>1.6</v>
      </c>
      <c r="G170" s="144" t="s">
        <v>2538</v>
      </c>
      <c r="H170" s="108">
        <v>1</v>
      </c>
      <c r="I170" s="108">
        <v>1</v>
      </c>
      <c r="J170" s="99" t="s">
        <v>1040</v>
      </c>
      <c r="K170" s="99" t="s">
        <v>1173</v>
      </c>
      <c r="L170" s="110" t="s">
        <v>2204</v>
      </c>
      <c r="M170" s="121" t="s">
        <v>208</v>
      </c>
      <c r="N170" s="99" t="s">
        <v>2114</v>
      </c>
      <c r="O170" s="113">
        <v>1996</v>
      </c>
      <c r="P170" s="94"/>
      <c r="Q170" s="94"/>
      <c r="R170" s="94"/>
      <c r="S170" s="94"/>
      <c r="T170" s="94"/>
      <c r="U170" s="115">
        <v>0</v>
      </c>
      <c r="V170" s="183">
        <v>2</v>
      </c>
      <c r="W170" s="177" t="s">
        <v>2751</v>
      </c>
      <c r="X170" s="136">
        <v>2022</v>
      </c>
      <c r="Y170" s="134">
        <v>5</v>
      </c>
      <c r="Z170" s="134">
        <v>27</v>
      </c>
      <c r="AA1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0" s="237"/>
    </row>
    <row r="171" spans="1:31" s="102" customFormat="1" ht="15" x14ac:dyDescent="0.2">
      <c r="A171" s="99" t="s">
        <v>377</v>
      </c>
      <c r="B171" s="96" t="s">
        <v>208</v>
      </c>
      <c r="C171" s="110" t="s">
        <v>905</v>
      </c>
      <c r="D171" s="99" t="s">
        <v>914</v>
      </c>
      <c r="E171" s="110" t="s">
        <v>915</v>
      </c>
      <c r="F171" s="180">
        <v>1.6</v>
      </c>
      <c r="G171" s="144" t="s">
        <v>2538</v>
      </c>
      <c r="H171" s="108">
        <v>1</v>
      </c>
      <c r="I171" s="108">
        <v>1</v>
      </c>
      <c r="J171" s="99" t="s">
        <v>1168</v>
      </c>
      <c r="K171" s="99" t="s">
        <v>1174</v>
      </c>
      <c r="L171" s="110" t="s">
        <v>2205</v>
      </c>
      <c r="M171" s="121" t="s">
        <v>208</v>
      </c>
      <c r="N171" s="99" t="s">
        <v>2114</v>
      </c>
      <c r="O171" s="113">
        <v>1995</v>
      </c>
      <c r="P171" s="94"/>
      <c r="Q171" s="94"/>
      <c r="R171" s="94"/>
      <c r="S171" s="94"/>
      <c r="T171" s="94"/>
      <c r="U171" s="115">
        <v>0</v>
      </c>
      <c r="V171" s="183">
        <v>3</v>
      </c>
      <c r="W171" s="177" t="s">
        <v>2751</v>
      </c>
      <c r="X171" s="136">
        <v>2022</v>
      </c>
      <c r="Y171" s="134">
        <v>6</v>
      </c>
      <c r="Z171" s="134">
        <v>2</v>
      </c>
      <c r="AA1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1" s="237"/>
    </row>
    <row r="172" spans="1:31" s="102" customFormat="1" ht="15" x14ac:dyDescent="0.2">
      <c r="A172" s="99" t="s">
        <v>378</v>
      </c>
      <c r="B172" s="96" t="s">
        <v>208</v>
      </c>
      <c r="C172" s="110" t="s">
        <v>905</v>
      </c>
      <c r="D172" s="99" t="s">
        <v>914</v>
      </c>
      <c r="E172" s="110" t="s">
        <v>915</v>
      </c>
      <c r="F172" s="180">
        <v>2.73</v>
      </c>
      <c r="G172" s="144" t="s">
        <v>2538</v>
      </c>
      <c r="H172" s="108">
        <v>1</v>
      </c>
      <c r="I172" s="108">
        <v>1</v>
      </c>
      <c r="J172" s="99" t="s">
        <v>1168</v>
      </c>
      <c r="K172" s="99" t="s">
        <v>1175</v>
      </c>
      <c r="L172" s="110" t="s">
        <v>2206</v>
      </c>
      <c r="M172" s="121" t="s">
        <v>1932</v>
      </c>
      <c r="N172" s="99" t="s">
        <v>2114</v>
      </c>
      <c r="O172" s="113">
        <v>1990</v>
      </c>
      <c r="P172" s="94"/>
      <c r="Q172" s="94"/>
      <c r="R172" s="94"/>
      <c r="S172" s="94"/>
      <c r="T172" s="94"/>
      <c r="U172" s="115">
        <v>0</v>
      </c>
      <c r="V172" s="183">
        <v>2</v>
      </c>
      <c r="W172" s="177" t="s">
        <v>2751</v>
      </c>
      <c r="X172" s="136">
        <v>2022</v>
      </c>
      <c r="Y172" s="134">
        <v>6</v>
      </c>
      <c r="Z172" s="134">
        <v>2</v>
      </c>
      <c r="AA1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2" s="237"/>
    </row>
    <row r="173" spans="1:31" s="102" customFormat="1" ht="15" x14ac:dyDescent="0.2">
      <c r="A173" s="99" t="s">
        <v>379</v>
      </c>
      <c r="B173" s="96" t="s">
        <v>208</v>
      </c>
      <c r="C173" s="110" t="s">
        <v>905</v>
      </c>
      <c r="D173" s="99" t="s">
        <v>914</v>
      </c>
      <c r="E173" s="110" t="s">
        <v>915</v>
      </c>
      <c r="F173" s="180">
        <v>7.88</v>
      </c>
      <c r="G173" s="144" t="s">
        <v>2538</v>
      </c>
      <c r="H173" s="108">
        <v>1</v>
      </c>
      <c r="I173" s="108">
        <v>1</v>
      </c>
      <c r="J173" s="99" t="s">
        <v>1176</v>
      </c>
      <c r="K173" s="99" t="s">
        <v>1114</v>
      </c>
      <c r="L173" s="110" t="s">
        <v>2207</v>
      </c>
      <c r="M173" s="121" t="s">
        <v>1933</v>
      </c>
      <c r="N173" s="99" t="s">
        <v>2114</v>
      </c>
      <c r="O173" s="113">
        <v>1992</v>
      </c>
      <c r="P173" s="94"/>
      <c r="Q173" s="94"/>
      <c r="R173" s="94"/>
      <c r="S173" s="94"/>
      <c r="T173" s="94"/>
      <c r="U173" s="115">
        <v>0</v>
      </c>
      <c r="V173" s="183">
        <v>3</v>
      </c>
      <c r="W173" s="177" t="s">
        <v>2751</v>
      </c>
      <c r="X173" s="136">
        <v>2022</v>
      </c>
      <c r="Y173" s="134">
        <v>6</v>
      </c>
      <c r="Z173" s="134">
        <v>14</v>
      </c>
      <c r="AA1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3" s="237"/>
    </row>
    <row r="174" spans="1:31" s="102" customFormat="1" ht="15" x14ac:dyDescent="0.2">
      <c r="A174" s="99" t="s">
        <v>380</v>
      </c>
      <c r="B174" s="96" t="s">
        <v>208</v>
      </c>
      <c r="C174" s="110" t="s">
        <v>905</v>
      </c>
      <c r="D174" s="99" t="s">
        <v>914</v>
      </c>
      <c r="E174" s="110" t="s">
        <v>915</v>
      </c>
      <c r="F174" s="180">
        <v>1.53</v>
      </c>
      <c r="G174" s="144" t="s">
        <v>2538</v>
      </c>
      <c r="H174" s="108">
        <v>1</v>
      </c>
      <c r="I174" s="108">
        <v>1</v>
      </c>
      <c r="J174" s="99" t="s">
        <v>1178</v>
      </c>
      <c r="K174" s="99" t="s">
        <v>1177</v>
      </c>
      <c r="L174" s="110" t="s">
        <v>2208</v>
      </c>
      <c r="M174" s="121" t="s">
        <v>1934</v>
      </c>
      <c r="N174" s="99" t="s">
        <v>2114</v>
      </c>
      <c r="O174" s="113">
        <v>1993</v>
      </c>
      <c r="P174" s="94"/>
      <c r="Q174" s="94"/>
      <c r="R174" s="94"/>
      <c r="S174" s="94"/>
      <c r="T174" s="94"/>
      <c r="U174" s="115">
        <v>0</v>
      </c>
      <c r="V174" s="183">
        <v>1</v>
      </c>
      <c r="W174" s="177" t="s">
        <v>2751</v>
      </c>
      <c r="X174" s="136">
        <v>2022</v>
      </c>
      <c r="Y174" s="134">
        <v>7</v>
      </c>
      <c r="Z174" s="134">
        <v>1</v>
      </c>
      <c r="AA1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4" s="237"/>
    </row>
    <row r="175" spans="1:31" s="102" customFormat="1" ht="15" x14ac:dyDescent="0.2">
      <c r="A175" s="99" t="s">
        <v>381</v>
      </c>
      <c r="B175" s="96" t="s">
        <v>208</v>
      </c>
      <c r="C175" s="110" t="s">
        <v>905</v>
      </c>
      <c r="D175" s="99" t="s">
        <v>914</v>
      </c>
      <c r="E175" s="110" t="s">
        <v>915</v>
      </c>
      <c r="F175" s="180">
        <v>4.5</v>
      </c>
      <c r="G175" s="144" t="s">
        <v>2538</v>
      </c>
      <c r="H175" s="108">
        <v>1</v>
      </c>
      <c r="I175" s="108">
        <v>1</v>
      </c>
      <c r="J175" s="99" t="s">
        <v>1180</v>
      </c>
      <c r="K175" s="99" t="s">
        <v>1179</v>
      </c>
      <c r="L175" s="110" t="s">
        <v>2209</v>
      </c>
      <c r="M175" s="121" t="s">
        <v>1935</v>
      </c>
      <c r="N175" s="99" t="s">
        <v>2114</v>
      </c>
      <c r="O175" s="113">
        <v>1994</v>
      </c>
      <c r="P175" s="94"/>
      <c r="Q175" s="94"/>
      <c r="R175" s="94"/>
      <c r="S175" s="94"/>
      <c r="T175" s="94"/>
      <c r="U175" s="115">
        <v>0</v>
      </c>
      <c r="V175" s="183">
        <v>2</v>
      </c>
      <c r="W175" s="177" t="s">
        <v>2751</v>
      </c>
      <c r="X175" s="136">
        <v>2022</v>
      </c>
      <c r="Y175" s="134">
        <v>5</v>
      </c>
      <c r="Z175" s="134">
        <v>18</v>
      </c>
      <c r="AA1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5" s="237"/>
    </row>
    <row r="176" spans="1:31" s="102" customFormat="1" ht="15" x14ac:dyDescent="0.2">
      <c r="A176" s="99" t="s">
        <v>382</v>
      </c>
      <c r="B176" s="96" t="s">
        <v>208</v>
      </c>
      <c r="C176" s="110" t="s">
        <v>905</v>
      </c>
      <c r="D176" s="99" t="s">
        <v>914</v>
      </c>
      <c r="E176" s="110" t="s">
        <v>915</v>
      </c>
      <c r="F176" s="180">
        <v>2.54</v>
      </c>
      <c r="G176" s="144" t="s">
        <v>2538</v>
      </c>
      <c r="H176" s="108">
        <v>1</v>
      </c>
      <c r="I176" s="108">
        <v>1</v>
      </c>
      <c r="J176" s="99" t="s">
        <v>1093</v>
      </c>
      <c r="K176" s="99" t="s">
        <v>952</v>
      </c>
      <c r="L176" s="110" t="s">
        <v>2210</v>
      </c>
      <c r="M176" s="121" t="s">
        <v>1936</v>
      </c>
      <c r="N176" s="99" t="s">
        <v>2114</v>
      </c>
      <c r="O176" s="113">
        <v>1997</v>
      </c>
      <c r="P176" s="94"/>
      <c r="Q176" s="94"/>
      <c r="R176" s="94"/>
      <c r="S176" s="94"/>
      <c r="T176" s="94"/>
      <c r="U176" s="115">
        <v>0</v>
      </c>
      <c r="V176" s="183">
        <v>1</v>
      </c>
      <c r="W176" s="177" t="s">
        <v>2751</v>
      </c>
      <c r="X176" s="136">
        <v>2022</v>
      </c>
      <c r="Y176" s="134">
        <v>7</v>
      </c>
      <c r="Z176" s="134">
        <v>20</v>
      </c>
      <c r="AA1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6" s="237"/>
    </row>
    <row r="177" spans="1:31" s="102" customFormat="1" ht="15" x14ac:dyDescent="0.2">
      <c r="A177" s="99" t="s">
        <v>383</v>
      </c>
      <c r="B177" s="96" t="s">
        <v>208</v>
      </c>
      <c r="C177" s="110" t="s">
        <v>905</v>
      </c>
      <c r="D177" s="99" t="s">
        <v>914</v>
      </c>
      <c r="E177" s="110" t="s">
        <v>915</v>
      </c>
      <c r="F177" s="180">
        <v>5.6</v>
      </c>
      <c r="G177" s="144" t="s">
        <v>2538</v>
      </c>
      <c r="H177" s="108">
        <v>2</v>
      </c>
      <c r="I177" s="108">
        <v>2</v>
      </c>
      <c r="J177" s="99" t="s">
        <v>1181</v>
      </c>
      <c r="K177" s="99" t="s">
        <v>1167</v>
      </c>
      <c r="L177" s="110" t="s">
        <v>2211</v>
      </c>
      <c r="M177" s="121" t="s">
        <v>1937</v>
      </c>
      <c r="N177" s="112" t="s">
        <v>2113</v>
      </c>
      <c r="O177" s="113">
        <v>1986</v>
      </c>
      <c r="P177" s="94"/>
      <c r="Q177" s="94"/>
      <c r="R177" s="94"/>
      <c r="S177" s="94"/>
      <c r="T177" s="94"/>
      <c r="U177" s="115">
        <v>0</v>
      </c>
      <c r="V177" s="183">
        <v>1</v>
      </c>
      <c r="W177" s="177" t="s">
        <v>2751</v>
      </c>
      <c r="X177" s="136">
        <v>2022</v>
      </c>
      <c r="Y177" s="134">
        <v>5</v>
      </c>
      <c r="Z177" s="134">
        <v>24</v>
      </c>
      <c r="AA1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7" s="237"/>
    </row>
    <row r="178" spans="1:31" s="102" customFormat="1" ht="15" x14ac:dyDescent="0.2">
      <c r="A178" s="99" t="s">
        <v>384</v>
      </c>
      <c r="B178" s="96" t="s">
        <v>208</v>
      </c>
      <c r="C178" s="110" t="s">
        <v>905</v>
      </c>
      <c r="D178" s="99" t="s">
        <v>914</v>
      </c>
      <c r="E178" s="110" t="s">
        <v>915</v>
      </c>
      <c r="F178" s="180">
        <v>3.6</v>
      </c>
      <c r="G178" s="144" t="s">
        <v>2538</v>
      </c>
      <c r="H178" s="108">
        <v>1</v>
      </c>
      <c r="I178" s="108">
        <v>1</v>
      </c>
      <c r="J178" s="99" t="s">
        <v>1182</v>
      </c>
      <c r="K178" s="99" t="s">
        <v>952</v>
      </c>
      <c r="L178" s="110" t="s">
        <v>2212</v>
      </c>
      <c r="M178" s="121" t="s">
        <v>208</v>
      </c>
      <c r="N178" s="99" t="s">
        <v>2114</v>
      </c>
      <c r="O178" s="113">
        <v>1988</v>
      </c>
      <c r="P178" s="94"/>
      <c r="Q178" s="94"/>
      <c r="R178" s="94"/>
      <c r="S178" s="94"/>
      <c r="T178" s="94"/>
      <c r="U178" s="115">
        <v>0</v>
      </c>
      <c r="V178" s="183">
        <v>2</v>
      </c>
      <c r="W178" s="177" t="s">
        <v>2751</v>
      </c>
      <c r="X178" s="136">
        <v>2022</v>
      </c>
      <c r="Y178" s="134">
        <v>6</v>
      </c>
      <c r="Z178" s="134">
        <v>1</v>
      </c>
      <c r="AA1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8" s="237"/>
    </row>
    <row r="179" spans="1:31" s="102" customFormat="1" ht="15" x14ac:dyDescent="0.2">
      <c r="A179" s="99" t="s">
        <v>385</v>
      </c>
      <c r="B179" s="96" t="s">
        <v>208</v>
      </c>
      <c r="C179" s="110" t="s">
        <v>905</v>
      </c>
      <c r="D179" s="99" t="s">
        <v>914</v>
      </c>
      <c r="E179" s="110" t="s">
        <v>915</v>
      </c>
      <c r="F179" s="180">
        <v>3.9</v>
      </c>
      <c r="G179" s="144" t="s">
        <v>2538</v>
      </c>
      <c r="H179" s="108">
        <v>1</v>
      </c>
      <c r="I179" s="108">
        <v>1</v>
      </c>
      <c r="J179" s="99" t="s">
        <v>1093</v>
      </c>
      <c r="K179" s="99" t="s">
        <v>1037</v>
      </c>
      <c r="L179" s="110" t="s">
        <v>2213</v>
      </c>
      <c r="M179" s="121" t="s">
        <v>1938</v>
      </c>
      <c r="N179" s="99" t="s">
        <v>2114</v>
      </c>
      <c r="O179" s="113">
        <v>1966</v>
      </c>
      <c r="P179" s="94"/>
      <c r="Q179" s="94"/>
      <c r="R179" s="94"/>
      <c r="S179" s="94"/>
      <c r="T179" s="94"/>
      <c r="U179" s="115">
        <v>0</v>
      </c>
      <c r="V179" s="183">
        <v>3</v>
      </c>
      <c r="W179" s="177" t="s">
        <v>2751</v>
      </c>
      <c r="X179" s="136">
        <v>2022</v>
      </c>
      <c r="Y179" s="134">
        <v>7</v>
      </c>
      <c r="Z179" s="134">
        <v>1</v>
      </c>
      <c r="AA1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79" s="237"/>
    </row>
    <row r="180" spans="1:31" s="102" customFormat="1" ht="15" x14ac:dyDescent="0.2">
      <c r="A180" s="99" t="s">
        <v>386</v>
      </c>
      <c r="B180" s="96" t="s">
        <v>208</v>
      </c>
      <c r="C180" s="110" t="s">
        <v>905</v>
      </c>
      <c r="D180" s="99" t="s">
        <v>914</v>
      </c>
      <c r="E180" s="110" t="s">
        <v>915</v>
      </c>
      <c r="F180" s="180">
        <v>4.5999999999999996</v>
      </c>
      <c r="G180" s="144" t="s">
        <v>2538</v>
      </c>
      <c r="H180" s="108">
        <v>1</v>
      </c>
      <c r="I180" s="108">
        <v>1</v>
      </c>
      <c r="J180" s="99" t="s">
        <v>1047</v>
      </c>
      <c r="K180" s="99" t="s">
        <v>952</v>
      </c>
      <c r="L180" s="110" t="s">
        <v>208</v>
      </c>
      <c r="M180" s="121" t="s">
        <v>208</v>
      </c>
      <c r="N180" s="99" t="s">
        <v>2114</v>
      </c>
      <c r="O180" s="113">
        <v>1978</v>
      </c>
      <c r="P180" s="94"/>
      <c r="Q180" s="94"/>
      <c r="R180" s="94"/>
      <c r="S180" s="94"/>
      <c r="T180" s="94"/>
      <c r="U180" s="115">
        <v>0</v>
      </c>
      <c r="V180" s="183">
        <v>3</v>
      </c>
      <c r="W180" s="177" t="s">
        <v>2751</v>
      </c>
      <c r="X180" s="136">
        <v>2022</v>
      </c>
      <c r="Y180" s="134">
        <v>7</v>
      </c>
      <c r="Z180" s="134">
        <v>4</v>
      </c>
      <c r="AA1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0" s="237"/>
    </row>
    <row r="181" spans="1:31" s="102" customFormat="1" ht="15" x14ac:dyDescent="0.2">
      <c r="A181" s="99" t="s">
        <v>387</v>
      </c>
      <c r="B181" s="96" t="s">
        <v>208</v>
      </c>
      <c r="C181" s="110" t="s">
        <v>905</v>
      </c>
      <c r="D181" s="99" t="s">
        <v>914</v>
      </c>
      <c r="E181" s="110" t="s">
        <v>915</v>
      </c>
      <c r="F181" s="180">
        <v>2.02</v>
      </c>
      <c r="G181" s="144" t="s">
        <v>2538</v>
      </c>
      <c r="H181" s="108">
        <v>1</v>
      </c>
      <c r="I181" s="108">
        <v>1</v>
      </c>
      <c r="J181" s="99" t="s">
        <v>1044</v>
      </c>
      <c r="K181" s="99" t="s">
        <v>1183</v>
      </c>
      <c r="L181" s="110" t="s">
        <v>2214</v>
      </c>
      <c r="M181" s="121" t="s">
        <v>1939</v>
      </c>
      <c r="N181" s="99" t="s">
        <v>2114</v>
      </c>
      <c r="O181" s="113">
        <v>1979</v>
      </c>
      <c r="P181" s="94"/>
      <c r="Q181" s="94"/>
      <c r="R181" s="94"/>
      <c r="S181" s="94"/>
      <c r="T181" s="94"/>
      <c r="U181" s="115">
        <v>0</v>
      </c>
      <c r="V181" s="183">
        <v>3</v>
      </c>
      <c r="W181" s="177" t="s">
        <v>2751</v>
      </c>
      <c r="X181" s="136">
        <v>2022</v>
      </c>
      <c r="Y181" s="134">
        <v>5</v>
      </c>
      <c r="Z181" s="134">
        <v>20</v>
      </c>
      <c r="AA1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1" s="237"/>
    </row>
    <row r="182" spans="1:31" s="102" customFormat="1" ht="15" x14ac:dyDescent="0.2">
      <c r="A182" s="99" t="s">
        <v>388</v>
      </c>
      <c r="B182" s="96" t="s">
        <v>208</v>
      </c>
      <c r="C182" s="110" t="s">
        <v>905</v>
      </c>
      <c r="D182" s="99" t="s">
        <v>914</v>
      </c>
      <c r="E182" s="110" t="s">
        <v>915</v>
      </c>
      <c r="F182" s="180">
        <v>1.97</v>
      </c>
      <c r="G182" s="144" t="s">
        <v>2538</v>
      </c>
      <c r="H182" s="108">
        <v>1</v>
      </c>
      <c r="I182" s="108">
        <v>1</v>
      </c>
      <c r="J182" s="99" t="s">
        <v>1185</v>
      </c>
      <c r="K182" s="99" t="s">
        <v>1184</v>
      </c>
      <c r="L182" s="110" t="s">
        <v>2215</v>
      </c>
      <c r="M182" s="121" t="s">
        <v>1940</v>
      </c>
      <c r="N182" s="99" t="s">
        <v>2114</v>
      </c>
      <c r="O182" s="113">
        <v>1971</v>
      </c>
      <c r="P182" s="94"/>
      <c r="Q182" s="94"/>
      <c r="R182" s="94"/>
      <c r="S182" s="94"/>
      <c r="T182" s="94"/>
      <c r="U182" s="115">
        <v>0</v>
      </c>
      <c r="V182" s="183">
        <v>2</v>
      </c>
      <c r="W182" s="177" t="s">
        <v>2751</v>
      </c>
      <c r="X182" s="136">
        <v>2022</v>
      </c>
      <c r="Y182" s="134">
        <v>5</v>
      </c>
      <c r="Z182" s="134">
        <v>20</v>
      </c>
      <c r="AA1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2" s="237"/>
    </row>
    <row r="183" spans="1:31" s="102" customFormat="1" ht="15" x14ac:dyDescent="0.2">
      <c r="A183" s="99" t="s">
        <v>389</v>
      </c>
      <c r="B183" s="96" t="s">
        <v>208</v>
      </c>
      <c r="C183" s="110" t="s">
        <v>905</v>
      </c>
      <c r="D183" s="99" t="s">
        <v>914</v>
      </c>
      <c r="E183" s="110" t="s">
        <v>915</v>
      </c>
      <c r="F183" s="180">
        <v>2.7</v>
      </c>
      <c r="G183" s="144" t="s">
        <v>2538</v>
      </c>
      <c r="H183" s="108">
        <v>1</v>
      </c>
      <c r="I183" s="108">
        <v>1</v>
      </c>
      <c r="J183" s="99" t="s">
        <v>1186</v>
      </c>
      <c r="K183" s="99" t="s">
        <v>1037</v>
      </c>
      <c r="L183" s="110" t="s">
        <v>2216</v>
      </c>
      <c r="M183" s="121" t="s">
        <v>208</v>
      </c>
      <c r="N183" s="99" t="s">
        <v>2114</v>
      </c>
      <c r="O183" s="113">
        <v>1998</v>
      </c>
      <c r="P183" s="94"/>
      <c r="Q183" s="94"/>
      <c r="R183" s="94"/>
      <c r="S183" s="94"/>
      <c r="T183" s="94"/>
      <c r="U183" s="115">
        <v>0</v>
      </c>
      <c r="V183" s="183">
        <v>1</v>
      </c>
      <c r="W183" s="177" t="s">
        <v>2751</v>
      </c>
      <c r="X183" s="136">
        <v>2022</v>
      </c>
      <c r="Y183" s="134">
        <v>7</v>
      </c>
      <c r="Z183" s="134">
        <v>12</v>
      </c>
      <c r="AA1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3" s="237"/>
    </row>
    <row r="184" spans="1:31" s="102" customFormat="1" ht="15" x14ac:dyDescent="0.2">
      <c r="A184" s="99" t="s">
        <v>390</v>
      </c>
      <c r="B184" s="96" t="s">
        <v>208</v>
      </c>
      <c r="C184" s="110" t="s">
        <v>905</v>
      </c>
      <c r="D184" s="99" t="s">
        <v>914</v>
      </c>
      <c r="E184" s="110" t="s">
        <v>915</v>
      </c>
      <c r="F184" s="180">
        <v>5.86</v>
      </c>
      <c r="G184" s="144" t="s">
        <v>2538</v>
      </c>
      <c r="H184" s="108">
        <v>1</v>
      </c>
      <c r="I184" s="108">
        <v>1</v>
      </c>
      <c r="J184" s="99" t="s">
        <v>1055</v>
      </c>
      <c r="K184" s="99" t="s">
        <v>1187</v>
      </c>
      <c r="L184" s="110" t="s">
        <v>208</v>
      </c>
      <c r="M184" s="121" t="s">
        <v>1941</v>
      </c>
      <c r="N184" s="99" t="s">
        <v>2114</v>
      </c>
      <c r="O184" s="113">
        <v>1995</v>
      </c>
      <c r="P184" s="94"/>
      <c r="Q184" s="94"/>
      <c r="R184" s="94"/>
      <c r="S184" s="94"/>
      <c r="T184" s="94"/>
      <c r="U184" s="115">
        <v>0</v>
      </c>
      <c r="V184" s="183">
        <v>3</v>
      </c>
      <c r="W184" s="177" t="s">
        <v>2751</v>
      </c>
      <c r="X184" s="136">
        <v>2022</v>
      </c>
      <c r="Y184" s="134">
        <v>7</v>
      </c>
      <c r="Z184" s="134">
        <v>11</v>
      </c>
      <c r="AA1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4" s="237"/>
    </row>
    <row r="185" spans="1:31" s="102" customFormat="1" ht="15" x14ac:dyDescent="0.2">
      <c r="A185" s="99" t="s">
        <v>391</v>
      </c>
      <c r="B185" s="96" t="s">
        <v>208</v>
      </c>
      <c r="C185" s="110" t="s">
        <v>905</v>
      </c>
      <c r="D185" s="99" t="s">
        <v>914</v>
      </c>
      <c r="E185" s="110" t="s">
        <v>915</v>
      </c>
      <c r="F185" s="180">
        <v>3.32</v>
      </c>
      <c r="G185" s="144" t="s">
        <v>2538</v>
      </c>
      <c r="H185" s="108">
        <v>1</v>
      </c>
      <c r="I185" s="108">
        <v>1</v>
      </c>
      <c r="J185" s="99" t="s">
        <v>1189</v>
      </c>
      <c r="K185" s="99" t="s">
        <v>1188</v>
      </c>
      <c r="L185" s="110" t="s">
        <v>2217</v>
      </c>
      <c r="M185" s="121" t="s">
        <v>1942</v>
      </c>
      <c r="N185" s="99" t="s">
        <v>2114</v>
      </c>
      <c r="O185" s="113">
        <v>1990</v>
      </c>
      <c r="P185" s="94"/>
      <c r="Q185" s="94"/>
      <c r="R185" s="94"/>
      <c r="S185" s="94"/>
      <c r="T185" s="94"/>
      <c r="U185" s="115">
        <v>0</v>
      </c>
      <c r="V185" s="183">
        <v>3</v>
      </c>
      <c r="W185" s="177" t="s">
        <v>2751</v>
      </c>
      <c r="X185" s="136">
        <v>2022</v>
      </c>
      <c r="Y185" s="134">
        <v>5</v>
      </c>
      <c r="Z185" s="134">
        <v>4</v>
      </c>
      <c r="AA1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5" s="237"/>
    </row>
    <row r="186" spans="1:31" s="102" customFormat="1" ht="15" x14ac:dyDescent="0.2">
      <c r="A186" s="99" t="s">
        <v>392</v>
      </c>
      <c r="B186" s="96" t="s">
        <v>208</v>
      </c>
      <c r="C186" s="110" t="s">
        <v>905</v>
      </c>
      <c r="D186" s="99" t="s">
        <v>914</v>
      </c>
      <c r="E186" s="110" t="s">
        <v>915</v>
      </c>
      <c r="F186" s="180">
        <v>1.56</v>
      </c>
      <c r="G186" s="144" t="s">
        <v>2538</v>
      </c>
      <c r="H186" s="108">
        <v>1</v>
      </c>
      <c r="I186" s="108">
        <v>1</v>
      </c>
      <c r="J186" s="99" t="s">
        <v>1191</v>
      </c>
      <c r="K186" s="99" t="s">
        <v>1190</v>
      </c>
      <c r="L186" s="110" t="s">
        <v>208</v>
      </c>
      <c r="M186" s="121" t="s">
        <v>1943</v>
      </c>
      <c r="N186" s="99" t="s">
        <v>2114</v>
      </c>
      <c r="O186" s="113">
        <v>1997</v>
      </c>
      <c r="P186" s="94"/>
      <c r="Q186" s="94"/>
      <c r="R186" s="94"/>
      <c r="S186" s="94"/>
      <c r="T186" s="94"/>
      <c r="U186" s="115">
        <v>0</v>
      </c>
      <c r="V186" s="183">
        <v>3</v>
      </c>
      <c r="W186" s="177" t="s">
        <v>2751</v>
      </c>
      <c r="X186" s="136">
        <v>2022</v>
      </c>
      <c r="Y186" s="134">
        <v>7</v>
      </c>
      <c r="Z186" s="134">
        <v>9</v>
      </c>
      <c r="AA1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6" s="237"/>
    </row>
    <row r="187" spans="1:31" s="102" customFormat="1" ht="15" x14ac:dyDescent="0.2">
      <c r="A187" s="99" t="s">
        <v>393</v>
      </c>
      <c r="B187" s="96" t="s">
        <v>208</v>
      </c>
      <c r="C187" s="110" t="s">
        <v>905</v>
      </c>
      <c r="D187" s="99" t="s">
        <v>914</v>
      </c>
      <c r="E187" s="110" t="s">
        <v>915</v>
      </c>
      <c r="F187" s="180">
        <v>3.75</v>
      </c>
      <c r="G187" s="144" t="s">
        <v>2538</v>
      </c>
      <c r="H187" s="108">
        <v>1</v>
      </c>
      <c r="I187" s="108">
        <v>1</v>
      </c>
      <c r="J187" s="99" t="s">
        <v>1192</v>
      </c>
      <c r="K187" s="99" t="s">
        <v>1114</v>
      </c>
      <c r="L187" s="110" t="s">
        <v>2218</v>
      </c>
      <c r="M187" s="121" t="s">
        <v>1944</v>
      </c>
      <c r="N187" s="99" t="s">
        <v>2114</v>
      </c>
      <c r="O187" s="113">
        <v>1988</v>
      </c>
      <c r="P187" s="94"/>
      <c r="Q187" s="94"/>
      <c r="R187" s="94"/>
      <c r="S187" s="94"/>
      <c r="T187" s="94"/>
      <c r="U187" s="115">
        <v>0</v>
      </c>
      <c r="V187" s="183">
        <v>1</v>
      </c>
      <c r="W187" s="177" t="s">
        <v>2751</v>
      </c>
      <c r="X187" s="136">
        <v>2022</v>
      </c>
      <c r="Y187" s="134">
        <v>5</v>
      </c>
      <c r="Z187" s="134">
        <v>9</v>
      </c>
      <c r="AA1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7" s="237"/>
    </row>
    <row r="188" spans="1:31" s="102" customFormat="1" ht="15" x14ac:dyDescent="0.2">
      <c r="A188" s="99" t="s">
        <v>394</v>
      </c>
      <c r="B188" s="96" t="s">
        <v>208</v>
      </c>
      <c r="C188" s="110" t="s">
        <v>905</v>
      </c>
      <c r="D188" s="99" t="s">
        <v>914</v>
      </c>
      <c r="E188" s="110" t="s">
        <v>915</v>
      </c>
      <c r="F188" s="180">
        <v>3.77</v>
      </c>
      <c r="G188" s="144" t="s">
        <v>2538</v>
      </c>
      <c r="H188" s="108">
        <v>1</v>
      </c>
      <c r="I188" s="108">
        <v>1</v>
      </c>
      <c r="J188" s="99" t="s">
        <v>1194</v>
      </c>
      <c r="K188" s="99" t="s">
        <v>1193</v>
      </c>
      <c r="L188" s="110" t="s">
        <v>2219</v>
      </c>
      <c r="M188" s="121" t="s">
        <v>1945</v>
      </c>
      <c r="N188" s="99" t="s">
        <v>2114</v>
      </c>
      <c r="O188" s="113">
        <v>1987</v>
      </c>
      <c r="P188" s="94"/>
      <c r="Q188" s="94"/>
      <c r="R188" s="94"/>
      <c r="S188" s="94"/>
      <c r="T188" s="94"/>
      <c r="U188" s="115">
        <v>0</v>
      </c>
      <c r="V188" s="183">
        <v>1</v>
      </c>
      <c r="W188" s="177" t="s">
        <v>2751</v>
      </c>
      <c r="X188" s="136">
        <v>2022</v>
      </c>
      <c r="Y188" s="134">
        <v>7</v>
      </c>
      <c r="Z188" s="134">
        <v>13</v>
      </c>
      <c r="AA1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8" s="237"/>
    </row>
    <row r="189" spans="1:31" s="102" customFormat="1" ht="15" x14ac:dyDescent="0.2">
      <c r="A189" s="99" t="s">
        <v>395</v>
      </c>
      <c r="B189" s="96" t="s">
        <v>208</v>
      </c>
      <c r="C189" s="110" t="s">
        <v>905</v>
      </c>
      <c r="D189" s="99" t="s">
        <v>914</v>
      </c>
      <c r="E189" s="110" t="s">
        <v>915</v>
      </c>
      <c r="F189" s="180">
        <v>3.19</v>
      </c>
      <c r="G189" s="144" t="s">
        <v>2538</v>
      </c>
      <c r="H189" s="108">
        <v>1</v>
      </c>
      <c r="I189" s="108">
        <v>1</v>
      </c>
      <c r="J189" s="99" t="s">
        <v>1196</v>
      </c>
      <c r="K189" s="99" t="s">
        <v>1195</v>
      </c>
      <c r="L189" s="110" t="s">
        <v>2220</v>
      </c>
      <c r="M189" s="121" t="s">
        <v>1946</v>
      </c>
      <c r="N189" s="99" t="s">
        <v>2114</v>
      </c>
      <c r="O189" s="113">
        <v>1986</v>
      </c>
      <c r="P189" s="94"/>
      <c r="Q189" s="94"/>
      <c r="R189" s="94"/>
      <c r="S189" s="94"/>
      <c r="T189" s="94"/>
      <c r="U189" s="115">
        <v>0</v>
      </c>
      <c r="V189" s="183">
        <v>2</v>
      </c>
      <c r="W189" s="177" t="s">
        <v>2751</v>
      </c>
      <c r="X189" s="136">
        <v>2022</v>
      </c>
      <c r="Y189" s="134">
        <v>5</v>
      </c>
      <c r="Z189" s="134">
        <v>15</v>
      </c>
      <c r="AA1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89" s="237"/>
    </row>
    <row r="190" spans="1:31" s="102" customFormat="1" ht="15" x14ac:dyDescent="0.2">
      <c r="A190" s="99" t="s">
        <v>396</v>
      </c>
      <c r="B190" s="96" t="s">
        <v>208</v>
      </c>
      <c r="C190" s="110" t="s">
        <v>906</v>
      </c>
      <c r="D190" s="99" t="s">
        <v>914</v>
      </c>
      <c r="E190" s="110" t="s">
        <v>915</v>
      </c>
      <c r="F190" s="180">
        <v>4.1500000000000004</v>
      </c>
      <c r="G190" s="144" t="s">
        <v>2538</v>
      </c>
      <c r="H190" s="108">
        <v>1</v>
      </c>
      <c r="I190" s="108">
        <v>1</v>
      </c>
      <c r="J190" s="99" t="s">
        <v>1197</v>
      </c>
      <c r="K190" s="99" t="s">
        <v>1039</v>
      </c>
      <c r="L190" s="110" t="s">
        <v>2221</v>
      </c>
      <c r="M190" s="121" t="s">
        <v>1947</v>
      </c>
      <c r="N190" s="99" t="s">
        <v>2114</v>
      </c>
      <c r="O190" s="113">
        <v>1985</v>
      </c>
      <c r="P190" s="94"/>
      <c r="Q190" s="94"/>
      <c r="R190" s="94"/>
      <c r="S190" s="94"/>
      <c r="T190" s="94"/>
      <c r="U190" s="115">
        <v>0</v>
      </c>
      <c r="V190" s="183">
        <v>3</v>
      </c>
      <c r="W190" s="177" t="s">
        <v>2751</v>
      </c>
      <c r="X190" s="136">
        <v>2022</v>
      </c>
      <c r="Y190" s="134">
        <v>6</v>
      </c>
      <c r="Z190" s="134">
        <v>1</v>
      </c>
      <c r="AA1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0" s="237"/>
    </row>
    <row r="191" spans="1:31" s="102" customFormat="1" ht="15" x14ac:dyDescent="0.2">
      <c r="A191" s="99" t="s">
        <v>397</v>
      </c>
      <c r="B191" s="96" t="s">
        <v>208</v>
      </c>
      <c r="C191" s="110" t="s">
        <v>906</v>
      </c>
      <c r="D191" s="99" t="s">
        <v>914</v>
      </c>
      <c r="E191" s="110" t="s">
        <v>915</v>
      </c>
      <c r="F191" s="180">
        <v>2.89</v>
      </c>
      <c r="G191" s="144" t="s">
        <v>2538</v>
      </c>
      <c r="H191" s="108">
        <v>1</v>
      </c>
      <c r="I191" s="108">
        <v>1</v>
      </c>
      <c r="J191" s="99" t="s">
        <v>1198</v>
      </c>
      <c r="K191" s="99" t="s">
        <v>952</v>
      </c>
      <c r="L191" s="110" t="s">
        <v>2222</v>
      </c>
      <c r="M191" s="121" t="s">
        <v>1948</v>
      </c>
      <c r="N191" s="99" t="s">
        <v>2114</v>
      </c>
      <c r="O191" s="113">
        <v>1986</v>
      </c>
      <c r="P191" s="94"/>
      <c r="Q191" s="94"/>
      <c r="R191" s="94"/>
      <c r="S191" s="94"/>
      <c r="T191" s="94"/>
      <c r="U191" s="115">
        <v>0</v>
      </c>
      <c r="V191" s="183">
        <v>1</v>
      </c>
      <c r="W191" s="177" t="s">
        <v>2751</v>
      </c>
      <c r="X191" s="136">
        <v>2022</v>
      </c>
      <c r="Y191" s="134">
        <v>6</v>
      </c>
      <c r="Z191" s="134">
        <v>8</v>
      </c>
      <c r="AA1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1" s="237"/>
    </row>
    <row r="192" spans="1:31" s="102" customFormat="1" ht="15" x14ac:dyDescent="0.2">
      <c r="A192" s="99" t="s">
        <v>398</v>
      </c>
      <c r="B192" s="96" t="s">
        <v>208</v>
      </c>
      <c r="C192" s="110" t="s">
        <v>906</v>
      </c>
      <c r="D192" s="99" t="s">
        <v>914</v>
      </c>
      <c r="E192" s="110" t="s">
        <v>915</v>
      </c>
      <c r="F192" s="180">
        <v>2.92</v>
      </c>
      <c r="G192" s="144" t="s">
        <v>2538</v>
      </c>
      <c r="H192" s="108">
        <v>1</v>
      </c>
      <c r="I192" s="108">
        <v>1</v>
      </c>
      <c r="J192" s="99" t="s">
        <v>1199</v>
      </c>
      <c r="K192" s="99" t="s">
        <v>933</v>
      </c>
      <c r="L192" s="110" t="s">
        <v>2223</v>
      </c>
      <c r="M192" s="121" t="s">
        <v>1949</v>
      </c>
      <c r="N192" s="112" t="s">
        <v>2113</v>
      </c>
      <c r="O192" s="113">
        <v>1986</v>
      </c>
      <c r="P192" s="94"/>
      <c r="Q192" s="94"/>
      <c r="R192" s="94"/>
      <c r="S192" s="94"/>
      <c r="T192" s="94"/>
      <c r="U192" s="115">
        <v>0</v>
      </c>
      <c r="V192" s="183">
        <v>3</v>
      </c>
      <c r="W192" s="177" t="s">
        <v>2751</v>
      </c>
      <c r="X192" s="136">
        <v>2022</v>
      </c>
      <c r="Y192" s="134">
        <v>6</v>
      </c>
      <c r="Z192" s="134">
        <v>8</v>
      </c>
      <c r="AA1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2" s="237"/>
    </row>
    <row r="193" spans="1:31" s="102" customFormat="1" ht="15" x14ac:dyDescent="0.2">
      <c r="A193" s="99" t="s">
        <v>399</v>
      </c>
      <c r="B193" s="96" t="s">
        <v>208</v>
      </c>
      <c r="C193" s="110" t="s">
        <v>906</v>
      </c>
      <c r="D193" s="99" t="s">
        <v>914</v>
      </c>
      <c r="E193" s="110" t="s">
        <v>915</v>
      </c>
      <c r="F193" s="180">
        <v>2.5</v>
      </c>
      <c r="G193" s="144" t="s">
        <v>2538</v>
      </c>
      <c r="H193" s="108">
        <v>1</v>
      </c>
      <c r="I193" s="108">
        <v>1</v>
      </c>
      <c r="J193" s="99" t="s">
        <v>1091</v>
      </c>
      <c r="K193" s="99" t="s">
        <v>1200</v>
      </c>
      <c r="L193" s="110" t="s">
        <v>2224</v>
      </c>
      <c r="M193" s="121" t="s">
        <v>1950</v>
      </c>
      <c r="N193" s="99" t="s">
        <v>2114</v>
      </c>
      <c r="O193" s="113">
        <v>1978</v>
      </c>
      <c r="P193" s="94"/>
      <c r="Q193" s="94"/>
      <c r="R193" s="94"/>
      <c r="S193" s="94"/>
      <c r="T193" s="94"/>
      <c r="U193" s="115">
        <v>0</v>
      </c>
      <c r="V193" s="183">
        <v>2</v>
      </c>
      <c r="W193" s="177" t="s">
        <v>2751</v>
      </c>
      <c r="X193" s="136">
        <v>2022</v>
      </c>
      <c r="Y193" s="134">
        <v>6</v>
      </c>
      <c r="Z193" s="134">
        <v>1</v>
      </c>
      <c r="AA1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3" s="237"/>
    </row>
    <row r="194" spans="1:31" s="102" customFormat="1" ht="15" x14ac:dyDescent="0.2">
      <c r="A194" s="99" t="s">
        <v>400</v>
      </c>
      <c r="B194" s="96" t="s">
        <v>208</v>
      </c>
      <c r="C194" s="110" t="s">
        <v>906</v>
      </c>
      <c r="D194" s="99" t="s">
        <v>914</v>
      </c>
      <c r="E194" s="110" t="s">
        <v>915</v>
      </c>
      <c r="F194" s="180">
        <v>2.4</v>
      </c>
      <c r="G194" s="144" t="s">
        <v>2538</v>
      </c>
      <c r="H194" s="108">
        <v>1</v>
      </c>
      <c r="I194" s="108">
        <v>1</v>
      </c>
      <c r="J194" s="99" t="s">
        <v>1140</v>
      </c>
      <c r="K194" s="99" t="s">
        <v>1201</v>
      </c>
      <c r="L194" s="110" t="s">
        <v>2225</v>
      </c>
      <c r="M194" s="121" t="s">
        <v>1951</v>
      </c>
      <c r="N194" s="99" t="s">
        <v>2114</v>
      </c>
      <c r="O194" s="113">
        <v>1988</v>
      </c>
      <c r="P194" s="94"/>
      <c r="Q194" s="94"/>
      <c r="R194" s="94"/>
      <c r="S194" s="94"/>
      <c r="T194" s="94"/>
      <c r="U194" s="115">
        <v>0</v>
      </c>
      <c r="V194" s="183">
        <v>2</v>
      </c>
      <c r="W194" s="177" t="s">
        <v>2751</v>
      </c>
      <c r="X194" s="136">
        <v>2022</v>
      </c>
      <c r="Y194" s="134">
        <v>6</v>
      </c>
      <c r="Z194" s="134">
        <v>6</v>
      </c>
      <c r="AA1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4" s="237"/>
    </row>
    <row r="195" spans="1:31" s="102" customFormat="1" ht="15" x14ac:dyDescent="0.2">
      <c r="A195" s="99" t="s">
        <v>401</v>
      </c>
      <c r="B195" s="96" t="s">
        <v>208</v>
      </c>
      <c r="C195" s="110" t="s">
        <v>906</v>
      </c>
      <c r="D195" s="99" t="s">
        <v>914</v>
      </c>
      <c r="E195" s="110" t="s">
        <v>915</v>
      </c>
      <c r="F195" s="180">
        <v>1.81</v>
      </c>
      <c r="G195" s="144" t="s">
        <v>2538</v>
      </c>
      <c r="H195" s="108">
        <v>1</v>
      </c>
      <c r="I195" s="108">
        <v>1</v>
      </c>
      <c r="J195" s="99" t="s">
        <v>1203</v>
      </c>
      <c r="K195" s="99" t="s">
        <v>1202</v>
      </c>
      <c r="L195" s="110" t="s">
        <v>208</v>
      </c>
      <c r="M195" s="121" t="s">
        <v>1952</v>
      </c>
      <c r="N195" s="99" t="s">
        <v>2114</v>
      </c>
      <c r="O195" s="113">
        <v>1982</v>
      </c>
      <c r="P195" s="94"/>
      <c r="Q195" s="94"/>
      <c r="R195" s="94"/>
      <c r="S195" s="94"/>
      <c r="T195" s="94"/>
      <c r="U195" s="115">
        <v>0</v>
      </c>
      <c r="V195" s="183">
        <v>3</v>
      </c>
      <c r="W195" s="177" t="s">
        <v>2751</v>
      </c>
      <c r="X195" s="136">
        <v>2022</v>
      </c>
      <c r="Y195" s="134">
        <v>6</v>
      </c>
      <c r="Z195" s="134">
        <v>6</v>
      </c>
      <c r="AA1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5" s="237"/>
    </row>
    <row r="196" spans="1:31" s="102" customFormat="1" ht="15" x14ac:dyDescent="0.2">
      <c r="A196" s="99" t="s">
        <v>402</v>
      </c>
      <c r="B196" s="96" t="s">
        <v>208</v>
      </c>
      <c r="C196" s="110" t="s">
        <v>906</v>
      </c>
      <c r="D196" s="99" t="s">
        <v>914</v>
      </c>
      <c r="E196" s="110" t="s">
        <v>915</v>
      </c>
      <c r="F196" s="180">
        <v>2.37</v>
      </c>
      <c r="G196" s="144" t="s">
        <v>2538</v>
      </c>
      <c r="H196" s="108">
        <v>1</v>
      </c>
      <c r="I196" s="108">
        <v>1</v>
      </c>
      <c r="J196" s="99" t="s">
        <v>1138</v>
      </c>
      <c r="K196" s="99" t="s">
        <v>1204</v>
      </c>
      <c r="L196" s="110" t="s">
        <v>2226</v>
      </c>
      <c r="M196" s="121" t="s">
        <v>1953</v>
      </c>
      <c r="N196" s="99" t="s">
        <v>2114</v>
      </c>
      <c r="O196" s="113">
        <v>1983</v>
      </c>
      <c r="P196" s="94"/>
      <c r="Q196" s="94"/>
      <c r="R196" s="94"/>
      <c r="S196" s="94"/>
      <c r="T196" s="94"/>
      <c r="U196" s="115">
        <v>0</v>
      </c>
      <c r="V196" s="183">
        <v>2</v>
      </c>
      <c r="W196" s="177" t="s">
        <v>2751</v>
      </c>
      <c r="X196" s="136">
        <v>2022</v>
      </c>
      <c r="Y196" s="134">
        <v>6</v>
      </c>
      <c r="Z196" s="134">
        <v>6</v>
      </c>
      <c r="AA1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6" s="237"/>
    </row>
    <row r="197" spans="1:31" s="102" customFormat="1" ht="15" x14ac:dyDescent="0.2">
      <c r="A197" s="99" t="s">
        <v>403</v>
      </c>
      <c r="B197" s="96" t="s">
        <v>208</v>
      </c>
      <c r="C197" s="110" t="s">
        <v>906</v>
      </c>
      <c r="D197" s="99" t="s">
        <v>914</v>
      </c>
      <c r="E197" s="110" t="s">
        <v>915</v>
      </c>
      <c r="F197" s="180">
        <v>2.52</v>
      </c>
      <c r="G197" s="144" t="s">
        <v>2538</v>
      </c>
      <c r="H197" s="108">
        <v>2</v>
      </c>
      <c r="I197" s="108">
        <v>2</v>
      </c>
      <c r="J197" s="99" t="s">
        <v>1206</v>
      </c>
      <c r="K197" s="99" t="s">
        <v>1205</v>
      </c>
      <c r="L197" s="110" t="s">
        <v>2227</v>
      </c>
      <c r="M197" s="121" t="s">
        <v>1954</v>
      </c>
      <c r="N197" s="99" t="s">
        <v>2114</v>
      </c>
      <c r="O197" s="113">
        <v>1987</v>
      </c>
      <c r="P197" s="94"/>
      <c r="Q197" s="94"/>
      <c r="R197" s="94"/>
      <c r="S197" s="94"/>
      <c r="T197" s="94"/>
      <c r="U197" s="115">
        <v>0</v>
      </c>
      <c r="V197" s="183">
        <v>2</v>
      </c>
      <c r="W197" s="177" t="s">
        <v>2751</v>
      </c>
      <c r="X197" s="136">
        <v>2022</v>
      </c>
      <c r="Y197" s="134">
        <v>6</v>
      </c>
      <c r="Z197" s="134">
        <v>4</v>
      </c>
      <c r="AA1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7" s="237"/>
    </row>
    <row r="198" spans="1:31" s="102" customFormat="1" ht="15" x14ac:dyDescent="0.2">
      <c r="A198" s="99" t="s">
        <v>404</v>
      </c>
      <c r="B198" s="96" t="s">
        <v>208</v>
      </c>
      <c r="C198" s="110" t="s">
        <v>906</v>
      </c>
      <c r="D198" s="99" t="s">
        <v>914</v>
      </c>
      <c r="E198" s="110" t="s">
        <v>915</v>
      </c>
      <c r="F198" s="180">
        <v>1.5</v>
      </c>
      <c r="G198" s="144" t="s">
        <v>2538</v>
      </c>
      <c r="H198" s="108">
        <v>1</v>
      </c>
      <c r="I198" s="108">
        <v>1</v>
      </c>
      <c r="J198" s="99" t="s">
        <v>1208</v>
      </c>
      <c r="K198" s="99" t="s">
        <v>1207</v>
      </c>
      <c r="L198" s="110" t="s">
        <v>208</v>
      </c>
      <c r="M198" s="121" t="s">
        <v>1955</v>
      </c>
      <c r="N198" s="99" t="s">
        <v>2114</v>
      </c>
      <c r="O198" s="113">
        <v>1986</v>
      </c>
      <c r="P198" s="94"/>
      <c r="Q198" s="94"/>
      <c r="R198" s="94"/>
      <c r="S198" s="94"/>
      <c r="T198" s="94"/>
      <c r="U198" s="115">
        <v>0</v>
      </c>
      <c r="V198" s="183">
        <v>1</v>
      </c>
      <c r="W198" s="177" t="s">
        <v>2751</v>
      </c>
      <c r="X198" s="136">
        <v>2022</v>
      </c>
      <c r="Y198" s="134">
        <v>6</v>
      </c>
      <c r="Z198" s="134">
        <v>4</v>
      </c>
      <c r="AA1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8" s="237"/>
    </row>
    <row r="199" spans="1:31" s="102" customFormat="1" ht="15" x14ac:dyDescent="0.2">
      <c r="A199" s="99" t="s">
        <v>405</v>
      </c>
      <c r="B199" s="96" t="s">
        <v>208</v>
      </c>
      <c r="C199" s="110" t="s">
        <v>906</v>
      </c>
      <c r="D199" s="99" t="s">
        <v>914</v>
      </c>
      <c r="E199" s="110" t="s">
        <v>915</v>
      </c>
      <c r="F199" s="180">
        <v>3.15</v>
      </c>
      <c r="G199" s="144" t="s">
        <v>2538</v>
      </c>
      <c r="H199" s="108">
        <v>1</v>
      </c>
      <c r="I199" s="108">
        <v>1</v>
      </c>
      <c r="J199" s="99" t="s">
        <v>1209</v>
      </c>
      <c r="K199" s="99" t="s">
        <v>952</v>
      </c>
      <c r="L199" s="110" t="s">
        <v>2228</v>
      </c>
      <c r="M199" s="121" t="s">
        <v>1956</v>
      </c>
      <c r="N199" s="99" t="s">
        <v>2114</v>
      </c>
      <c r="O199" s="113">
        <v>1980</v>
      </c>
      <c r="P199" s="94"/>
      <c r="Q199" s="94"/>
      <c r="R199" s="94"/>
      <c r="S199" s="94"/>
      <c r="T199" s="94"/>
      <c r="U199" s="115">
        <v>0</v>
      </c>
      <c r="V199" s="183">
        <v>1</v>
      </c>
      <c r="W199" s="177" t="s">
        <v>2751</v>
      </c>
      <c r="X199" s="136">
        <v>2022</v>
      </c>
      <c r="Y199" s="134">
        <v>6</v>
      </c>
      <c r="Z199" s="134">
        <v>4</v>
      </c>
      <c r="AA1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199" s="237"/>
    </row>
    <row r="200" spans="1:31" s="102" customFormat="1" ht="15" x14ac:dyDescent="0.2">
      <c r="A200" s="99" t="s">
        <v>406</v>
      </c>
      <c r="B200" s="96" t="s">
        <v>208</v>
      </c>
      <c r="C200" s="110" t="s">
        <v>906</v>
      </c>
      <c r="D200" s="99" t="s">
        <v>914</v>
      </c>
      <c r="E200" s="110" t="s">
        <v>915</v>
      </c>
      <c r="F200" s="180">
        <v>2.79</v>
      </c>
      <c r="G200" s="144" t="s">
        <v>2538</v>
      </c>
      <c r="H200" s="108">
        <v>1</v>
      </c>
      <c r="I200" s="108">
        <v>1</v>
      </c>
      <c r="J200" s="99" t="s">
        <v>1211</v>
      </c>
      <c r="K200" s="99" t="s">
        <v>1210</v>
      </c>
      <c r="L200" s="110" t="s">
        <v>208</v>
      </c>
      <c r="M200" s="121" t="s">
        <v>1957</v>
      </c>
      <c r="N200" s="99" t="s">
        <v>2114</v>
      </c>
      <c r="O200" s="113">
        <v>1985</v>
      </c>
      <c r="P200" s="94"/>
      <c r="Q200" s="94"/>
      <c r="R200" s="94"/>
      <c r="S200" s="94"/>
      <c r="T200" s="94"/>
      <c r="U200" s="115">
        <v>0</v>
      </c>
      <c r="V200" s="183">
        <v>3</v>
      </c>
      <c r="W200" s="177" t="s">
        <v>2751</v>
      </c>
      <c r="X200" s="136">
        <v>2022</v>
      </c>
      <c r="Y200" s="134">
        <v>6</v>
      </c>
      <c r="Z200" s="134">
        <v>4</v>
      </c>
      <c r="AA2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0" s="237"/>
    </row>
    <row r="201" spans="1:31" s="102" customFormat="1" ht="15" x14ac:dyDescent="0.2">
      <c r="A201" s="99" t="s">
        <v>407</v>
      </c>
      <c r="B201" s="96" t="s">
        <v>208</v>
      </c>
      <c r="C201" s="110" t="s">
        <v>906</v>
      </c>
      <c r="D201" s="99" t="s">
        <v>914</v>
      </c>
      <c r="E201" s="110" t="s">
        <v>915</v>
      </c>
      <c r="F201" s="180">
        <v>2.46</v>
      </c>
      <c r="G201" s="144" t="s">
        <v>2538</v>
      </c>
      <c r="H201" s="108">
        <v>1</v>
      </c>
      <c r="I201" s="108">
        <v>1</v>
      </c>
      <c r="J201" s="99" t="s">
        <v>1212</v>
      </c>
      <c r="K201" s="99" t="s">
        <v>1012</v>
      </c>
      <c r="L201" s="110" t="s">
        <v>2229</v>
      </c>
      <c r="M201" s="121" t="s">
        <v>1958</v>
      </c>
      <c r="N201" s="99" t="s">
        <v>2114</v>
      </c>
      <c r="O201" s="113">
        <v>1980</v>
      </c>
      <c r="P201" s="94"/>
      <c r="Q201" s="94"/>
      <c r="R201" s="94"/>
      <c r="S201" s="94"/>
      <c r="T201" s="94"/>
      <c r="U201" s="115">
        <v>0</v>
      </c>
      <c r="V201" s="183">
        <v>3</v>
      </c>
      <c r="W201" s="177" t="s">
        <v>2751</v>
      </c>
      <c r="X201" s="136">
        <v>2022</v>
      </c>
      <c r="Y201" s="134">
        <v>6</v>
      </c>
      <c r="Z201" s="134">
        <v>7</v>
      </c>
      <c r="AA2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1" s="237"/>
    </row>
    <row r="202" spans="1:31" s="102" customFormat="1" ht="15" x14ac:dyDescent="0.2">
      <c r="A202" s="99" t="s">
        <v>408</v>
      </c>
      <c r="B202" s="96" t="s">
        <v>208</v>
      </c>
      <c r="C202" s="110" t="s">
        <v>906</v>
      </c>
      <c r="D202" s="99" t="s">
        <v>914</v>
      </c>
      <c r="E202" s="110" t="s">
        <v>915</v>
      </c>
      <c r="F202" s="180">
        <v>1.79</v>
      </c>
      <c r="G202" s="144" t="s">
        <v>2538</v>
      </c>
      <c r="H202" s="108">
        <v>1</v>
      </c>
      <c r="I202" s="108">
        <v>1</v>
      </c>
      <c r="J202" s="99" t="s">
        <v>1214</v>
      </c>
      <c r="K202" s="99" t="s">
        <v>1213</v>
      </c>
      <c r="L202" s="110" t="s">
        <v>208</v>
      </c>
      <c r="M202" s="121" t="s">
        <v>1959</v>
      </c>
      <c r="N202" s="99" t="s">
        <v>2114</v>
      </c>
      <c r="O202" s="113">
        <v>1995</v>
      </c>
      <c r="P202" s="94"/>
      <c r="Q202" s="94"/>
      <c r="R202" s="94"/>
      <c r="S202" s="94"/>
      <c r="T202" s="94"/>
      <c r="U202" s="115">
        <v>0</v>
      </c>
      <c r="V202" s="183">
        <v>2</v>
      </c>
      <c r="W202" s="177" t="s">
        <v>2751</v>
      </c>
      <c r="X202" s="136">
        <v>2022</v>
      </c>
      <c r="Y202" s="134">
        <v>6</v>
      </c>
      <c r="Z202" s="134">
        <v>11</v>
      </c>
      <c r="AA2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2" s="237"/>
    </row>
    <row r="203" spans="1:31" s="102" customFormat="1" ht="15" x14ac:dyDescent="0.2">
      <c r="A203" s="99" t="s">
        <v>409</v>
      </c>
      <c r="B203" s="96" t="s">
        <v>208</v>
      </c>
      <c r="C203" s="110" t="s">
        <v>906</v>
      </c>
      <c r="D203" s="99" t="s">
        <v>914</v>
      </c>
      <c r="E203" s="110" t="s">
        <v>915</v>
      </c>
      <c r="F203" s="180">
        <v>2.63</v>
      </c>
      <c r="G203" s="144" t="s">
        <v>2538</v>
      </c>
      <c r="H203" s="108">
        <v>1</v>
      </c>
      <c r="I203" s="108">
        <v>1</v>
      </c>
      <c r="J203" s="99" t="s">
        <v>1216</v>
      </c>
      <c r="K203" s="99" t="s">
        <v>1215</v>
      </c>
      <c r="L203" s="110" t="s">
        <v>208</v>
      </c>
      <c r="M203" s="121" t="s">
        <v>1960</v>
      </c>
      <c r="N203" s="99" t="s">
        <v>2114</v>
      </c>
      <c r="O203" s="113">
        <v>1995</v>
      </c>
      <c r="P203" s="94"/>
      <c r="Q203" s="94"/>
      <c r="R203" s="94"/>
      <c r="S203" s="94"/>
      <c r="T203" s="94"/>
      <c r="U203" s="115">
        <v>0</v>
      </c>
      <c r="V203" s="183">
        <v>2</v>
      </c>
      <c r="W203" s="177" t="s">
        <v>2751</v>
      </c>
      <c r="X203" s="136">
        <v>2022</v>
      </c>
      <c r="Y203" s="134">
        <v>6</v>
      </c>
      <c r="Z203" s="134">
        <v>11</v>
      </c>
      <c r="AA2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3" s="237"/>
    </row>
    <row r="204" spans="1:31" s="102" customFormat="1" ht="15" x14ac:dyDescent="0.2">
      <c r="A204" s="99" t="s">
        <v>410</v>
      </c>
      <c r="B204" s="96" t="s">
        <v>208</v>
      </c>
      <c r="C204" s="110" t="s">
        <v>906</v>
      </c>
      <c r="D204" s="99" t="s">
        <v>914</v>
      </c>
      <c r="E204" s="110" t="s">
        <v>915</v>
      </c>
      <c r="F204" s="180">
        <v>11.3</v>
      </c>
      <c r="G204" s="144" t="s">
        <v>2538</v>
      </c>
      <c r="H204" s="108">
        <v>1</v>
      </c>
      <c r="I204" s="108">
        <v>1</v>
      </c>
      <c r="J204" s="99" t="s">
        <v>1108</v>
      </c>
      <c r="K204" s="99" t="s">
        <v>1217</v>
      </c>
      <c r="L204" s="110" t="s">
        <v>2230</v>
      </c>
      <c r="M204" s="121" t="s">
        <v>208</v>
      </c>
      <c r="N204" s="99" t="s">
        <v>2114</v>
      </c>
      <c r="O204" s="113">
        <v>1985</v>
      </c>
      <c r="P204" s="94"/>
      <c r="Q204" s="94"/>
      <c r="R204" s="94"/>
      <c r="S204" s="94"/>
      <c r="T204" s="94"/>
      <c r="U204" s="115">
        <v>0</v>
      </c>
      <c r="V204" s="183">
        <v>3</v>
      </c>
      <c r="W204" s="177" t="s">
        <v>2751</v>
      </c>
      <c r="X204" s="136">
        <v>2022</v>
      </c>
      <c r="Y204" s="134">
        <v>6</v>
      </c>
      <c r="Z204" s="134">
        <v>7</v>
      </c>
      <c r="AA2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4" s="237"/>
    </row>
    <row r="205" spans="1:31" s="102" customFormat="1" ht="15" x14ac:dyDescent="0.2">
      <c r="A205" s="99" t="s">
        <v>411</v>
      </c>
      <c r="B205" s="96" t="s">
        <v>208</v>
      </c>
      <c r="C205" s="110" t="s">
        <v>906</v>
      </c>
      <c r="D205" s="99" t="s">
        <v>914</v>
      </c>
      <c r="E205" s="110" t="s">
        <v>915</v>
      </c>
      <c r="F205" s="180">
        <v>2.2599999999999998</v>
      </c>
      <c r="G205" s="144" t="s">
        <v>2538</v>
      </c>
      <c r="H205" s="108">
        <v>1</v>
      </c>
      <c r="I205" s="108">
        <v>1</v>
      </c>
      <c r="J205" s="99" t="s">
        <v>1218</v>
      </c>
      <c r="K205" s="99" t="s">
        <v>1012</v>
      </c>
      <c r="L205" s="110" t="s">
        <v>2231</v>
      </c>
      <c r="M205" s="121" t="s">
        <v>208</v>
      </c>
      <c r="N205" s="99" t="s">
        <v>2114</v>
      </c>
      <c r="O205" s="113">
        <v>1983</v>
      </c>
      <c r="P205" s="94"/>
      <c r="Q205" s="94"/>
      <c r="R205" s="94"/>
      <c r="S205" s="94"/>
      <c r="T205" s="94"/>
      <c r="U205" s="115">
        <v>0</v>
      </c>
      <c r="V205" s="183">
        <v>1</v>
      </c>
      <c r="W205" s="177" t="s">
        <v>2751</v>
      </c>
      <c r="X205" s="136">
        <v>2022</v>
      </c>
      <c r="Y205" s="134">
        <v>6</v>
      </c>
      <c r="Z205" s="134">
        <v>8</v>
      </c>
      <c r="AA2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5" s="237"/>
    </row>
    <row r="206" spans="1:31" s="102" customFormat="1" ht="15" x14ac:dyDescent="0.2">
      <c r="A206" s="99" t="s">
        <v>412</v>
      </c>
      <c r="B206" s="96" t="s">
        <v>208</v>
      </c>
      <c r="C206" s="110" t="s">
        <v>906</v>
      </c>
      <c r="D206" s="99" t="s">
        <v>914</v>
      </c>
      <c r="E206" s="110" t="s">
        <v>915</v>
      </c>
      <c r="F206" s="180">
        <v>1.9</v>
      </c>
      <c r="G206" s="144" t="s">
        <v>2538</v>
      </c>
      <c r="H206" s="108">
        <v>1</v>
      </c>
      <c r="I206" s="108">
        <v>1</v>
      </c>
      <c r="J206" s="99" t="s">
        <v>1219</v>
      </c>
      <c r="K206" s="99" t="s">
        <v>1175</v>
      </c>
      <c r="L206" s="110" t="s">
        <v>2232</v>
      </c>
      <c r="M206" s="121" t="s">
        <v>208</v>
      </c>
      <c r="N206" s="99" t="s">
        <v>2114</v>
      </c>
      <c r="O206" s="113">
        <v>1988</v>
      </c>
      <c r="P206" s="94"/>
      <c r="Q206" s="94"/>
      <c r="R206" s="94"/>
      <c r="S206" s="94"/>
      <c r="T206" s="94"/>
      <c r="U206" s="115">
        <v>0</v>
      </c>
      <c r="V206" s="183">
        <v>1</v>
      </c>
      <c r="W206" s="177" t="s">
        <v>2751</v>
      </c>
      <c r="X206" s="136">
        <v>2022</v>
      </c>
      <c r="Y206" s="134">
        <v>6</v>
      </c>
      <c r="Z206" s="134">
        <v>7</v>
      </c>
      <c r="AA2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6" s="237"/>
    </row>
    <row r="207" spans="1:31" s="102" customFormat="1" ht="15" x14ac:dyDescent="0.2">
      <c r="A207" s="99" t="s">
        <v>413</v>
      </c>
      <c r="B207" s="96" t="s">
        <v>208</v>
      </c>
      <c r="C207" s="110" t="s">
        <v>906</v>
      </c>
      <c r="D207" s="99" t="s">
        <v>914</v>
      </c>
      <c r="E207" s="110" t="s">
        <v>915</v>
      </c>
      <c r="F207" s="180">
        <v>2.25</v>
      </c>
      <c r="G207" s="144" t="s">
        <v>2538</v>
      </c>
      <c r="H207" s="108">
        <v>1</v>
      </c>
      <c r="I207" s="108">
        <v>1</v>
      </c>
      <c r="J207" s="99" t="s">
        <v>1221</v>
      </c>
      <c r="K207" s="99" t="s">
        <v>1220</v>
      </c>
      <c r="L207" s="110" t="s">
        <v>2233</v>
      </c>
      <c r="M207" s="121" t="s">
        <v>208</v>
      </c>
      <c r="N207" s="99" t="s">
        <v>2114</v>
      </c>
      <c r="O207" s="113">
        <v>1990</v>
      </c>
      <c r="P207" s="94"/>
      <c r="Q207" s="94"/>
      <c r="R207" s="94"/>
      <c r="S207" s="94"/>
      <c r="T207" s="94"/>
      <c r="U207" s="115">
        <v>0</v>
      </c>
      <c r="V207" s="183">
        <v>2</v>
      </c>
      <c r="W207" s="177" t="s">
        <v>2751</v>
      </c>
      <c r="X207" s="136">
        <v>2022</v>
      </c>
      <c r="Y207" s="134">
        <v>6</v>
      </c>
      <c r="Z207" s="134">
        <v>7</v>
      </c>
      <c r="AA2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7" s="237"/>
    </row>
    <row r="208" spans="1:31" s="102" customFormat="1" ht="15" x14ac:dyDescent="0.2">
      <c r="A208" s="99" t="s">
        <v>414</v>
      </c>
      <c r="B208" s="96" t="s">
        <v>208</v>
      </c>
      <c r="C208" s="110" t="s">
        <v>906</v>
      </c>
      <c r="D208" s="99" t="s">
        <v>914</v>
      </c>
      <c r="E208" s="110" t="s">
        <v>915</v>
      </c>
      <c r="F208" s="180">
        <v>2.34</v>
      </c>
      <c r="G208" s="144" t="s">
        <v>2538</v>
      </c>
      <c r="H208" s="108">
        <v>1</v>
      </c>
      <c r="I208" s="108">
        <v>1</v>
      </c>
      <c r="J208" s="99" t="s">
        <v>1222</v>
      </c>
      <c r="K208" s="99" t="s">
        <v>1037</v>
      </c>
      <c r="L208" s="110" t="s">
        <v>2234</v>
      </c>
      <c r="M208" s="121" t="s">
        <v>1961</v>
      </c>
      <c r="N208" s="99" t="s">
        <v>2114</v>
      </c>
      <c r="O208" s="113">
        <v>1972</v>
      </c>
      <c r="P208" s="94"/>
      <c r="Q208" s="94"/>
      <c r="R208" s="94"/>
      <c r="S208" s="94"/>
      <c r="T208" s="94"/>
      <c r="U208" s="115">
        <v>0</v>
      </c>
      <c r="V208" s="183">
        <v>3</v>
      </c>
      <c r="W208" s="177" t="s">
        <v>2751</v>
      </c>
      <c r="X208" s="136">
        <v>2022</v>
      </c>
      <c r="Y208" s="134">
        <v>6</v>
      </c>
      <c r="Z208" s="134">
        <v>8</v>
      </c>
      <c r="AA2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8" s="237"/>
    </row>
    <row r="209" spans="1:31" s="102" customFormat="1" ht="15" x14ac:dyDescent="0.2">
      <c r="A209" s="99" t="s">
        <v>415</v>
      </c>
      <c r="B209" s="96" t="s">
        <v>208</v>
      </c>
      <c r="C209" s="110" t="s">
        <v>906</v>
      </c>
      <c r="D209" s="99" t="s">
        <v>914</v>
      </c>
      <c r="E209" s="110" t="s">
        <v>915</v>
      </c>
      <c r="F209" s="180">
        <v>1.75</v>
      </c>
      <c r="G209" s="144" t="s">
        <v>2538</v>
      </c>
      <c r="H209" s="108">
        <v>1</v>
      </c>
      <c r="I209" s="108">
        <v>1</v>
      </c>
      <c r="J209" s="99" t="s">
        <v>1111</v>
      </c>
      <c r="K209" s="99" t="s">
        <v>1223</v>
      </c>
      <c r="L209" s="110" t="s">
        <v>2235</v>
      </c>
      <c r="M209" s="121" t="s">
        <v>208</v>
      </c>
      <c r="N209" s="99" t="s">
        <v>2114</v>
      </c>
      <c r="O209" s="113">
        <v>1987</v>
      </c>
      <c r="P209" s="94"/>
      <c r="Q209" s="94"/>
      <c r="R209" s="94"/>
      <c r="S209" s="94"/>
      <c r="T209" s="94"/>
      <c r="U209" s="115">
        <v>0</v>
      </c>
      <c r="V209" s="183">
        <v>3</v>
      </c>
      <c r="W209" s="177" t="s">
        <v>2751</v>
      </c>
      <c r="X209" s="136">
        <v>2022</v>
      </c>
      <c r="Y209" s="134">
        <v>6</v>
      </c>
      <c r="Z209" s="134">
        <v>11</v>
      </c>
      <c r="AA2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09" s="237"/>
    </row>
    <row r="210" spans="1:31" s="102" customFormat="1" ht="15" x14ac:dyDescent="0.2">
      <c r="A210" s="99" t="s">
        <v>416</v>
      </c>
      <c r="B210" s="96" t="s">
        <v>208</v>
      </c>
      <c r="C210" s="110" t="s">
        <v>906</v>
      </c>
      <c r="D210" s="99" t="s">
        <v>914</v>
      </c>
      <c r="E210" s="110" t="s">
        <v>915</v>
      </c>
      <c r="F210" s="180">
        <v>1.83</v>
      </c>
      <c r="G210" s="144" t="s">
        <v>2538</v>
      </c>
      <c r="H210" s="108">
        <v>2</v>
      </c>
      <c r="I210" s="108">
        <v>2</v>
      </c>
      <c r="J210" s="99" t="s">
        <v>1225</v>
      </c>
      <c r="K210" s="99" t="s">
        <v>1224</v>
      </c>
      <c r="L210" s="110" t="s">
        <v>2236</v>
      </c>
      <c r="M210" s="121" t="s">
        <v>208</v>
      </c>
      <c r="N210" s="99" t="s">
        <v>2114</v>
      </c>
      <c r="O210" s="113">
        <v>1976</v>
      </c>
      <c r="P210" s="94"/>
      <c r="Q210" s="94"/>
      <c r="R210" s="94"/>
      <c r="S210" s="94"/>
      <c r="T210" s="94"/>
      <c r="U210" s="115">
        <v>0</v>
      </c>
      <c r="V210" s="183">
        <v>3</v>
      </c>
      <c r="W210" s="177" t="s">
        <v>2751</v>
      </c>
      <c r="X210" s="136">
        <v>2022</v>
      </c>
      <c r="Y210" s="134">
        <v>6</v>
      </c>
      <c r="Z210" s="134">
        <v>11</v>
      </c>
      <c r="AA2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0" s="237"/>
    </row>
    <row r="211" spans="1:31" s="102" customFormat="1" ht="15" x14ac:dyDescent="0.2">
      <c r="A211" s="99" t="s">
        <v>417</v>
      </c>
      <c r="B211" s="96" t="s">
        <v>208</v>
      </c>
      <c r="C211" s="110" t="s">
        <v>906</v>
      </c>
      <c r="D211" s="99" t="s">
        <v>914</v>
      </c>
      <c r="E211" s="110" t="s">
        <v>915</v>
      </c>
      <c r="F211" s="180">
        <v>1.7</v>
      </c>
      <c r="G211" s="144" t="s">
        <v>2538</v>
      </c>
      <c r="H211" s="108">
        <v>1</v>
      </c>
      <c r="I211" s="108">
        <v>1</v>
      </c>
      <c r="J211" s="99" t="s">
        <v>1227</v>
      </c>
      <c r="K211" s="99" t="s">
        <v>1226</v>
      </c>
      <c r="L211" s="110" t="s">
        <v>2237</v>
      </c>
      <c r="M211" s="121" t="s">
        <v>208</v>
      </c>
      <c r="N211" s="99" t="s">
        <v>2114</v>
      </c>
      <c r="O211" s="113">
        <v>1987</v>
      </c>
      <c r="P211" s="94"/>
      <c r="Q211" s="94"/>
      <c r="R211" s="94"/>
      <c r="S211" s="94"/>
      <c r="T211" s="94"/>
      <c r="U211" s="115">
        <v>0</v>
      </c>
      <c r="V211" s="183">
        <v>1</v>
      </c>
      <c r="W211" s="177" t="s">
        <v>2751</v>
      </c>
      <c r="X211" s="136">
        <v>2022</v>
      </c>
      <c r="Y211" s="134">
        <v>6</v>
      </c>
      <c r="Z211" s="134">
        <v>11</v>
      </c>
      <c r="AA2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1" s="237"/>
    </row>
    <row r="212" spans="1:31" s="102" customFormat="1" ht="15" x14ac:dyDescent="0.2">
      <c r="A212" s="99" t="s">
        <v>418</v>
      </c>
      <c r="B212" s="96" t="s">
        <v>208</v>
      </c>
      <c r="C212" s="110" t="s">
        <v>906</v>
      </c>
      <c r="D212" s="99" t="s">
        <v>914</v>
      </c>
      <c r="E212" s="110" t="s">
        <v>915</v>
      </c>
      <c r="F212" s="180">
        <v>1.3</v>
      </c>
      <c r="G212" s="144" t="s">
        <v>2538</v>
      </c>
      <c r="H212" s="108">
        <v>1</v>
      </c>
      <c r="I212" s="108">
        <v>1</v>
      </c>
      <c r="J212" s="99" t="s">
        <v>1108</v>
      </c>
      <c r="K212" s="99" t="s">
        <v>1228</v>
      </c>
      <c r="L212" s="110" t="s">
        <v>2238</v>
      </c>
      <c r="M212" s="121" t="s">
        <v>208</v>
      </c>
      <c r="N212" s="99" t="s">
        <v>2114</v>
      </c>
      <c r="O212" s="113">
        <v>1987</v>
      </c>
      <c r="P212" s="94"/>
      <c r="Q212" s="94"/>
      <c r="R212" s="94"/>
      <c r="S212" s="94"/>
      <c r="T212" s="94"/>
      <c r="U212" s="115">
        <v>0</v>
      </c>
      <c r="V212" s="183">
        <v>1</v>
      </c>
      <c r="W212" s="177" t="s">
        <v>2751</v>
      </c>
      <c r="X212" s="136">
        <v>2022</v>
      </c>
      <c r="Y212" s="134">
        <v>6</v>
      </c>
      <c r="Z212" s="134">
        <v>17</v>
      </c>
      <c r="AA2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2" s="237"/>
    </row>
    <row r="213" spans="1:31" s="102" customFormat="1" ht="15" x14ac:dyDescent="0.2">
      <c r="A213" s="99" t="s">
        <v>419</v>
      </c>
      <c r="B213" s="96" t="s">
        <v>208</v>
      </c>
      <c r="C213" s="110" t="s">
        <v>906</v>
      </c>
      <c r="D213" s="99" t="s">
        <v>914</v>
      </c>
      <c r="E213" s="110" t="s">
        <v>915</v>
      </c>
      <c r="F213" s="180">
        <v>2.4700000000000002</v>
      </c>
      <c r="G213" s="144" t="s">
        <v>2538</v>
      </c>
      <c r="H213" s="108">
        <v>1</v>
      </c>
      <c r="I213" s="108">
        <v>1</v>
      </c>
      <c r="J213" s="99" t="s">
        <v>1020</v>
      </c>
      <c r="K213" s="99" t="s">
        <v>1229</v>
      </c>
      <c r="L213" s="110" t="s">
        <v>208</v>
      </c>
      <c r="M213" s="121" t="s">
        <v>208</v>
      </c>
      <c r="N213" s="99" t="s">
        <v>2114</v>
      </c>
      <c r="O213" s="113">
        <v>1992</v>
      </c>
      <c r="P213" s="94"/>
      <c r="Q213" s="94"/>
      <c r="R213" s="94"/>
      <c r="S213" s="94"/>
      <c r="T213" s="94"/>
      <c r="U213" s="115">
        <v>0</v>
      </c>
      <c r="V213" s="183">
        <v>2</v>
      </c>
      <c r="W213" s="177" t="s">
        <v>2751</v>
      </c>
      <c r="X213" s="136">
        <v>2022</v>
      </c>
      <c r="Y213" s="134">
        <v>6</v>
      </c>
      <c r="Z213" s="134">
        <v>17</v>
      </c>
      <c r="AA2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3" s="237"/>
    </row>
    <row r="214" spans="1:31" s="102" customFormat="1" ht="15" x14ac:dyDescent="0.2">
      <c r="A214" s="99" t="s">
        <v>420</v>
      </c>
      <c r="B214" s="96" t="s">
        <v>208</v>
      </c>
      <c r="C214" s="110" t="s">
        <v>906</v>
      </c>
      <c r="D214" s="99" t="s">
        <v>914</v>
      </c>
      <c r="E214" s="110" t="s">
        <v>915</v>
      </c>
      <c r="F214" s="180">
        <v>3.52</v>
      </c>
      <c r="G214" s="144" t="s">
        <v>2538</v>
      </c>
      <c r="H214" s="108">
        <v>1</v>
      </c>
      <c r="I214" s="108">
        <v>1</v>
      </c>
      <c r="J214" s="99" t="s">
        <v>1230</v>
      </c>
      <c r="K214" s="99" t="s">
        <v>1067</v>
      </c>
      <c r="L214" s="110" t="s">
        <v>208</v>
      </c>
      <c r="M214" s="121" t="s">
        <v>208</v>
      </c>
      <c r="N214" s="99" t="s">
        <v>2114</v>
      </c>
      <c r="O214" s="113">
        <v>1997</v>
      </c>
      <c r="P214" s="94"/>
      <c r="Q214" s="94"/>
      <c r="R214" s="94"/>
      <c r="S214" s="94"/>
      <c r="T214" s="94"/>
      <c r="U214" s="115">
        <v>0</v>
      </c>
      <c r="V214" s="183">
        <v>2</v>
      </c>
      <c r="W214" s="177" t="s">
        <v>2751</v>
      </c>
      <c r="X214" s="136">
        <v>2022</v>
      </c>
      <c r="Y214" s="134">
        <v>6</v>
      </c>
      <c r="Z214" s="134">
        <v>9</v>
      </c>
      <c r="AA2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4" s="237"/>
    </row>
    <row r="215" spans="1:31" s="102" customFormat="1" ht="15" x14ac:dyDescent="0.2">
      <c r="A215" s="99" t="s">
        <v>421</v>
      </c>
      <c r="B215" s="96" t="s">
        <v>208</v>
      </c>
      <c r="C215" s="110" t="s">
        <v>906</v>
      </c>
      <c r="D215" s="99" t="s">
        <v>914</v>
      </c>
      <c r="E215" s="110" t="s">
        <v>915</v>
      </c>
      <c r="F215" s="180">
        <v>2.0699999999999998</v>
      </c>
      <c r="G215" s="144" t="s">
        <v>2538</v>
      </c>
      <c r="H215" s="108">
        <v>1</v>
      </c>
      <c r="I215" s="108">
        <v>1</v>
      </c>
      <c r="J215" s="99" t="s">
        <v>955</v>
      </c>
      <c r="K215" s="99" t="s">
        <v>1067</v>
      </c>
      <c r="L215" s="110" t="s">
        <v>2239</v>
      </c>
      <c r="M215" s="121" t="s">
        <v>208</v>
      </c>
      <c r="N215" s="99" t="s">
        <v>2114</v>
      </c>
      <c r="O215" s="113">
        <v>1970</v>
      </c>
      <c r="P215" s="94"/>
      <c r="Q215" s="94"/>
      <c r="R215" s="94"/>
      <c r="S215" s="94"/>
      <c r="T215" s="94"/>
      <c r="U215" s="115">
        <v>0</v>
      </c>
      <c r="V215" s="183">
        <v>3</v>
      </c>
      <c r="W215" s="177" t="s">
        <v>2751</v>
      </c>
      <c r="X215" s="136">
        <v>2022</v>
      </c>
      <c r="Y215" s="134">
        <v>6</v>
      </c>
      <c r="Z215" s="134">
        <v>9</v>
      </c>
      <c r="AA2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5" s="237"/>
    </row>
    <row r="216" spans="1:31" s="102" customFormat="1" ht="15" x14ac:dyDescent="0.2">
      <c r="A216" s="99" t="s">
        <v>422</v>
      </c>
      <c r="B216" s="96" t="s">
        <v>208</v>
      </c>
      <c r="C216" s="110" t="s">
        <v>906</v>
      </c>
      <c r="D216" s="99" t="s">
        <v>914</v>
      </c>
      <c r="E216" s="110" t="s">
        <v>915</v>
      </c>
      <c r="F216" s="180">
        <v>1.89</v>
      </c>
      <c r="G216" s="144" t="s">
        <v>2538</v>
      </c>
      <c r="H216" s="108">
        <v>1</v>
      </c>
      <c r="I216" s="108">
        <v>1</v>
      </c>
      <c r="J216" s="99" t="s">
        <v>1231</v>
      </c>
      <c r="K216" s="99" t="s">
        <v>1067</v>
      </c>
      <c r="L216" s="110" t="s">
        <v>2240</v>
      </c>
      <c r="M216" s="121" t="s">
        <v>208</v>
      </c>
      <c r="N216" s="99" t="s">
        <v>2114</v>
      </c>
      <c r="O216" s="113">
        <v>1990</v>
      </c>
      <c r="P216" s="94"/>
      <c r="Q216" s="94"/>
      <c r="R216" s="94"/>
      <c r="S216" s="94"/>
      <c r="T216" s="94"/>
      <c r="U216" s="115">
        <v>0</v>
      </c>
      <c r="V216" s="183">
        <v>0</v>
      </c>
      <c r="W216" s="177" t="s">
        <v>2751</v>
      </c>
      <c r="X216" s="136">
        <v>2022</v>
      </c>
      <c r="Y216" s="134">
        <v>6</v>
      </c>
      <c r="Z216" s="134">
        <v>15</v>
      </c>
      <c r="AA2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6" s="237"/>
    </row>
    <row r="217" spans="1:31" s="102" customFormat="1" ht="15" x14ac:dyDescent="0.2">
      <c r="A217" s="99" t="s">
        <v>423</v>
      </c>
      <c r="B217" s="96" t="s">
        <v>208</v>
      </c>
      <c r="C217" s="110" t="s">
        <v>906</v>
      </c>
      <c r="D217" s="99" t="s">
        <v>914</v>
      </c>
      <c r="E217" s="110" t="s">
        <v>915</v>
      </c>
      <c r="F217" s="180">
        <v>2.58</v>
      </c>
      <c r="G217" s="144" t="s">
        <v>2538</v>
      </c>
      <c r="H217" s="108">
        <v>1</v>
      </c>
      <c r="I217" s="108">
        <v>1</v>
      </c>
      <c r="J217" s="99" t="s">
        <v>1161</v>
      </c>
      <c r="K217" s="99" t="s">
        <v>1207</v>
      </c>
      <c r="L217" s="110" t="s">
        <v>208</v>
      </c>
      <c r="M217" s="121" t="s">
        <v>208</v>
      </c>
      <c r="N217" s="99" t="s">
        <v>2114</v>
      </c>
      <c r="O217" s="113">
        <v>1987</v>
      </c>
      <c r="P217" s="94"/>
      <c r="Q217" s="94"/>
      <c r="R217" s="94"/>
      <c r="S217" s="94"/>
      <c r="T217" s="94"/>
      <c r="U217" s="115">
        <v>0</v>
      </c>
      <c r="V217" s="183">
        <v>2</v>
      </c>
      <c r="W217" s="177" t="s">
        <v>2751</v>
      </c>
      <c r="X217" s="136">
        <v>2022</v>
      </c>
      <c r="Y217" s="134">
        <v>6</v>
      </c>
      <c r="Z217" s="134">
        <v>15</v>
      </c>
      <c r="AA2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7" s="237"/>
    </row>
    <row r="218" spans="1:31" s="102" customFormat="1" ht="15" x14ac:dyDescent="0.2">
      <c r="A218" s="99" t="s">
        <v>424</v>
      </c>
      <c r="B218" s="96" t="s">
        <v>208</v>
      </c>
      <c r="C218" s="110" t="s">
        <v>906</v>
      </c>
      <c r="D218" s="99" t="s">
        <v>914</v>
      </c>
      <c r="E218" s="110" t="s">
        <v>915</v>
      </c>
      <c r="F218" s="180">
        <v>2.44</v>
      </c>
      <c r="G218" s="144" t="s">
        <v>2538</v>
      </c>
      <c r="H218" s="108">
        <v>1</v>
      </c>
      <c r="I218" s="108">
        <v>1</v>
      </c>
      <c r="J218" s="99" t="s">
        <v>1232</v>
      </c>
      <c r="K218" s="99" t="s">
        <v>1215</v>
      </c>
      <c r="L218" s="110" t="s">
        <v>208</v>
      </c>
      <c r="M218" s="121" t="s">
        <v>1962</v>
      </c>
      <c r="N218" s="99" t="s">
        <v>2114</v>
      </c>
      <c r="O218" s="113">
        <v>1990</v>
      </c>
      <c r="P218" s="94"/>
      <c r="Q218" s="94"/>
      <c r="R218" s="94"/>
      <c r="S218" s="94"/>
      <c r="T218" s="94"/>
      <c r="U218" s="115">
        <v>0</v>
      </c>
      <c r="V218" s="183">
        <v>2</v>
      </c>
      <c r="W218" s="177" t="s">
        <v>2751</v>
      </c>
      <c r="X218" s="136">
        <v>2022</v>
      </c>
      <c r="Y218" s="134">
        <v>6</v>
      </c>
      <c r="Z218" s="134">
        <v>9</v>
      </c>
      <c r="AA2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8" s="237"/>
    </row>
    <row r="219" spans="1:31" s="102" customFormat="1" ht="15" x14ac:dyDescent="0.2">
      <c r="A219" s="99" t="s">
        <v>425</v>
      </c>
      <c r="B219" s="96" t="s">
        <v>208</v>
      </c>
      <c r="C219" s="110" t="s">
        <v>906</v>
      </c>
      <c r="D219" s="99" t="s">
        <v>914</v>
      </c>
      <c r="E219" s="110" t="s">
        <v>915</v>
      </c>
      <c r="F219" s="180">
        <v>1</v>
      </c>
      <c r="G219" s="144" t="s">
        <v>2538</v>
      </c>
      <c r="H219" s="108">
        <v>1</v>
      </c>
      <c r="I219" s="108">
        <v>1</v>
      </c>
      <c r="J219" s="99" t="s">
        <v>1064</v>
      </c>
      <c r="K219" s="99" t="s">
        <v>1233</v>
      </c>
      <c r="L219" s="110" t="s">
        <v>208</v>
      </c>
      <c r="M219" s="121" t="s">
        <v>208</v>
      </c>
      <c r="N219" s="99" t="s">
        <v>2114</v>
      </c>
      <c r="O219" s="113">
        <v>1997</v>
      </c>
      <c r="P219" s="94"/>
      <c r="Q219" s="94"/>
      <c r="R219" s="94"/>
      <c r="S219" s="94"/>
      <c r="T219" s="94"/>
      <c r="U219" s="115">
        <v>0</v>
      </c>
      <c r="V219" s="183">
        <v>0</v>
      </c>
      <c r="W219" s="177" t="s">
        <v>2751</v>
      </c>
      <c r="X219" s="136">
        <v>2022</v>
      </c>
      <c r="Y219" s="134">
        <v>6</v>
      </c>
      <c r="Z219" s="134">
        <v>18</v>
      </c>
      <c r="AA2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19" s="237"/>
    </row>
    <row r="220" spans="1:31" s="102" customFormat="1" ht="15" x14ac:dyDescent="0.2">
      <c r="A220" s="99" t="s">
        <v>426</v>
      </c>
      <c r="B220" s="96" t="s">
        <v>208</v>
      </c>
      <c r="C220" s="110" t="s">
        <v>906</v>
      </c>
      <c r="D220" s="99" t="s">
        <v>914</v>
      </c>
      <c r="E220" s="110" t="s">
        <v>915</v>
      </c>
      <c r="F220" s="180">
        <v>2.44</v>
      </c>
      <c r="G220" s="144" t="s">
        <v>2538</v>
      </c>
      <c r="H220" s="108">
        <v>1</v>
      </c>
      <c r="I220" s="108">
        <v>1</v>
      </c>
      <c r="J220" s="99" t="s">
        <v>1234</v>
      </c>
      <c r="K220" s="99" t="s">
        <v>1215</v>
      </c>
      <c r="L220" s="110" t="s">
        <v>2241</v>
      </c>
      <c r="M220" s="121" t="s">
        <v>208</v>
      </c>
      <c r="N220" s="99" t="s">
        <v>2114</v>
      </c>
      <c r="O220" s="113">
        <v>1990</v>
      </c>
      <c r="P220" s="94"/>
      <c r="Q220" s="94"/>
      <c r="R220" s="94"/>
      <c r="S220" s="94"/>
      <c r="T220" s="94"/>
      <c r="U220" s="115">
        <v>0</v>
      </c>
      <c r="V220" s="183">
        <v>0</v>
      </c>
      <c r="W220" s="177" t="s">
        <v>2751</v>
      </c>
      <c r="X220" s="136">
        <v>2022</v>
      </c>
      <c r="Y220" s="134">
        <v>6</v>
      </c>
      <c r="Z220" s="134">
        <v>18</v>
      </c>
      <c r="AA2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0" s="237"/>
    </row>
    <row r="221" spans="1:31" s="102" customFormat="1" ht="15" x14ac:dyDescent="0.2">
      <c r="A221" s="99" t="s">
        <v>427</v>
      </c>
      <c r="B221" s="96" t="s">
        <v>208</v>
      </c>
      <c r="C221" s="110" t="s">
        <v>906</v>
      </c>
      <c r="D221" s="99" t="s">
        <v>914</v>
      </c>
      <c r="E221" s="110" t="s">
        <v>915</v>
      </c>
      <c r="F221" s="180">
        <v>1.6</v>
      </c>
      <c r="G221" s="144" t="s">
        <v>2538</v>
      </c>
      <c r="H221" s="108">
        <v>1</v>
      </c>
      <c r="I221" s="108">
        <v>1</v>
      </c>
      <c r="J221" s="99" t="s">
        <v>1235</v>
      </c>
      <c r="K221" s="99" t="s">
        <v>1033</v>
      </c>
      <c r="L221" s="110" t="s">
        <v>2242</v>
      </c>
      <c r="M221" s="121" t="s">
        <v>1963</v>
      </c>
      <c r="N221" s="99" t="s">
        <v>2114</v>
      </c>
      <c r="O221" s="113">
        <v>1986</v>
      </c>
      <c r="P221" s="94"/>
      <c r="Q221" s="94"/>
      <c r="R221" s="94"/>
      <c r="S221" s="94"/>
      <c r="T221" s="94"/>
      <c r="U221" s="115">
        <v>0</v>
      </c>
      <c r="V221" s="183">
        <v>0</v>
      </c>
      <c r="W221" s="177" t="s">
        <v>2751</v>
      </c>
      <c r="X221" s="136">
        <v>2022</v>
      </c>
      <c r="Y221" s="134">
        <v>6</v>
      </c>
      <c r="Z221" s="134">
        <v>13</v>
      </c>
      <c r="AA2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1" s="237"/>
    </row>
    <row r="222" spans="1:31" s="102" customFormat="1" ht="15" x14ac:dyDescent="0.2">
      <c r="A222" s="99" t="s">
        <v>428</v>
      </c>
      <c r="B222" s="96" t="s">
        <v>208</v>
      </c>
      <c r="C222" s="110" t="s">
        <v>906</v>
      </c>
      <c r="D222" s="99" t="s">
        <v>914</v>
      </c>
      <c r="E222" s="110" t="s">
        <v>915</v>
      </c>
      <c r="F222" s="180">
        <v>1.41</v>
      </c>
      <c r="G222" s="144" t="s">
        <v>2538</v>
      </c>
      <c r="H222" s="108">
        <v>1</v>
      </c>
      <c r="I222" s="108">
        <v>1</v>
      </c>
      <c r="J222" s="99" t="s">
        <v>1237</v>
      </c>
      <c r="K222" s="99" t="s">
        <v>1236</v>
      </c>
      <c r="L222" s="110" t="s">
        <v>2243</v>
      </c>
      <c r="M222" s="121" t="s">
        <v>1964</v>
      </c>
      <c r="N222" s="99" t="s">
        <v>2114</v>
      </c>
      <c r="O222" s="113">
        <v>1974</v>
      </c>
      <c r="P222" s="94"/>
      <c r="Q222" s="94"/>
      <c r="R222" s="94"/>
      <c r="S222" s="94"/>
      <c r="T222" s="94"/>
      <c r="U222" s="115">
        <v>0</v>
      </c>
      <c r="V222" s="183">
        <v>0</v>
      </c>
      <c r="W222" s="177" t="s">
        <v>2751</v>
      </c>
      <c r="X222" s="136">
        <v>2022</v>
      </c>
      <c r="Y222" s="134">
        <v>6</v>
      </c>
      <c r="Z222" s="134">
        <v>13</v>
      </c>
      <c r="AA2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2" s="237"/>
    </row>
    <row r="223" spans="1:31" s="102" customFormat="1" ht="15" x14ac:dyDescent="0.2">
      <c r="A223" s="99" t="s">
        <v>429</v>
      </c>
      <c r="B223" s="97" t="s">
        <v>208</v>
      </c>
      <c r="C223" s="110" t="s">
        <v>906</v>
      </c>
      <c r="D223" s="99" t="s">
        <v>914</v>
      </c>
      <c r="E223" s="110" t="s">
        <v>915</v>
      </c>
      <c r="F223" s="180">
        <v>3.68</v>
      </c>
      <c r="G223" s="144" t="s">
        <v>2538</v>
      </c>
      <c r="H223" s="108">
        <v>1</v>
      </c>
      <c r="I223" s="108">
        <v>1</v>
      </c>
      <c r="J223" s="99" t="s">
        <v>1209</v>
      </c>
      <c r="K223" s="99" t="s">
        <v>952</v>
      </c>
      <c r="L223" s="110" t="s">
        <v>208</v>
      </c>
      <c r="M223" s="121" t="s">
        <v>1965</v>
      </c>
      <c r="N223" s="99" t="s">
        <v>2114</v>
      </c>
      <c r="O223" s="113">
        <v>1990</v>
      </c>
      <c r="P223" s="94"/>
      <c r="Q223" s="94"/>
      <c r="R223" s="94"/>
      <c r="S223" s="94"/>
      <c r="T223" s="94"/>
      <c r="U223" s="115">
        <v>0</v>
      </c>
      <c r="V223" s="183">
        <v>2</v>
      </c>
      <c r="W223" s="177" t="s">
        <v>2751</v>
      </c>
      <c r="X223" s="136">
        <v>2022</v>
      </c>
      <c r="Y223" s="134">
        <v>6</v>
      </c>
      <c r="Z223" s="134">
        <v>9</v>
      </c>
      <c r="AA2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3" s="237"/>
    </row>
    <row r="224" spans="1:31" s="102" customFormat="1" ht="15" x14ac:dyDescent="0.2">
      <c r="A224" s="99" t="s">
        <v>430</v>
      </c>
      <c r="B224" s="96" t="s">
        <v>208</v>
      </c>
      <c r="C224" s="110" t="s">
        <v>906</v>
      </c>
      <c r="D224" s="99" t="s">
        <v>914</v>
      </c>
      <c r="E224" s="110" t="s">
        <v>915</v>
      </c>
      <c r="F224" s="180">
        <v>4.91</v>
      </c>
      <c r="G224" s="144" t="s">
        <v>2538</v>
      </c>
      <c r="H224" s="108">
        <v>1</v>
      </c>
      <c r="I224" s="108">
        <v>1</v>
      </c>
      <c r="J224" s="99" t="s">
        <v>1238</v>
      </c>
      <c r="K224" s="99" t="s">
        <v>1067</v>
      </c>
      <c r="L224" s="110" t="s">
        <v>2244</v>
      </c>
      <c r="M224" s="121" t="s">
        <v>1966</v>
      </c>
      <c r="N224" s="99" t="s">
        <v>2114</v>
      </c>
      <c r="O224" s="113">
        <v>1981</v>
      </c>
      <c r="P224" s="94"/>
      <c r="Q224" s="94"/>
      <c r="R224" s="94"/>
      <c r="S224" s="94"/>
      <c r="T224" s="94"/>
      <c r="U224" s="115">
        <v>0</v>
      </c>
      <c r="V224" s="183">
        <v>2</v>
      </c>
      <c r="W224" s="177" t="s">
        <v>2751</v>
      </c>
      <c r="X224" s="136">
        <v>2022</v>
      </c>
      <c r="Y224" s="134">
        <v>6</v>
      </c>
      <c r="Z224" s="134">
        <v>9</v>
      </c>
      <c r="AA2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4" s="237"/>
    </row>
    <row r="225" spans="1:31" s="102" customFormat="1" ht="15" x14ac:dyDescent="0.2">
      <c r="A225" s="99" t="s">
        <v>431</v>
      </c>
      <c r="B225" s="96" t="s">
        <v>208</v>
      </c>
      <c r="C225" s="110" t="s">
        <v>906</v>
      </c>
      <c r="D225" s="99" t="s">
        <v>914</v>
      </c>
      <c r="E225" s="110" t="s">
        <v>915</v>
      </c>
      <c r="F225" s="180">
        <v>2</v>
      </c>
      <c r="G225" s="144" t="s">
        <v>2538</v>
      </c>
      <c r="H225" s="108">
        <v>1</v>
      </c>
      <c r="I225" s="108">
        <v>1</v>
      </c>
      <c r="J225" s="99" t="s">
        <v>1053</v>
      </c>
      <c r="K225" s="99" t="s">
        <v>1239</v>
      </c>
      <c r="L225" s="110" t="s">
        <v>2245</v>
      </c>
      <c r="M225" s="121" t="s">
        <v>208</v>
      </c>
      <c r="N225" s="99" t="s">
        <v>2114</v>
      </c>
      <c r="O225" s="113">
        <v>1981</v>
      </c>
      <c r="P225" s="94"/>
      <c r="Q225" s="94"/>
      <c r="R225" s="94"/>
      <c r="S225" s="94"/>
      <c r="T225" s="94"/>
      <c r="U225" s="115">
        <v>0</v>
      </c>
      <c r="V225" s="183">
        <v>1</v>
      </c>
      <c r="W225" s="177" t="s">
        <v>2751</v>
      </c>
      <c r="X225" s="136">
        <v>2022</v>
      </c>
      <c r="Y225" s="134">
        <v>6</v>
      </c>
      <c r="Z225" s="134">
        <v>20</v>
      </c>
      <c r="AA2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5" s="237"/>
    </row>
    <row r="226" spans="1:31" s="102" customFormat="1" ht="15" x14ac:dyDescent="0.2">
      <c r="A226" s="99" t="s">
        <v>432</v>
      </c>
      <c r="B226" s="96" t="s">
        <v>208</v>
      </c>
      <c r="C226" s="110" t="s">
        <v>906</v>
      </c>
      <c r="D226" s="99" t="s">
        <v>914</v>
      </c>
      <c r="E226" s="110" t="s">
        <v>915</v>
      </c>
      <c r="F226" s="180">
        <v>7.22</v>
      </c>
      <c r="G226" s="144" t="s">
        <v>2538</v>
      </c>
      <c r="H226" s="108">
        <v>1</v>
      </c>
      <c r="I226" s="108">
        <v>1</v>
      </c>
      <c r="J226" s="99" t="s">
        <v>1240</v>
      </c>
      <c r="K226" s="99" t="s">
        <v>1215</v>
      </c>
      <c r="L226" s="110" t="s">
        <v>208</v>
      </c>
      <c r="M226" s="121" t="s">
        <v>1967</v>
      </c>
      <c r="N226" s="99" t="s">
        <v>2114</v>
      </c>
      <c r="O226" s="113">
        <v>1984</v>
      </c>
      <c r="P226" s="94"/>
      <c r="Q226" s="94"/>
      <c r="R226" s="94"/>
      <c r="S226" s="94"/>
      <c r="T226" s="94"/>
      <c r="U226" s="115">
        <v>0</v>
      </c>
      <c r="V226" s="183">
        <v>1</v>
      </c>
      <c r="W226" s="177" t="s">
        <v>2751</v>
      </c>
      <c r="X226" s="136">
        <v>2022</v>
      </c>
      <c r="Y226" s="134">
        <v>6</v>
      </c>
      <c r="Z226" s="134">
        <v>20</v>
      </c>
      <c r="AA2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6" s="237"/>
    </row>
    <row r="227" spans="1:31" s="102" customFormat="1" ht="15" x14ac:dyDescent="0.2">
      <c r="A227" s="99" t="s">
        <v>433</v>
      </c>
      <c r="B227" s="96" t="s">
        <v>208</v>
      </c>
      <c r="C227" s="110" t="s">
        <v>906</v>
      </c>
      <c r="D227" s="99" t="s">
        <v>914</v>
      </c>
      <c r="E227" s="110" t="s">
        <v>915</v>
      </c>
      <c r="F227" s="180">
        <v>2</v>
      </c>
      <c r="G227" s="144" t="s">
        <v>2538</v>
      </c>
      <c r="H227" s="108">
        <v>1</v>
      </c>
      <c r="I227" s="108">
        <v>1</v>
      </c>
      <c r="J227" s="99" t="s">
        <v>1241</v>
      </c>
      <c r="K227" s="99" t="s">
        <v>1033</v>
      </c>
      <c r="L227" s="110" t="s">
        <v>2246</v>
      </c>
      <c r="M227" s="121" t="s">
        <v>1968</v>
      </c>
      <c r="N227" s="99" t="s">
        <v>2114</v>
      </c>
      <c r="O227" s="113">
        <v>1976</v>
      </c>
      <c r="P227" s="94"/>
      <c r="Q227" s="94"/>
      <c r="R227" s="94"/>
      <c r="S227" s="94"/>
      <c r="T227" s="94"/>
      <c r="U227" s="115">
        <v>0</v>
      </c>
      <c r="V227" s="183">
        <v>1</v>
      </c>
      <c r="W227" s="177" t="s">
        <v>2751</v>
      </c>
      <c r="X227" s="136">
        <v>2022</v>
      </c>
      <c r="Y227" s="134">
        <v>6</v>
      </c>
      <c r="Z227" s="134">
        <v>1</v>
      </c>
      <c r="AA2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7" s="237"/>
    </row>
    <row r="228" spans="1:31" s="102" customFormat="1" ht="15" x14ac:dyDescent="0.2">
      <c r="A228" s="99" t="s">
        <v>434</v>
      </c>
      <c r="B228" s="96" t="s">
        <v>208</v>
      </c>
      <c r="C228" s="110" t="s">
        <v>906</v>
      </c>
      <c r="D228" s="99" t="s">
        <v>914</v>
      </c>
      <c r="E228" s="110" t="s">
        <v>915</v>
      </c>
      <c r="F228" s="180">
        <v>1.1299999999999999</v>
      </c>
      <c r="G228" s="144" t="s">
        <v>2538</v>
      </c>
      <c r="H228" s="108">
        <v>1</v>
      </c>
      <c r="I228" s="108">
        <v>1</v>
      </c>
      <c r="J228" s="99" t="s">
        <v>1242</v>
      </c>
      <c r="K228" s="99" t="s">
        <v>1033</v>
      </c>
      <c r="L228" s="110" t="s">
        <v>2247</v>
      </c>
      <c r="M228" s="121" t="s">
        <v>1969</v>
      </c>
      <c r="N228" s="99" t="s">
        <v>2114</v>
      </c>
      <c r="O228" s="113">
        <v>1985</v>
      </c>
      <c r="P228" s="94"/>
      <c r="Q228" s="94"/>
      <c r="R228" s="94"/>
      <c r="S228" s="94"/>
      <c r="T228" s="94"/>
      <c r="U228" s="115">
        <v>0</v>
      </c>
      <c r="V228" s="183">
        <v>0</v>
      </c>
      <c r="W228" s="177" t="s">
        <v>2751</v>
      </c>
      <c r="X228" s="136">
        <v>2022</v>
      </c>
      <c r="Y228" s="134">
        <v>6</v>
      </c>
      <c r="Z228" s="134">
        <v>1</v>
      </c>
      <c r="AA2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8" s="237"/>
    </row>
    <row r="229" spans="1:31" s="102" customFormat="1" ht="15" x14ac:dyDescent="0.2">
      <c r="A229" s="99" t="s">
        <v>435</v>
      </c>
      <c r="B229" s="96" t="s">
        <v>208</v>
      </c>
      <c r="C229" s="110" t="s">
        <v>906</v>
      </c>
      <c r="D229" s="99" t="s">
        <v>914</v>
      </c>
      <c r="E229" s="110" t="s">
        <v>915</v>
      </c>
      <c r="F229" s="180">
        <v>2.31</v>
      </c>
      <c r="G229" s="144" t="s">
        <v>2538</v>
      </c>
      <c r="H229" s="108">
        <v>1</v>
      </c>
      <c r="I229" s="108">
        <v>1</v>
      </c>
      <c r="J229" s="99" t="s">
        <v>1244</v>
      </c>
      <c r="K229" s="99" t="s">
        <v>1243</v>
      </c>
      <c r="L229" s="110" t="s">
        <v>2248</v>
      </c>
      <c r="M229" s="121" t="s">
        <v>1970</v>
      </c>
      <c r="N229" s="99" t="s">
        <v>2114</v>
      </c>
      <c r="O229" s="113">
        <v>1995</v>
      </c>
      <c r="P229" s="94"/>
      <c r="Q229" s="94"/>
      <c r="R229" s="94"/>
      <c r="S229" s="94"/>
      <c r="T229" s="94"/>
      <c r="U229" s="115">
        <v>0</v>
      </c>
      <c r="V229" s="183">
        <v>1</v>
      </c>
      <c r="W229" s="177" t="s">
        <v>2751</v>
      </c>
      <c r="X229" s="136">
        <v>2022</v>
      </c>
      <c r="Y229" s="134">
        <v>6</v>
      </c>
      <c r="Z229" s="134">
        <v>22</v>
      </c>
      <c r="AA2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29" s="237"/>
    </row>
    <row r="230" spans="1:31" s="102" customFormat="1" ht="15" x14ac:dyDescent="0.2">
      <c r="A230" s="99" t="s">
        <v>436</v>
      </c>
      <c r="B230" s="96" t="s">
        <v>208</v>
      </c>
      <c r="C230" s="110" t="s">
        <v>906</v>
      </c>
      <c r="D230" s="99" t="s">
        <v>914</v>
      </c>
      <c r="E230" s="110" t="s">
        <v>915</v>
      </c>
      <c r="F230" s="180">
        <v>5.61</v>
      </c>
      <c r="G230" s="144" t="s">
        <v>2538</v>
      </c>
      <c r="H230" s="108">
        <v>1</v>
      </c>
      <c r="I230" s="108">
        <v>1</v>
      </c>
      <c r="J230" s="99" t="s">
        <v>1040</v>
      </c>
      <c r="K230" s="99" t="s">
        <v>1033</v>
      </c>
      <c r="L230" s="110" t="s">
        <v>2249</v>
      </c>
      <c r="M230" s="121" t="s">
        <v>208</v>
      </c>
      <c r="N230" s="99" t="s">
        <v>2114</v>
      </c>
      <c r="O230" s="113">
        <v>1990</v>
      </c>
      <c r="P230" s="94"/>
      <c r="Q230" s="94"/>
      <c r="R230" s="94"/>
      <c r="S230" s="94"/>
      <c r="T230" s="94"/>
      <c r="U230" s="115">
        <v>0</v>
      </c>
      <c r="V230" s="183">
        <v>0</v>
      </c>
      <c r="W230" s="177" t="s">
        <v>2751</v>
      </c>
      <c r="X230" s="136">
        <v>2022</v>
      </c>
      <c r="Y230" s="134">
        <v>6</v>
      </c>
      <c r="Z230" s="134">
        <v>22</v>
      </c>
      <c r="AA2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0" s="237"/>
    </row>
    <row r="231" spans="1:31" s="102" customFormat="1" ht="15" x14ac:dyDescent="0.2">
      <c r="A231" s="99" t="s">
        <v>437</v>
      </c>
      <c r="B231" s="96" t="s">
        <v>208</v>
      </c>
      <c r="C231" s="110" t="s">
        <v>906</v>
      </c>
      <c r="D231" s="99" t="s">
        <v>914</v>
      </c>
      <c r="E231" s="110" t="s">
        <v>915</v>
      </c>
      <c r="F231" s="180">
        <v>1.1000000000000001</v>
      </c>
      <c r="G231" s="144" t="s">
        <v>2538</v>
      </c>
      <c r="H231" s="108">
        <v>1</v>
      </c>
      <c r="I231" s="108">
        <v>1</v>
      </c>
      <c r="J231" s="99" t="s">
        <v>1245</v>
      </c>
      <c r="K231" s="99" t="s">
        <v>1239</v>
      </c>
      <c r="L231" s="110" t="s">
        <v>2250</v>
      </c>
      <c r="M231" s="121" t="s">
        <v>208</v>
      </c>
      <c r="N231" s="99" t="s">
        <v>2114</v>
      </c>
      <c r="O231" s="113">
        <v>1991</v>
      </c>
      <c r="P231" s="94"/>
      <c r="Q231" s="94"/>
      <c r="R231" s="94"/>
      <c r="S231" s="94"/>
      <c r="T231" s="94"/>
      <c r="U231" s="115">
        <v>0</v>
      </c>
      <c r="V231" s="183">
        <v>0</v>
      </c>
      <c r="W231" s="177" t="s">
        <v>2751</v>
      </c>
      <c r="X231" s="136">
        <v>2022</v>
      </c>
      <c r="Y231" s="134">
        <v>6</v>
      </c>
      <c r="Z231" s="134">
        <v>20</v>
      </c>
      <c r="AA2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1" s="237"/>
    </row>
    <row r="232" spans="1:31" s="102" customFormat="1" ht="15" x14ac:dyDescent="0.2">
      <c r="A232" s="99" t="s">
        <v>438</v>
      </c>
      <c r="B232" s="96" t="s">
        <v>208</v>
      </c>
      <c r="C232" s="110" t="s">
        <v>906</v>
      </c>
      <c r="D232" s="99" t="s">
        <v>914</v>
      </c>
      <c r="E232" s="110" t="s">
        <v>915</v>
      </c>
      <c r="F232" s="180">
        <v>1</v>
      </c>
      <c r="G232" s="144" t="s">
        <v>2538</v>
      </c>
      <c r="H232" s="108">
        <v>1</v>
      </c>
      <c r="I232" s="108">
        <v>1</v>
      </c>
      <c r="J232" s="99" t="s">
        <v>1221</v>
      </c>
      <c r="K232" s="99" t="s">
        <v>1220</v>
      </c>
      <c r="L232" s="110" t="s">
        <v>208</v>
      </c>
      <c r="M232" s="121" t="s">
        <v>1971</v>
      </c>
      <c r="N232" s="99" t="s">
        <v>2114</v>
      </c>
      <c r="O232" s="113">
        <v>1984</v>
      </c>
      <c r="P232" s="94"/>
      <c r="Q232" s="94"/>
      <c r="R232" s="94"/>
      <c r="S232" s="94"/>
      <c r="T232" s="94"/>
      <c r="U232" s="115">
        <v>0</v>
      </c>
      <c r="V232" s="183">
        <v>0</v>
      </c>
      <c r="W232" s="177" t="s">
        <v>2751</v>
      </c>
      <c r="X232" s="136">
        <v>2022</v>
      </c>
      <c r="Y232" s="134">
        <v>6</v>
      </c>
      <c r="Z232" s="134">
        <v>21</v>
      </c>
      <c r="AA2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2" s="237"/>
    </row>
    <row r="233" spans="1:31" s="102" customFormat="1" ht="15" x14ac:dyDescent="0.2">
      <c r="A233" s="99" t="s">
        <v>439</v>
      </c>
      <c r="B233" s="96" t="s">
        <v>208</v>
      </c>
      <c r="C233" s="110" t="s">
        <v>906</v>
      </c>
      <c r="D233" s="99" t="s">
        <v>914</v>
      </c>
      <c r="E233" s="110" t="s">
        <v>915</v>
      </c>
      <c r="F233" s="180">
        <v>2.35</v>
      </c>
      <c r="G233" s="144" t="s">
        <v>2538</v>
      </c>
      <c r="H233" s="108">
        <v>1</v>
      </c>
      <c r="I233" s="108">
        <v>1</v>
      </c>
      <c r="J233" s="99" t="s">
        <v>1246</v>
      </c>
      <c r="K233" s="99" t="s">
        <v>1239</v>
      </c>
      <c r="L233" s="110" t="s">
        <v>2251</v>
      </c>
      <c r="M233" s="121" t="s">
        <v>1972</v>
      </c>
      <c r="N233" s="99" t="s">
        <v>2114</v>
      </c>
      <c r="O233" s="113">
        <v>1988</v>
      </c>
      <c r="P233" s="94"/>
      <c r="Q233" s="94"/>
      <c r="R233" s="94"/>
      <c r="S233" s="94"/>
      <c r="T233" s="94"/>
      <c r="U233" s="115">
        <v>0</v>
      </c>
      <c r="V233" s="183">
        <v>0</v>
      </c>
      <c r="W233" s="177" t="s">
        <v>2751</v>
      </c>
      <c r="X233" s="136">
        <v>2022</v>
      </c>
      <c r="Y233" s="134">
        <v>6</v>
      </c>
      <c r="Z233" s="134">
        <v>21</v>
      </c>
      <c r="AA2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3" s="237"/>
    </row>
    <row r="234" spans="1:31" s="102" customFormat="1" ht="15" x14ac:dyDescent="0.2">
      <c r="A234" s="99" t="s">
        <v>440</v>
      </c>
      <c r="B234" s="96" t="s">
        <v>208</v>
      </c>
      <c r="C234" s="110" t="s">
        <v>906</v>
      </c>
      <c r="D234" s="99" t="s">
        <v>914</v>
      </c>
      <c r="E234" s="110" t="s">
        <v>915</v>
      </c>
      <c r="F234" s="180">
        <v>7.08</v>
      </c>
      <c r="G234" s="144" t="s">
        <v>2538</v>
      </c>
      <c r="H234" s="108">
        <v>1</v>
      </c>
      <c r="I234" s="108">
        <v>1</v>
      </c>
      <c r="J234" s="99" t="s">
        <v>1211</v>
      </c>
      <c r="K234" s="99" t="s">
        <v>1210</v>
      </c>
      <c r="L234" s="110" t="s">
        <v>208</v>
      </c>
      <c r="M234" s="121" t="s">
        <v>208</v>
      </c>
      <c r="N234" s="99" t="s">
        <v>2114</v>
      </c>
      <c r="O234" s="113">
        <v>1984</v>
      </c>
      <c r="P234" s="94"/>
      <c r="Q234" s="94"/>
      <c r="R234" s="94"/>
      <c r="S234" s="94"/>
      <c r="T234" s="94"/>
      <c r="U234" s="115">
        <v>0</v>
      </c>
      <c r="V234" s="183">
        <v>1</v>
      </c>
      <c r="W234" s="177" t="s">
        <v>2751</v>
      </c>
      <c r="X234" s="136">
        <v>2022</v>
      </c>
      <c r="Y234" s="134">
        <v>6</v>
      </c>
      <c r="Z234" s="134">
        <v>13</v>
      </c>
      <c r="AA2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4" s="237"/>
    </row>
    <row r="235" spans="1:31" s="102" customFormat="1" ht="15" x14ac:dyDescent="0.2">
      <c r="A235" s="99" t="s">
        <v>441</v>
      </c>
      <c r="B235" s="96" t="s">
        <v>208</v>
      </c>
      <c r="C235" s="110" t="s">
        <v>906</v>
      </c>
      <c r="D235" s="99" t="s">
        <v>914</v>
      </c>
      <c r="E235" s="110" t="s">
        <v>915</v>
      </c>
      <c r="F235" s="180">
        <v>2.14</v>
      </c>
      <c r="G235" s="144" t="s">
        <v>2538</v>
      </c>
      <c r="H235" s="108">
        <v>1</v>
      </c>
      <c r="I235" s="108">
        <v>1</v>
      </c>
      <c r="J235" s="99" t="s">
        <v>1248</v>
      </c>
      <c r="K235" s="99" t="s">
        <v>1247</v>
      </c>
      <c r="L235" s="110" t="s">
        <v>208</v>
      </c>
      <c r="M235" s="121" t="s">
        <v>208</v>
      </c>
      <c r="N235" s="99" t="s">
        <v>2114</v>
      </c>
      <c r="O235" s="113">
        <v>1999</v>
      </c>
      <c r="P235" s="94"/>
      <c r="Q235" s="94"/>
      <c r="R235" s="94"/>
      <c r="S235" s="94"/>
      <c r="T235" s="94"/>
      <c r="U235" s="115">
        <v>0</v>
      </c>
      <c r="V235" s="183">
        <v>1</v>
      </c>
      <c r="W235" s="177" t="s">
        <v>2751</v>
      </c>
      <c r="X235" s="136">
        <v>2022</v>
      </c>
      <c r="Y235" s="134">
        <v>6</v>
      </c>
      <c r="Z235" s="134">
        <v>18</v>
      </c>
      <c r="AA2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5" s="237"/>
    </row>
    <row r="236" spans="1:31" s="102" customFormat="1" ht="15" x14ac:dyDescent="0.2">
      <c r="A236" s="99" t="s">
        <v>442</v>
      </c>
      <c r="B236" s="96" t="s">
        <v>208</v>
      </c>
      <c r="C236" s="110" t="s">
        <v>906</v>
      </c>
      <c r="D236" s="99" t="s">
        <v>914</v>
      </c>
      <c r="E236" s="110" t="s">
        <v>915</v>
      </c>
      <c r="F236" s="180">
        <v>1.84</v>
      </c>
      <c r="G236" s="144" t="s">
        <v>2538</v>
      </c>
      <c r="H236" s="108">
        <v>1</v>
      </c>
      <c r="I236" s="108">
        <v>1</v>
      </c>
      <c r="J236" s="99" t="s">
        <v>1249</v>
      </c>
      <c r="K236" s="99" t="s">
        <v>1207</v>
      </c>
      <c r="L236" s="110" t="s">
        <v>2252</v>
      </c>
      <c r="M236" s="121" t="s">
        <v>1973</v>
      </c>
      <c r="N236" s="99" t="s">
        <v>2114</v>
      </c>
      <c r="O236" s="113">
        <v>1997</v>
      </c>
      <c r="P236" s="94"/>
      <c r="Q236" s="94"/>
      <c r="R236" s="94"/>
      <c r="S236" s="94"/>
      <c r="T236" s="94"/>
      <c r="U236" s="115">
        <v>0</v>
      </c>
      <c r="V236" s="183">
        <v>2</v>
      </c>
      <c r="W236" s="177" t="s">
        <v>2751</v>
      </c>
      <c r="X236" s="136">
        <v>2022</v>
      </c>
      <c r="Y236" s="134">
        <v>6</v>
      </c>
      <c r="Z236" s="134">
        <v>2</v>
      </c>
      <c r="AA2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6" s="237"/>
    </row>
    <row r="237" spans="1:31" s="102" customFormat="1" ht="15" x14ac:dyDescent="0.2">
      <c r="A237" s="99" t="s">
        <v>443</v>
      </c>
      <c r="B237" s="96" t="s">
        <v>208</v>
      </c>
      <c r="C237" s="110" t="s">
        <v>906</v>
      </c>
      <c r="D237" s="99" t="s">
        <v>914</v>
      </c>
      <c r="E237" s="110" t="s">
        <v>915</v>
      </c>
      <c r="F237" s="180">
        <v>2.9</v>
      </c>
      <c r="G237" s="144" t="s">
        <v>2538</v>
      </c>
      <c r="H237" s="108">
        <v>1</v>
      </c>
      <c r="I237" s="108">
        <v>1</v>
      </c>
      <c r="J237" s="99" t="s">
        <v>1221</v>
      </c>
      <c r="K237" s="99" t="s">
        <v>1019</v>
      </c>
      <c r="L237" s="110" t="s">
        <v>2253</v>
      </c>
      <c r="M237" s="121" t="s">
        <v>1974</v>
      </c>
      <c r="N237" s="99" t="s">
        <v>2114</v>
      </c>
      <c r="O237" s="113">
        <v>1966</v>
      </c>
      <c r="P237" s="94"/>
      <c r="Q237" s="94"/>
      <c r="R237" s="94"/>
      <c r="S237" s="94"/>
      <c r="T237" s="94"/>
      <c r="U237" s="115">
        <v>0</v>
      </c>
      <c r="V237" s="183">
        <v>2</v>
      </c>
      <c r="W237" s="177" t="s">
        <v>2751</v>
      </c>
      <c r="X237" s="136">
        <v>2022</v>
      </c>
      <c r="Y237" s="134">
        <v>6</v>
      </c>
      <c r="Z237" s="134">
        <v>18</v>
      </c>
      <c r="AA2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7" s="237"/>
    </row>
    <row r="238" spans="1:31" s="102" customFormat="1" ht="15" x14ac:dyDescent="0.2">
      <c r="A238" s="99" t="s">
        <v>444</v>
      </c>
      <c r="B238" s="96" t="s">
        <v>208</v>
      </c>
      <c r="C238" s="110" t="s">
        <v>906</v>
      </c>
      <c r="D238" s="99" t="s">
        <v>914</v>
      </c>
      <c r="E238" s="110" t="s">
        <v>915</v>
      </c>
      <c r="F238" s="180">
        <v>2.72</v>
      </c>
      <c r="G238" s="144" t="s">
        <v>2538</v>
      </c>
      <c r="H238" s="108">
        <v>1</v>
      </c>
      <c r="I238" s="108">
        <v>1</v>
      </c>
      <c r="J238" s="99" t="s">
        <v>1064</v>
      </c>
      <c r="K238" s="99" t="s">
        <v>1037</v>
      </c>
      <c r="L238" s="110" t="s">
        <v>208</v>
      </c>
      <c r="M238" s="121" t="s">
        <v>208</v>
      </c>
      <c r="N238" s="99" t="s">
        <v>2114</v>
      </c>
      <c r="O238" s="113">
        <v>1984</v>
      </c>
      <c r="P238" s="94"/>
      <c r="Q238" s="94"/>
      <c r="R238" s="94"/>
      <c r="S238" s="94"/>
      <c r="T238" s="94"/>
      <c r="U238" s="115">
        <v>0</v>
      </c>
      <c r="V238" s="183">
        <v>1</v>
      </c>
      <c r="W238" s="177" t="s">
        <v>2751</v>
      </c>
      <c r="X238" s="136">
        <v>2022</v>
      </c>
      <c r="Y238" s="134">
        <v>6</v>
      </c>
      <c r="Z238" s="134">
        <v>14</v>
      </c>
      <c r="AA2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8" s="237"/>
    </row>
    <row r="239" spans="1:31" s="102" customFormat="1" ht="15" x14ac:dyDescent="0.2">
      <c r="A239" s="99" t="s">
        <v>445</v>
      </c>
      <c r="B239" s="96" t="s">
        <v>208</v>
      </c>
      <c r="C239" s="110" t="s">
        <v>906</v>
      </c>
      <c r="D239" s="99" t="s">
        <v>914</v>
      </c>
      <c r="E239" s="110" t="s">
        <v>915</v>
      </c>
      <c r="F239" s="180">
        <v>3.47</v>
      </c>
      <c r="G239" s="144" t="s">
        <v>2538</v>
      </c>
      <c r="H239" s="108">
        <v>1</v>
      </c>
      <c r="I239" s="108">
        <v>1</v>
      </c>
      <c r="J239" s="99" t="s">
        <v>1250</v>
      </c>
      <c r="K239" s="99" t="s">
        <v>1019</v>
      </c>
      <c r="L239" s="110" t="s">
        <v>2254</v>
      </c>
      <c r="M239" s="121" t="s">
        <v>208</v>
      </c>
      <c r="N239" s="99" t="s">
        <v>2114</v>
      </c>
      <c r="O239" s="113">
        <v>1976</v>
      </c>
      <c r="P239" s="94"/>
      <c r="Q239" s="94"/>
      <c r="R239" s="94"/>
      <c r="S239" s="94"/>
      <c r="T239" s="94"/>
      <c r="U239" s="115">
        <v>0</v>
      </c>
      <c r="V239" s="183">
        <v>1</v>
      </c>
      <c r="W239" s="177" t="s">
        <v>2751</v>
      </c>
      <c r="X239" s="136">
        <v>2022</v>
      </c>
      <c r="Y239" s="134">
        <v>6</v>
      </c>
      <c r="Z239" s="134">
        <v>14</v>
      </c>
      <c r="AA2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39" s="237"/>
    </row>
    <row r="240" spans="1:31" s="102" customFormat="1" ht="15" x14ac:dyDescent="0.2">
      <c r="A240" s="99" t="s">
        <v>446</v>
      </c>
      <c r="B240" s="96" t="s">
        <v>208</v>
      </c>
      <c r="C240" s="110" t="s">
        <v>906</v>
      </c>
      <c r="D240" s="99" t="s">
        <v>914</v>
      </c>
      <c r="E240" s="110" t="s">
        <v>915</v>
      </c>
      <c r="F240" s="180">
        <v>1</v>
      </c>
      <c r="G240" s="144" t="s">
        <v>2538</v>
      </c>
      <c r="H240" s="108">
        <v>1</v>
      </c>
      <c r="I240" s="108">
        <v>1</v>
      </c>
      <c r="J240" s="99" t="s">
        <v>1252</v>
      </c>
      <c r="K240" s="99" t="s">
        <v>1251</v>
      </c>
      <c r="L240" s="110" t="s">
        <v>2255</v>
      </c>
      <c r="M240" s="121" t="s">
        <v>1975</v>
      </c>
      <c r="N240" s="99" t="s">
        <v>2114</v>
      </c>
      <c r="O240" s="113">
        <v>1993</v>
      </c>
      <c r="P240" s="94"/>
      <c r="Q240" s="94"/>
      <c r="R240" s="94"/>
      <c r="S240" s="94"/>
      <c r="T240" s="94"/>
      <c r="U240" s="115">
        <v>0</v>
      </c>
      <c r="V240" s="183">
        <v>2</v>
      </c>
      <c r="W240" s="177" t="s">
        <v>2751</v>
      </c>
      <c r="X240" s="136">
        <v>2022</v>
      </c>
      <c r="Y240" s="134">
        <v>6</v>
      </c>
      <c r="Z240" s="134">
        <v>27</v>
      </c>
      <c r="AA2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0" s="237"/>
    </row>
    <row r="241" spans="1:31" s="102" customFormat="1" ht="15" x14ac:dyDescent="0.2">
      <c r="A241" s="99" t="s">
        <v>447</v>
      </c>
      <c r="B241" s="96" t="s">
        <v>208</v>
      </c>
      <c r="C241" s="110" t="s">
        <v>906</v>
      </c>
      <c r="D241" s="99" t="s">
        <v>914</v>
      </c>
      <c r="E241" s="110" t="s">
        <v>915</v>
      </c>
      <c r="F241" s="180">
        <v>1.47</v>
      </c>
      <c r="G241" s="144" t="s">
        <v>2538</v>
      </c>
      <c r="H241" s="108">
        <v>1</v>
      </c>
      <c r="I241" s="108">
        <v>1</v>
      </c>
      <c r="J241" s="99" t="s">
        <v>1254</v>
      </c>
      <c r="K241" s="99" t="s">
        <v>1253</v>
      </c>
      <c r="L241" s="110" t="s">
        <v>2256</v>
      </c>
      <c r="M241" s="121" t="s">
        <v>1976</v>
      </c>
      <c r="N241" s="99" t="s">
        <v>2114</v>
      </c>
      <c r="O241" s="113">
        <v>1992</v>
      </c>
      <c r="P241" s="94"/>
      <c r="Q241" s="94"/>
      <c r="R241" s="94"/>
      <c r="S241" s="94"/>
      <c r="T241" s="94"/>
      <c r="U241" s="115">
        <v>0</v>
      </c>
      <c r="V241" s="183">
        <v>0</v>
      </c>
      <c r="W241" s="177" t="s">
        <v>2751</v>
      </c>
      <c r="X241" s="136">
        <v>2022</v>
      </c>
      <c r="Y241" s="134">
        <v>6</v>
      </c>
      <c r="Z241" s="134">
        <v>2</v>
      </c>
      <c r="AA2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1" s="237"/>
    </row>
    <row r="242" spans="1:31" s="102" customFormat="1" ht="15" x14ac:dyDescent="0.2">
      <c r="A242" s="99" t="s">
        <v>448</v>
      </c>
      <c r="B242" s="96" t="s">
        <v>208</v>
      </c>
      <c r="C242" s="110" t="s">
        <v>906</v>
      </c>
      <c r="D242" s="99" t="s">
        <v>914</v>
      </c>
      <c r="E242" s="110" t="s">
        <v>915</v>
      </c>
      <c r="F242" s="180">
        <v>1</v>
      </c>
      <c r="G242" s="144" t="s">
        <v>2538</v>
      </c>
      <c r="H242" s="108">
        <v>1</v>
      </c>
      <c r="I242" s="108">
        <v>1</v>
      </c>
      <c r="J242" s="99" t="s">
        <v>1255</v>
      </c>
      <c r="K242" s="99" t="s">
        <v>1037</v>
      </c>
      <c r="L242" s="110" t="s">
        <v>208</v>
      </c>
      <c r="M242" s="121" t="s">
        <v>208</v>
      </c>
      <c r="N242" s="99" t="s">
        <v>2114</v>
      </c>
      <c r="O242" s="113">
        <v>1991</v>
      </c>
      <c r="P242" s="94"/>
      <c r="Q242" s="94"/>
      <c r="R242" s="94"/>
      <c r="S242" s="94"/>
      <c r="T242" s="94"/>
      <c r="U242" s="115">
        <v>0</v>
      </c>
      <c r="V242" s="183">
        <v>0</v>
      </c>
      <c r="W242" s="177" t="s">
        <v>2751</v>
      </c>
      <c r="X242" s="136">
        <v>2022</v>
      </c>
      <c r="Y242" s="134">
        <v>6</v>
      </c>
      <c r="Z242" s="134">
        <v>2</v>
      </c>
      <c r="AA2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2" s="237"/>
    </row>
    <row r="243" spans="1:31" s="102" customFormat="1" ht="15" x14ac:dyDescent="0.2">
      <c r="A243" s="99" t="s">
        <v>449</v>
      </c>
      <c r="B243" s="96" t="s">
        <v>208</v>
      </c>
      <c r="C243" s="110" t="s">
        <v>906</v>
      </c>
      <c r="D243" s="99" t="s">
        <v>914</v>
      </c>
      <c r="E243" s="110" t="s">
        <v>915</v>
      </c>
      <c r="F243" s="180">
        <v>5.0599999999999996</v>
      </c>
      <c r="G243" s="144" t="s">
        <v>2538</v>
      </c>
      <c r="H243" s="108">
        <v>1</v>
      </c>
      <c r="I243" s="108">
        <v>1</v>
      </c>
      <c r="J243" s="99" t="s">
        <v>1256</v>
      </c>
      <c r="K243" s="99" t="s">
        <v>1037</v>
      </c>
      <c r="L243" s="110" t="s">
        <v>208</v>
      </c>
      <c r="M243" s="121" t="s">
        <v>208</v>
      </c>
      <c r="N243" s="99" t="s">
        <v>2114</v>
      </c>
      <c r="O243" s="113">
        <v>1985</v>
      </c>
      <c r="P243" s="94"/>
      <c r="Q243" s="94"/>
      <c r="R243" s="94"/>
      <c r="S243" s="94"/>
      <c r="T243" s="94"/>
      <c r="U243" s="115">
        <v>0</v>
      </c>
      <c r="V243" s="183">
        <v>2</v>
      </c>
      <c r="W243" s="177" t="s">
        <v>2751</v>
      </c>
      <c r="X243" s="136">
        <v>2022</v>
      </c>
      <c r="Y243" s="134">
        <v>6</v>
      </c>
      <c r="Z243" s="134">
        <v>14</v>
      </c>
      <c r="AA2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3" s="237"/>
    </row>
    <row r="244" spans="1:31" s="102" customFormat="1" ht="15" x14ac:dyDescent="0.2">
      <c r="A244" s="99" t="s">
        <v>450</v>
      </c>
      <c r="B244" s="96" t="s">
        <v>208</v>
      </c>
      <c r="C244" s="110" t="s">
        <v>906</v>
      </c>
      <c r="D244" s="99" t="s">
        <v>914</v>
      </c>
      <c r="E244" s="110" t="s">
        <v>915</v>
      </c>
      <c r="F244" s="180">
        <v>1</v>
      </c>
      <c r="G244" s="144" t="s">
        <v>2538</v>
      </c>
      <c r="H244" s="108">
        <v>1</v>
      </c>
      <c r="I244" s="108">
        <v>1</v>
      </c>
      <c r="J244" s="99" t="s">
        <v>936</v>
      </c>
      <c r="K244" s="99" t="s">
        <v>1037</v>
      </c>
      <c r="L244" s="110" t="s">
        <v>208</v>
      </c>
      <c r="M244" s="121" t="s">
        <v>1977</v>
      </c>
      <c r="N244" s="99" t="s">
        <v>2114</v>
      </c>
      <c r="O244" s="113">
        <v>1991</v>
      </c>
      <c r="P244" s="94"/>
      <c r="Q244" s="94"/>
      <c r="R244" s="94"/>
      <c r="S244" s="94"/>
      <c r="T244" s="94"/>
      <c r="U244" s="115">
        <v>0</v>
      </c>
      <c r="V244" s="183">
        <v>0</v>
      </c>
      <c r="W244" s="177" t="s">
        <v>2751</v>
      </c>
      <c r="X244" s="136">
        <v>2022</v>
      </c>
      <c r="Y244" s="134">
        <v>7</v>
      </c>
      <c r="Z244" s="134">
        <v>6</v>
      </c>
      <c r="AA2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4" s="237"/>
    </row>
    <row r="245" spans="1:31" s="102" customFormat="1" ht="15" x14ac:dyDescent="0.2">
      <c r="A245" s="99" t="s">
        <v>451</v>
      </c>
      <c r="B245" s="96" t="s">
        <v>208</v>
      </c>
      <c r="C245" s="110" t="s">
        <v>906</v>
      </c>
      <c r="D245" s="99" t="s">
        <v>914</v>
      </c>
      <c r="E245" s="110" t="s">
        <v>915</v>
      </c>
      <c r="F245" s="180">
        <v>2.66</v>
      </c>
      <c r="G245" s="144" t="s">
        <v>2538</v>
      </c>
      <c r="H245" s="108">
        <v>1</v>
      </c>
      <c r="I245" s="108">
        <v>1</v>
      </c>
      <c r="J245" s="99" t="s">
        <v>1257</v>
      </c>
      <c r="K245" s="99" t="s">
        <v>1037</v>
      </c>
      <c r="L245" s="110" t="s">
        <v>208</v>
      </c>
      <c r="M245" s="121" t="s">
        <v>1978</v>
      </c>
      <c r="N245" s="99" t="s">
        <v>2114</v>
      </c>
      <c r="O245" s="113">
        <v>1985</v>
      </c>
      <c r="P245" s="94"/>
      <c r="Q245" s="94"/>
      <c r="R245" s="94"/>
      <c r="S245" s="94"/>
      <c r="T245" s="94"/>
      <c r="U245" s="115">
        <v>0</v>
      </c>
      <c r="V245" s="183">
        <v>2</v>
      </c>
      <c r="W245" s="177" t="s">
        <v>2751</v>
      </c>
      <c r="X245" s="136">
        <v>2022</v>
      </c>
      <c r="Y245" s="134">
        <v>7</v>
      </c>
      <c r="Z245" s="134">
        <v>6</v>
      </c>
      <c r="AA2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5" s="237"/>
    </row>
    <row r="246" spans="1:31" s="102" customFormat="1" ht="15" x14ac:dyDescent="0.2">
      <c r="A246" s="99" t="s">
        <v>452</v>
      </c>
      <c r="B246" s="96" t="s">
        <v>208</v>
      </c>
      <c r="C246" s="110" t="s">
        <v>906</v>
      </c>
      <c r="D246" s="99" t="s">
        <v>914</v>
      </c>
      <c r="E246" s="110" t="s">
        <v>915</v>
      </c>
      <c r="F246" s="180">
        <v>2.14</v>
      </c>
      <c r="G246" s="144" t="s">
        <v>2538</v>
      </c>
      <c r="H246" s="108">
        <v>1</v>
      </c>
      <c r="I246" s="108">
        <v>1</v>
      </c>
      <c r="J246" s="99" t="s">
        <v>1258</v>
      </c>
      <c r="K246" s="99" t="s">
        <v>1037</v>
      </c>
      <c r="L246" s="110" t="s">
        <v>208</v>
      </c>
      <c r="M246" s="121" t="s">
        <v>1979</v>
      </c>
      <c r="N246" s="99" t="s">
        <v>2114</v>
      </c>
      <c r="O246" s="113">
        <v>1985</v>
      </c>
      <c r="P246" s="94"/>
      <c r="Q246" s="94"/>
      <c r="R246" s="94"/>
      <c r="S246" s="94"/>
      <c r="T246" s="94"/>
      <c r="U246" s="115">
        <v>0</v>
      </c>
      <c r="V246" s="183">
        <v>1</v>
      </c>
      <c r="W246" s="177" t="s">
        <v>2751</v>
      </c>
      <c r="X246" s="136">
        <v>2022</v>
      </c>
      <c r="Y246" s="134">
        <v>7</v>
      </c>
      <c r="Z246" s="134">
        <v>9</v>
      </c>
      <c r="AA2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6" s="237"/>
    </row>
    <row r="247" spans="1:31" s="102" customFormat="1" ht="15" x14ac:dyDescent="0.2">
      <c r="A247" s="99" t="s">
        <v>453</v>
      </c>
      <c r="B247" s="96" t="s">
        <v>208</v>
      </c>
      <c r="C247" s="110" t="s">
        <v>906</v>
      </c>
      <c r="D247" s="99" t="s">
        <v>914</v>
      </c>
      <c r="E247" s="110" t="s">
        <v>915</v>
      </c>
      <c r="F247" s="180">
        <v>4.5999999999999996</v>
      </c>
      <c r="G247" s="144" t="s">
        <v>2538</v>
      </c>
      <c r="H247" s="108">
        <v>2</v>
      </c>
      <c r="I247" s="108">
        <v>2</v>
      </c>
      <c r="J247" s="99" t="s">
        <v>1260</v>
      </c>
      <c r="K247" s="99" t="s">
        <v>1259</v>
      </c>
      <c r="L247" s="110" t="s">
        <v>208</v>
      </c>
      <c r="M247" s="121" t="s">
        <v>1980</v>
      </c>
      <c r="N247" s="99" t="s">
        <v>2114</v>
      </c>
      <c r="O247" s="113">
        <v>1987</v>
      </c>
      <c r="P247" s="94"/>
      <c r="Q247" s="94"/>
      <c r="R247" s="94"/>
      <c r="S247" s="94"/>
      <c r="T247" s="94"/>
      <c r="U247" s="115">
        <v>0</v>
      </c>
      <c r="V247" s="183">
        <v>1</v>
      </c>
      <c r="W247" s="177" t="s">
        <v>2751</v>
      </c>
      <c r="X247" s="136">
        <v>2022</v>
      </c>
      <c r="Y247" s="134">
        <v>7</v>
      </c>
      <c r="Z247" s="134">
        <v>9</v>
      </c>
      <c r="AA2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7" s="237"/>
    </row>
    <row r="248" spans="1:31" s="102" customFormat="1" ht="15" x14ac:dyDescent="0.2">
      <c r="A248" s="99" t="s">
        <v>454</v>
      </c>
      <c r="B248" s="96" t="s">
        <v>208</v>
      </c>
      <c r="C248" s="110" t="s">
        <v>906</v>
      </c>
      <c r="D248" s="99" t="s">
        <v>914</v>
      </c>
      <c r="E248" s="110" t="s">
        <v>915</v>
      </c>
      <c r="F248" s="180">
        <v>2.9</v>
      </c>
      <c r="G248" s="144" t="s">
        <v>2538</v>
      </c>
      <c r="H248" s="108">
        <v>1</v>
      </c>
      <c r="I248" s="108">
        <v>1</v>
      </c>
      <c r="J248" s="99" t="s">
        <v>1261</v>
      </c>
      <c r="K248" s="99" t="s">
        <v>1259</v>
      </c>
      <c r="L248" s="110" t="s">
        <v>2257</v>
      </c>
      <c r="M248" s="121" t="s">
        <v>1981</v>
      </c>
      <c r="N248" s="99" t="s">
        <v>2114</v>
      </c>
      <c r="O248" s="113">
        <v>1984</v>
      </c>
      <c r="P248" s="94"/>
      <c r="Q248" s="94"/>
      <c r="R248" s="94"/>
      <c r="S248" s="94"/>
      <c r="T248" s="94"/>
      <c r="U248" s="115">
        <v>0</v>
      </c>
      <c r="V248" s="183">
        <v>0</v>
      </c>
      <c r="W248" s="177" t="s">
        <v>2751</v>
      </c>
      <c r="X248" s="136">
        <v>2022</v>
      </c>
      <c r="Y248" s="134">
        <v>7</v>
      </c>
      <c r="Z248" s="134">
        <v>6</v>
      </c>
      <c r="AA2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8" s="237"/>
    </row>
    <row r="249" spans="1:31" s="102" customFormat="1" ht="15" x14ac:dyDescent="0.2">
      <c r="A249" s="99" t="s">
        <v>455</v>
      </c>
      <c r="B249" s="96" t="s">
        <v>208</v>
      </c>
      <c r="C249" s="110" t="s">
        <v>906</v>
      </c>
      <c r="D249" s="99" t="s">
        <v>914</v>
      </c>
      <c r="E249" s="110" t="s">
        <v>915</v>
      </c>
      <c r="F249" s="180">
        <v>1.8</v>
      </c>
      <c r="G249" s="144" t="s">
        <v>2538</v>
      </c>
      <c r="H249" s="108">
        <v>1</v>
      </c>
      <c r="I249" s="108">
        <v>1</v>
      </c>
      <c r="J249" s="99" t="s">
        <v>1262</v>
      </c>
      <c r="K249" s="99" t="s">
        <v>1175</v>
      </c>
      <c r="L249" s="110" t="s">
        <v>2258</v>
      </c>
      <c r="M249" s="121" t="s">
        <v>1982</v>
      </c>
      <c r="N249" s="99" t="s">
        <v>2114</v>
      </c>
      <c r="O249" s="113">
        <v>1991</v>
      </c>
      <c r="P249" s="94"/>
      <c r="Q249" s="94"/>
      <c r="R249" s="94"/>
      <c r="S249" s="94"/>
      <c r="T249" s="94"/>
      <c r="U249" s="115">
        <v>0</v>
      </c>
      <c r="V249" s="183">
        <v>2</v>
      </c>
      <c r="W249" s="177" t="s">
        <v>2751</v>
      </c>
      <c r="X249" s="136">
        <v>2022</v>
      </c>
      <c r="Y249" s="134">
        <v>7</v>
      </c>
      <c r="Z249" s="134">
        <v>7</v>
      </c>
      <c r="AA2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49" s="237"/>
    </row>
    <row r="250" spans="1:31" s="102" customFormat="1" ht="15" x14ac:dyDescent="0.2">
      <c r="A250" s="99" t="s">
        <v>456</v>
      </c>
      <c r="B250" s="96" t="s">
        <v>208</v>
      </c>
      <c r="C250" s="110" t="s">
        <v>906</v>
      </c>
      <c r="D250" s="99" t="s">
        <v>914</v>
      </c>
      <c r="E250" s="110" t="s">
        <v>915</v>
      </c>
      <c r="F250" s="180">
        <v>5.21</v>
      </c>
      <c r="G250" s="144" t="s">
        <v>2538</v>
      </c>
      <c r="H250" s="108">
        <v>1</v>
      </c>
      <c r="I250" s="108">
        <v>1</v>
      </c>
      <c r="J250" s="99" t="s">
        <v>1263</v>
      </c>
      <c r="K250" s="99" t="s">
        <v>1259</v>
      </c>
      <c r="L250" s="110" t="s">
        <v>2259</v>
      </c>
      <c r="M250" s="121" t="s">
        <v>1983</v>
      </c>
      <c r="N250" s="99" t="s">
        <v>2114</v>
      </c>
      <c r="O250" s="113">
        <v>1992</v>
      </c>
      <c r="P250" s="94"/>
      <c r="Q250" s="94"/>
      <c r="R250" s="94"/>
      <c r="S250" s="94"/>
      <c r="T250" s="94"/>
      <c r="U250" s="115">
        <v>0</v>
      </c>
      <c r="V250" s="183">
        <v>0</v>
      </c>
      <c r="W250" s="177" t="s">
        <v>2751</v>
      </c>
      <c r="X250" s="136">
        <v>2022</v>
      </c>
      <c r="Y250" s="134">
        <v>7</v>
      </c>
      <c r="Z250" s="134">
        <v>7</v>
      </c>
      <c r="AA2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0" s="237"/>
    </row>
    <row r="251" spans="1:31" s="102" customFormat="1" ht="15" x14ac:dyDescent="0.2">
      <c r="A251" s="99" t="s">
        <v>457</v>
      </c>
      <c r="B251" s="96" t="s">
        <v>208</v>
      </c>
      <c r="C251" s="110" t="s">
        <v>906</v>
      </c>
      <c r="D251" s="99" t="s">
        <v>914</v>
      </c>
      <c r="E251" s="110" t="s">
        <v>915</v>
      </c>
      <c r="F251" s="180">
        <v>4.3</v>
      </c>
      <c r="G251" s="144" t="s">
        <v>2538</v>
      </c>
      <c r="H251" s="108">
        <v>1</v>
      </c>
      <c r="I251" s="108">
        <v>1</v>
      </c>
      <c r="J251" s="99" t="s">
        <v>1230</v>
      </c>
      <c r="K251" s="99" t="s">
        <v>952</v>
      </c>
      <c r="L251" s="110" t="s">
        <v>2260</v>
      </c>
      <c r="M251" s="121" t="s">
        <v>1984</v>
      </c>
      <c r="N251" s="99" t="s">
        <v>2114</v>
      </c>
      <c r="O251" s="113">
        <v>1974</v>
      </c>
      <c r="P251" s="94"/>
      <c r="Q251" s="94"/>
      <c r="R251" s="94"/>
      <c r="S251" s="94"/>
      <c r="T251" s="94"/>
      <c r="U251" s="115">
        <v>0</v>
      </c>
      <c r="V251" s="183">
        <v>2</v>
      </c>
      <c r="W251" s="177" t="s">
        <v>2751</v>
      </c>
      <c r="X251" s="136">
        <v>2022</v>
      </c>
      <c r="Y251" s="134">
        <v>7</v>
      </c>
      <c r="Z251" s="134">
        <v>6</v>
      </c>
      <c r="AA2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1" s="237"/>
    </row>
    <row r="252" spans="1:31" s="102" customFormat="1" ht="15" x14ac:dyDescent="0.2">
      <c r="A252" s="99" t="s">
        <v>458</v>
      </c>
      <c r="B252" s="96" t="s">
        <v>208</v>
      </c>
      <c r="C252" s="110" t="s">
        <v>906</v>
      </c>
      <c r="D252" s="99" t="s">
        <v>914</v>
      </c>
      <c r="E252" s="110" t="s">
        <v>915</v>
      </c>
      <c r="F252" s="180">
        <v>3.26</v>
      </c>
      <c r="G252" s="144" t="s">
        <v>2538</v>
      </c>
      <c r="H252" s="108">
        <v>1</v>
      </c>
      <c r="I252" s="108">
        <v>1</v>
      </c>
      <c r="J252" s="99" t="s">
        <v>1049</v>
      </c>
      <c r="K252" s="99" t="s">
        <v>1264</v>
      </c>
      <c r="L252" s="110" t="s">
        <v>2261</v>
      </c>
      <c r="M252" s="121" t="s">
        <v>1985</v>
      </c>
      <c r="N252" s="99" t="s">
        <v>2114</v>
      </c>
      <c r="O252" s="113">
        <v>1987</v>
      </c>
      <c r="P252" s="94"/>
      <c r="Q252" s="94"/>
      <c r="R252" s="94"/>
      <c r="S252" s="94"/>
      <c r="T252" s="94"/>
      <c r="U252" s="115">
        <v>0</v>
      </c>
      <c r="V252" s="183">
        <v>2</v>
      </c>
      <c r="W252" s="177" t="s">
        <v>2751</v>
      </c>
      <c r="X252" s="136">
        <v>2022</v>
      </c>
      <c r="Y252" s="134">
        <v>7</v>
      </c>
      <c r="Z252" s="134">
        <v>8</v>
      </c>
      <c r="AA2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2" s="237"/>
    </row>
    <row r="253" spans="1:31" s="102" customFormat="1" ht="15" x14ac:dyDescent="0.2">
      <c r="A253" s="99" t="s">
        <v>459</v>
      </c>
      <c r="B253" s="96" t="s">
        <v>208</v>
      </c>
      <c r="C253" s="110" t="s">
        <v>906</v>
      </c>
      <c r="D253" s="99" t="s">
        <v>914</v>
      </c>
      <c r="E253" s="110" t="s">
        <v>915</v>
      </c>
      <c r="F253" s="180">
        <v>9.2200000000000006</v>
      </c>
      <c r="G253" s="144" t="s">
        <v>2538</v>
      </c>
      <c r="H253" s="108">
        <v>1</v>
      </c>
      <c r="I253" s="108">
        <v>1</v>
      </c>
      <c r="J253" s="99" t="s">
        <v>1266</v>
      </c>
      <c r="K253" s="99" t="s">
        <v>1265</v>
      </c>
      <c r="L253" s="110" t="s">
        <v>208</v>
      </c>
      <c r="M253" s="121" t="s">
        <v>1986</v>
      </c>
      <c r="N253" s="99" t="s">
        <v>2114</v>
      </c>
      <c r="O253" s="113">
        <v>1991</v>
      </c>
      <c r="P253" s="94"/>
      <c r="Q253" s="94"/>
      <c r="R253" s="94"/>
      <c r="S253" s="94"/>
      <c r="T253" s="94"/>
      <c r="U253" s="115">
        <v>0</v>
      </c>
      <c r="V253" s="183">
        <v>1</v>
      </c>
      <c r="W253" s="177" t="s">
        <v>2751</v>
      </c>
      <c r="X253" s="136">
        <v>2022</v>
      </c>
      <c r="Y253" s="134">
        <v>7</v>
      </c>
      <c r="Z253" s="134">
        <v>8</v>
      </c>
      <c r="AA2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3" s="237"/>
    </row>
    <row r="254" spans="1:31" s="102" customFormat="1" ht="15" x14ac:dyDescent="0.2">
      <c r="A254" s="99" t="s">
        <v>460</v>
      </c>
      <c r="B254" s="96" t="s">
        <v>208</v>
      </c>
      <c r="C254" s="110" t="s">
        <v>906</v>
      </c>
      <c r="D254" s="99" t="s">
        <v>914</v>
      </c>
      <c r="E254" s="110" t="s">
        <v>915</v>
      </c>
      <c r="F254" s="180">
        <v>3.47</v>
      </c>
      <c r="G254" s="144" t="s">
        <v>2538</v>
      </c>
      <c r="H254" s="108">
        <v>1</v>
      </c>
      <c r="I254" s="108">
        <v>1</v>
      </c>
      <c r="J254" s="99" t="s">
        <v>1267</v>
      </c>
      <c r="K254" s="99" t="s">
        <v>1264</v>
      </c>
      <c r="L254" s="110" t="s">
        <v>208</v>
      </c>
      <c r="M254" s="121" t="s">
        <v>1987</v>
      </c>
      <c r="N254" s="99" t="s">
        <v>2114</v>
      </c>
      <c r="O254" s="113">
        <v>1984</v>
      </c>
      <c r="P254" s="94"/>
      <c r="Q254" s="94"/>
      <c r="R254" s="94"/>
      <c r="S254" s="94"/>
      <c r="T254" s="94"/>
      <c r="U254" s="115">
        <v>0</v>
      </c>
      <c r="V254" s="183">
        <v>2</v>
      </c>
      <c r="W254" s="177" t="s">
        <v>2751</v>
      </c>
      <c r="X254" s="136">
        <v>2022</v>
      </c>
      <c r="Y254" s="134">
        <v>7</v>
      </c>
      <c r="Z254" s="134">
        <v>8</v>
      </c>
      <c r="AA2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4" s="237"/>
    </row>
    <row r="255" spans="1:31" s="102" customFormat="1" ht="15" x14ac:dyDescent="0.2">
      <c r="A255" s="99" t="s">
        <v>461</v>
      </c>
      <c r="B255" s="96" t="s">
        <v>208</v>
      </c>
      <c r="C255" s="110" t="s">
        <v>906</v>
      </c>
      <c r="D255" s="99" t="s">
        <v>914</v>
      </c>
      <c r="E255" s="110" t="s">
        <v>915</v>
      </c>
      <c r="F255" s="180">
        <v>5.47</v>
      </c>
      <c r="G255" s="144" t="s">
        <v>2538</v>
      </c>
      <c r="H255" s="108">
        <v>1</v>
      </c>
      <c r="I255" s="108">
        <v>1</v>
      </c>
      <c r="J255" s="99" t="s">
        <v>1268</v>
      </c>
      <c r="K255" s="99" t="s">
        <v>952</v>
      </c>
      <c r="L255" s="110" t="s">
        <v>2260</v>
      </c>
      <c r="M255" s="121" t="s">
        <v>1988</v>
      </c>
      <c r="N255" s="99" t="s">
        <v>2114</v>
      </c>
      <c r="O255" s="113">
        <v>1998</v>
      </c>
      <c r="P255" s="94"/>
      <c r="Q255" s="94"/>
      <c r="R255" s="94"/>
      <c r="S255" s="94"/>
      <c r="T255" s="94"/>
      <c r="U255" s="115">
        <v>0</v>
      </c>
      <c r="V255" s="183">
        <v>1</v>
      </c>
      <c r="W255" s="177" t="s">
        <v>2751</v>
      </c>
      <c r="X255" s="136">
        <v>2022</v>
      </c>
      <c r="Y255" s="134">
        <v>7</v>
      </c>
      <c r="Z255" s="134">
        <v>9</v>
      </c>
      <c r="AA2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5" s="237"/>
    </row>
    <row r="256" spans="1:31" s="102" customFormat="1" ht="15" x14ac:dyDescent="0.2">
      <c r="A256" s="99" t="s">
        <v>462</v>
      </c>
      <c r="B256" s="96" t="s">
        <v>208</v>
      </c>
      <c r="C256" s="110" t="s">
        <v>906</v>
      </c>
      <c r="D256" s="99" t="s">
        <v>914</v>
      </c>
      <c r="E256" s="110" t="s">
        <v>915</v>
      </c>
      <c r="F256" s="180">
        <v>13.4</v>
      </c>
      <c r="G256" s="144" t="s">
        <v>2538</v>
      </c>
      <c r="H256" s="108">
        <v>1</v>
      </c>
      <c r="I256" s="108">
        <v>1</v>
      </c>
      <c r="J256" s="99" t="s">
        <v>1269</v>
      </c>
      <c r="K256" s="99" t="s">
        <v>952</v>
      </c>
      <c r="L256" s="110" t="s">
        <v>2262</v>
      </c>
      <c r="M256" s="121" t="s">
        <v>1989</v>
      </c>
      <c r="N256" s="99" t="s">
        <v>2114</v>
      </c>
      <c r="O256" s="113">
        <v>1978</v>
      </c>
      <c r="P256" s="94"/>
      <c r="Q256" s="94"/>
      <c r="R256" s="94"/>
      <c r="S256" s="94"/>
      <c r="T256" s="94"/>
      <c r="U256" s="115">
        <v>0</v>
      </c>
      <c r="V256" s="183">
        <v>1</v>
      </c>
      <c r="W256" s="177" t="s">
        <v>2751</v>
      </c>
      <c r="X256" s="136">
        <v>2022</v>
      </c>
      <c r="Y256" s="134">
        <v>7</v>
      </c>
      <c r="Z256" s="134">
        <v>14</v>
      </c>
      <c r="AA2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6" s="237"/>
    </row>
    <row r="257" spans="1:31" s="102" customFormat="1" ht="15" x14ac:dyDescent="0.2">
      <c r="A257" s="99" t="s">
        <v>463</v>
      </c>
      <c r="B257" s="96" t="s">
        <v>208</v>
      </c>
      <c r="C257" s="110" t="s">
        <v>906</v>
      </c>
      <c r="D257" s="99" t="s">
        <v>914</v>
      </c>
      <c r="E257" s="110" t="s">
        <v>915</v>
      </c>
      <c r="F257" s="180">
        <v>3.1</v>
      </c>
      <c r="G257" s="144" t="s">
        <v>2538</v>
      </c>
      <c r="H257" s="108">
        <v>1</v>
      </c>
      <c r="I257" s="108">
        <v>1</v>
      </c>
      <c r="J257" s="99" t="s">
        <v>1270</v>
      </c>
      <c r="K257" s="99" t="s">
        <v>952</v>
      </c>
      <c r="L257" s="110" t="s">
        <v>2263</v>
      </c>
      <c r="M257" s="121" t="s">
        <v>1990</v>
      </c>
      <c r="N257" s="99" t="s">
        <v>2114</v>
      </c>
      <c r="O257" s="113">
        <v>1992</v>
      </c>
      <c r="P257" s="94"/>
      <c r="Q257" s="94"/>
      <c r="R257" s="94"/>
      <c r="S257" s="94"/>
      <c r="T257" s="94"/>
      <c r="U257" s="115">
        <v>0</v>
      </c>
      <c r="V257" s="183">
        <v>2</v>
      </c>
      <c r="W257" s="177" t="s">
        <v>2751</v>
      </c>
      <c r="X257" s="136">
        <v>2022</v>
      </c>
      <c r="Y257" s="134">
        <v>7</v>
      </c>
      <c r="Z257" s="134">
        <v>17</v>
      </c>
      <c r="AA2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7" s="237"/>
    </row>
    <row r="258" spans="1:31" s="102" customFormat="1" ht="15" x14ac:dyDescent="0.2">
      <c r="A258" s="99" t="s">
        <v>464</v>
      </c>
      <c r="B258" s="96" t="s">
        <v>208</v>
      </c>
      <c r="C258" s="110" t="s">
        <v>906</v>
      </c>
      <c r="D258" s="99" t="s">
        <v>914</v>
      </c>
      <c r="E258" s="110" t="s">
        <v>915</v>
      </c>
      <c r="F258" s="180">
        <v>1.1599999999999999</v>
      </c>
      <c r="G258" s="144" t="s">
        <v>2538</v>
      </c>
      <c r="H258" s="108">
        <v>1</v>
      </c>
      <c r="I258" s="108">
        <v>1</v>
      </c>
      <c r="J258" s="99" t="s">
        <v>1231</v>
      </c>
      <c r="K258" s="99" t="s">
        <v>952</v>
      </c>
      <c r="L258" s="110" t="s">
        <v>2264</v>
      </c>
      <c r="M258" s="121" t="s">
        <v>1991</v>
      </c>
      <c r="N258" s="99" t="s">
        <v>2114</v>
      </c>
      <c r="O258" s="113">
        <v>1993</v>
      </c>
      <c r="P258" s="94"/>
      <c r="Q258" s="94"/>
      <c r="R258" s="94"/>
      <c r="S258" s="94"/>
      <c r="T258" s="94"/>
      <c r="U258" s="115">
        <v>0</v>
      </c>
      <c r="V258" s="183">
        <v>0</v>
      </c>
      <c r="W258" s="177" t="s">
        <v>2751</v>
      </c>
      <c r="X258" s="136">
        <v>2022</v>
      </c>
      <c r="Y258" s="134">
        <v>7</v>
      </c>
      <c r="Z258" s="134">
        <v>17</v>
      </c>
      <c r="AA2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8" s="237"/>
    </row>
    <row r="259" spans="1:31" s="102" customFormat="1" ht="15" x14ac:dyDescent="0.2">
      <c r="A259" s="99" t="s">
        <v>465</v>
      </c>
      <c r="B259" s="96" t="s">
        <v>208</v>
      </c>
      <c r="C259" s="110" t="s">
        <v>906</v>
      </c>
      <c r="D259" s="99" t="s">
        <v>914</v>
      </c>
      <c r="E259" s="110" t="s">
        <v>915</v>
      </c>
      <c r="F259" s="180">
        <v>3.1</v>
      </c>
      <c r="G259" s="144" t="s">
        <v>2538</v>
      </c>
      <c r="H259" s="108">
        <v>1</v>
      </c>
      <c r="I259" s="108">
        <v>1</v>
      </c>
      <c r="J259" s="99" t="s">
        <v>1271</v>
      </c>
      <c r="K259" s="99" t="s">
        <v>1037</v>
      </c>
      <c r="L259" s="110" t="s">
        <v>208</v>
      </c>
      <c r="M259" s="121" t="s">
        <v>1992</v>
      </c>
      <c r="N259" s="99" t="s">
        <v>2114</v>
      </c>
      <c r="O259" s="113">
        <v>1975</v>
      </c>
      <c r="P259" s="94"/>
      <c r="Q259" s="94"/>
      <c r="R259" s="94"/>
      <c r="S259" s="94"/>
      <c r="T259" s="94"/>
      <c r="U259" s="115">
        <v>0</v>
      </c>
      <c r="V259" s="183">
        <v>1</v>
      </c>
      <c r="W259" s="177" t="s">
        <v>2751</v>
      </c>
      <c r="X259" s="136">
        <v>2022</v>
      </c>
      <c r="Y259" s="134">
        <v>7</v>
      </c>
      <c r="Z259" s="134">
        <v>14</v>
      </c>
      <c r="AA2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59" s="237"/>
    </row>
    <row r="260" spans="1:31" s="102" customFormat="1" ht="15" x14ac:dyDescent="0.2">
      <c r="A260" s="99" t="s">
        <v>466</v>
      </c>
      <c r="B260" s="96" t="s">
        <v>208</v>
      </c>
      <c r="C260" s="110" t="s">
        <v>906</v>
      </c>
      <c r="D260" s="99" t="s">
        <v>914</v>
      </c>
      <c r="E260" s="110" t="s">
        <v>915</v>
      </c>
      <c r="F260" s="180">
        <v>4.93</v>
      </c>
      <c r="G260" s="144" t="s">
        <v>2538</v>
      </c>
      <c r="H260" s="108">
        <v>1</v>
      </c>
      <c r="I260" s="108">
        <v>1</v>
      </c>
      <c r="J260" s="99" t="s">
        <v>1272</v>
      </c>
      <c r="K260" s="99" t="s">
        <v>1067</v>
      </c>
      <c r="L260" s="110" t="s">
        <v>208</v>
      </c>
      <c r="M260" s="121" t="s">
        <v>1993</v>
      </c>
      <c r="N260" s="99" t="s">
        <v>2114</v>
      </c>
      <c r="O260" s="113">
        <v>1984</v>
      </c>
      <c r="P260" s="94"/>
      <c r="Q260" s="94"/>
      <c r="R260" s="94"/>
      <c r="S260" s="94"/>
      <c r="T260" s="94"/>
      <c r="U260" s="115">
        <v>0</v>
      </c>
      <c r="V260" s="183">
        <v>2</v>
      </c>
      <c r="W260" s="177" t="s">
        <v>2751</v>
      </c>
      <c r="X260" s="136">
        <v>2022</v>
      </c>
      <c r="Y260" s="134">
        <v>7</v>
      </c>
      <c r="Z260" s="134">
        <v>11</v>
      </c>
      <c r="AA2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0" s="237"/>
    </row>
    <row r="261" spans="1:31" s="102" customFormat="1" ht="15" x14ac:dyDescent="0.2">
      <c r="A261" s="99" t="s">
        <v>467</v>
      </c>
      <c r="B261" s="96" t="s">
        <v>208</v>
      </c>
      <c r="C261" s="110" t="s">
        <v>906</v>
      </c>
      <c r="D261" s="99" t="s">
        <v>914</v>
      </c>
      <c r="E261" s="110" t="s">
        <v>915</v>
      </c>
      <c r="F261" s="180">
        <v>3.93</v>
      </c>
      <c r="G261" s="144" t="s">
        <v>2538</v>
      </c>
      <c r="H261" s="108">
        <v>1</v>
      </c>
      <c r="I261" s="108">
        <v>1</v>
      </c>
      <c r="J261" s="99" t="s">
        <v>936</v>
      </c>
      <c r="K261" s="99" t="s">
        <v>1273</v>
      </c>
      <c r="L261" s="110" t="s">
        <v>208</v>
      </c>
      <c r="M261" s="121" t="s">
        <v>1994</v>
      </c>
      <c r="N261" s="99" t="s">
        <v>2114</v>
      </c>
      <c r="O261" s="113">
        <v>1985</v>
      </c>
      <c r="P261" s="94"/>
      <c r="Q261" s="94"/>
      <c r="R261" s="94"/>
      <c r="S261" s="94"/>
      <c r="T261" s="94"/>
      <c r="U261" s="115">
        <v>0</v>
      </c>
      <c r="V261" s="183">
        <v>2</v>
      </c>
      <c r="W261" s="177" t="s">
        <v>2751</v>
      </c>
      <c r="X261" s="136">
        <v>2022</v>
      </c>
      <c r="Y261" s="134">
        <v>7</v>
      </c>
      <c r="Z261" s="134">
        <v>13</v>
      </c>
      <c r="AA2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1" s="237"/>
    </row>
    <row r="262" spans="1:31" s="102" customFormat="1" ht="15" x14ac:dyDescent="0.2">
      <c r="A262" s="99" t="s">
        <v>468</v>
      </c>
      <c r="B262" s="96" t="s">
        <v>208</v>
      </c>
      <c r="C262" s="110" t="s">
        <v>906</v>
      </c>
      <c r="D262" s="99" t="s">
        <v>914</v>
      </c>
      <c r="E262" s="110" t="s">
        <v>915</v>
      </c>
      <c r="F262" s="180">
        <v>3.36</v>
      </c>
      <c r="G262" s="144" t="s">
        <v>2538</v>
      </c>
      <c r="H262" s="108">
        <v>1</v>
      </c>
      <c r="I262" s="108">
        <v>1</v>
      </c>
      <c r="J262" s="99" t="s">
        <v>1274</v>
      </c>
      <c r="K262" s="99" t="s">
        <v>1037</v>
      </c>
      <c r="L262" s="110" t="s">
        <v>208</v>
      </c>
      <c r="M262" s="121" t="s">
        <v>1995</v>
      </c>
      <c r="N262" s="99" t="s">
        <v>2114</v>
      </c>
      <c r="O262" s="113">
        <v>1997</v>
      </c>
      <c r="P262" s="94"/>
      <c r="Q262" s="94"/>
      <c r="R262" s="94"/>
      <c r="S262" s="94"/>
      <c r="T262" s="94"/>
      <c r="U262" s="115">
        <v>0</v>
      </c>
      <c r="V262" s="183">
        <v>1</v>
      </c>
      <c r="W262" s="177" t="s">
        <v>2751</v>
      </c>
      <c r="X262" s="136">
        <v>2022</v>
      </c>
      <c r="Y262" s="134">
        <v>7</v>
      </c>
      <c r="Z262" s="134">
        <v>12</v>
      </c>
      <c r="AA2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2" s="237"/>
    </row>
    <row r="263" spans="1:31" s="102" customFormat="1" ht="15" x14ac:dyDescent="0.2">
      <c r="A263" s="99" t="s">
        <v>469</v>
      </c>
      <c r="B263" s="96" t="s">
        <v>208</v>
      </c>
      <c r="C263" s="110" t="s">
        <v>906</v>
      </c>
      <c r="D263" s="99" t="s">
        <v>914</v>
      </c>
      <c r="E263" s="110" t="s">
        <v>915</v>
      </c>
      <c r="F263" s="180">
        <v>4.8600000000000003</v>
      </c>
      <c r="G263" s="144" t="s">
        <v>2538</v>
      </c>
      <c r="H263" s="108">
        <v>1</v>
      </c>
      <c r="I263" s="108">
        <v>1</v>
      </c>
      <c r="J263" s="99" t="s">
        <v>1106</v>
      </c>
      <c r="K263" s="99" t="s">
        <v>1207</v>
      </c>
      <c r="L263" s="110" t="s">
        <v>2265</v>
      </c>
      <c r="M263" s="121" t="s">
        <v>1996</v>
      </c>
      <c r="N263" s="99" t="s">
        <v>2114</v>
      </c>
      <c r="O263" s="113">
        <v>1974</v>
      </c>
      <c r="P263" s="94"/>
      <c r="Q263" s="94"/>
      <c r="R263" s="94"/>
      <c r="S263" s="94"/>
      <c r="T263" s="94"/>
      <c r="U263" s="115">
        <v>0</v>
      </c>
      <c r="V263" s="183">
        <v>0</v>
      </c>
      <c r="W263" s="177" t="s">
        <v>2751</v>
      </c>
      <c r="X263" s="136">
        <v>2022</v>
      </c>
      <c r="Y263" s="134">
        <v>7</v>
      </c>
      <c r="Z263" s="134">
        <v>14</v>
      </c>
      <c r="AA2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3" s="237"/>
    </row>
    <row r="264" spans="1:31" s="102" customFormat="1" ht="15" x14ac:dyDescent="0.2">
      <c r="A264" s="99" t="s">
        <v>470</v>
      </c>
      <c r="B264" s="96" t="s">
        <v>208</v>
      </c>
      <c r="C264" s="110" t="s">
        <v>906</v>
      </c>
      <c r="D264" s="99" t="s">
        <v>914</v>
      </c>
      <c r="E264" s="110" t="s">
        <v>915</v>
      </c>
      <c r="F264" s="180">
        <v>7.22</v>
      </c>
      <c r="G264" s="144" t="s">
        <v>2538</v>
      </c>
      <c r="H264" s="108">
        <v>1</v>
      </c>
      <c r="I264" s="108">
        <v>1</v>
      </c>
      <c r="J264" s="99" t="s">
        <v>1093</v>
      </c>
      <c r="K264" s="99" t="s">
        <v>933</v>
      </c>
      <c r="L264" s="110" t="s">
        <v>2266</v>
      </c>
      <c r="M264" s="121" t="s">
        <v>1997</v>
      </c>
      <c r="N264" s="99" t="s">
        <v>2114</v>
      </c>
      <c r="O264" s="113">
        <v>1959</v>
      </c>
      <c r="P264" s="94"/>
      <c r="Q264" s="94"/>
      <c r="R264" s="94"/>
      <c r="S264" s="94"/>
      <c r="T264" s="94"/>
      <c r="U264" s="115">
        <v>0</v>
      </c>
      <c r="V264" s="183">
        <v>1</v>
      </c>
      <c r="W264" s="177" t="s">
        <v>2751</v>
      </c>
      <c r="X264" s="136">
        <v>2022</v>
      </c>
      <c r="Y264" s="134">
        <v>7</v>
      </c>
      <c r="Z264" s="134">
        <v>18</v>
      </c>
      <c r="AA2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4" s="237"/>
    </row>
    <row r="265" spans="1:31" s="102" customFormat="1" ht="15" x14ac:dyDescent="0.2">
      <c r="A265" s="99" t="s">
        <v>471</v>
      </c>
      <c r="B265" s="96" t="s">
        <v>208</v>
      </c>
      <c r="C265" s="110" t="s">
        <v>906</v>
      </c>
      <c r="D265" s="99" t="s">
        <v>914</v>
      </c>
      <c r="E265" s="110" t="s">
        <v>915</v>
      </c>
      <c r="F265" s="180">
        <v>4.01</v>
      </c>
      <c r="G265" s="144" t="s">
        <v>2538</v>
      </c>
      <c r="H265" s="108">
        <v>1</v>
      </c>
      <c r="I265" s="108">
        <v>1</v>
      </c>
      <c r="J265" s="99" t="s">
        <v>1275</v>
      </c>
      <c r="K265" s="99" t="s">
        <v>1097</v>
      </c>
      <c r="L265" s="110" t="s">
        <v>2267</v>
      </c>
      <c r="M265" s="121" t="s">
        <v>1998</v>
      </c>
      <c r="N265" s="112" t="s">
        <v>2113</v>
      </c>
      <c r="O265" s="113">
        <v>1987</v>
      </c>
      <c r="P265" s="94"/>
      <c r="Q265" s="94"/>
      <c r="R265" s="94"/>
      <c r="S265" s="94"/>
      <c r="T265" s="94"/>
      <c r="U265" s="115">
        <v>0</v>
      </c>
      <c r="V265" s="183">
        <v>2</v>
      </c>
      <c r="W265" s="177" t="s">
        <v>2751</v>
      </c>
      <c r="X265" s="136">
        <v>2022</v>
      </c>
      <c r="Y265" s="134">
        <v>7</v>
      </c>
      <c r="Z265" s="134">
        <v>18</v>
      </c>
      <c r="AA2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5" s="237"/>
    </row>
    <row r="266" spans="1:31" s="102" customFormat="1" ht="15" x14ac:dyDescent="0.2">
      <c r="A266" s="99" t="s">
        <v>472</v>
      </c>
      <c r="B266" s="96" t="s">
        <v>208</v>
      </c>
      <c r="C266" s="110" t="s">
        <v>906</v>
      </c>
      <c r="D266" s="99" t="s">
        <v>914</v>
      </c>
      <c r="E266" s="110" t="s">
        <v>915</v>
      </c>
      <c r="F266" s="180">
        <v>2.5499999999999998</v>
      </c>
      <c r="G266" s="144" t="s">
        <v>2538</v>
      </c>
      <c r="H266" s="108">
        <v>1</v>
      </c>
      <c r="I266" s="108">
        <v>1</v>
      </c>
      <c r="J266" s="99" t="s">
        <v>1049</v>
      </c>
      <c r="K266" s="99" t="s">
        <v>1050</v>
      </c>
      <c r="L266" s="110" t="s">
        <v>2268</v>
      </c>
      <c r="M266" s="121" t="s">
        <v>1999</v>
      </c>
      <c r="N266" s="99" t="s">
        <v>2114</v>
      </c>
      <c r="O266" s="113">
        <v>1972</v>
      </c>
      <c r="P266" s="94"/>
      <c r="Q266" s="94"/>
      <c r="R266" s="94"/>
      <c r="S266" s="94"/>
      <c r="T266" s="94"/>
      <c r="U266" s="115">
        <v>0</v>
      </c>
      <c r="V266" s="183">
        <v>1</v>
      </c>
      <c r="W266" s="177" t="s">
        <v>2751</v>
      </c>
      <c r="X266" s="136">
        <v>2022</v>
      </c>
      <c r="Y266" s="134">
        <v>7</v>
      </c>
      <c r="Z266" s="134">
        <v>1</v>
      </c>
      <c r="AA2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6" s="237"/>
    </row>
    <row r="267" spans="1:31" s="102" customFormat="1" ht="15" x14ac:dyDescent="0.2">
      <c r="A267" s="99" t="s">
        <v>473</v>
      </c>
      <c r="B267" s="96" t="s">
        <v>208</v>
      </c>
      <c r="C267" s="110" t="s">
        <v>906</v>
      </c>
      <c r="D267" s="99" t="s">
        <v>914</v>
      </c>
      <c r="E267" s="110" t="s">
        <v>915</v>
      </c>
      <c r="F267" s="180">
        <v>2</v>
      </c>
      <c r="G267" s="144" t="s">
        <v>2538</v>
      </c>
      <c r="H267" s="108">
        <v>1</v>
      </c>
      <c r="I267" s="108">
        <v>1</v>
      </c>
      <c r="J267" s="99" t="s">
        <v>1276</v>
      </c>
      <c r="K267" s="99" t="s">
        <v>933</v>
      </c>
      <c r="L267" s="110" t="s">
        <v>2269</v>
      </c>
      <c r="M267" s="121" t="s">
        <v>2000</v>
      </c>
      <c r="N267" s="99" t="s">
        <v>2114</v>
      </c>
      <c r="O267" s="113">
        <v>1970</v>
      </c>
      <c r="P267" s="94"/>
      <c r="Q267" s="94"/>
      <c r="R267" s="94"/>
      <c r="S267" s="94"/>
      <c r="T267" s="94"/>
      <c r="U267" s="115">
        <v>0</v>
      </c>
      <c r="V267" s="183">
        <v>0</v>
      </c>
      <c r="W267" s="177" t="s">
        <v>2751</v>
      </c>
      <c r="X267" s="136">
        <v>2022</v>
      </c>
      <c r="Y267" s="134">
        <v>7</v>
      </c>
      <c r="Z267" s="134">
        <v>1</v>
      </c>
      <c r="AA2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7" s="237"/>
    </row>
    <row r="268" spans="1:31" s="102" customFormat="1" ht="15" x14ac:dyDescent="0.2">
      <c r="A268" s="99" t="s">
        <v>474</v>
      </c>
      <c r="B268" s="96" t="s">
        <v>208</v>
      </c>
      <c r="C268" s="110" t="s">
        <v>906</v>
      </c>
      <c r="D268" s="99" t="s">
        <v>914</v>
      </c>
      <c r="E268" s="110" t="s">
        <v>915</v>
      </c>
      <c r="F268" s="180">
        <v>3.1</v>
      </c>
      <c r="G268" s="144" t="s">
        <v>2538</v>
      </c>
      <c r="H268" s="108">
        <v>1</v>
      </c>
      <c r="I268" s="108">
        <v>1</v>
      </c>
      <c r="J268" s="99" t="s">
        <v>1277</v>
      </c>
      <c r="K268" s="99" t="s">
        <v>1259</v>
      </c>
      <c r="L268" s="110" t="s">
        <v>2270</v>
      </c>
      <c r="M268" s="121" t="s">
        <v>2001</v>
      </c>
      <c r="N268" s="99" t="s">
        <v>2114</v>
      </c>
      <c r="O268" s="113">
        <v>1990</v>
      </c>
      <c r="P268" s="94"/>
      <c r="Q268" s="94"/>
      <c r="R268" s="94"/>
      <c r="S268" s="94"/>
      <c r="T268" s="94"/>
      <c r="U268" s="115">
        <v>0</v>
      </c>
      <c r="V268" s="183">
        <v>0</v>
      </c>
      <c r="W268" s="177" t="s">
        <v>2751</v>
      </c>
      <c r="X268" s="136">
        <v>2022</v>
      </c>
      <c r="Y268" s="134">
        <v>7</v>
      </c>
      <c r="Z268" s="134">
        <v>1</v>
      </c>
      <c r="AA2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8" s="237"/>
    </row>
    <row r="269" spans="1:31" s="102" customFormat="1" ht="15" x14ac:dyDescent="0.2">
      <c r="A269" s="99" t="s">
        <v>475</v>
      </c>
      <c r="B269" s="96" t="s">
        <v>208</v>
      </c>
      <c r="C269" s="110" t="s">
        <v>906</v>
      </c>
      <c r="D269" s="99" t="s">
        <v>914</v>
      </c>
      <c r="E269" s="110" t="s">
        <v>915</v>
      </c>
      <c r="F269" s="180">
        <v>3.57</v>
      </c>
      <c r="G269" s="144" t="s">
        <v>2538</v>
      </c>
      <c r="H269" s="108">
        <v>1</v>
      </c>
      <c r="I269" s="108">
        <v>1</v>
      </c>
      <c r="J269" s="99" t="s">
        <v>1168</v>
      </c>
      <c r="K269" s="99" t="s">
        <v>952</v>
      </c>
      <c r="L269" s="110" t="s">
        <v>2271</v>
      </c>
      <c r="M269" s="121" t="s">
        <v>2002</v>
      </c>
      <c r="N269" s="99" t="s">
        <v>2114</v>
      </c>
      <c r="O269" s="113">
        <v>1991</v>
      </c>
      <c r="P269" s="94"/>
      <c r="Q269" s="94"/>
      <c r="R269" s="94"/>
      <c r="S269" s="94"/>
      <c r="T269" s="94"/>
      <c r="U269" s="115">
        <v>0</v>
      </c>
      <c r="V269" s="183">
        <v>1</v>
      </c>
      <c r="W269" s="177" t="s">
        <v>2751</v>
      </c>
      <c r="X269" s="136">
        <v>2022</v>
      </c>
      <c r="Y269" s="134">
        <v>7</v>
      </c>
      <c r="Z269" s="134">
        <v>11</v>
      </c>
      <c r="AA2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69" s="237"/>
    </row>
    <row r="270" spans="1:31" s="102" customFormat="1" ht="15" x14ac:dyDescent="0.2">
      <c r="A270" s="99" t="s">
        <v>476</v>
      </c>
      <c r="B270" s="96" t="s">
        <v>208</v>
      </c>
      <c r="C270" s="110" t="s">
        <v>906</v>
      </c>
      <c r="D270" s="99" t="s">
        <v>914</v>
      </c>
      <c r="E270" s="110" t="s">
        <v>915</v>
      </c>
      <c r="F270" s="180">
        <v>3.08</v>
      </c>
      <c r="G270" s="144" t="s">
        <v>2538</v>
      </c>
      <c r="H270" s="108">
        <v>1</v>
      </c>
      <c r="I270" s="108">
        <v>1</v>
      </c>
      <c r="J270" s="99" t="s">
        <v>1163</v>
      </c>
      <c r="K270" s="99" t="s">
        <v>1278</v>
      </c>
      <c r="L270" s="110" t="s">
        <v>2272</v>
      </c>
      <c r="M270" s="121" t="s">
        <v>2003</v>
      </c>
      <c r="N270" s="99" t="s">
        <v>2114</v>
      </c>
      <c r="O270" s="113">
        <v>1998</v>
      </c>
      <c r="P270" s="94"/>
      <c r="Q270" s="94"/>
      <c r="R270" s="94"/>
      <c r="S270" s="94"/>
      <c r="T270" s="94"/>
      <c r="U270" s="115">
        <v>0</v>
      </c>
      <c r="V270" s="183">
        <v>3</v>
      </c>
      <c r="W270" s="177" t="s">
        <v>2751</v>
      </c>
      <c r="X270" s="136">
        <v>2022</v>
      </c>
      <c r="Y270" s="134">
        <v>7</v>
      </c>
      <c r="Z270" s="134">
        <v>2</v>
      </c>
      <c r="AA2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0" s="237"/>
    </row>
    <row r="271" spans="1:31" s="102" customFormat="1" ht="15" x14ac:dyDescent="0.2">
      <c r="A271" s="99" t="s">
        <v>477</v>
      </c>
      <c r="B271" s="96" t="s">
        <v>208</v>
      </c>
      <c r="C271" s="110" t="s">
        <v>906</v>
      </c>
      <c r="D271" s="99" t="s">
        <v>914</v>
      </c>
      <c r="E271" s="110" t="s">
        <v>915</v>
      </c>
      <c r="F271" s="180">
        <v>3.64</v>
      </c>
      <c r="G271" s="144" t="s">
        <v>2538</v>
      </c>
      <c r="H271" s="108">
        <v>1</v>
      </c>
      <c r="I271" s="108">
        <v>1</v>
      </c>
      <c r="J271" s="99" t="s">
        <v>1219</v>
      </c>
      <c r="K271" s="99" t="s">
        <v>1137</v>
      </c>
      <c r="L271" s="110" t="s">
        <v>208</v>
      </c>
      <c r="M271" s="121" t="s">
        <v>2004</v>
      </c>
      <c r="N271" s="99" t="s">
        <v>2114</v>
      </c>
      <c r="O271" s="113">
        <v>1987</v>
      </c>
      <c r="P271" s="94"/>
      <c r="Q271" s="94"/>
      <c r="R271" s="94"/>
      <c r="S271" s="94"/>
      <c r="T271" s="94"/>
      <c r="U271" s="115">
        <v>0</v>
      </c>
      <c r="V271" s="183">
        <v>2</v>
      </c>
      <c r="W271" s="177" t="s">
        <v>2751</v>
      </c>
      <c r="X271" s="136">
        <v>2022</v>
      </c>
      <c r="Y271" s="134">
        <v>7</v>
      </c>
      <c r="Z271" s="134">
        <v>2</v>
      </c>
      <c r="AA2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1" s="237"/>
    </row>
    <row r="272" spans="1:31" s="102" customFormat="1" ht="15" x14ac:dyDescent="0.2">
      <c r="A272" s="99" t="s">
        <v>478</v>
      </c>
      <c r="B272" s="96" t="s">
        <v>208</v>
      </c>
      <c r="C272" s="110" t="s">
        <v>906</v>
      </c>
      <c r="D272" s="99" t="s">
        <v>914</v>
      </c>
      <c r="E272" s="110" t="s">
        <v>915</v>
      </c>
      <c r="F272" s="180">
        <v>5.03</v>
      </c>
      <c r="G272" s="144" t="s">
        <v>2538</v>
      </c>
      <c r="H272" s="108">
        <v>1</v>
      </c>
      <c r="I272" s="108">
        <v>1</v>
      </c>
      <c r="J272" s="99" t="s">
        <v>1279</v>
      </c>
      <c r="K272" s="99" t="s">
        <v>1019</v>
      </c>
      <c r="L272" s="110" t="s">
        <v>2273</v>
      </c>
      <c r="M272" s="121" t="s">
        <v>2005</v>
      </c>
      <c r="N272" s="99" t="s">
        <v>2114</v>
      </c>
      <c r="O272" s="113">
        <v>1989</v>
      </c>
      <c r="P272" s="94"/>
      <c r="Q272" s="94"/>
      <c r="R272" s="94"/>
      <c r="S272" s="94"/>
      <c r="T272" s="94"/>
      <c r="U272" s="115">
        <v>0</v>
      </c>
      <c r="V272" s="183">
        <v>0</v>
      </c>
      <c r="W272" s="177" t="s">
        <v>2751</v>
      </c>
      <c r="X272" s="136">
        <v>2022</v>
      </c>
      <c r="Y272" s="134">
        <v>7</v>
      </c>
      <c r="Z272" s="134">
        <v>2</v>
      </c>
      <c r="AA2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2" s="237"/>
    </row>
    <row r="273" spans="1:31" s="102" customFormat="1" ht="15" x14ac:dyDescent="0.2">
      <c r="A273" s="99" t="s">
        <v>479</v>
      </c>
      <c r="B273" s="96" t="s">
        <v>208</v>
      </c>
      <c r="C273" s="110" t="s">
        <v>906</v>
      </c>
      <c r="D273" s="99" t="s">
        <v>914</v>
      </c>
      <c r="E273" s="110" t="s">
        <v>915</v>
      </c>
      <c r="F273" s="180">
        <v>12.8</v>
      </c>
      <c r="G273" s="144" t="s">
        <v>2538</v>
      </c>
      <c r="H273" s="108">
        <v>1</v>
      </c>
      <c r="I273" s="108">
        <v>1</v>
      </c>
      <c r="J273" s="99" t="s">
        <v>1218</v>
      </c>
      <c r="K273" s="99" t="s">
        <v>1012</v>
      </c>
      <c r="L273" s="110" t="s">
        <v>208</v>
      </c>
      <c r="M273" s="121" t="s">
        <v>2006</v>
      </c>
      <c r="N273" s="99" t="s">
        <v>2114</v>
      </c>
      <c r="O273" s="113">
        <v>1991</v>
      </c>
      <c r="P273" s="94"/>
      <c r="Q273" s="94"/>
      <c r="R273" s="94"/>
      <c r="S273" s="94"/>
      <c r="T273" s="94"/>
      <c r="U273" s="115">
        <v>0</v>
      </c>
      <c r="V273" s="183">
        <v>2</v>
      </c>
      <c r="W273" s="177" t="s">
        <v>2751</v>
      </c>
      <c r="X273" s="136">
        <v>2022</v>
      </c>
      <c r="Y273" s="134">
        <v>7</v>
      </c>
      <c r="Z273" s="134">
        <v>11</v>
      </c>
      <c r="AA2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3" s="237"/>
    </row>
    <row r="274" spans="1:31" s="102" customFormat="1" ht="15" x14ac:dyDescent="0.2">
      <c r="A274" s="99" t="s">
        <v>480</v>
      </c>
      <c r="B274" s="96" t="s">
        <v>208</v>
      </c>
      <c r="C274" s="110" t="s">
        <v>906</v>
      </c>
      <c r="D274" s="99" t="s">
        <v>914</v>
      </c>
      <c r="E274" s="110" t="s">
        <v>915</v>
      </c>
      <c r="F274" s="180">
        <v>3.33</v>
      </c>
      <c r="G274" s="144" t="s">
        <v>2538</v>
      </c>
      <c r="H274" s="108">
        <v>1</v>
      </c>
      <c r="I274" s="108">
        <v>1</v>
      </c>
      <c r="J274" s="99" t="s">
        <v>1281</v>
      </c>
      <c r="K274" s="99" t="s">
        <v>1280</v>
      </c>
      <c r="L274" s="110" t="s">
        <v>2274</v>
      </c>
      <c r="M274" s="121" t="s">
        <v>2007</v>
      </c>
      <c r="N274" s="99" t="s">
        <v>2114</v>
      </c>
      <c r="O274" s="113">
        <v>1985</v>
      </c>
      <c r="P274" s="94"/>
      <c r="Q274" s="94"/>
      <c r="R274" s="94"/>
      <c r="S274" s="94"/>
      <c r="T274" s="94"/>
      <c r="U274" s="115">
        <v>0</v>
      </c>
      <c r="V274" s="183">
        <v>0</v>
      </c>
      <c r="W274" s="177" t="s">
        <v>2751</v>
      </c>
      <c r="X274" s="136">
        <v>2022</v>
      </c>
      <c r="Y274" s="134">
        <v>7</v>
      </c>
      <c r="Z274" s="134">
        <v>11</v>
      </c>
      <c r="AA2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4" s="237"/>
    </row>
    <row r="275" spans="1:31" s="102" customFormat="1" ht="15" x14ac:dyDescent="0.2">
      <c r="A275" s="99" t="s">
        <v>481</v>
      </c>
      <c r="B275" s="96" t="s">
        <v>208</v>
      </c>
      <c r="C275" s="110" t="s">
        <v>906</v>
      </c>
      <c r="D275" s="99" t="s">
        <v>914</v>
      </c>
      <c r="E275" s="110" t="s">
        <v>915</v>
      </c>
      <c r="F275" s="180">
        <v>2.67</v>
      </c>
      <c r="G275" s="144" t="s">
        <v>2538</v>
      </c>
      <c r="H275" s="108">
        <v>1</v>
      </c>
      <c r="I275" s="108">
        <v>1</v>
      </c>
      <c r="J275" s="99" t="s">
        <v>1282</v>
      </c>
      <c r="K275" s="99" t="s">
        <v>1220</v>
      </c>
      <c r="L275" s="110" t="s">
        <v>2275</v>
      </c>
      <c r="M275" s="121" t="s">
        <v>2008</v>
      </c>
      <c r="N275" s="99" t="s">
        <v>2114</v>
      </c>
      <c r="O275" s="113">
        <v>1981</v>
      </c>
      <c r="P275" s="94"/>
      <c r="Q275" s="94"/>
      <c r="R275" s="94"/>
      <c r="S275" s="94"/>
      <c r="T275" s="94"/>
      <c r="U275" s="115">
        <v>0</v>
      </c>
      <c r="V275" s="183">
        <v>0</v>
      </c>
      <c r="W275" s="177" t="s">
        <v>2751</v>
      </c>
      <c r="X275" s="136">
        <v>2022</v>
      </c>
      <c r="Y275" s="134">
        <v>7</v>
      </c>
      <c r="Z275" s="134">
        <v>16</v>
      </c>
      <c r="AA2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5" s="237"/>
    </row>
    <row r="276" spans="1:31" s="102" customFormat="1" ht="15" x14ac:dyDescent="0.2">
      <c r="A276" s="99" t="s">
        <v>482</v>
      </c>
      <c r="B276" s="96" t="s">
        <v>208</v>
      </c>
      <c r="C276" s="110" t="s">
        <v>906</v>
      </c>
      <c r="D276" s="99" t="s">
        <v>914</v>
      </c>
      <c r="E276" s="110" t="s">
        <v>915</v>
      </c>
      <c r="F276" s="180">
        <v>12.8</v>
      </c>
      <c r="G276" s="144" t="s">
        <v>2538</v>
      </c>
      <c r="H276" s="108">
        <v>2</v>
      </c>
      <c r="I276" s="108">
        <v>2</v>
      </c>
      <c r="J276" s="99" t="s">
        <v>1283</v>
      </c>
      <c r="K276" s="99" t="s">
        <v>1026</v>
      </c>
      <c r="L276" s="110" t="s">
        <v>208</v>
      </c>
      <c r="M276" s="121" t="s">
        <v>2009</v>
      </c>
      <c r="N276" s="99" t="s">
        <v>2114</v>
      </c>
      <c r="O276" s="113">
        <v>1982</v>
      </c>
      <c r="P276" s="94"/>
      <c r="Q276" s="94"/>
      <c r="R276" s="94"/>
      <c r="S276" s="94"/>
      <c r="T276" s="94"/>
      <c r="U276" s="115">
        <v>0</v>
      </c>
      <c r="V276" s="183">
        <v>2</v>
      </c>
      <c r="W276" s="177" t="s">
        <v>2751</v>
      </c>
      <c r="X276" s="136">
        <v>2022</v>
      </c>
      <c r="Y276" s="134">
        <v>7</v>
      </c>
      <c r="Z276" s="134">
        <v>16</v>
      </c>
      <c r="AA2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6" s="237"/>
    </row>
    <row r="277" spans="1:31" s="102" customFormat="1" ht="15" x14ac:dyDescent="0.2">
      <c r="A277" s="99" t="s">
        <v>483</v>
      </c>
      <c r="B277" s="96" t="s">
        <v>208</v>
      </c>
      <c r="C277" s="110" t="s">
        <v>906</v>
      </c>
      <c r="D277" s="99" t="s">
        <v>914</v>
      </c>
      <c r="E277" s="110" t="s">
        <v>915</v>
      </c>
      <c r="F277" s="180">
        <v>9.3800000000000008</v>
      </c>
      <c r="G277" s="144" t="s">
        <v>2538</v>
      </c>
      <c r="H277" s="108">
        <v>2</v>
      </c>
      <c r="I277" s="108">
        <v>2</v>
      </c>
      <c r="J277" s="99" t="s">
        <v>1238</v>
      </c>
      <c r="K277" s="99" t="s">
        <v>952</v>
      </c>
      <c r="L277" s="110" t="s">
        <v>208</v>
      </c>
      <c r="M277" s="121" t="s">
        <v>2010</v>
      </c>
      <c r="N277" s="99" t="s">
        <v>2114</v>
      </c>
      <c r="O277" s="113">
        <v>1987</v>
      </c>
      <c r="P277" s="94"/>
      <c r="Q277" s="94"/>
      <c r="R277" s="94"/>
      <c r="S277" s="94"/>
      <c r="T277" s="94"/>
      <c r="U277" s="115">
        <v>0</v>
      </c>
      <c r="V277" s="183">
        <v>1</v>
      </c>
      <c r="W277" s="177" t="s">
        <v>2751</v>
      </c>
      <c r="X277" s="136">
        <v>2022</v>
      </c>
      <c r="Y277" s="134">
        <v>7</v>
      </c>
      <c r="Z277" s="134">
        <v>12</v>
      </c>
      <c r="AA2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7" s="237"/>
    </row>
    <row r="278" spans="1:31" s="102" customFormat="1" ht="15" x14ac:dyDescent="0.2">
      <c r="A278" s="99" t="s">
        <v>484</v>
      </c>
      <c r="B278" s="96" t="s">
        <v>208</v>
      </c>
      <c r="C278" s="110" t="s">
        <v>906</v>
      </c>
      <c r="D278" s="99" t="s">
        <v>914</v>
      </c>
      <c r="E278" s="110" t="s">
        <v>915</v>
      </c>
      <c r="F278" s="180">
        <v>2.7</v>
      </c>
      <c r="G278" s="144" t="s">
        <v>2538</v>
      </c>
      <c r="H278" s="108">
        <v>1</v>
      </c>
      <c r="I278" s="108">
        <v>1</v>
      </c>
      <c r="J278" s="99" t="s">
        <v>1285</v>
      </c>
      <c r="K278" s="99" t="s">
        <v>1284</v>
      </c>
      <c r="L278" s="110" t="s">
        <v>2276</v>
      </c>
      <c r="M278" s="121" t="s">
        <v>2011</v>
      </c>
      <c r="N278" s="99" t="s">
        <v>2114</v>
      </c>
      <c r="O278" s="113">
        <v>1994</v>
      </c>
      <c r="P278" s="94"/>
      <c r="Q278" s="94"/>
      <c r="R278" s="94"/>
      <c r="S278" s="94"/>
      <c r="T278" s="94"/>
      <c r="U278" s="115">
        <v>0</v>
      </c>
      <c r="V278" s="183">
        <v>0</v>
      </c>
      <c r="W278" s="177" t="s">
        <v>2751</v>
      </c>
      <c r="X278" s="136">
        <v>2022</v>
      </c>
      <c r="Y278" s="134">
        <v>7</v>
      </c>
      <c r="Z278" s="134">
        <v>12</v>
      </c>
      <c r="AA2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8" s="237"/>
    </row>
    <row r="279" spans="1:31" s="102" customFormat="1" ht="15" x14ac:dyDescent="0.2">
      <c r="A279" s="99" t="s">
        <v>485</v>
      </c>
      <c r="B279" s="96" t="s">
        <v>208</v>
      </c>
      <c r="C279" s="110" t="s">
        <v>906</v>
      </c>
      <c r="D279" s="99" t="s">
        <v>914</v>
      </c>
      <c r="E279" s="110" t="s">
        <v>915</v>
      </c>
      <c r="F279" s="180">
        <v>1.5</v>
      </c>
      <c r="G279" s="144" t="s">
        <v>2538</v>
      </c>
      <c r="H279" s="108">
        <v>1</v>
      </c>
      <c r="I279" s="108">
        <v>1</v>
      </c>
      <c r="J279" s="99" t="s">
        <v>1287</v>
      </c>
      <c r="K279" s="99" t="s">
        <v>1286</v>
      </c>
      <c r="L279" s="110" t="s">
        <v>2277</v>
      </c>
      <c r="M279" s="121" t="s">
        <v>2012</v>
      </c>
      <c r="N279" s="99" t="s">
        <v>2114</v>
      </c>
      <c r="O279" s="113">
        <v>1992</v>
      </c>
      <c r="P279" s="94"/>
      <c r="Q279" s="94"/>
      <c r="R279" s="94"/>
      <c r="S279" s="94"/>
      <c r="T279" s="94"/>
      <c r="U279" s="115">
        <v>0</v>
      </c>
      <c r="V279" s="183">
        <v>3</v>
      </c>
      <c r="W279" s="177" t="s">
        <v>2751</v>
      </c>
      <c r="X279" s="136">
        <v>2022</v>
      </c>
      <c r="Y279" s="134">
        <v>7</v>
      </c>
      <c r="Z279" s="134">
        <v>16</v>
      </c>
      <c r="AA2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79" s="237"/>
    </row>
    <row r="280" spans="1:31" s="102" customFormat="1" ht="15" x14ac:dyDescent="0.2">
      <c r="A280" s="99" t="s">
        <v>486</v>
      </c>
      <c r="B280" s="96" t="s">
        <v>208</v>
      </c>
      <c r="C280" s="110" t="s">
        <v>906</v>
      </c>
      <c r="D280" s="99" t="s">
        <v>914</v>
      </c>
      <c r="E280" s="110" t="s">
        <v>915</v>
      </c>
      <c r="F280" s="180">
        <v>8.16</v>
      </c>
      <c r="G280" s="144" t="s">
        <v>2538</v>
      </c>
      <c r="H280" s="108">
        <v>2</v>
      </c>
      <c r="I280" s="108">
        <v>2</v>
      </c>
      <c r="J280" s="99" t="s">
        <v>1289</v>
      </c>
      <c r="K280" s="99" t="s">
        <v>1288</v>
      </c>
      <c r="L280" s="110" t="s">
        <v>208</v>
      </c>
      <c r="M280" s="121" t="s">
        <v>2013</v>
      </c>
      <c r="N280" s="99" t="s">
        <v>2114</v>
      </c>
      <c r="O280" s="113">
        <v>1994</v>
      </c>
      <c r="P280" s="94"/>
      <c r="Q280" s="94"/>
      <c r="R280" s="94"/>
      <c r="S280" s="94"/>
      <c r="T280" s="94"/>
      <c r="U280" s="115">
        <v>0</v>
      </c>
      <c r="V280" s="183">
        <v>1</v>
      </c>
      <c r="W280" s="177" t="s">
        <v>2751</v>
      </c>
      <c r="X280" s="136">
        <v>2022</v>
      </c>
      <c r="Y280" s="134">
        <v>7</v>
      </c>
      <c r="Z280" s="134">
        <v>16</v>
      </c>
      <c r="AA2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0" s="237"/>
    </row>
    <row r="281" spans="1:31" s="102" customFormat="1" ht="15" x14ac:dyDescent="0.2">
      <c r="A281" s="99" t="s">
        <v>487</v>
      </c>
      <c r="B281" s="96" t="s">
        <v>208</v>
      </c>
      <c r="C281" s="110" t="s">
        <v>906</v>
      </c>
      <c r="D281" s="99" t="s">
        <v>914</v>
      </c>
      <c r="E281" s="110" t="s">
        <v>915</v>
      </c>
      <c r="F281" s="180">
        <v>3.73</v>
      </c>
      <c r="G281" s="144" t="s">
        <v>2538</v>
      </c>
      <c r="H281" s="108">
        <v>1</v>
      </c>
      <c r="I281" s="108">
        <v>1</v>
      </c>
      <c r="J281" s="99" t="s">
        <v>1038</v>
      </c>
      <c r="K281" s="99" t="s">
        <v>1037</v>
      </c>
      <c r="L281" s="110" t="s">
        <v>2278</v>
      </c>
      <c r="M281" s="121" t="s">
        <v>2014</v>
      </c>
      <c r="N281" s="99" t="s">
        <v>2114</v>
      </c>
      <c r="O281" s="113">
        <v>1988</v>
      </c>
      <c r="P281" s="94"/>
      <c r="Q281" s="94"/>
      <c r="R281" s="94"/>
      <c r="S281" s="94"/>
      <c r="T281" s="94"/>
      <c r="U281" s="115">
        <v>0</v>
      </c>
      <c r="V281" s="183">
        <v>0</v>
      </c>
      <c r="W281" s="177" t="s">
        <v>2751</v>
      </c>
      <c r="X281" s="136">
        <v>2022</v>
      </c>
      <c r="Y281" s="134">
        <v>7</v>
      </c>
      <c r="Z281" s="134">
        <v>7</v>
      </c>
      <c r="AA2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1" s="237"/>
    </row>
    <row r="282" spans="1:31" s="102" customFormat="1" ht="15" x14ac:dyDescent="0.2">
      <c r="A282" s="99" t="s">
        <v>488</v>
      </c>
      <c r="B282" s="96" t="s">
        <v>208</v>
      </c>
      <c r="C282" s="110" t="s">
        <v>906</v>
      </c>
      <c r="D282" s="99" t="s">
        <v>914</v>
      </c>
      <c r="E282" s="110" t="s">
        <v>915</v>
      </c>
      <c r="F282" s="180">
        <v>6.63</v>
      </c>
      <c r="G282" s="144" t="s">
        <v>2538</v>
      </c>
      <c r="H282" s="108">
        <v>1</v>
      </c>
      <c r="I282" s="108">
        <v>1</v>
      </c>
      <c r="J282" s="99" t="s">
        <v>1290</v>
      </c>
      <c r="K282" s="99" t="s">
        <v>1217</v>
      </c>
      <c r="L282" s="110" t="s">
        <v>208</v>
      </c>
      <c r="M282" s="121" t="s">
        <v>2015</v>
      </c>
      <c r="N282" s="99" t="s">
        <v>2114</v>
      </c>
      <c r="O282" s="113">
        <v>1995</v>
      </c>
      <c r="P282" s="94"/>
      <c r="Q282" s="94"/>
      <c r="R282" s="94"/>
      <c r="S282" s="94"/>
      <c r="T282" s="94"/>
      <c r="U282" s="115">
        <v>0</v>
      </c>
      <c r="V282" s="183">
        <v>1</v>
      </c>
      <c r="W282" s="177" t="s">
        <v>2751</v>
      </c>
      <c r="X282" s="136">
        <v>2022</v>
      </c>
      <c r="Y282" s="134">
        <v>7</v>
      </c>
      <c r="Z282" s="134">
        <v>7</v>
      </c>
      <c r="AA2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2" s="237"/>
    </row>
    <row r="283" spans="1:31" s="102" customFormat="1" ht="15" x14ac:dyDescent="0.2">
      <c r="A283" s="99" t="s">
        <v>489</v>
      </c>
      <c r="B283" s="96" t="s">
        <v>208</v>
      </c>
      <c r="C283" s="110" t="s">
        <v>906</v>
      </c>
      <c r="D283" s="99" t="s">
        <v>914</v>
      </c>
      <c r="E283" s="110" t="s">
        <v>915</v>
      </c>
      <c r="F283" s="180">
        <v>3.86</v>
      </c>
      <c r="G283" s="144" t="s">
        <v>2538</v>
      </c>
      <c r="H283" s="108">
        <v>1</v>
      </c>
      <c r="I283" s="108">
        <v>1</v>
      </c>
      <c r="J283" s="99" t="s">
        <v>1292</v>
      </c>
      <c r="K283" s="99" t="s">
        <v>1291</v>
      </c>
      <c r="L283" s="110" t="s">
        <v>208</v>
      </c>
      <c r="M283" s="121" t="s">
        <v>2016</v>
      </c>
      <c r="N283" s="99" t="s">
        <v>2114</v>
      </c>
      <c r="O283" s="113">
        <v>1995</v>
      </c>
      <c r="P283" s="94"/>
      <c r="Q283" s="94"/>
      <c r="R283" s="94"/>
      <c r="S283" s="94"/>
      <c r="T283" s="94"/>
      <c r="U283" s="115">
        <v>0</v>
      </c>
      <c r="V283" s="183">
        <v>1</v>
      </c>
      <c r="W283" s="177" t="s">
        <v>2751</v>
      </c>
      <c r="X283" s="136">
        <v>2022</v>
      </c>
      <c r="Y283" s="134">
        <v>7</v>
      </c>
      <c r="Z283" s="134">
        <v>16</v>
      </c>
      <c r="AA2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3" s="237"/>
    </row>
    <row r="284" spans="1:31" s="102" customFormat="1" ht="15" x14ac:dyDescent="0.2">
      <c r="A284" s="99" t="s">
        <v>490</v>
      </c>
      <c r="B284" s="96" t="s">
        <v>208</v>
      </c>
      <c r="C284" s="110" t="s">
        <v>906</v>
      </c>
      <c r="D284" s="99" t="s">
        <v>914</v>
      </c>
      <c r="E284" s="110" t="s">
        <v>915</v>
      </c>
      <c r="F284" s="180">
        <v>1.9</v>
      </c>
      <c r="G284" s="144" t="s">
        <v>2538</v>
      </c>
      <c r="H284" s="108">
        <v>1</v>
      </c>
      <c r="I284" s="108">
        <v>1</v>
      </c>
      <c r="J284" s="99" t="s">
        <v>1053</v>
      </c>
      <c r="K284" s="99" t="s">
        <v>1239</v>
      </c>
      <c r="L284" s="110" t="s">
        <v>208</v>
      </c>
      <c r="M284" s="121" t="s">
        <v>2017</v>
      </c>
      <c r="N284" s="99" t="s">
        <v>2114</v>
      </c>
      <c r="O284" s="113">
        <v>1995</v>
      </c>
      <c r="P284" s="94"/>
      <c r="Q284" s="94"/>
      <c r="R284" s="94"/>
      <c r="S284" s="94"/>
      <c r="T284" s="94"/>
      <c r="U284" s="115">
        <v>0</v>
      </c>
      <c r="V284" s="183">
        <v>2</v>
      </c>
      <c r="W284" s="177" t="s">
        <v>2751</v>
      </c>
      <c r="X284" s="136">
        <v>2022</v>
      </c>
      <c r="Y284" s="134">
        <v>7</v>
      </c>
      <c r="Z284" s="134">
        <v>18</v>
      </c>
      <c r="AA2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4" s="237"/>
    </row>
    <row r="285" spans="1:31" s="102" customFormat="1" ht="15" x14ac:dyDescent="0.2">
      <c r="A285" s="99" t="s">
        <v>491</v>
      </c>
      <c r="B285" s="96" t="s">
        <v>208</v>
      </c>
      <c r="C285" s="110" t="s">
        <v>906</v>
      </c>
      <c r="D285" s="99" t="s">
        <v>914</v>
      </c>
      <c r="E285" s="110" t="s">
        <v>915</v>
      </c>
      <c r="F285" s="180">
        <v>1.35</v>
      </c>
      <c r="G285" s="144" t="s">
        <v>2538</v>
      </c>
      <c r="H285" s="108">
        <v>1</v>
      </c>
      <c r="I285" s="108">
        <v>1</v>
      </c>
      <c r="J285" s="99" t="s">
        <v>1293</v>
      </c>
      <c r="K285" s="99" t="s">
        <v>1074</v>
      </c>
      <c r="L285" s="110" t="s">
        <v>2279</v>
      </c>
      <c r="M285" s="121" t="s">
        <v>2018</v>
      </c>
      <c r="N285" s="99" t="s">
        <v>2114</v>
      </c>
      <c r="O285" s="113">
        <v>1975</v>
      </c>
      <c r="P285" s="94"/>
      <c r="Q285" s="94"/>
      <c r="R285" s="94"/>
      <c r="S285" s="94"/>
      <c r="T285" s="94"/>
      <c r="U285" s="115">
        <v>0</v>
      </c>
      <c r="V285" s="183">
        <v>0</v>
      </c>
      <c r="W285" s="177" t="s">
        <v>2751</v>
      </c>
      <c r="X285" s="136">
        <v>2022</v>
      </c>
      <c r="Y285" s="134">
        <v>7</v>
      </c>
      <c r="Z285" s="134">
        <v>22</v>
      </c>
      <c r="AA2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5" s="237"/>
    </row>
    <row r="286" spans="1:31" s="102" customFormat="1" ht="15" x14ac:dyDescent="0.2">
      <c r="A286" s="99" t="s">
        <v>492</v>
      </c>
      <c r="B286" s="96" t="s">
        <v>208</v>
      </c>
      <c r="C286" s="110" t="s">
        <v>906</v>
      </c>
      <c r="D286" s="99" t="s">
        <v>914</v>
      </c>
      <c r="E286" s="110" t="s">
        <v>915</v>
      </c>
      <c r="F286" s="180">
        <v>1.1100000000000001</v>
      </c>
      <c r="G286" s="144" t="s">
        <v>2538</v>
      </c>
      <c r="H286" s="108">
        <v>1</v>
      </c>
      <c r="I286" s="108">
        <v>1</v>
      </c>
      <c r="J286" s="99" t="s">
        <v>1295</v>
      </c>
      <c r="K286" s="99" t="s">
        <v>1294</v>
      </c>
      <c r="L286" s="110" t="s">
        <v>208</v>
      </c>
      <c r="M286" s="121" t="s">
        <v>2019</v>
      </c>
      <c r="N286" s="99" t="s">
        <v>2114</v>
      </c>
      <c r="O286" s="113">
        <v>1980</v>
      </c>
      <c r="P286" s="94"/>
      <c r="Q286" s="94"/>
      <c r="R286" s="94"/>
      <c r="S286" s="94"/>
      <c r="T286" s="94"/>
      <c r="U286" s="115">
        <v>0</v>
      </c>
      <c r="V286" s="183">
        <v>0</v>
      </c>
      <c r="W286" s="177" t="s">
        <v>2751</v>
      </c>
      <c r="X286" s="136">
        <v>2022</v>
      </c>
      <c r="Y286" s="134">
        <v>7</v>
      </c>
      <c r="Z286" s="134">
        <v>22</v>
      </c>
      <c r="AA2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6" s="237"/>
    </row>
    <row r="287" spans="1:31" s="102" customFormat="1" ht="15" x14ac:dyDescent="0.2">
      <c r="A287" s="99" t="s">
        <v>493</v>
      </c>
      <c r="B287" s="96" t="s">
        <v>208</v>
      </c>
      <c r="C287" s="110" t="s">
        <v>906</v>
      </c>
      <c r="D287" s="99" t="s">
        <v>914</v>
      </c>
      <c r="E287" s="110" t="s">
        <v>915</v>
      </c>
      <c r="F287" s="180">
        <v>4.0999999999999996</v>
      </c>
      <c r="G287" s="144" t="s">
        <v>2538</v>
      </c>
      <c r="H287" s="108">
        <v>1</v>
      </c>
      <c r="I287" s="108">
        <v>1</v>
      </c>
      <c r="J287" s="99" t="s">
        <v>1106</v>
      </c>
      <c r="K287" s="99" t="s">
        <v>1207</v>
      </c>
      <c r="L287" s="110" t="s">
        <v>2280</v>
      </c>
      <c r="M287" s="121" t="s">
        <v>2020</v>
      </c>
      <c r="N287" s="99" t="s">
        <v>2114</v>
      </c>
      <c r="O287" s="113">
        <v>1980</v>
      </c>
      <c r="P287" s="94"/>
      <c r="Q287" s="94"/>
      <c r="R287" s="94"/>
      <c r="S287" s="94"/>
      <c r="T287" s="94"/>
      <c r="U287" s="115">
        <v>0</v>
      </c>
      <c r="V287" s="183">
        <v>2</v>
      </c>
      <c r="W287" s="177" t="s">
        <v>2751</v>
      </c>
      <c r="X287" s="136">
        <v>2022</v>
      </c>
      <c r="Y287" s="134">
        <v>7</v>
      </c>
      <c r="Z287" s="134">
        <v>20</v>
      </c>
      <c r="AA2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7" s="237"/>
    </row>
    <row r="288" spans="1:31" s="102" customFormat="1" ht="15" x14ac:dyDescent="0.2">
      <c r="A288" s="99" t="s">
        <v>494</v>
      </c>
      <c r="B288" s="96" t="s">
        <v>208</v>
      </c>
      <c r="C288" s="110" t="s">
        <v>906</v>
      </c>
      <c r="D288" s="99" t="s">
        <v>914</v>
      </c>
      <c r="E288" s="110" t="s">
        <v>915</v>
      </c>
      <c r="F288" s="180">
        <v>1.85</v>
      </c>
      <c r="G288" s="144" t="s">
        <v>2538</v>
      </c>
      <c r="H288" s="108">
        <v>1</v>
      </c>
      <c r="I288" s="108">
        <v>1</v>
      </c>
      <c r="J288" s="99" t="s">
        <v>1296</v>
      </c>
      <c r="K288" s="99" t="s">
        <v>1207</v>
      </c>
      <c r="L288" s="110" t="s">
        <v>2281</v>
      </c>
      <c r="M288" s="121" t="s">
        <v>2021</v>
      </c>
      <c r="N288" s="99" t="s">
        <v>2114</v>
      </c>
      <c r="O288" s="113">
        <v>1982</v>
      </c>
      <c r="P288" s="94"/>
      <c r="Q288" s="94"/>
      <c r="R288" s="94"/>
      <c r="S288" s="94"/>
      <c r="T288" s="94"/>
      <c r="U288" s="115">
        <v>0</v>
      </c>
      <c r="V288" s="183">
        <v>0</v>
      </c>
      <c r="W288" s="177" t="s">
        <v>2751</v>
      </c>
      <c r="X288" s="136">
        <v>2022</v>
      </c>
      <c r="Y288" s="134">
        <v>7</v>
      </c>
      <c r="Z288" s="134">
        <v>19</v>
      </c>
      <c r="AA2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8" s="237"/>
    </row>
    <row r="289" spans="1:31" s="102" customFormat="1" ht="15" x14ac:dyDescent="0.2">
      <c r="A289" s="99" t="s">
        <v>495</v>
      </c>
      <c r="B289" s="96" t="s">
        <v>208</v>
      </c>
      <c r="C289" s="110" t="s">
        <v>906</v>
      </c>
      <c r="D289" s="99" t="s">
        <v>914</v>
      </c>
      <c r="E289" s="110" t="s">
        <v>915</v>
      </c>
      <c r="F289" s="180">
        <v>3.02</v>
      </c>
      <c r="G289" s="144" t="s">
        <v>2538</v>
      </c>
      <c r="H289" s="108">
        <v>1</v>
      </c>
      <c r="I289" s="108">
        <v>1</v>
      </c>
      <c r="J289" s="99" t="s">
        <v>1298</v>
      </c>
      <c r="K289" s="99" t="s">
        <v>1297</v>
      </c>
      <c r="L289" s="110" t="s">
        <v>2282</v>
      </c>
      <c r="M289" s="121" t="s">
        <v>2022</v>
      </c>
      <c r="N289" s="99" t="s">
        <v>2114</v>
      </c>
      <c r="O289" s="113">
        <v>1985</v>
      </c>
      <c r="P289" s="94"/>
      <c r="Q289" s="94"/>
      <c r="R289" s="94"/>
      <c r="S289" s="94"/>
      <c r="T289" s="94"/>
      <c r="U289" s="115">
        <v>0</v>
      </c>
      <c r="V289" s="183">
        <v>0</v>
      </c>
      <c r="W289" s="177" t="s">
        <v>2751</v>
      </c>
      <c r="X289" s="136">
        <v>2022</v>
      </c>
      <c r="Y289" s="134">
        <v>7</v>
      </c>
      <c r="Z289" s="134">
        <v>12</v>
      </c>
      <c r="AA2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89" s="237"/>
    </row>
    <row r="290" spans="1:31" s="102" customFormat="1" ht="15" x14ac:dyDescent="0.2">
      <c r="A290" s="99" t="s">
        <v>496</v>
      </c>
      <c r="B290" s="96" t="s">
        <v>208</v>
      </c>
      <c r="C290" s="110" t="s">
        <v>906</v>
      </c>
      <c r="D290" s="99" t="s">
        <v>914</v>
      </c>
      <c r="E290" s="110" t="s">
        <v>915</v>
      </c>
      <c r="F290" s="180">
        <v>6.35</v>
      </c>
      <c r="G290" s="144" t="s">
        <v>2538</v>
      </c>
      <c r="H290" s="108">
        <v>1</v>
      </c>
      <c r="I290" s="108">
        <v>1</v>
      </c>
      <c r="J290" s="99" t="s">
        <v>1140</v>
      </c>
      <c r="K290" s="99" t="s">
        <v>1037</v>
      </c>
      <c r="L290" s="110" t="s">
        <v>208</v>
      </c>
      <c r="M290" s="121" t="s">
        <v>2023</v>
      </c>
      <c r="N290" s="99" t="s">
        <v>2114</v>
      </c>
      <c r="O290" s="113">
        <v>1974</v>
      </c>
      <c r="P290" s="94"/>
      <c r="Q290" s="94"/>
      <c r="R290" s="94"/>
      <c r="S290" s="94"/>
      <c r="T290" s="94"/>
      <c r="U290" s="115">
        <v>0</v>
      </c>
      <c r="V290" s="183">
        <v>2</v>
      </c>
      <c r="W290" s="177" t="s">
        <v>2751</v>
      </c>
      <c r="X290" s="136">
        <v>2022</v>
      </c>
      <c r="Y290" s="134">
        <v>7</v>
      </c>
      <c r="Z290" s="134">
        <v>19</v>
      </c>
      <c r="AA2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0" s="237"/>
    </row>
    <row r="291" spans="1:31" s="102" customFormat="1" ht="15" x14ac:dyDescent="0.2">
      <c r="A291" s="99" t="s">
        <v>497</v>
      </c>
      <c r="B291" s="96" t="s">
        <v>208</v>
      </c>
      <c r="C291" s="110" t="s">
        <v>906</v>
      </c>
      <c r="D291" s="99" t="s">
        <v>914</v>
      </c>
      <c r="E291" s="110" t="s">
        <v>915</v>
      </c>
      <c r="F291" s="180">
        <v>3.71</v>
      </c>
      <c r="G291" s="144" t="s">
        <v>2538</v>
      </c>
      <c r="H291" s="108">
        <v>1</v>
      </c>
      <c r="I291" s="108">
        <v>1</v>
      </c>
      <c r="J291" s="99" t="s">
        <v>1299</v>
      </c>
      <c r="K291" s="99" t="s">
        <v>1033</v>
      </c>
      <c r="L291" s="110" t="s">
        <v>208</v>
      </c>
      <c r="M291" s="121" t="s">
        <v>2024</v>
      </c>
      <c r="N291" s="99" t="s">
        <v>2114</v>
      </c>
      <c r="O291" s="113">
        <v>1980</v>
      </c>
      <c r="P291" s="94"/>
      <c r="Q291" s="94"/>
      <c r="R291" s="94"/>
      <c r="S291" s="94"/>
      <c r="T291" s="94"/>
      <c r="U291" s="115">
        <v>0</v>
      </c>
      <c r="V291" s="183">
        <v>2</v>
      </c>
      <c r="W291" s="177" t="s">
        <v>2751</v>
      </c>
      <c r="X291" s="136">
        <v>2022</v>
      </c>
      <c r="Y291" s="134">
        <v>7</v>
      </c>
      <c r="Z291" s="134">
        <v>20</v>
      </c>
      <c r="AA2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1" s="237"/>
    </row>
    <row r="292" spans="1:31" s="102" customFormat="1" ht="15" x14ac:dyDescent="0.2">
      <c r="A292" s="99" t="s">
        <v>498</v>
      </c>
      <c r="B292" s="96" t="s">
        <v>208</v>
      </c>
      <c r="C292" s="110" t="s">
        <v>906</v>
      </c>
      <c r="D292" s="99" t="s">
        <v>914</v>
      </c>
      <c r="E292" s="110" t="s">
        <v>915</v>
      </c>
      <c r="F292" s="180">
        <v>4.03</v>
      </c>
      <c r="G292" s="144" t="s">
        <v>2538</v>
      </c>
      <c r="H292" s="108">
        <v>1</v>
      </c>
      <c r="I292" s="108">
        <v>1</v>
      </c>
      <c r="J292" s="99" t="s">
        <v>1300</v>
      </c>
      <c r="K292" s="99" t="s">
        <v>1037</v>
      </c>
      <c r="L292" s="110" t="s">
        <v>2283</v>
      </c>
      <c r="M292" s="121" t="s">
        <v>2025</v>
      </c>
      <c r="N292" s="99" t="s">
        <v>2114</v>
      </c>
      <c r="O292" s="113">
        <v>1992</v>
      </c>
      <c r="P292" s="94"/>
      <c r="Q292" s="94"/>
      <c r="R292" s="94"/>
      <c r="S292" s="94"/>
      <c r="T292" s="94"/>
      <c r="U292" s="115">
        <v>0</v>
      </c>
      <c r="V292" s="183">
        <v>3</v>
      </c>
      <c r="W292" s="177" t="s">
        <v>2751</v>
      </c>
      <c r="X292" s="136">
        <v>2022</v>
      </c>
      <c r="Y292" s="134">
        <v>7</v>
      </c>
      <c r="Z292" s="134">
        <v>20</v>
      </c>
      <c r="AA2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2" s="237"/>
    </row>
    <row r="293" spans="1:31" s="102" customFormat="1" ht="15" x14ac:dyDescent="0.2">
      <c r="A293" s="99" t="s">
        <v>499</v>
      </c>
      <c r="B293" s="96" t="s">
        <v>208</v>
      </c>
      <c r="C293" s="110" t="s">
        <v>906</v>
      </c>
      <c r="D293" s="99" t="s">
        <v>914</v>
      </c>
      <c r="E293" s="110" t="s">
        <v>915</v>
      </c>
      <c r="F293" s="180">
        <v>5.42</v>
      </c>
      <c r="G293" s="144" t="s">
        <v>2538</v>
      </c>
      <c r="H293" s="108">
        <v>1</v>
      </c>
      <c r="I293" s="108">
        <v>1</v>
      </c>
      <c r="J293" s="99" t="s">
        <v>1301</v>
      </c>
      <c r="K293" s="99" t="s">
        <v>1037</v>
      </c>
      <c r="L293" s="110" t="s">
        <v>208</v>
      </c>
      <c r="M293" s="121" t="s">
        <v>208</v>
      </c>
      <c r="N293" s="99" t="s">
        <v>2114</v>
      </c>
      <c r="O293" s="113">
        <v>1987</v>
      </c>
      <c r="P293" s="94"/>
      <c r="Q293" s="94"/>
      <c r="R293" s="94"/>
      <c r="S293" s="94"/>
      <c r="T293" s="94"/>
      <c r="U293" s="115">
        <v>0</v>
      </c>
      <c r="V293" s="183">
        <v>1</v>
      </c>
      <c r="W293" s="177" t="s">
        <v>2751</v>
      </c>
      <c r="X293" s="136">
        <v>2022</v>
      </c>
      <c r="Y293" s="134">
        <v>7</v>
      </c>
      <c r="Z293" s="134">
        <v>18</v>
      </c>
      <c r="AA2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3" s="237"/>
    </row>
    <row r="294" spans="1:31" s="102" customFormat="1" ht="15" x14ac:dyDescent="0.2">
      <c r="A294" s="99" t="s">
        <v>500</v>
      </c>
      <c r="B294" s="96" t="s">
        <v>208</v>
      </c>
      <c r="C294" s="110" t="s">
        <v>906</v>
      </c>
      <c r="D294" s="99" t="s">
        <v>914</v>
      </c>
      <c r="E294" s="110" t="s">
        <v>915</v>
      </c>
      <c r="F294" s="180">
        <v>6.18</v>
      </c>
      <c r="G294" s="144" t="s">
        <v>2538</v>
      </c>
      <c r="H294" s="108">
        <v>1</v>
      </c>
      <c r="I294" s="108">
        <v>1</v>
      </c>
      <c r="J294" s="99" t="s">
        <v>1302</v>
      </c>
      <c r="K294" s="99" t="s">
        <v>1039</v>
      </c>
      <c r="L294" s="110" t="s">
        <v>2284</v>
      </c>
      <c r="M294" s="121" t="s">
        <v>2026</v>
      </c>
      <c r="N294" s="99" t="s">
        <v>2114</v>
      </c>
      <c r="O294" s="113">
        <v>1990</v>
      </c>
      <c r="P294" s="94"/>
      <c r="Q294" s="94"/>
      <c r="R294" s="94"/>
      <c r="S294" s="94"/>
      <c r="T294" s="94"/>
      <c r="U294" s="115">
        <v>0</v>
      </c>
      <c r="V294" s="183">
        <v>0</v>
      </c>
      <c r="W294" s="177" t="s">
        <v>2751</v>
      </c>
      <c r="X294" s="136">
        <v>2022</v>
      </c>
      <c r="Y294" s="134">
        <v>7</v>
      </c>
      <c r="Z294" s="134">
        <v>30</v>
      </c>
      <c r="AA2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4" s="237"/>
    </row>
    <row r="295" spans="1:31" s="102" customFormat="1" ht="15" x14ac:dyDescent="0.2">
      <c r="A295" s="99" t="s">
        <v>501</v>
      </c>
      <c r="B295" s="96" t="s">
        <v>208</v>
      </c>
      <c r="C295" s="110" t="s">
        <v>906</v>
      </c>
      <c r="D295" s="99" t="s">
        <v>914</v>
      </c>
      <c r="E295" s="110" t="s">
        <v>915</v>
      </c>
      <c r="F295" s="180">
        <v>4.32</v>
      </c>
      <c r="G295" s="144" t="s">
        <v>2538</v>
      </c>
      <c r="H295" s="108">
        <v>1</v>
      </c>
      <c r="I295" s="108">
        <v>1</v>
      </c>
      <c r="J295" s="99" t="s">
        <v>1262</v>
      </c>
      <c r="K295" s="99" t="s">
        <v>1303</v>
      </c>
      <c r="L295" s="110" t="s">
        <v>2285</v>
      </c>
      <c r="M295" s="121" t="s">
        <v>2027</v>
      </c>
      <c r="N295" s="99" t="s">
        <v>2114</v>
      </c>
      <c r="O295" s="113">
        <v>1984</v>
      </c>
      <c r="P295" s="94"/>
      <c r="Q295" s="94"/>
      <c r="R295" s="94"/>
      <c r="S295" s="94"/>
      <c r="T295" s="94"/>
      <c r="U295" s="115">
        <v>0</v>
      </c>
      <c r="V295" s="183">
        <v>0</v>
      </c>
      <c r="W295" s="177" t="s">
        <v>2751</v>
      </c>
      <c r="X295" s="136">
        <v>2022</v>
      </c>
      <c r="Y295" s="134">
        <v>7</v>
      </c>
      <c r="Z295" s="134">
        <v>30</v>
      </c>
      <c r="AA2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5" s="237"/>
    </row>
    <row r="296" spans="1:31" s="102" customFormat="1" ht="15" x14ac:dyDescent="0.2">
      <c r="A296" s="99" t="s">
        <v>502</v>
      </c>
      <c r="B296" s="96" t="s">
        <v>208</v>
      </c>
      <c r="C296" s="110" t="s">
        <v>906</v>
      </c>
      <c r="D296" s="99" t="s">
        <v>914</v>
      </c>
      <c r="E296" s="110" t="s">
        <v>915</v>
      </c>
      <c r="F296" s="180">
        <v>5.71</v>
      </c>
      <c r="G296" s="144" t="s">
        <v>2538</v>
      </c>
      <c r="H296" s="108">
        <v>1</v>
      </c>
      <c r="I296" s="108">
        <v>1</v>
      </c>
      <c r="J296" s="99" t="s">
        <v>1304</v>
      </c>
      <c r="K296" s="99" t="s">
        <v>1264</v>
      </c>
      <c r="L296" s="110" t="s">
        <v>2286</v>
      </c>
      <c r="M296" s="121" t="s">
        <v>2028</v>
      </c>
      <c r="N296" s="99" t="s">
        <v>2114</v>
      </c>
      <c r="O296" s="113">
        <v>1992</v>
      </c>
      <c r="P296" s="94"/>
      <c r="Q296" s="94"/>
      <c r="R296" s="94"/>
      <c r="S296" s="94"/>
      <c r="T296" s="94"/>
      <c r="U296" s="115">
        <v>0</v>
      </c>
      <c r="V296" s="183">
        <v>0</v>
      </c>
      <c r="W296" s="177" t="s">
        <v>2751</v>
      </c>
      <c r="X296" s="136">
        <v>2022</v>
      </c>
      <c r="Y296" s="134">
        <v>7</v>
      </c>
      <c r="Z296" s="134">
        <v>25</v>
      </c>
      <c r="AA2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6" s="237"/>
    </row>
    <row r="297" spans="1:31" s="102" customFormat="1" ht="15" x14ac:dyDescent="0.2">
      <c r="A297" s="99" t="s">
        <v>503</v>
      </c>
      <c r="B297" s="96" t="s">
        <v>208</v>
      </c>
      <c r="C297" s="110" t="s">
        <v>906</v>
      </c>
      <c r="D297" s="99" t="s">
        <v>914</v>
      </c>
      <c r="E297" s="110" t="s">
        <v>915</v>
      </c>
      <c r="F297" s="180">
        <v>4.04</v>
      </c>
      <c r="G297" s="144" t="s">
        <v>2538</v>
      </c>
      <c r="H297" s="108">
        <v>1</v>
      </c>
      <c r="I297" s="108">
        <v>1</v>
      </c>
      <c r="J297" s="99" t="s">
        <v>1305</v>
      </c>
      <c r="K297" s="99" t="s">
        <v>1033</v>
      </c>
      <c r="L297" s="110" t="s">
        <v>2287</v>
      </c>
      <c r="M297" s="121" t="s">
        <v>2029</v>
      </c>
      <c r="N297" s="99" t="s">
        <v>2114</v>
      </c>
      <c r="O297" s="113">
        <v>1987</v>
      </c>
      <c r="P297" s="94"/>
      <c r="Q297" s="94"/>
      <c r="R297" s="94"/>
      <c r="S297" s="94"/>
      <c r="T297" s="94"/>
      <c r="U297" s="115">
        <v>0</v>
      </c>
      <c r="V297" s="183">
        <v>0</v>
      </c>
      <c r="W297" s="177" t="s">
        <v>2751</v>
      </c>
      <c r="X297" s="136">
        <v>2022</v>
      </c>
      <c r="Y297" s="134">
        <v>7</v>
      </c>
      <c r="Z297" s="134">
        <v>29</v>
      </c>
      <c r="AA2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7" s="237"/>
    </row>
    <row r="298" spans="1:31" s="102" customFormat="1" ht="15" x14ac:dyDescent="0.2">
      <c r="A298" s="99" t="s">
        <v>504</v>
      </c>
      <c r="B298" s="96" t="s">
        <v>208</v>
      </c>
      <c r="C298" s="110" t="s">
        <v>906</v>
      </c>
      <c r="D298" s="99" t="s">
        <v>914</v>
      </c>
      <c r="E298" s="110" t="s">
        <v>915</v>
      </c>
      <c r="F298" s="180">
        <v>3.21</v>
      </c>
      <c r="G298" s="144" t="s">
        <v>2538</v>
      </c>
      <c r="H298" s="108">
        <v>1</v>
      </c>
      <c r="I298" s="108">
        <v>1</v>
      </c>
      <c r="J298" s="99" t="s">
        <v>1069</v>
      </c>
      <c r="K298" s="99" t="s">
        <v>1306</v>
      </c>
      <c r="L298" s="110" t="s">
        <v>208</v>
      </c>
      <c r="M298" s="121" t="s">
        <v>2030</v>
      </c>
      <c r="N298" s="99" t="s">
        <v>2114</v>
      </c>
      <c r="O298" s="113">
        <v>1992</v>
      </c>
      <c r="P298" s="94"/>
      <c r="Q298" s="94"/>
      <c r="R298" s="94"/>
      <c r="S298" s="94"/>
      <c r="T298" s="94"/>
      <c r="U298" s="115">
        <v>0</v>
      </c>
      <c r="V298" s="183">
        <v>1</v>
      </c>
      <c r="W298" s="177" t="s">
        <v>2751</v>
      </c>
      <c r="X298" s="136">
        <v>2022</v>
      </c>
      <c r="Y298" s="134">
        <v>7</v>
      </c>
      <c r="Z298" s="134">
        <v>29</v>
      </c>
      <c r="AA2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8" s="237"/>
    </row>
    <row r="299" spans="1:31" s="102" customFormat="1" ht="15" x14ac:dyDescent="0.2">
      <c r="A299" s="99" t="s">
        <v>505</v>
      </c>
      <c r="B299" s="96" t="s">
        <v>208</v>
      </c>
      <c r="C299" s="110" t="s">
        <v>906</v>
      </c>
      <c r="D299" s="99" t="s">
        <v>914</v>
      </c>
      <c r="E299" s="110" t="s">
        <v>915</v>
      </c>
      <c r="F299" s="180">
        <v>6.65</v>
      </c>
      <c r="G299" s="144" t="s">
        <v>2538</v>
      </c>
      <c r="H299" s="108">
        <v>1</v>
      </c>
      <c r="I299" s="108">
        <v>1</v>
      </c>
      <c r="J299" s="99" t="s">
        <v>1308</v>
      </c>
      <c r="K299" s="99" t="s">
        <v>1307</v>
      </c>
      <c r="L299" s="110" t="s">
        <v>208</v>
      </c>
      <c r="M299" s="121" t="s">
        <v>2031</v>
      </c>
      <c r="N299" s="99" t="s">
        <v>2114</v>
      </c>
      <c r="O299" s="113">
        <v>1981</v>
      </c>
      <c r="P299" s="94"/>
      <c r="Q299" s="94"/>
      <c r="R299" s="94"/>
      <c r="S299" s="94"/>
      <c r="T299" s="94"/>
      <c r="U299" s="115">
        <v>0</v>
      </c>
      <c r="V299" s="183">
        <v>1</v>
      </c>
      <c r="W299" s="177" t="s">
        <v>2751</v>
      </c>
      <c r="X299" s="136">
        <v>2022</v>
      </c>
      <c r="Y299" s="134">
        <v>7</v>
      </c>
      <c r="Z299" s="134">
        <v>25</v>
      </c>
      <c r="AA2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299" s="237"/>
    </row>
    <row r="300" spans="1:31" s="102" customFormat="1" ht="15" x14ac:dyDescent="0.2">
      <c r="A300" s="99" t="s">
        <v>506</v>
      </c>
      <c r="B300" s="96" t="s">
        <v>208</v>
      </c>
      <c r="C300" s="110" t="s">
        <v>906</v>
      </c>
      <c r="D300" s="99" t="s">
        <v>914</v>
      </c>
      <c r="E300" s="110" t="s">
        <v>915</v>
      </c>
      <c r="F300" s="180">
        <v>7.57</v>
      </c>
      <c r="G300" s="144" t="s">
        <v>2538</v>
      </c>
      <c r="H300" s="108">
        <v>1</v>
      </c>
      <c r="I300" s="108">
        <v>1</v>
      </c>
      <c r="J300" s="99" t="s">
        <v>1310</v>
      </c>
      <c r="K300" s="99" t="s">
        <v>1309</v>
      </c>
      <c r="L300" s="110" t="s">
        <v>2288</v>
      </c>
      <c r="M300" s="121" t="s">
        <v>2032</v>
      </c>
      <c r="N300" s="99" t="s">
        <v>2114</v>
      </c>
      <c r="O300" s="113">
        <v>1970</v>
      </c>
      <c r="P300" s="94"/>
      <c r="Q300" s="94"/>
      <c r="R300" s="94"/>
      <c r="S300" s="94"/>
      <c r="T300" s="94"/>
      <c r="U300" s="115">
        <v>0</v>
      </c>
      <c r="V300" s="183">
        <v>3</v>
      </c>
      <c r="W300" s="177" t="s">
        <v>2751</v>
      </c>
      <c r="X300" s="136">
        <v>2022</v>
      </c>
      <c r="Y300" s="134">
        <v>7</v>
      </c>
      <c r="Z300" s="134">
        <v>27</v>
      </c>
      <c r="AA3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0" s="237"/>
    </row>
    <row r="301" spans="1:31" s="102" customFormat="1" ht="15" x14ac:dyDescent="0.2">
      <c r="A301" s="99" t="s">
        <v>507</v>
      </c>
      <c r="B301" s="96" t="s">
        <v>208</v>
      </c>
      <c r="C301" s="110" t="s">
        <v>907</v>
      </c>
      <c r="D301" s="99" t="s">
        <v>914</v>
      </c>
      <c r="E301" s="110" t="s">
        <v>915</v>
      </c>
      <c r="F301" s="180">
        <v>1.33</v>
      </c>
      <c r="G301" s="144" t="s">
        <v>2538</v>
      </c>
      <c r="H301" s="108">
        <v>1</v>
      </c>
      <c r="I301" s="108">
        <v>1</v>
      </c>
      <c r="J301" s="99" t="s">
        <v>1140</v>
      </c>
      <c r="K301" s="99" t="s">
        <v>1311</v>
      </c>
      <c r="L301" s="110" t="s">
        <v>208</v>
      </c>
      <c r="M301" s="121" t="s">
        <v>2033</v>
      </c>
      <c r="N301" s="99" t="s">
        <v>2114</v>
      </c>
      <c r="O301" s="113">
        <v>1990</v>
      </c>
      <c r="P301" s="94"/>
      <c r="Q301" s="94"/>
      <c r="R301" s="94"/>
      <c r="S301" s="94"/>
      <c r="T301" s="94"/>
      <c r="U301" s="115">
        <v>0</v>
      </c>
      <c r="V301" s="183">
        <v>1</v>
      </c>
      <c r="W301" s="177" t="s">
        <v>2751</v>
      </c>
      <c r="X301" s="136">
        <v>2022</v>
      </c>
      <c r="Y301" s="134">
        <v>7</v>
      </c>
      <c r="Z301" s="134">
        <v>18</v>
      </c>
      <c r="AA3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1" s="237"/>
    </row>
    <row r="302" spans="1:31" s="102" customFormat="1" ht="15" x14ac:dyDescent="0.2">
      <c r="A302" s="99" t="s">
        <v>508</v>
      </c>
      <c r="B302" s="96" t="s">
        <v>208</v>
      </c>
      <c r="C302" s="110" t="s">
        <v>907</v>
      </c>
      <c r="D302" s="99" t="s">
        <v>914</v>
      </c>
      <c r="E302" s="110" t="s">
        <v>915</v>
      </c>
      <c r="F302" s="180">
        <v>4.5</v>
      </c>
      <c r="G302" s="144" t="s">
        <v>2538</v>
      </c>
      <c r="H302" s="108">
        <v>1</v>
      </c>
      <c r="I302" s="108">
        <v>1</v>
      </c>
      <c r="J302" s="99" t="s">
        <v>1313</v>
      </c>
      <c r="K302" s="99" t="s">
        <v>1312</v>
      </c>
      <c r="L302" s="110" t="s">
        <v>2289</v>
      </c>
      <c r="M302" s="121" t="s">
        <v>2034</v>
      </c>
      <c r="N302" s="99" t="s">
        <v>2114</v>
      </c>
      <c r="O302" s="113">
        <v>1987</v>
      </c>
      <c r="P302" s="94"/>
      <c r="Q302" s="94"/>
      <c r="R302" s="94"/>
      <c r="S302" s="94"/>
      <c r="T302" s="94"/>
      <c r="U302" s="115">
        <v>0</v>
      </c>
      <c r="V302" s="183">
        <v>1</v>
      </c>
      <c r="W302" s="177" t="s">
        <v>2751</v>
      </c>
      <c r="X302" s="136">
        <v>2022</v>
      </c>
      <c r="Y302" s="134">
        <v>7</v>
      </c>
      <c r="Z302" s="134">
        <v>18</v>
      </c>
      <c r="AA3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2" s="237"/>
    </row>
    <row r="303" spans="1:31" s="102" customFormat="1" ht="15" x14ac:dyDescent="0.2">
      <c r="A303" s="99" t="s">
        <v>509</v>
      </c>
      <c r="B303" s="96" t="s">
        <v>208</v>
      </c>
      <c r="C303" s="110" t="s">
        <v>907</v>
      </c>
      <c r="D303" s="99" t="s">
        <v>914</v>
      </c>
      <c r="E303" s="110" t="s">
        <v>915</v>
      </c>
      <c r="F303" s="180">
        <v>2.77</v>
      </c>
      <c r="G303" s="144" t="s">
        <v>2538</v>
      </c>
      <c r="H303" s="108">
        <v>1</v>
      </c>
      <c r="I303" s="108">
        <v>1</v>
      </c>
      <c r="J303" s="99" t="s">
        <v>1315</v>
      </c>
      <c r="K303" s="99" t="s">
        <v>1314</v>
      </c>
      <c r="L303" s="110" t="s">
        <v>2290</v>
      </c>
      <c r="M303" s="121" t="s">
        <v>2035</v>
      </c>
      <c r="N303" s="112" t="s">
        <v>2113</v>
      </c>
      <c r="O303" s="113">
        <v>1990</v>
      </c>
      <c r="P303" s="94"/>
      <c r="Q303" s="94"/>
      <c r="R303" s="94"/>
      <c r="S303" s="94"/>
      <c r="T303" s="94"/>
      <c r="U303" s="115">
        <v>0</v>
      </c>
      <c r="V303" s="183">
        <v>3</v>
      </c>
      <c r="W303" s="177" t="s">
        <v>2751</v>
      </c>
      <c r="X303" s="136">
        <v>2022</v>
      </c>
      <c r="Y303" s="134">
        <v>7</v>
      </c>
      <c r="Z303" s="134">
        <v>19</v>
      </c>
      <c r="AA3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3" s="237"/>
    </row>
    <row r="304" spans="1:31" s="102" customFormat="1" ht="15" x14ac:dyDescent="0.2">
      <c r="A304" s="99" t="s">
        <v>510</v>
      </c>
      <c r="B304" s="96" t="s">
        <v>208</v>
      </c>
      <c r="C304" s="110" t="s">
        <v>907</v>
      </c>
      <c r="D304" s="99" t="s">
        <v>914</v>
      </c>
      <c r="E304" s="110" t="s">
        <v>915</v>
      </c>
      <c r="F304" s="180">
        <v>2.61</v>
      </c>
      <c r="G304" s="144" t="s">
        <v>2538</v>
      </c>
      <c r="H304" s="108">
        <v>1</v>
      </c>
      <c r="I304" s="108">
        <v>1</v>
      </c>
      <c r="J304" s="99" t="s">
        <v>1246</v>
      </c>
      <c r="K304" s="99" t="s">
        <v>1167</v>
      </c>
      <c r="L304" s="110" t="s">
        <v>2291</v>
      </c>
      <c r="M304" s="121" t="s">
        <v>2036</v>
      </c>
      <c r="N304" s="99" t="s">
        <v>2114</v>
      </c>
      <c r="O304" s="113">
        <v>1997</v>
      </c>
      <c r="P304" s="94"/>
      <c r="Q304" s="94"/>
      <c r="R304" s="94"/>
      <c r="S304" s="94"/>
      <c r="T304" s="94"/>
      <c r="U304" s="115">
        <v>0</v>
      </c>
      <c r="V304" s="183">
        <v>3</v>
      </c>
      <c r="W304" s="177" t="s">
        <v>2751</v>
      </c>
      <c r="X304" s="136">
        <v>2022</v>
      </c>
      <c r="Y304" s="134">
        <v>7</v>
      </c>
      <c r="Z304" s="134">
        <v>19</v>
      </c>
      <c r="AA3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4" s="237"/>
    </row>
    <row r="305" spans="1:31" s="102" customFormat="1" ht="15" x14ac:dyDescent="0.2">
      <c r="A305" s="99" t="s">
        <v>511</v>
      </c>
      <c r="B305" s="96" t="s">
        <v>208</v>
      </c>
      <c r="C305" s="110" t="s">
        <v>907</v>
      </c>
      <c r="D305" s="99" t="s">
        <v>914</v>
      </c>
      <c r="E305" s="110" t="s">
        <v>915</v>
      </c>
      <c r="F305" s="180">
        <v>2.93</v>
      </c>
      <c r="G305" s="144" t="s">
        <v>2538</v>
      </c>
      <c r="H305" s="108">
        <v>1</v>
      </c>
      <c r="I305" s="108">
        <v>1</v>
      </c>
      <c r="J305" s="99" t="s">
        <v>1316</v>
      </c>
      <c r="K305" s="99" t="s">
        <v>1019</v>
      </c>
      <c r="L305" s="110" t="s">
        <v>2292</v>
      </c>
      <c r="M305" s="121" t="s">
        <v>2037</v>
      </c>
      <c r="N305" s="99" t="s">
        <v>2114</v>
      </c>
      <c r="O305" s="113">
        <v>1996</v>
      </c>
      <c r="P305" s="94"/>
      <c r="Q305" s="94"/>
      <c r="R305" s="94"/>
      <c r="S305" s="94"/>
      <c r="T305" s="94"/>
      <c r="U305" s="115">
        <v>0</v>
      </c>
      <c r="V305" s="183">
        <v>1</v>
      </c>
      <c r="W305" s="177" t="s">
        <v>2751</v>
      </c>
      <c r="X305" s="136">
        <v>2022</v>
      </c>
      <c r="Y305" s="134">
        <v>7</v>
      </c>
      <c r="Z305" s="134">
        <v>19</v>
      </c>
      <c r="AA3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5" s="237"/>
    </row>
    <row r="306" spans="1:31" s="102" customFormat="1" ht="15" x14ac:dyDescent="0.2">
      <c r="A306" s="99" t="s">
        <v>512</v>
      </c>
      <c r="B306" s="96" t="s">
        <v>208</v>
      </c>
      <c r="C306" s="110" t="s">
        <v>907</v>
      </c>
      <c r="D306" s="99" t="s">
        <v>914</v>
      </c>
      <c r="E306" s="110" t="s">
        <v>915</v>
      </c>
      <c r="F306" s="180">
        <v>3.84</v>
      </c>
      <c r="G306" s="144" t="s">
        <v>2538</v>
      </c>
      <c r="H306" s="108">
        <v>1</v>
      </c>
      <c r="I306" s="108">
        <v>1</v>
      </c>
      <c r="J306" s="99" t="s">
        <v>1318</v>
      </c>
      <c r="K306" s="99" t="s">
        <v>1317</v>
      </c>
      <c r="L306" s="110" t="s">
        <v>208</v>
      </c>
      <c r="M306" s="121" t="s">
        <v>2038</v>
      </c>
      <c r="N306" s="99" t="s">
        <v>2114</v>
      </c>
      <c r="O306" s="113">
        <v>1994</v>
      </c>
      <c r="P306" s="94"/>
      <c r="Q306" s="94"/>
      <c r="R306" s="94"/>
      <c r="S306" s="94"/>
      <c r="T306" s="94"/>
      <c r="U306" s="115">
        <v>0</v>
      </c>
      <c r="V306" s="183">
        <v>3</v>
      </c>
      <c r="W306" s="177" t="s">
        <v>2751</v>
      </c>
      <c r="X306" s="136">
        <v>2022</v>
      </c>
      <c r="Y306" s="134">
        <v>7</v>
      </c>
      <c r="Z306" s="134">
        <v>21</v>
      </c>
      <c r="AA3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6" s="237"/>
    </row>
    <row r="307" spans="1:31" s="102" customFormat="1" ht="15" x14ac:dyDescent="0.2">
      <c r="A307" s="99" t="s">
        <v>513</v>
      </c>
      <c r="B307" s="96" t="s">
        <v>208</v>
      </c>
      <c r="C307" s="110" t="s">
        <v>907</v>
      </c>
      <c r="D307" s="99" t="s">
        <v>914</v>
      </c>
      <c r="E307" s="110" t="s">
        <v>915</v>
      </c>
      <c r="F307" s="180">
        <v>3.05</v>
      </c>
      <c r="G307" s="144" t="s">
        <v>2538</v>
      </c>
      <c r="H307" s="108">
        <v>1</v>
      </c>
      <c r="I307" s="108">
        <v>1</v>
      </c>
      <c r="J307" s="99" t="s">
        <v>1320</v>
      </c>
      <c r="K307" s="99" t="s">
        <v>1319</v>
      </c>
      <c r="L307" s="110" t="s">
        <v>2293</v>
      </c>
      <c r="M307" s="121" t="s">
        <v>2039</v>
      </c>
      <c r="N307" s="112" t="s">
        <v>2113</v>
      </c>
      <c r="O307" s="113">
        <v>1992</v>
      </c>
      <c r="P307" s="94"/>
      <c r="Q307" s="94"/>
      <c r="R307" s="94"/>
      <c r="S307" s="94"/>
      <c r="T307" s="94"/>
      <c r="U307" s="115">
        <v>0</v>
      </c>
      <c r="V307" s="183">
        <v>3</v>
      </c>
      <c r="W307" s="177" t="s">
        <v>2751</v>
      </c>
      <c r="X307" s="136">
        <v>2022</v>
      </c>
      <c r="Y307" s="134">
        <v>7</v>
      </c>
      <c r="Z307" s="134">
        <v>21</v>
      </c>
      <c r="AA3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7" s="237"/>
    </row>
    <row r="308" spans="1:31" s="102" customFormat="1" ht="15" x14ac:dyDescent="0.2">
      <c r="A308" s="99" t="s">
        <v>514</v>
      </c>
      <c r="B308" s="96" t="s">
        <v>208</v>
      </c>
      <c r="C308" s="110" t="s">
        <v>907</v>
      </c>
      <c r="D308" s="99" t="s">
        <v>914</v>
      </c>
      <c r="E308" s="110" t="s">
        <v>915</v>
      </c>
      <c r="F308" s="180">
        <v>4.05</v>
      </c>
      <c r="G308" s="144" t="s">
        <v>2538</v>
      </c>
      <c r="H308" s="108">
        <v>1</v>
      </c>
      <c r="I308" s="108">
        <v>1</v>
      </c>
      <c r="J308" s="99" t="s">
        <v>1322</v>
      </c>
      <c r="K308" s="99" t="s">
        <v>1321</v>
      </c>
      <c r="L308" s="110" t="s">
        <v>2294</v>
      </c>
      <c r="M308" s="121" t="s">
        <v>2040</v>
      </c>
      <c r="N308" s="99" t="s">
        <v>2114</v>
      </c>
      <c r="O308" s="113">
        <v>2001</v>
      </c>
      <c r="P308" s="94"/>
      <c r="Q308" s="94"/>
      <c r="R308" s="94"/>
      <c r="S308" s="94"/>
      <c r="T308" s="94"/>
      <c r="U308" s="115">
        <v>0</v>
      </c>
      <c r="V308" s="183">
        <v>1</v>
      </c>
      <c r="W308" s="177" t="s">
        <v>2751</v>
      </c>
      <c r="X308" s="136">
        <v>2022</v>
      </c>
      <c r="Y308" s="134">
        <v>7</v>
      </c>
      <c r="Z308" s="134">
        <v>21</v>
      </c>
      <c r="AA3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8" s="237"/>
    </row>
    <row r="309" spans="1:31" s="102" customFormat="1" ht="15" x14ac:dyDescent="0.2">
      <c r="A309" s="99" t="s">
        <v>515</v>
      </c>
      <c r="B309" s="96" t="s">
        <v>208</v>
      </c>
      <c r="C309" s="110" t="s">
        <v>907</v>
      </c>
      <c r="D309" s="99" t="s">
        <v>914</v>
      </c>
      <c r="E309" s="110" t="s">
        <v>915</v>
      </c>
      <c r="F309" s="180">
        <v>1</v>
      </c>
      <c r="G309" s="144" t="s">
        <v>2538</v>
      </c>
      <c r="H309" s="108">
        <v>1</v>
      </c>
      <c r="I309" s="108">
        <v>1</v>
      </c>
      <c r="J309" s="99" t="s">
        <v>1324</v>
      </c>
      <c r="K309" s="99" t="s">
        <v>1323</v>
      </c>
      <c r="L309" s="110" t="s">
        <v>2295</v>
      </c>
      <c r="M309" s="121" t="s">
        <v>2041</v>
      </c>
      <c r="N309" s="99" t="s">
        <v>2114</v>
      </c>
      <c r="O309" s="113">
        <v>1981</v>
      </c>
      <c r="P309" s="94"/>
      <c r="Q309" s="94"/>
      <c r="R309" s="94"/>
      <c r="S309" s="94"/>
      <c r="T309" s="94"/>
      <c r="U309" s="115">
        <v>0</v>
      </c>
      <c r="V309" s="183">
        <v>1</v>
      </c>
      <c r="W309" s="177" t="s">
        <v>2751</v>
      </c>
      <c r="X309" s="136">
        <v>2022</v>
      </c>
      <c r="Y309" s="134">
        <v>7</v>
      </c>
      <c r="Z309" s="134">
        <v>22</v>
      </c>
      <c r="AA3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09" s="237"/>
    </row>
    <row r="310" spans="1:31" s="102" customFormat="1" ht="15" x14ac:dyDescent="0.2">
      <c r="A310" s="99" t="s">
        <v>516</v>
      </c>
      <c r="B310" s="96" t="s">
        <v>208</v>
      </c>
      <c r="C310" s="110" t="s">
        <v>908</v>
      </c>
      <c r="D310" s="99" t="s">
        <v>914</v>
      </c>
      <c r="E310" s="110" t="s">
        <v>915</v>
      </c>
      <c r="F310" s="180">
        <v>2</v>
      </c>
      <c r="G310" s="144" t="s">
        <v>2538</v>
      </c>
      <c r="H310" s="108">
        <v>1</v>
      </c>
      <c r="I310" s="108">
        <v>1</v>
      </c>
      <c r="J310" s="99" t="s">
        <v>1326</v>
      </c>
      <c r="K310" s="99" t="s">
        <v>1325</v>
      </c>
      <c r="L310" s="110" t="s">
        <v>2296</v>
      </c>
      <c r="M310" s="121" t="s">
        <v>2042</v>
      </c>
      <c r="N310" s="99" t="s">
        <v>2114</v>
      </c>
      <c r="O310" s="113">
        <v>1981</v>
      </c>
      <c r="P310" s="94"/>
      <c r="Q310" s="94"/>
      <c r="R310" s="94"/>
      <c r="S310" s="94"/>
      <c r="T310" s="94"/>
      <c r="U310" s="115">
        <v>0</v>
      </c>
      <c r="V310" s="183">
        <v>0</v>
      </c>
      <c r="W310" s="177" t="s">
        <v>2750</v>
      </c>
      <c r="X310" s="136">
        <v>2022</v>
      </c>
      <c r="Y310" s="134">
        <v>6</v>
      </c>
      <c r="Z310" s="134">
        <v>20</v>
      </c>
      <c r="AA3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0" s="237"/>
    </row>
    <row r="311" spans="1:31" s="102" customFormat="1" ht="15" x14ac:dyDescent="0.2">
      <c r="A311" s="99" t="s">
        <v>517</v>
      </c>
      <c r="B311" s="96" t="s">
        <v>208</v>
      </c>
      <c r="C311" s="110" t="s">
        <v>908</v>
      </c>
      <c r="D311" s="99" t="s">
        <v>914</v>
      </c>
      <c r="E311" s="110" t="s">
        <v>915</v>
      </c>
      <c r="F311" s="180">
        <v>3.17</v>
      </c>
      <c r="G311" s="144" t="s">
        <v>2538</v>
      </c>
      <c r="H311" s="108">
        <v>1</v>
      </c>
      <c r="I311" s="108">
        <v>1</v>
      </c>
      <c r="J311" s="99" t="s">
        <v>1327</v>
      </c>
      <c r="K311" s="99" t="s">
        <v>916</v>
      </c>
      <c r="L311" s="110" t="s">
        <v>2297</v>
      </c>
      <c r="M311" s="121" t="s">
        <v>2043</v>
      </c>
      <c r="N311" s="99" t="s">
        <v>2114</v>
      </c>
      <c r="O311" s="113">
        <v>1977</v>
      </c>
      <c r="P311" s="94"/>
      <c r="Q311" s="94"/>
      <c r="R311" s="94"/>
      <c r="S311" s="94"/>
      <c r="T311" s="94"/>
      <c r="U311" s="115">
        <v>0</v>
      </c>
      <c r="V311" s="183">
        <v>0</v>
      </c>
      <c r="W311" s="177" t="s">
        <v>2750</v>
      </c>
      <c r="X311" s="136">
        <v>2022</v>
      </c>
      <c r="Y311" s="134">
        <v>6</v>
      </c>
      <c r="Z311" s="134">
        <v>21</v>
      </c>
      <c r="AA3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1" s="237"/>
    </row>
    <row r="312" spans="1:31" s="102" customFormat="1" ht="15" x14ac:dyDescent="0.2">
      <c r="A312" s="99" t="s">
        <v>518</v>
      </c>
      <c r="B312" s="96" t="s">
        <v>208</v>
      </c>
      <c r="C312" s="110" t="s">
        <v>908</v>
      </c>
      <c r="D312" s="99" t="s">
        <v>914</v>
      </c>
      <c r="E312" s="110" t="s">
        <v>915</v>
      </c>
      <c r="F312" s="180">
        <v>11.14</v>
      </c>
      <c r="G312" s="144" t="s">
        <v>2538</v>
      </c>
      <c r="H312" s="108">
        <v>2</v>
      </c>
      <c r="I312" s="108">
        <v>2</v>
      </c>
      <c r="J312" s="99" t="s">
        <v>1329</v>
      </c>
      <c r="K312" s="99" t="s">
        <v>1328</v>
      </c>
      <c r="L312" s="110" t="s">
        <v>2298</v>
      </c>
      <c r="M312" s="121" t="s">
        <v>2044</v>
      </c>
      <c r="N312" s="99" t="s">
        <v>2114</v>
      </c>
      <c r="O312" s="113">
        <v>1985</v>
      </c>
      <c r="P312" s="94"/>
      <c r="Q312" s="94"/>
      <c r="R312" s="94"/>
      <c r="S312" s="94"/>
      <c r="T312" s="94"/>
      <c r="U312" s="115">
        <v>0</v>
      </c>
      <c r="V312" s="183">
        <v>0</v>
      </c>
      <c r="W312" s="177" t="s">
        <v>2750</v>
      </c>
      <c r="X312" s="136">
        <v>2022</v>
      </c>
      <c r="Y312" s="134">
        <v>6</v>
      </c>
      <c r="Z312" s="134">
        <v>21</v>
      </c>
      <c r="AA3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2" s="237"/>
    </row>
    <row r="313" spans="1:31" s="102" customFormat="1" ht="15" x14ac:dyDescent="0.2">
      <c r="A313" s="99" t="s">
        <v>519</v>
      </c>
      <c r="B313" s="96" t="s">
        <v>208</v>
      </c>
      <c r="C313" s="110" t="s">
        <v>908</v>
      </c>
      <c r="D313" s="99" t="s">
        <v>914</v>
      </c>
      <c r="E313" s="110" t="s">
        <v>915</v>
      </c>
      <c r="F313" s="180">
        <v>6.78</v>
      </c>
      <c r="G313" s="144" t="s">
        <v>2538</v>
      </c>
      <c r="H313" s="108">
        <v>1</v>
      </c>
      <c r="I313" s="108">
        <v>1</v>
      </c>
      <c r="J313" s="99" t="s">
        <v>1330</v>
      </c>
      <c r="K313" s="99" t="s">
        <v>921</v>
      </c>
      <c r="L313" s="110" t="s">
        <v>2299</v>
      </c>
      <c r="M313" s="121" t="s">
        <v>2045</v>
      </c>
      <c r="N313" s="99" t="s">
        <v>2114</v>
      </c>
      <c r="O313" s="113">
        <v>1995</v>
      </c>
      <c r="P313" s="94"/>
      <c r="Q313" s="94"/>
      <c r="R313" s="94"/>
      <c r="S313" s="94"/>
      <c r="T313" s="94"/>
      <c r="U313" s="115">
        <v>0</v>
      </c>
      <c r="V313" s="183">
        <v>0</v>
      </c>
      <c r="W313" s="177" t="s">
        <v>2750</v>
      </c>
      <c r="X313" s="136">
        <v>2022</v>
      </c>
      <c r="Y313" s="134">
        <v>6</v>
      </c>
      <c r="Z313" s="134">
        <v>24</v>
      </c>
      <c r="AA3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3" s="237"/>
    </row>
    <row r="314" spans="1:31" s="102" customFormat="1" ht="15" x14ac:dyDescent="0.2">
      <c r="A314" s="99" t="s">
        <v>520</v>
      </c>
      <c r="B314" s="96" t="s">
        <v>208</v>
      </c>
      <c r="C314" s="110" t="s">
        <v>908</v>
      </c>
      <c r="D314" s="99" t="s">
        <v>914</v>
      </c>
      <c r="E314" s="110" t="s">
        <v>915</v>
      </c>
      <c r="F314" s="180">
        <v>3.08</v>
      </c>
      <c r="G314" s="144" t="s">
        <v>2538</v>
      </c>
      <c r="H314" s="108">
        <v>1</v>
      </c>
      <c r="I314" s="108">
        <v>1</v>
      </c>
      <c r="J314" s="99" t="s">
        <v>1331</v>
      </c>
      <c r="K314" s="99" t="s">
        <v>916</v>
      </c>
      <c r="L314" s="110" t="s">
        <v>2300</v>
      </c>
      <c r="M314" s="121" t="s">
        <v>2046</v>
      </c>
      <c r="N314" s="99" t="s">
        <v>2114</v>
      </c>
      <c r="O314" s="113">
        <v>1987</v>
      </c>
      <c r="P314" s="94"/>
      <c r="Q314" s="94"/>
      <c r="R314" s="94"/>
      <c r="S314" s="94"/>
      <c r="T314" s="94"/>
      <c r="U314" s="115">
        <v>0</v>
      </c>
      <c r="V314" s="183">
        <v>0</v>
      </c>
      <c r="W314" s="177" t="s">
        <v>2750</v>
      </c>
      <c r="X314" s="136">
        <v>2022</v>
      </c>
      <c r="Y314" s="134">
        <v>6</v>
      </c>
      <c r="Z314" s="134">
        <v>1</v>
      </c>
      <c r="AA3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4" s="237"/>
    </row>
    <row r="315" spans="1:31" s="102" customFormat="1" ht="15" x14ac:dyDescent="0.2">
      <c r="A315" s="99" t="s">
        <v>521</v>
      </c>
      <c r="B315" s="96" t="s">
        <v>208</v>
      </c>
      <c r="C315" s="110" t="s">
        <v>908</v>
      </c>
      <c r="D315" s="99" t="s">
        <v>914</v>
      </c>
      <c r="E315" s="110" t="s">
        <v>915</v>
      </c>
      <c r="F315" s="180">
        <v>4.05</v>
      </c>
      <c r="G315" s="144" t="s">
        <v>2538</v>
      </c>
      <c r="H315" s="108">
        <v>1</v>
      </c>
      <c r="I315" s="108">
        <v>1</v>
      </c>
      <c r="J315" s="99" t="s">
        <v>1332</v>
      </c>
      <c r="K315" s="99" t="s">
        <v>950</v>
      </c>
      <c r="L315" s="110" t="s">
        <v>208</v>
      </c>
      <c r="M315" s="121" t="s">
        <v>2047</v>
      </c>
      <c r="N315" s="99" t="s">
        <v>2114</v>
      </c>
      <c r="O315" s="113">
        <v>1979</v>
      </c>
      <c r="P315" s="94"/>
      <c r="Q315" s="94"/>
      <c r="R315" s="94"/>
      <c r="S315" s="94"/>
      <c r="T315" s="94"/>
      <c r="U315" s="115">
        <v>0</v>
      </c>
      <c r="V315" s="183">
        <v>1</v>
      </c>
      <c r="W315" s="177" t="s">
        <v>2750</v>
      </c>
      <c r="X315" s="136">
        <v>2022</v>
      </c>
      <c r="Y315" s="134">
        <v>6</v>
      </c>
      <c r="Z315" s="134">
        <v>1</v>
      </c>
      <c r="AA3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5" s="237"/>
    </row>
    <row r="316" spans="1:31" s="102" customFormat="1" ht="15" x14ac:dyDescent="0.2">
      <c r="A316" s="99" t="s">
        <v>522</v>
      </c>
      <c r="B316" s="96" t="s">
        <v>208</v>
      </c>
      <c r="C316" s="110" t="s">
        <v>908</v>
      </c>
      <c r="D316" s="99" t="s">
        <v>914</v>
      </c>
      <c r="E316" s="110" t="s">
        <v>915</v>
      </c>
      <c r="F316" s="180">
        <v>3.98</v>
      </c>
      <c r="G316" s="144" t="s">
        <v>2538</v>
      </c>
      <c r="H316" s="108">
        <v>1</v>
      </c>
      <c r="I316" s="108">
        <v>1</v>
      </c>
      <c r="J316" s="99" t="s">
        <v>1333</v>
      </c>
      <c r="K316" s="99" t="s">
        <v>944</v>
      </c>
      <c r="L316" s="110" t="s">
        <v>2301</v>
      </c>
      <c r="M316" s="121" t="s">
        <v>2048</v>
      </c>
      <c r="N316" s="99" t="s">
        <v>2114</v>
      </c>
      <c r="O316" s="113">
        <v>1979</v>
      </c>
      <c r="P316" s="94"/>
      <c r="Q316" s="94"/>
      <c r="R316" s="94"/>
      <c r="S316" s="94"/>
      <c r="T316" s="94"/>
      <c r="U316" s="115">
        <v>0</v>
      </c>
      <c r="V316" s="183">
        <v>0</v>
      </c>
      <c r="W316" s="177" t="s">
        <v>2750</v>
      </c>
      <c r="X316" s="136">
        <v>2022</v>
      </c>
      <c r="Y316" s="134">
        <v>6</v>
      </c>
      <c r="Z316" s="134">
        <v>4</v>
      </c>
      <c r="AA3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6" s="237"/>
    </row>
    <row r="317" spans="1:31" s="102" customFormat="1" ht="15" x14ac:dyDescent="0.2">
      <c r="A317" s="99" t="s">
        <v>523</v>
      </c>
      <c r="B317" s="96" t="s">
        <v>208</v>
      </c>
      <c r="C317" s="110" t="s">
        <v>908</v>
      </c>
      <c r="D317" s="99" t="s">
        <v>914</v>
      </c>
      <c r="E317" s="110" t="s">
        <v>915</v>
      </c>
      <c r="F317" s="180">
        <v>3.31</v>
      </c>
      <c r="G317" s="144" t="s">
        <v>2538</v>
      </c>
      <c r="H317" s="108">
        <v>1</v>
      </c>
      <c r="I317" s="108">
        <v>1</v>
      </c>
      <c r="J317" s="99" t="s">
        <v>1334</v>
      </c>
      <c r="K317" s="99" t="s">
        <v>982</v>
      </c>
      <c r="L317" s="110" t="s">
        <v>2301</v>
      </c>
      <c r="M317" s="121" t="s">
        <v>2049</v>
      </c>
      <c r="N317" s="99" t="s">
        <v>2114</v>
      </c>
      <c r="O317" s="113">
        <v>1997</v>
      </c>
      <c r="P317" s="94"/>
      <c r="Q317" s="94"/>
      <c r="R317" s="94"/>
      <c r="S317" s="94"/>
      <c r="T317" s="94"/>
      <c r="U317" s="115">
        <v>0</v>
      </c>
      <c r="V317" s="183">
        <v>3</v>
      </c>
      <c r="W317" s="177" t="s">
        <v>2750</v>
      </c>
      <c r="X317" s="136">
        <v>2022</v>
      </c>
      <c r="Y317" s="134">
        <v>6</v>
      </c>
      <c r="Z317" s="134">
        <v>20</v>
      </c>
      <c r="AA3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7" s="237"/>
    </row>
    <row r="318" spans="1:31" s="102" customFormat="1" ht="15" x14ac:dyDescent="0.2">
      <c r="A318" s="99" t="s">
        <v>524</v>
      </c>
      <c r="B318" s="96" t="s">
        <v>208</v>
      </c>
      <c r="C318" s="110" t="s">
        <v>908</v>
      </c>
      <c r="D318" s="99" t="s">
        <v>914</v>
      </c>
      <c r="E318" s="110" t="s">
        <v>915</v>
      </c>
      <c r="F318" s="180">
        <v>5.18</v>
      </c>
      <c r="G318" s="144" t="s">
        <v>2538</v>
      </c>
      <c r="H318" s="108">
        <v>1</v>
      </c>
      <c r="I318" s="108">
        <v>1</v>
      </c>
      <c r="J318" s="99" t="s">
        <v>921</v>
      </c>
      <c r="K318" s="99" t="s">
        <v>918</v>
      </c>
      <c r="L318" s="110" t="s">
        <v>2302</v>
      </c>
      <c r="M318" s="121" t="s">
        <v>2050</v>
      </c>
      <c r="N318" s="99" t="s">
        <v>2114</v>
      </c>
      <c r="O318" s="113">
        <v>1988</v>
      </c>
      <c r="P318" s="94"/>
      <c r="Q318" s="94"/>
      <c r="R318" s="94"/>
      <c r="S318" s="94"/>
      <c r="T318" s="94"/>
      <c r="U318" s="115">
        <v>0</v>
      </c>
      <c r="V318" s="183">
        <v>3</v>
      </c>
      <c r="W318" s="177" t="s">
        <v>2750</v>
      </c>
      <c r="X318" s="136">
        <v>2022</v>
      </c>
      <c r="Y318" s="134">
        <v>6</v>
      </c>
      <c r="Z318" s="134">
        <v>20</v>
      </c>
      <c r="AA3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8" s="237"/>
    </row>
    <row r="319" spans="1:31" s="102" customFormat="1" ht="15" x14ac:dyDescent="0.2">
      <c r="A319" s="99" t="s">
        <v>525</v>
      </c>
      <c r="B319" s="96" t="s">
        <v>208</v>
      </c>
      <c r="C319" s="110" t="s">
        <v>908</v>
      </c>
      <c r="D319" s="99" t="s">
        <v>914</v>
      </c>
      <c r="E319" s="110" t="s">
        <v>915</v>
      </c>
      <c r="F319" s="180">
        <v>1.5</v>
      </c>
      <c r="G319" s="144" t="s">
        <v>2538</v>
      </c>
      <c r="H319" s="108">
        <v>1</v>
      </c>
      <c r="I319" s="108">
        <v>1</v>
      </c>
      <c r="J319" s="99" t="s">
        <v>1336</v>
      </c>
      <c r="K319" s="99" t="s">
        <v>1335</v>
      </c>
      <c r="L319" s="110" t="s">
        <v>208</v>
      </c>
      <c r="M319" s="121" t="s">
        <v>2051</v>
      </c>
      <c r="N319" s="99" t="s">
        <v>2114</v>
      </c>
      <c r="O319" s="113">
        <v>1984</v>
      </c>
      <c r="P319" s="94"/>
      <c r="Q319" s="94"/>
      <c r="R319" s="94"/>
      <c r="S319" s="94"/>
      <c r="T319" s="94"/>
      <c r="U319" s="115">
        <v>0</v>
      </c>
      <c r="V319" s="183">
        <v>1</v>
      </c>
      <c r="W319" s="177" t="s">
        <v>2750</v>
      </c>
      <c r="X319" s="136">
        <v>2022</v>
      </c>
      <c r="Y319" s="134">
        <v>6</v>
      </c>
      <c r="Z319" s="134">
        <v>2</v>
      </c>
      <c r="AA3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19" s="237"/>
    </row>
    <row r="320" spans="1:31" s="102" customFormat="1" ht="15" x14ac:dyDescent="0.2">
      <c r="A320" s="99" t="s">
        <v>526</v>
      </c>
      <c r="B320" s="96" t="s">
        <v>208</v>
      </c>
      <c r="C320" s="110" t="s">
        <v>908</v>
      </c>
      <c r="D320" s="99" t="s">
        <v>914</v>
      </c>
      <c r="E320" s="110" t="s">
        <v>915</v>
      </c>
      <c r="F320" s="180">
        <v>4.8</v>
      </c>
      <c r="G320" s="144" t="s">
        <v>2538</v>
      </c>
      <c r="H320" s="108">
        <v>1</v>
      </c>
      <c r="I320" s="108">
        <v>1</v>
      </c>
      <c r="J320" s="99" t="s">
        <v>1338</v>
      </c>
      <c r="K320" s="99" t="s">
        <v>1337</v>
      </c>
      <c r="L320" s="110" t="s">
        <v>2303</v>
      </c>
      <c r="M320" s="121" t="s">
        <v>2052</v>
      </c>
      <c r="N320" s="99" t="s">
        <v>2114</v>
      </c>
      <c r="O320" s="113">
        <v>1990</v>
      </c>
      <c r="P320" s="94"/>
      <c r="Q320" s="94"/>
      <c r="R320" s="94"/>
      <c r="S320" s="94"/>
      <c r="T320" s="94"/>
      <c r="U320" s="115">
        <v>0</v>
      </c>
      <c r="V320" s="183">
        <v>1</v>
      </c>
      <c r="W320" s="177" t="s">
        <v>2750</v>
      </c>
      <c r="X320" s="136">
        <v>2022</v>
      </c>
      <c r="Y320" s="134">
        <v>6</v>
      </c>
      <c r="Z320" s="134">
        <v>1</v>
      </c>
      <c r="AA3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0" s="237"/>
    </row>
    <row r="321" spans="1:31" s="102" customFormat="1" ht="15" x14ac:dyDescent="0.2">
      <c r="A321" s="99" t="s">
        <v>527</v>
      </c>
      <c r="B321" s="96" t="s">
        <v>208</v>
      </c>
      <c r="C321" s="110" t="s">
        <v>908</v>
      </c>
      <c r="D321" s="99" t="s">
        <v>914</v>
      </c>
      <c r="E321" s="110" t="s">
        <v>915</v>
      </c>
      <c r="F321" s="180">
        <v>6.15</v>
      </c>
      <c r="G321" s="144" t="s">
        <v>2538</v>
      </c>
      <c r="H321" s="108">
        <v>1</v>
      </c>
      <c r="I321" s="108">
        <v>1</v>
      </c>
      <c r="J321" s="99" t="s">
        <v>1339</v>
      </c>
      <c r="K321" s="99" t="s">
        <v>1000</v>
      </c>
      <c r="L321" s="110" t="s">
        <v>2304</v>
      </c>
      <c r="M321" s="121" t="s">
        <v>2053</v>
      </c>
      <c r="N321" s="99" t="s">
        <v>2114</v>
      </c>
      <c r="O321" s="113">
        <v>1981</v>
      </c>
      <c r="P321" s="94"/>
      <c r="Q321" s="94"/>
      <c r="R321" s="94"/>
      <c r="S321" s="94"/>
      <c r="T321" s="94"/>
      <c r="U321" s="115">
        <v>0</v>
      </c>
      <c r="V321" s="183">
        <v>3</v>
      </c>
      <c r="W321" s="177" t="s">
        <v>2750</v>
      </c>
      <c r="X321" s="136">
        <v>2022</v>
      </c>
      <c r="Y321" s="134">
        <v>7</v>
      </c>
      <c r="Z321" s="134">
        <v>13</v>
      </c>
      <c r="AA3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1" s="237"/>
    </row>
    <row r="322" spans="1:31" s="102" customFormat="1" ht="15" x14ac:dyDescent="0.2">
      <c r="A322" s="99" t="s">
        <v>528</v>
      </c>
      <c r="B322" s="96" t="s">
        <v>208</v>
      </c>
      <c r="C322" s="110" t="s">
        <v>908</v>
      </c>
      <c r="D322" s="99" t="s">
        <v>914</v>
      </c>
      <c r="E322" s="110" t="s">
        <v>915</v>
      </c>
      <c r="F322" s="180">
        <v>2.25</v>
      </c>
      <c r="G322" s="144" t="s">
        <v>2538</v>
      </c>
      <c r="H322" s="108">
        <v>1</v>
      </c>
      <c r="I322" s="108">
        <v>1</v>
      </c>
      <c r="J322" s="99" t="s">
        <v>1340</v>
      </c>
      <c r="K322" s="99" t="s">
        <v>1328</v>
      </c>
      <c r="L322" s="110" t="s">
        <v>2305</v>
      </c>
      <c r="M322" s="121" t="s">
        <v>2054</v>
      </c>
      <c r="N322" s="99" t="s">
        <v>2114</v>
      </c>
      <c r="O322" s="113">
        <v>1993</v>
      </c>
      <c r="P322" s="94"/>
      <c r="Q322" s="94"/>
      <c r="R322" s="94"/>
      <c r="S322" s="94"/>
      <c r="T322" s="94"/>
      <c r="U322" s="115">
        <v>0</v>
      </c>
      <c r="V322" s="183">
        <v>1</v>
      </c>
      <c r="W322" s="177" t="s">
        <v>2750</v>
      </c>
      <c r="X322" s="136">
        <v>2022</v>
      </c>
      <c r="Y322" s="134">
        <v>6</v>
      </c>
      <c r="Z322" s="134">
        <v>4</v>
      </c>
      <c r="AA3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2" s="237"/>
    </row>
    <row r="323" spans="1:31" s="102" customFormat="1" ht="15" x14ac:dyDescent="0.2">
      <c r="A323" s="99" t="s">
        <v>529</v>
      </c>
      <c r="B323" s="96" t="s">
        <v>208</v>
      </c>
      <c r="C323" s="110" t="s">
        <v>908</v>
      </c>
      <c r="D323" s="99" t="s">
        <v>914</v>
      </c>
      <c r="E323" s="110" t="s">
        <v>915</v>
      </c>
      <c r="F323" s="180">
        <v>5.24</v>
      </c>
      <c r="G323" s="144" t="s">
        <v>2538</v>
      </c>
      <c r="H323" s="108">
        <v>1</v>
      </c>
      <c r="I323" s="108">
        <v>1</v>
      </c>
      <c r="J323" s="99" t="s">
        <v>1341</v>
      </c>
      <c r="K323" s="99" t="s">
        <v>944</v>
      </c>
      <c r="L323" s="110" t="s">
        <v>2306</v>
      </c>
      <c r="M323" s="121" t="s">
        <v>2055</v>
      </c>
      <c r="N323" s="99" t="s">
        <v>2114</v>
      </c>
      <c r="O323" s="113">
        <v>1985</v>
      </c>
      <c r="P323" s="94"/>
      <c r="Q323" s="94"/>
      <c r="R323" s="94"/>
      <c r="S323" s="94"/>
      <c r="T323" s="94"/>
      <c r="U323" s="115">
        <v>0</v>
      </c>
      <c r="V323" s="183">
        <v>1</v>
      </c>
      <c r="W323" s="177" t="s">
        <v>2750</v>
      </c>
      <c r="X323" s="136">
        <v>2022</v>
      </c>
      <c r="Y323" s="134">
        <v>6</v>
      </c>
      <c r="Z323" s="134">
        <v>9</v>
      </c>
      <c r="AA3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3" s="237"/>
    </row>
    <row r="324" spans="1:31" s="102" customFormat="1" ht="15" x14ac:dyDescent="0.2">
      <c r="A324" s="99" t="s">
        <v>530</v>
      </c>
      <c r="B324" s="96" t="s">
        <v>208</v>
      </c>
      <c r="C324" s="110" t="s">
        <v>908</v>
      </c>
      <c r="D324" s="99" t="s">
        <v>914</v>
      </c>
      <c r="E324" s="110" t="s">
        <v>915</v>
      </c>
      <c r="F324" s="180">
        <v>1.24</v>
      </c>
      <c r="G324" s="144" t="s">
        <v>2538</v>
      </c>
      <c r="H324" s="108">
        <v>1</v>
      </c>
      <c r="I324" s="108">
        <v>1</v>
      </c>
      <c r="J324" s="99" t="s">
        <v>982</v>
      </c>
      <c r="K324" s="99" t="s">
        <v>1342</v>
      </c>
      <c r="L324" s="110" t="s">
        <v>208</v>
      </c>
      <c r="M324" s="121" t="s">
        <v>2056</v>
      </c>
      <c r="N324" s="99" t="s">
        <v>2114</v>
      </c>
      <c r="O324" s="113">
        <v>1986</v>
      </c>
      <c r="P324" s="94"/>
      <c r="Q324" s="94"/>
      <c r="R324" s="94"/>
      <c r="S324" s="94"/>
      <c r="T324" s="94"/>
      <c r="U324" s="115">
        <v>0</v>
      </c>
      <c r="V324" s="183">
        <v>3</v>
      </c>
      <c r="W324" s="177" t="s">
        <v>2750</v>
      </c>
      <c r="X324" s="136">
        <v>2022</v>
      </c>
      <c r="Y324" s="134">
        <v>6</v>
      </c>
      <c r="Z324" s="134">
        <v>9</v>
      </c>
      <c r="AA3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4" s="237"/>
    </row>
    <row r="325" spans="1:31" s="102" customFormat="1" ht="15" x14ac:dyDescent="0.2">
      <c r="A325" s="99" t="s">
        <v>531</v>
      </c>
      <c r="B325" s="96" t="s">
        <v>208</v>
      </c>
      <c r="C325" s="110" t="s">
        <v>908</v>
      </c>
      <c r="D325" s="99" t="s">
        <v>914</v>
      </c>
      <c r="E325" s="110" t="s">
        <v>915</v>
      </c>
      <c r="F325" s="180">
        <v>5.14</v>
      </c>
      <c r="G325" s="144" t="s">
        <v>2538</v>
      </c>
      <c r="H325" s="108">
        <v>1</v>
      </c>
      <c r="I325" s="108">
        <v>1</v>
      </c>
      <c r="J325" s="99" t="s">
        <v>1343</v>
      </c>
      <c r="K325" s="99" t="s">
        <v>916</v>
      </c>
      <c r="L325" s="110" t="s">
        <v>2307</v>
      </c>
      <c r="M325" s="121" t="s">
        <v>2057</v>
      </c>
      <c r="N325" s="99" t="s">
        <v>2114</v>
      </c>
      <c r="O325" s="113">
        <v>1990</v>
      </c>
      <c r="P325" s="94"/>
      <c r="Q325" s="94"/>
      <c r="R325" s="94"/>
      <c r="S325" s="94"/>
      <c r="T325" s="94"/>
      <c r="U325" s="115">
        <v>0</v>
      </c>
      <c r="V325" s="183">
        <v>2</v>
      </c>
      <c r="W325" s="177" t="s">
        <v>2750</v>
      </c>
      <c r="X325" s="136">
        <v>2022</v>
      </c>
      <c r="Y325" s="134">
        <v>6</v>
      </c>
      <c r="Z325" s="134">
        <v>11</v>
      </c>
      <c r="AA3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5" s="237"/>
    </row>
    <row r="326" spans="1:31" s="102" customFormat="1" ht="15" x14ac:dyDescent="0.2">
      <c r="A326" s="99" t="s">
        <v>532</v>
      </c>
      <c r="B326" s="96" t="s">
        <v>208</v>
      </c>
      <c r="C326" s="110" t="s">
        <v>908</v>
      </c>
      <c r="D326" s="99" t="s">
        <v>914</v>
      </c>
      <c r="E326" s="110" t="s">
        <v>915</v>
      </c>
      <c r="F326" s="180">
        <v>2.5099999999999998</v>
      </c>
      <c r="G326" s="144" t="s">
        <v>2538</v>
      </c>
      <c r="H326" s="108">
        <v>1</v>
      </c>
      <c r="I326" s="108">
        <v>1</v>
      </c>
      <c r="J326" s="99" t="s">
        <v>1345</v>
      </c>
      <c r="K326" s="99" t="s">
        <v>1344</v>
      </c>
      <c r="L326" s="110" t="s">
        <v>208</v>
      </c>
      <c r="M326" s="121" t="s">
        <v>2058</v>
      </c>
      <c r="N326" s="99" t="s">
        <v>2114</v>
      </c>
      <c r="O326" s="113">
        <v>1991</v>
      </c>
      <c r="P326" s="94"/>
      <c r="Q326" s="94"/>
      <c r="R326" s="94"/>
      <c r="S326" s="94"/>
      <c r="T326" s="94"/>
      <c r="U326" s="115">
        <v>0</v>
      </c>
      <c r="V326" s="183">
        <v>2</v>
      </c>
      <c r="W326" s="177" t="s">
        <v>2750</v>
      </c>
      <c r="X326" s="136">
        <v>2022</v>
      </c>
      <c r="Y326" s="134">
        <v>6</v>
      </c>
      <c r="Z326" s="134">
        <v>15</v>
      </c>
      <c r="AA3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6" s="237"/>
    </row>
    <row r="327" spans="1:31" s="102" customFormat="1" ht="15" x14ac:dyDescent="0.2">
      <c r="A327" s="99" t="s">
        <v>533</v>
      </c>
      <c r="B327" s="96" t="s">
        <v>208</v>
      </c>
      <c r="C327" s="110" t="s">
        <v>908</v>
      </c>
      <c r="D327" s="99" t="s">
        <v>914</v>
      </c>
      <c r="E327" s="110" t="s">
        <v>915</v>
      </c>
      <c r="F327" s="180">
        <v>4.0199999999999996</v>
      </c>
      <c r="G327" s="144" t="s">
        <v>2538</v>
      </c>
      <c r="H327" s="108">
        <v>1</v>
      </c>
      <c r="I327" s="108">
        <v>1</v>
      </c>
      <c r="J327" s="99" t="s">
        <v>1347</v>
      </c>
      <c r="K327" s="99" t="s">
        <v>1346</v>
      </c>
      <c r="L327" s="110" t="s">
        <v>2308</v>
      </c>
      <c r="M327" s="121" t="s">
        <v>2059</v>
      </c>
      <c r="N327" s="99" t="s">
        <v>2114</v>
      </c>
      <c r="O327" s="113">
        <v>1991</v>
      </c>
      <c r="P327" s="94"/>
      <c r="Q327" s="94"/>
      <c r="R327" s="94"/>
      <c r="S327" s="94"/>
      <c r="T327" s="94"/>
      <c r="U327" s="115">
        <v>0</v>
      </c>
      <c r="V327" s="183">
        <v>3</v>
      </c>
      <c r="W327" s="177" t="s">
        <v>2750</v>
      </c>
      <c r="X327" s="136">
        <v>2022</v>
      </c>
      <c r="Y327" s="134">
        <v>6</v>
      </c>
      <c r="Z327" s="134">
        <v>16</v>
      </c>
      <c r="AA3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7" s="237"/>
    </row>
    <row r="328" spans="1:31" s="102" customFormat="1" ht="15" x14ac:dyDescent="0.2">
      <c r="A328" s="99" t="s">
        <v>534</v>
      </c>
      <c r="B328" s="96" t="s">
        <v>208</v>
      </c>
      <c r="C328" s="110" t="s">
        <v>908</v>
      </c>
      <c r="D328" s="99" t="s">
        <v>914</v>
      </c>
      <c r="E328" s="110" t="s">
        <v>915</v>
      </c>
      <c r="F328" s="180">
        <v>7.75</v>
      </c>
      <c r="G328" s="144" t="s">
        <v>2538</v>
      </c>
      <c r="H328" s="108">
        <v>1</v>
      </c>
      <c r="I328" s="108">
        <v>1</v>
      </c>
      <c r="J328" s="99" t="s">
        <v>1334</v>
      </c>
      <c r="K328" s="99" t="s">
        <v>944</v>
      </c>
      <c r="L328" s="110" t="s">
        <v>208</v>
      </c>
      <c r="M328" s="121" t="s">
        <v>2060</v>
      </c>
      <c r="N328" s="99" t="s">
        <v>2114</v>
      </c>
      <c r="O328" s="113">
        <v>1990</v>
      </c>
      <c r="P328" s="94"/>
      <c r="Q328" s="94"/>
      <c r="R328" s="94"/>
      <c r="S328" s="94"/>
      <c r="T328" s="94"/>
      <c r="U328" s="115">
        <v>0</v>
      </c>
      <c r="V328" s="183">
        <v>3</v>
      </c>
      <c r="W328" s="177" t="s">
        <v>2750</v>
      </c>
      <c r="X328" s="136">
        <v>2022</v>
      </c>
      <c r="Y328" s="134">
        <v>7</v>
      </c>
      <c r="Z328" s="134">
        <v>1</v>
      </c>
      <c r="AA3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8" s="237"/>
    </row>
    <row r="329" spans="1:31" s="102" customFormat="1" ht="15" x14ac:dyDescent="0.2">
      <c r="A329" s="99" t="s">
        <v>535</v>
      </c>
      <c r="B329" s="96" t="s">
        <v>208</v>
      </c>
      <c r="C329" s="110" t="s">
        <v>908</v>
      </c>
      <c r="D329" s="99" t="s">
        <v>914</v>
      </c>
      <c r="E329" s="110" t="s">
        <v>915</v>
      </c>
      <c r="F329" s="180">
        <v>0.39</v>
      </c>
      <c r="G329" s="144" t="s">
        <v>2538</v>
      </c>
      <c r="H329" s="108">
        <v>1</v>
      </c>
      <c r="I329" s="108">
        <v>1</v>
      </c>
      <c r="J329" s="99" t="s">
        <v>946</v>
      </c>
      <c r="K329" s="99" t="s">
        <v>982</v>
      </c>
      <c r="L329" s="110" t="s">
        <v>2309</v>
      </c>
      <c r="M329" s="121" t="s">
        <v>2061</v>
      </c>
      <c r="N329" s="99" t="s">
        <v>2114</v>
      </c>
      <c r="O329" s="113">
        <v>1983</v>
      </c>
      <c r="P329" s="94"/>
      <c r="Q329" s="94"/>
      <c r="R329" s="94"/>
      <c r="S329" s="94"/>
      <c r="T329" s="94"/>
      <c r="U329" s="115">
        <v>0</v>
      </c>
      <c r="V329" s="183">
        <v>1</v>
      </c>
      <c r="W329" s="177" t="s">
        <v>2750</v>
      </c>
      <c r="X329" s="136">
        <v>2022</v>
      </c>
      <c r="Y329" s="134">
        <v>7</v>
      </c>
      <c r="Z329" s="134">
        <v>18</v>
      </c>
      <c r="AA3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29" s="237"/>
    </row>
    <row r="330" spans="1:31" s="102" customFormat="1" ht="15" x14ac:dyDescent="0.2">
      <c r="A330" s="99" t="s">
        <v>536</v>
      </c>
      <c r="B330" s="96" t="s">
        <v>208</v>
      </c>
      <c r="C330" s="110" t="s">
        <v>908</v>
      </c>
      <c r="D330" s="99" t="s">
        <v>914</v>
      </c>
      <c r="E330" s="110" t="s">
        <v>915</v>
      </c>
      <c r="F330" s="180">
        <v>5.09</v>
      </c>
      <c r="G330" s="144" t="s">
        <v>2538</v>
      </c>
      <c r="H330" s="108">
        <v>1</v>
      </c>
      <c r="I330" s="108">
        <v>1</v>
      </c>
      <c r="J330" s="99" t="s">
        <v>1348</v>
      </c>
      <c r="K330" s="99" t="s">
        <v>950</v>
      </c>
      <c r="L330" s="110" t="s">
        <v>2310</v>
      </c>
      <c r="M330" s="121" t="s">
        <v>2062</v>
      </c>
      <c r="N330" s="99" t="s">
        <v>2114</v>
      </c>
      <c r="O330" s="113">
        <v>1987</v>
      </c>
      <c r="P330" s="94"/>
      <c r="Q330" s="94"/>
      <c r="R330" s="94"/>
      <c r="S330" s="94"/>
      <c r="T330" s="94"/>
      <c r="U330" s="115">
        <v>0</v>
      </c>
      <c r="V330" s="183">
        <v>2</v>
      </c>
      <c r="W330" s="177" t="s">
        <v>2750</v>
      </c>
      <c r="X330" s="136">
        <v>2022</v>
      </c>
      <c r="Y330" s="134">
        <v>7</v>
      </c>
      <c r="Z330" s="134">
        <v>20</v>
      </c>
      <c r="AA3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0" s="237"/>
    </row>
    <row r="331" spans="1:31" s="102" customFormat="1" ht="15" x14ac:dyDescent="0.2">
      <c r="A331" s="99" t="s">
        <v>537</v>
      </c>
      <c r="B331" s="96" t="s">
        <v>208</v>
      </c>
      <c r="C331" s="110" t="s">
        <v>908</v>
      </c>
      <c r="D331" s="99" t="s">
        <v>914</v>
      </c>
      <c r="E331" s="110" t="s">
        <v>915</v>
      </c>
      <c r="F331" s="180">
        <v>6.12</v>
      </c>
      <c r="G331" s="144" t="s">
        <v>2538</v>
      </c>
      <c r="H331" s="108">
        <v>1</v>
      </c>
      <c r="I331" s="108">
        <v>1</v>
      </c>
      <c r="J331" s="99" t="s">
        <v>1349</v>
      </c>
      <c r="K331" s="99" t="s">
        <v>916</v>
      </c>
      <c r="L331" s="110" t="s">
        <v>2311</v>
      </c>
      <c r="M331" s="121" t="s">
        <v>2063</v>
      </c>
      <c r="N331" s="99" t="s">
        <v>2114</v>
      </c>
      <c r="O331" s="113">
        <v>1989</v>
      </c>
      <c r="P331" s="94"/>
      <c r="Q331" s="94"/>
      <c r="R331" s="94"/>
      <c r="S331" s="94"/>
      <c r="T331" s="94"/>
      <c r="U331" s="115">
        <v>0</v>
      </c>
      <c r="V331" s="183">
        <v>1</v>
      </c>
      <c r="W331" s="177" t="s">
        <v>2750</v>
      </c>
      <c r="X331" s="136">
        <v>2022</v>
      </c>
      <c r="Y331" s="134">
        <v>7</v>
      </c>
      <c r="Z331" s="134">
        <v>24</v>
      </c>
      <c r="AA3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1" s="237"/>
    </row>
    <row r="332" spans="1:31" s="102" customFormat="1" ht="15" x14ac:dyDescent="0.2">
      <c r="A332" s="99" t="s">
        <v>538</v>
      </c>
      <c r="B332" s="96" t="s">
        <v>208</v>
      </c>
      <c r="C332" s="110" t="s">
        <v>908</v>
      </c>
      <c r="D332" s="99" t="s">
        <v>914</v>
      </c>
      <c r="E332" s="110" t="s">
        <v>915</v>
      </c>
      <c r="F332" s="180">
        <v>3.01</v>
      </c>
      <c r="G332" s="144" t="s">
        <v>2538</v>
      </c>
      <c r="H332" s="108">
        <v>1</v>
      </c>
      <c r="I332" s="108">
        <v>1</v>
      </c>
      <c r="J332" s="99" t="s">
        <v>1350</v>
      </c>
      <c r="K332" s="99" t="s">
        <v>950</v>
      </c>
      <c r="L332" s="110" t="s">
        <v>2312</v>
      </c>
      <c r="M332" s="121" t="s">
        <v>2064</v>
      </c>
      <c r="N332" s="99" t="s">
        <v>2114</v>
      </c>
      <c r="O332" s="113">
        <v>1993</v>
      </c>
      <c r="P332" s="94"/>
      <c r="Q332" s="94"/>
      <c r="R332" s="94"/>
      <c r="S332" s="94"/>
      <c r="T332" s="94"/>
      <c r="U332" s="115">
        <v>0</v>
      </c>
      <c r="V332" s="183">
        <v>1</v>
      </c>
      <c r="W332" s="177" t="s">
        <v>2750</v>
      </c>
      <c r="X332" s="136">
        <v>2022</v>
      </c>
      <c r="Y332" s="134">
        <v>7</v>
      </c>
      <c r="Z332" s="134">
        <v>1</v>
      </c>
      <c r="AA3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2" s="237"/>
    </row>
    <row r="333" spans="1:31" s="102" customFormat="1" ht="15" x14ac:dyDescent="0.2">
      <c r="A333" s="99" t="s">
        <v>539</v>
      </c>
      <c r="B333" s="96" t="s">
        <v>208</v>
      </c>
      <c r="C333" s="110" t="s">
        <v>908</v>
      </c>
      <c r="D333" s="99" t="s">
        <v>914</v>
      </c>
      <c r="E333" s="110" t="s">
        <v>915</v>
      </c>
      <c r="F333" s="180">
        <v>2.16</v>
      </c>
      <c r="G333" s="144" t="s">
        <v>2538</v>
      </c>
      <c r="H333" s="108">
        <v>1</v>
      </c>
      <c r="I333" s="108">
        <v>1</v>
      </c>
      <c r="J333" s="99" t="s">
        <v>998</v>
      </c>
      <c r="K333" s="99" t="s">
        <v>982</v>
      </c>
      <c r="L333" s="110" t="s">
        <v>2313</v>
      </c>
      <c r="M333" s="121" t="s">
        <v>208</v>
      </c>
      <c r="N333" s="99" t="s">
        <v>2114</v>
      </c>
      <c r="O333" s="113">
        <v>1991</v>
      </c>
      <c r="P333" s="94"/>
      <c r="Q333" s="94"/>
      <c r="R333" s="94"/>
      <c r="S333" s="94"/>
      <c r="T333" s="94"/>
      <c r="U333" s="115">
        <v>0</v>
      </c>
      <c r="V333" s="183">
        <v>1</v>
      </c>
      <c r="W333" s="177" t="s">
        <v>2750</v>
      </c>
      <c r="X333" s="136">
        <v>2022</v>
      </c>
      <c r="Y333" s="134">
        <v>7</v>
      </c>
      <c r="Z333" s="134">
        <v>1</v>
      </c>
      <c r="AA3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3" s="237"/>
    </row>
    <row r="334" spans="1:31" s="102" customFormat="1" ht="15" x14ac:dyDescent="0.2">
      <c r="A334" s="99" t="s">
        <v>540</v>
      </c>
      <c r="B334" s="96" t="s">
        <v>208</v>
      </c>
      <c r="C334" s="110" t="s">
        <v>908</v>
      </c>
      <c r="D334" s="99" t="s">
        <v>914</v>
      </c>
      <c r="E334" s="110" t="s">
        <v>915</v>
      </c>
      <c r="F334" s="180">
        <v>2.8</v>
      </c>
      <c r="G334" s="144" t="s">
        <v>2538</v>
      </c>
      <c r="H334" s="108">
        <v>1</v>
      </c>
      <c r="I334" s="108">
        <v>1</v>
      </c>
      <c r="J334" s="99" t="s">
        <v>1352</v>
      </c>
      <c r="K334" s="99" t="s">
        <v>1351</v>
      </c>
      <c r="L334" s="110" t="s">
        <v>2314</v>
      </c>
      <c r="M334" s="121" t="s">
        <v>2065</v>
      </c>
      <c r="N334" s="112" t="s">
        <v>2113</v>
      </c>
      <c r="O334" s="113">
        <v>1976</v>
      </c>
      <c r="P334" s="94"/>
      <c r="Q334" s="94"/>
      <c r="R334" s="94"/>
      <c r="S334" s="94"/>
      <c r="T334" s="94"/>
      <c r="U334" s="115">
        <v>0</v>
      </c>
      <c r="V334" s="183">
        <v>1</v>
      </c>
      <c r="W334" s="177" t="s">
        <v>2750</v>
      </c>
      <c r="X334" s="136">
        <v>2022</v>
      </c>
      <c r="Y334" s="134">
        <v>7</v>
      </c>
      <c r="Z334" s="134">
        <v>4</v>
      </c>
      <c r="AA3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4" s="237"/>
    </row>
    <row r="335" spans="1:31" s="102" customFormat="1" ht="15" x14ac:dyDescent="0.2">
      <c r="A335" s="99" t="s">
        <v>541</v>
      </c>
      <c r="B335" s="96" t="s">
        <v>208</v>
      </c>
      <c r="C335" s="110" t="s">
        <v>908</v>
      </c>
      <c r="D335" s="99" t="s">
        <v>914</v>
      </c>
      <c r="E335" s="110" t="s">
        <v>915</v>
      </c>
      <c r="F335" s="180">
        <v>5.23</v>
      </c>
      <c r="G335" s="144" t="s">
        <v>2538</v>
      </c>
      <c r="H335" s="108">
        <v>1</v>
      </c>
      <c r="I335" s="108">
        <v>1</v>
      </c>
      <c r="J335" s="99" t="s">
        <v>1353</v>
      </c>
      <c r="K335" s="99" t="s">
        <v>1000</v>
      </c>
      <c r="L335" s="110" t="s">
        <v>2315</v>
      </c>
      <c r="M335" s="121" t="s">
        <v>2066</v>
      </c>
      <c r="N335" s="99" t="s">
        <v>2114</v>
      </c>
      <c r="O335" s="113">
        <v>1990</v>
      </c>
      <c r="P335" s="94"/>
      <c r="Q335" s="94"/>
      <c r="R335" s="94"/>
      <c r="S335" s="94"/>
      <c r="T335" s="94"/>
      <c r="U335" s="115">
        <v>0</v>
      </c>
      <c r="V335" s="183">
        <v>2</v>
      </c>
      <c r="W335" s="177" t="s">
        <v>2750</v>
      </c>
      <c r="X335" s="136">
        <v>2022</v>
      </c>
      <c r="Y335" s="134">
        <v>7</v>
      </c>
      <c r="Z335" s="134">
        <v>20</v>
      </c>
      <c r="AA3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5" s="237"/>
    </row>
    <row r="336" spans="1:31" s="102" customFormat="1" ht="15" x14ac:dyDescent="0.2">
      <c r="A336" s="99" t="s">
        <v>542</v>
      </c>
      <c r="B336" s="96" t="s">
        <v>208</v>
      </c>
      <c r="C336" s="110" t="s">
        <v>908</v>
      </c>
      <c r="D336" s="99" t="s">
        <v>914</v>
      </c>
      <c r="E336" s="110" t="s">
        <v>915</v>
      </c>
      <c r="F336" s="180">
        <v>3.5</v>
      </c>
      <c r="G336" s="144" t="s">
        <v>2538</v>
      </c>
      <c r="H336" s="108">
        <v>1</v>
      </c>
      <c r="I336" s="108">
        <v>1</v>
      </c>
      <c r="J336" s="99" t="s">
        <v>1354</v>
      </c>
      <c r="K336" s="99" t="s">
        <v>918</v>
      </c>
      <c r="L336" s="110" t="s">
        <v>2316</v>
      </c>
      <c r="M336" s="121" t="s">
        <v>2067</v>
      </c>
      <c r="N336" s="99" t="s">
        <v>2114</v>
      </c>
      <c r="O336" s="113">
        <v>1988</v>
      </c>
      <c r="P336" s="94"/>
      <c r="Q336" s="94"/>
      <c r="R336" s="94"/>
      <c r="S336" s="94"/>
      <c r="T336" s="94"/>
      <c r="U336" s="115">
        <v>0</v>
      </c>
      <c r="V336" s="183">
        <v>3</v>
      </c>
      <c r="W336" s="177" t="s">
        <v>2750</v>
      </c>
      <c r="X336" s="136">
        <v>2022</v>
      </c>
      <c r="Y336" s="134">
        <v>7</v>
      </c>
      <c r="Z336" s="134">
        <v>20</v>
      </c>
      <c r="AA3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6" s="237"/>
    </row>
    <row r="337" spans="1:31" s="102" customFormat="1" ht="15" x14ac:dyDescent="0.2">
      <c r="A337" s="99" t="s">
        <v>543</v>
      </c>
      <c r="B337" s="96" t="s">
        <v>208</v>
      </c>
      <c r="C337" s="110" t="s">
        <v>908</v>
      </c>
      <c r="D337" s="99" t="s">
        <v>914</v>
      </c>
      <c r="E337" s="110" t="s">
        <v>915</v>
      </c>
      <c r="F337" s="180">
        <v>3.97</v>
      </c>
      <c r="G337" s="144" t="s">
        <v>2538</v>
      </c>
      <c r="H337" s="108">
        <v>1</v>
      </c>
      <c r="I337" s="108">
        <v>1</v>
      </c>
      <c r="J337" s="99" t="s">
        <v>1356</v>
      </c>
      <c r="K337" s="99" t="s">
        <v>1355</v>
      </c>
      <c r="L337" s="110" t="s">
        <v>2317</v>
      </c>
      <c r="M337" s="121" t="s">
        <v>2068</v>
      </c>
      <c r="N337" s="99" t="s">
        <v>2114</v>
      </c>
      <c r="O337" s="113">
        <v>1996</v>
      </c>
      <c r="P337" s="94"/>
      <c r="Q337" s="94"/>
      <c r="R337" s="94"/>
      <c r="S337" s="94"/>
      <c r="T337" s="94"/>
      <c r="U337" s="115">
        <v>0</v>
      </c>
      <c r="V337" s="183">
        <v>2</v>
      </c>
      <c r="W337" s="177" t="s">
        <v>2750</v>
      </c>
      <c r="X337" s="136">
        <v>2022</v>
      </c>
      <c r="Y337" s="134">
        <v>7</v>
      </c>
      <c r="Z337" s="134">
        <v>13</v>
      </c>
      <c r="AA3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7" s="237"/>
    </row>
    <row r="338" spans="1:31" s="102" customFormat="1" ht="15" x14ac:dyDescent="0.2">
      <c r="A338" s="99" t="s">
        <v>544</v>
      </c>
      <c r="B338" s="96" t="s">
        <v>208</v>
      </c>
      <c r="C338" s="110" t="s">
        <v>908</v>
      </c>
      <c r="D338" s="99" t="s">
        <v>914</v>
      </c>
      <c r="E338" s="110" t="s">
        <v>915</v>
      </c>
      <c r="F338" s="180">
        <v>4.0199999999999996</v>
      </c>
      <c r="G338" s="144" t="s">
        <v>2538</v>
      </c>
      <c r="H338" s="108">
        <v>1</v>
      </c>
      <c r="I338" s="108">
        <v>1</v>
      </c>
      <c r="J338" s="99" t="s">
        <v>1343</v>
      </c>
      <c r="K338" s="99" t="s">
        <v>918</v>
      </c>
      <c r="L338" s="110" t="s">
        <v>2318</v>
      </c>
      <c r="M338" s="121" t="s">
        <v>2069</v>
      </c>
      <c r="N338" s="99" t="s">
        <v>2114</v>
      </c>
      <c r="O338" s="113">
        <v>1980</v>
      </c>
      <c r="P338" s="94"/>
      <c r="Q338" s="94"/>
      <c r="R338" s="94"/>
      <c r="S338" s="94"/>
      <c r="T338" s="94"/>
      <c r="U338" s="115">
        <v>0</v>
      </c>
      <c r="V338" s="183">
        <v>1</v>
      </c>
      <c r="W338" s="177" t="s">
        <v>2750</v>
      </c>
      <c r="X338" s="136">
        <v>2022</v>
      </c>
      <c r="Y338" s="134">
        <v>7</v>
      </c>
      <c r="Z338" s="134">
        <v>11</v>
      </c>
      <c r="AA3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8" s="237"/>
    </row>
    <row r="339" spans="1:31" s="102" customFormat="1" ht="15" x14ac:dyDescent="0.2">
      <c r="A339" s="99" t="s">
        <v>545</v>
      </c>
      <c r="B339" s="96" t="s">
        <v>208</v>
      </c>
      <c r="C339" s="110" t="s">
        <v>908</v>
      </c>
      <c r="D339" s="99" t="s">
        <v>914</v>
      </c>
      <c r="E339" s="110" t="s">
        <v>915</v>
      </c>
      <c r="F339" s="180">
        <v>3.07</v>
      </c>
      <c r="G339" s="144" t="s">
        <v>2538</v>
      </c>
      <c r="H339" s="108">
        <v>1</v>
      </c>
      <c r="I339" s="108">
        <v>1</v>
      </c>
      <c r="J339" s="99" t="s">
        <v>1357</v>
      </c>
      <c r="K339" s="99" t="s">
        <v>921</v>
      </c>
      <c r="L339" s="110" t="s">
        <v>2319</v>
      </c>
      <c r="M339" s="121" t="s">
        <v>2070</v>
      </c>
      <c r="N339" s="99" t="s">
        <v>2114</v>
      </c>
      <c r="O339" s="113">
        <v>1993</v>
      </c>
      <c r="P339" s="94"/>
      <c r="Q339" s="94"/>
      <c r="R339" s="94"/>
      <c r="S339" s="94"/>
      <c r="T339" s="94"/>
      <c r="U339" s="115">
        <v>0</v>
      </c>
      <c r="V339" s="183">
        <v>1</v>
      </c>
      <c r="W339" s="177" t="s">
        <v>2750</v>
      </c>
      <c r="X339" s="136">
        <v>2022</v>
      </c>
      <c r="Y339" s="134">
        <v>7</v>
      </c>
      <c r="Z339" s="134">
        <v>4</v>
      </c>
      <c r="AA3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39" s="237"/>
    </row>
    <row r="340" spans="1:31" s="102" customFormat="1" ht="15" x14ac:dyDescent="0.2">
      <c r="A340" s="99" t="s">
        <v>546</v>
      </c>
      <c r="B340" s="96" t="s">
        <v>208</v>
      </c>
      <c r="C340" s="110" t="s">
        <v>908</v>
      </c>
      <c r="D340" s="99" t="s">
        <v>914</v>
      </c>
      <c r="E340" s="110" t="s">
        <v>915</v>
      </c>
      <c r="F340" s="180">
        <v>3.09</v>
      </c>
      <c r="G340" s="144" t="s">
        <v>2538</v>
      </c>
      <c r="H340" s="108">
        <v>1</v>
      </c>
      <c r="I340" s="108">
        <v>1</v>
      </c>
      <c r="J340" s="99" t="s">
        <v>1359</v>
      </c>
      <c r="K340" s="99" t="s">
        <v>1358</v>
      </c>
      <c r="L340" s="110" t="s">
        <v>2320</v>
      </c>
      <c r="M340" s="121" t="s">
        <v>2071</v>
      </c>
      <c r="N340" s="99" t="s">
        <v>2114</v>
      </c>
      <c r="O340" s="113">
        <v>1996</v>
      </c>
      <c r="P340" s="94"/>
      <c r="Q340" s="94"/>
      <c r="R340" s="94"/>
      <c r="S340" s="94"/>
      <c r="T340" s="94"/>
      <c r="U340" s="115">
        <v>0</v>
      </c>
      <c r="V340" s="183">
        <v>3</v>
      </c>
      <c r="W340" s="177" t="s">
        <v>2750</v>
      </c>
      <c r="X340" s="136">
        <v>2022</v>
      </c>
      <c r="Y340" s="134">
        <v>7</v>
      </c>
      <c r="Z340" s="134">
        <v>9</v>
      </c>
      <c r="AA3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0" s="237"/>
    </row>
    <row r="341" spans="1:31" s="102" customFormat="1" ht="15" x14ac:dyDescent="0.2">
      <c r="A341" s="99" t="s">
        <v>547</v>
      </c>
      <c r="B341" s="96" t="s">
        <v>208</v>
      </c>
      <c r="C341" s="110" t="s">
        <v>908</v>
      </c>
      <c r="D341" s="99" t="s">
        <v>914</v>
      </c>
      <c r="E341" s="110" t="s">
        <v>915</v>
      </c>
      <c r="F341" s="180">
        <v>4.0199999999999996</v>
      </c>
      <c r="G341" s="144" t="s">
        <v>2538</v>
      </c>
      <c r="H341" s="108">
        <v>1</v>
      </c>
      <c r="I341" s="108">
        <v>1</v>
      </c>
      <c r="J341" s="99" t="s">
        <v>1360</v>
      </c>
      <c r="K341" s="99" t="s">
        <v>944</v>
      </c>
      <c r="L341" s="110" t="s">
        <v>2321</v>
      </c>
      <c r="M341" s="121" t="s">
        <v>2072</v>
      </c>
      <c r="N341" s="99" t="s">
        <v>2114</v>
      </c>
      <c r="O341" s="113">
        <v>1995</v>
      </c>
      <c r="P341" s="94"/>
      <c r="Q341" s="94"/>
      <c r="R341" s="94"/>
      <c r="S341" s="94"/>
      <c r="T341" s="94"/>
      <c r="U341" s="115">
        <v>0</v>
      </c>
      <c r="V341" s="183">
        <v>2</v>
      </c>
      <c r="W341" s="177" t="s">
        <v>2750</v>
      </c>
      <c r="X341" s="136">
        <v>2022</v>
      </c>
      <c r="Y341" s="134">
        <v>7</v>
      </c>
      <c r="Z341" s="134">
        <v>9</v>
      </c>
      <c r="AA3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1" s="237"/>
    </row>
    <row r="342" spans="1:31" s="102" customFormat="1" ht="15" x14ac:dyDescent="0.2">
      <c r="A342" s="99" t="s">
        <v>548</v>
      </c>
      <c r="B342" s="96" t="s">
        <v>208</v>
      </c>
      <c r="C342" s="110" t="s">
        <v>908</v>
      </c>
      <c r="D342" s="99" t="s">
        <v>914</v>
      </c>
      <c r="E342" s="110" t="s">
        <v>915</v>
      </c>
      <c r="F342" s="180">
        <v>4.5</v>
      </c>
      <c r="G342" s="144" t="s">
        <v>2538</v>
      </c>
      <c r="H342" s="108">
        <v>1</v>
      </c>
      <c r="I342" s="108">
        <v>1</v>
      </c>
      <c r="J342" s="99" t="s">
        <v>982</v>
      </c>
      <c r="K342" s="99" t="s">
        <v>982</v>
      </c>
      <c r="L342" s="110" t="s">
        <v>2322</v>
      </c>
      <c r="M342" s="121" t="s">
        <v>2073</v>
      </c>
      <c r="N342" s="99" t="s">
        <v>2114</v>
      </c>
      <c r="O342" s="113">
        <v>1977</v>
      </c>
      <c r="P342" s="94"/>
      <c r="Q342" s="94"/>
      <c r="R342" s="94"/>
      <c r="S342" s="94"/>
      <c r="T342" s="94"/>
      <c r="U342" s="115">
        <v>0</v>
      </c>
      <c r="V342" s="183">
        <v>2</v>
      </c>
      <c r="W342" s="177" t="s">
        <v>2750</v>
      </c>
      <c r="X342" s="136">
        <v>2022</v>
      </c>
      <c r="Y342" s="134">
        <v>7</v>
      </c>
      <c r="Z342" s="134">
        <v>11</v>
      </c>
      <c r="AA3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2" s="237"/>
    </row>
    <row r="343" spans="1:31" s="102" customFormat="1" ht="15" x14ac:dyDescent="0.2">
      <c r="A343" s="99" t="s">
        <v>549</v>
      </c>
      <c r="B343" s="96" t="s">
        <v>208</v>
      </c>
      <c r="C343" s="110" t="s">
        <v>908</v>
      </c>
      <c r="D343" s="99" t="s">
        <v>914</v>
      </c>
      <c r="E343" s="110" t="s">
        <v>915</v>
      </c>
      <c r="F343" s="180">
        <v>4.03</v>
      </c>
      <c r="G343" s="144" t="s">
        <v>2538</v>
      </c>
      <c r="H343" s="108">
        <v>1</v>
      </c>
      <c r="I343" s="108">
        <v>1</v>
      </c>
      <c r="J343" s="99" t="s">
        <v>1361</v>
      </c>
      <c r="K343" s="99" t="s">
        <v>921</v>
      </c>
      <c r="L343" s="110" t="s">
        <v>2323</v>
      </c>
      <c r="M343" s="121" t="s">
        <v>2074</v>
      </c>
      <c r="N343" s="99" t="s">
        <v>2114</v>
      </c>
      <c r="O343" s="113">
        <v>1971</v>
      </c>
      <c r="P343" s="94"/>
      <c r="Q343" s="94"/>
      <c r="R343" s="94"/>
      <c r="S343" s="94"/>
      <c r="T343" s="94"/>
      <c r="U343" s="115">
        <v>0</v>
      </c>
      <c r="V343" s="183">
        <v>2</v>
      </c>
      <c r="W343" s="177" t="s">
        <v>2750</v>
      </c>
      <c r="X343" s="136">
        <v>2022</v>
      </c>
      <c r="Y343" s="134">
        <v>7</v>
      </c>
      <c r="Z343" s="134">
        <v>15</v>
      </c>
      <c r="AA3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3" s="237"/>
    </row>
    <row r="344" spans="1:31" s="102" customFormat="1" ht="15" x14ac:dyDescent="0.2">
      <c r="A344" s="99" t="s">
        <v>550</v>
      </c>
      <c r="B344" s="96" t="s">
        <v>208</v>
      </c>
      <c r="C344" s="110" t="s">
        <v>908</v>
      </c>
      <c r="D344" s="99" t="s">
        <v>914</v>
      </c>
      <c r="E344" s="110" t="s">
        <v>915</v>
      </c>
      <c r="F344" s="180">
        <v>4.01</v>
      </c>
      <c r="G344" s="144" t="s">
        <v>2538</v>
      </c>
      <c r="H344" s="108">
        <v>1</v>
      </c>
      <c r="I344" s="108">
        <v>1</v>
      </c>
      <c r="J344" s="99" t="s">
        <v>1363</v>
      </c>
      <c r="K344" s="99" t="s">
        <v>1362</v>
      </c>
      <c r="L344" s="110" t="s">
        <v>2324</v>
      </c>
      <c r="M344" s="121" t="s">
        <v>2075</v>
      </c>
      <c r="N344" s="99" t="s">
        <v>2114</v>
      </c>
      <c r="O344" s="113">
        <v>1975</v>
      </c>
      <c r="P344" s="94"/>
      <c r="Q344" s="94"/>
      <c r="R344" s="94"/>
      <c r="S344" s="94"/>
      <c r="T344" s="94"/>
      <c r="U344" s="115">
        <v>0</v>
      </c>
      <c r="V344" s="183">
        <v>1</v>
      </c>
      <c r="W344" s="177" t="s">
        <v>2750</v>
      </c>
      <c r="X344" s="136">
        <v>2022</v>
      </c>
      <c r="Y344" s="134">
        <v>7</v>
      </c>
      <c r="Z344" s="134">
        <v>6</v>
      </c>
      <c r="AA3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4" s="237"/>
    </row>
    <row r="345" spans="1:31" s="102" customFormat="1" ht="15" x14ac:dyDescent="0.2">
      <c r="A345" s="99" t="s">
        <v>551</v>
      </c>
      <c r="B345" s="96" t="s">
        <v>208</v>
      </c>
      <c r="C345" s="110" t="s">
        <v>908</v>
      </c>
      <c r="D345" s="99" t="s">
        <v>914</v>
      </c>
      <c r="E345" s="110" t="s">
        <v>915</v>
      </c>
      <c r="F345" s="180">
        <v>6.14</v>
      </c>
      <c r="G345" s="144" t="s">
        <v>2538</v>
      </c>
      <c r="H345" s="108">
        <v>1</v>
      </c>
      <c r="I345" s="108">
        <v>1</v>
      </c>
      <c r="J345" s="99" t="s">
        <v>1364</v>
      </c>
      <c r="K345" s="99" t="s">
        <v>921</v>
      </c>
      <c r="L345" s="110" t="s">
        <v>2325</v>
      </c>
      <c r="M345" s="121" t="s">
        <v>2076</v>
      </c>
      <c r="N345" s="99" t="s">
        <v>2114</v>
      </c>
      <c r="O345" s="113">
        <v>1966</v>
      </c>
      <c r="P345" s="94"/>
      <c r="Q345" s="94"/>
      <c r="R345" s="94"/>
      <c r="S345" s="94"/>
      <c r="T345" s="94"/>
      <c r="U345" s="115">
        <v>0</v>
      </c>
      <c r="V345" s="183">
        <v>3</v>
      </c>
      <c r="W345" s="177" t="s">
        <v>2750</v>
      </c>
      <c r="X345" s="136">
        <v>2022</v>
      </c>
      <c r="Y345" s="134">
        <v>7</v>
      </c>
      <c r="Z345" s="134">
        <v>7</v>
      </c>
      <c r="AA3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5" s="237"/>
    </row>
    <row r="346" spans="1:31" s="102" customFormat="1" ht="15" x14ac:dyDescent="0.2">
      <c r="A346" s="99" t="s">
        <v>552</v>
      </c>
      <c r="B346" s="96" t="s">
        <v>208</v>
      </c>
      <c r="C346" s="110" t="s">
        <v>909</v>
      </c>
      <c r="D346" s="99" t="s">
        <v>914</v>
      </c>
      <c r="E346" s="110" t="s">
        <v>915</v>
      </c>
      <c r="F346" s="180">
        <v>4.1100000000000003</v>
      </c>
      <c r="G346" s="144" t="s">
        <v>2538</v>
      </c>
      <c r="H346" s="108">
        <v>1</v>
      </c>
      <c r="I346" s="108">
        <v>1</v>
      </c>
      <c r="J346" s="99" t="s">
        <v>1365</v>
      </c>
      <c r="K346" s="99" t="s">
        <v>1119</v>
      </c>
      <c r="L346" s="110" t="s">
        <v>2326</v>
      </c>
      <c r="M346" s="121" t="s">
        <v>2077</v>
      </c>
      <c r="N346" s="99" t="s">
        <v>2114</v>
      </c>
      <c r="O346" s="113">
        <v>1989</v>
      </c>
      <c r="P346" s="94"/>
      <c r="Q346" s="94"/>
      <c r="R346" s="94"/>
      <c r="S346" s="94"/>
      <c r="T346" s="94"/>
      <c r="U346" s="115">
        <v>0</v>
      </c>
      <c r="V346" s="183">
        <v>2</v>
      </c>
      <c r="W346" s="177" t="s">
        <v>2750</v>
      </c>
      <c r="X346" s="136">
        <v>2022</v>
      </c>
      <c r="Y346" s="134">
        <v>6</v>
      </c>
      <c r="Z346" s="134">
        <v>11</v>
      </c>
      <c r="AA3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6" s="237"/>
    </row>
    <row r="347" spans="1:31" s="102" customFormat="1" ht="15" x14ac:dyDescent="0.2">
      <c r="A347" s="99" t="s">
        <v>553</v>
      </c>
      <c r="B347" s="96" t="s">
        <v>208</v>
      </c>
      <c r="C347" s="110" t="s">
        <v>909</v>
      </c>
      <c r="D347" s="99" t="s">
        <v>914</v>
      </c>
      <c r="E347" s="110" t="s">
        <v>915</v>
      </c>
      <c r="F347" s="180">
        <v>2.04</v>
      </c>
      <c r="G347" s="144" t="s">
        <v>2538</v>
      </c>
      <c r="H347" s="108">
        <v>1</v>
      </c>
      <c r="I347" s="108">
        <v>1</v>
      </c>
      <c r="J347" s="99" t="s">
        <v>1366</v>
      </c>
      <c r="K347" s="99" t="s">
        <v>952</v>
      </c>
      <c r="L347" s="110" t="s">
        <v>2327</v>
      </c>
      <c r="M347" s="121" t="s">
        <v>2078</v>
      </c>
      <c r="N347" s="99" t="s">
        <v>2114</v>
      </c>
      <c r="O347" s="113">
        <v>1987</v>
      </c>
      <c r="P347" s="94"/>
      <c r="Q347" s="94"/>
      <c r="R347" s="94"/>
      <c r="S347" s="94"/>
      <c r="T347" s="94"/>
      <c r="U347" s="115">
        <v>0</v>
      </c>
      <c r="V347" s="183">
        <v>1</v>
      </c>
      <c r="W347" s="177" t="s">
        <v>2750</v>
      </c>
      <c r="X347" s="136">
        <v>2022</v>
      </c>
      <c r="Y347" s="134">
        <v>6</v>
      </c>
      <c r="Z347" s="134">
        <v>11</v>
      </c>
      <c r="AA3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7" s="237"/>
    </row>
    <row r="348" spans="1:31" s="102" customFormat="1" ht="15" x14ac:dyDescent="0.2">
      <c r="A348" s="99" t="s">
        <v>554</v>
      </c>
      <c r="B348" s="96" t="s">
        <v>208</v>
      </c>
      <c r="C348" s="110" t="s">
        <v>909</v>
      </c>
      <c r="D348" s="99" t="s">
        <v>914</v>
      </c>
      <c r="E348" s="110" t="s">
        <v>915</v>
      </c>
      <c r="F348" s="180">
        <v>5.04</v>
      </c>
      <c r="G348" s="144" t="s">
        <v>2538</v>
      </c>
      <c r="H348" s="108">
        <v>1</v>
      </c>
      <c r="I348" s="108">
        <v>1</v>
      </c>
      <c r="J348" s="99" t="s">
        <v>1368</v>
      </c>
      <c r="K348" s="99" t="s">
        <v>1367</v>
      </c>
      <c r="L348" s="110" t="s">
        <v>2328</v>
      </c>
      <c r="M348" s="121" t="s">
        <v>2079</v>
      </c>
      <c r="N348" s="112" t="s">
        <v>2113</v>
      </c>
      <c r="O348" s="113">
        <v>1972</v>
      </c>
      <c r="P348" s="94"/>
      <c r="Q348" s="94"/>
      <c r="R348" s="94"/>
      <c r="S348" s="94"/>
      <c r="T348" s="94"/>
      <c r="U348" s="115">
        <v>0</v>
      </c>
      <c r="V348" s="183">
        <v>1</v>
      </c>
      <c r="W348" s="177" t="s">
        <v>2750</v>
      </c>
      <c r="X348" s="136">
        <v>2022</v>
      </c>
      <c r="Y348" s="134">
        <v>6</v>
      </c>
      <c r="Z348" s="134">
        <v>13</v>
      </c>
      <c r="AA3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8" s="237"/>
    </row>
    <row r="349" spans="1:31" s="102" customFormat="1" ht="15" x14ac:dyDescent="0.2">
      <c r="A349" s="99" t="s">
        <v>555</v>
      </c>
      <c r="B349" s="96" t="s">
        <v>208</v>
      </c>
      <c r="C349" s="110" t="s">
        <v>909</v>
      </c>
      <c r="D349" s="99" t="s">
        <v>914</v>
      </c>
      <c r="E349" s="110" t="s">
        <v>915</v>
      </c>
      <c r="F349" s="180">
        <v>1.66</v>
      </c>
      <c r="G349" s="144" t="s">
        <v>2538</v>
      </c>
      <c r="H349" s="108">
        <v>1</v>
      </c>
      <c r="I349" s="108">
        <v>1</v>
      </c>
      <c r="J349" s="99" t="s">
        <v>1370</v>
      </c>
      <c r="K349" s="99" t="s">
        <v>1369</v>
      </c>
      <c r="L349" s="110" t="s">
        <v>2329</v>
      </c>
      <c r="M349" s="121" t="s">
        <v>2080</v>
      </c>
      <c r="N349" s="99" t="s">
        <v>2114</v>
      </c>
      <c r="O349" s="113">
        <v>1978</v>
      </c>
      <c r="P349" s="94"/>
      <c r="Q349" s="94"/>
      <c r="R349" s="94"/>
      <c r="S349" s="94"/>
      <c r="T349" s="94"/>
      <c r="U349" s="115">
        <v>0</v>
      </c>
      <c r="V349" s="183">
        <v>1</v>
      </c>
      <c r="W349" s="177" t="s">
        <v>2750</v>
      </c>
      <c r="X349" s="136">
        <v>2022</v>
      </c>
      <c r="Y349" s="134">
        <v>6</v>
      </c>
      <c r="Z349" s="134">
        <v>13</v>
      </c>
      <c r="AA3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49" s="237"/>
    </row>
    <row r="350" spans="1:31" s="102" customFormat="1" ht="15" x14ac:dyDescent="0.2">
      <c r="A350" s="99" t="s">
        <v>556</v>
      </c>
      <c r="B350" s="96" t="s">
        <v>208</v>
      </c>
      <c r="C350" s="110" t="s">
        <v>909</v>
      </c>
      <c r="D350" s="99" t="s">
        <v>914</v>
      </c>
      <c r="E350" s="110" t="s">
        <v>915</v>
      </c>
      <c r="F350" s="180">
        <v>4.5</v>
      </c>
      <c r="G350" s="144" t="s">
        <v>2538</v>
      </c>
      <c r="H350" s="108">
        <v>1</v>
      </c>
      <c r="I350" s="108">
        <v>1</v>
      </c>
      <c r="J350" s="99" t="s">
        <v>1371</v>
      </c>
      <c r="K350" s="99" t="s">
        <v>952</v>
      </c>
      <c r="L350" s="110" t="s">
        <v>2330</v>
      </c>
      <c r="M350" s="121" t="s">
        <v>2081</v>
      </c>
      <c r="N350" s="99" t="s">
        <v>2114</v>
      </c>
      <c r="O350" s="113">
        <v>1989</v>
      </c>
      <c r="P350" s="94"/>
      <c r="Q350" s="94"/>
      <c r="R350" s="94"/>
      <c r="S350" s="94"/>
      <c r="T350" s="94"/>
      <c r="U350" s="115">
        <v>0</v>
      </c>
      <c r="V350" s="183">
        <v>3</v>
      </c>
      <c r="W350" s="177" t="s">
        <v>2750</v>
      </c>
      <c r="X350" s="136">
        <v>2022</v>
      </c>
      <c r="Y350" s="134">
        <v>6</v>
      </c>
      <c r="Z350" s="134">
        <v>1</v>
      </c>
      <c r="AA3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0" s="237"/>
    </row>
    <row r="351" spans="1:31" s="102" customFormat="1" ht="15" x14ac:dyDescent="0.2">
      <c r="A351" s="99" t="s">
        <v>557</v>
      </c>
      <c r="B351" s="96" t="s">
        <v>208</v>
      </c>
      <c r="C351" s="110" t="s">
        <v>909</v>
      </c>
      <c r="D351" s="99" t="s">
        <v>914</v>
      </c>
      <c r="E351" s="110" t="s">
        <v>915</v>
      </c>
      <c r="F351" s="180">
        <v>4.5999999999999996</v>
      </c>
      <c r="G351" s="144" t="s">
        <v>2538</v>
      </c>
      <c r="H351" s="108">
        <v>1</v>
      </c>
      <c r="I351" s="108">
        <v>1</v>
      </c>
      <c r="J351" s="99" t="s">
        <v>1372</v>
      </c>
      <c r="K351" s="99" t="s">
        <v>1012</v>
      </c>
      <c r="L351" s="110" t="s">
        <v>2331</v>
      </c>
      <c r="M351" s="121" t="s">
        <v>2082</v>
      </c>
      <c r="N351" s="99" t="s">
        <v>2114</v>
      </c>
      <c r="O351" s="113">
        <v>1985</v>
      </c>
      <c r="P351" s="94"/>
      <c r="Q351" s="94"/>
      <c r="R351" s="94"/>
      <c r="S351" s="94"/>
      <c r="T351" s="94"/>
      <c r="U351" s="115">
        <v>0</v>
      </c>
      <c r="V351" s="183">
        <v>3</v>
      </c>
      <c r="W351" s="177" t="s">
        <v>2750</v>
      </c>
      <c r="X351" s="136">
        <v>2022</v>
      </c>
      <c r="Y351" s="134">
        <v>6</v>
      </c>
      <c r="Z351" s="134">
        <v>1</v>
      </c>
      <c r="AA3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1" s="237"/>
    </row>
    <row r="352" spans="1:31" s="102" customFormat="1" ht="15" x14ac:dyDescent="0.2">
      <c r="A352" s="99" t="s">
        <v>558</v>
      </c>
      <c r="B352" s="96" t="s">
        <v>208</v>
      </c>
      <c r="C352" s="110" t="s">
        <v>909</v>
      </c>
      <c r="D352" s="99" t="s">
        <v>914</v>
      </c>
      <c r="E352" s="110" t="s">
        <v>915</v>
      </c>
      <c r="F352" s="180">
        <v>2.39</v>
      </c>
      <c r="G352" s="144" t="s">
        <v>2538</v>
      </c>
      <c r="H352" s="108">
        <v>1</v>
      </c>
      <c r="I352" s="108">
        <v>1</v>
      </c>
      <c r="J352" s="99" t="s">
        <v>1373</v>
      </c>
      <c r="K352" s="99" t="s">
        <v>952</v>
      </c>
      <c r="L352" s="110" t="s">
        <v>2332</v>
      </c>
      <c r="M352" s="121" t="s">
        <v>2083</v>
      </c>
      <c r="N352" s="99" t="s">
        <v>2114</v>
      </c>
      <c r="O352" s="113">
        <v>1995</v>
      </c>
      <c r="P352" s="94"/>
      <c r="Q352" s="94"/>
      <c r="R352" s="94"/>
      <c r="S352" s="94"/>
      <c r="T352" s="94"/>
      <c r="U352" s="115">
        <v>0</v>
      </c>
      <c r="V352" s="183">
        <v>1</v>
      </c>
      <c r="W352" s="177" t="s">
        <v>2750</v>
      </c>
      <c r="X352" s="136">
        <v>2022</v>
      </c>
      <c r="Y352" s="134">
        <v>6</v>
      </c>
      <c r="Z352" s="134">
        <v>1</v>
      </c>
      <c r="AA3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2" s="237"/>
    </row>
    <row r="353" spans="1:31" s="102" customFormat="1" ht="15" x14ac:dyDescent="0.2">
      <c r="A353" s="99" t="s">
        <v>559</v>
      </c>
      <c r="B353" s="96" t="s">
        <v>208</v>
      </c>
      <c r="C353" s="110" t="s">
        <v>909</v>
      </c>
      <c r="D353" s="99" t="s">
        <v>914</v>
      </c>
      <c r="E353" s="110" t="s">
        <v>915</v>
      </c>
      <c r="F353" s="180">
        <v>3.13</v>
      </c>
      <c r="G353" s="144" t="s">
        <v>2538</v>
      </c>
      <c r="H353" s="108">
        <v>1</v>
      </c>
      <c r="I353" s="108">
        <v>1</v>
      </c>
      <c r="J353" s="99" t="s">
        <v>2748</v>
      </c>
      <c r="K353" s="99" t="s">
        <v>2745</v>
      </c>
      <c r="L353" s="110" t="s">
        <v>2333</v>
      </c>
      <c r="M353" s="121" t="s">
        <v>2084</v>
      </c>
      <c r="N353" s="112" t="s">
        <v>2113</v>
      </c>
      <c r="O353" s="113">
        <v>1994</v>
      </c>
      <c r="P353" s="94"/>
      <c r="Q353" s="94"/>
      <c r="R353" s="94"/>
      <c r="S353" s="94"/>
      <c r="T353" s="94"/>
      <c r="U353" s="115">
        <v>0</v>
      </c>
      <c r="V353" s="183">
        <v>2</v>
      </c>
      <c r="W353" s="177" t="s">
        <v>2750</v>
      </c>
      <c r="X353" s="136">
        <v>2022</v>
      </c>
      <c r="Y353" s="134">
        <v>6</v>
      </c>
      <c r="Z353" s="134">
        <v>2</v>
      </c>
      <c r="AA3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3" s="237"/>
    </row>
    <row r="354" spans="1:31" s="102" customFormat="1" ht="15" x14ac:dyDescent="0.2">
      <c r="A354" s="99" t="s">
        <v>560</v>
      </c>
      <c r="B354" s="96" t="s">
        <v>208</v>
      </c>
      <c r="C354" s="110" t="s">
        <v>909</v>
      </c>
      <c r="D354" s="99" t="s">
        <v>914</v>
      </c>
      <c r="E354" s="110" t="s">
        <v>915</v>
      </c>
      <c r="F354" s="180">
        <v>4.01</v>
      </c>
      <c r="G354" s="144" t="s">
        <v>2538</v>
      </c>
      <c r="H354" s="108">
        <v>1</v>
      </c>
      <c r="I354" s="108">
        <v>1</v>
      </c>
      <c r="J354" s="99" t="s">
        <v>1375</v>
      </c>
      <c r="K354" s="99" t="s">
        <v>1374</v>
      </c>
      <c r="L354" s="110" t="s">
        <v>2334</v>
      </c>
      <c r="M354" s="121" t="s">
        <v>2085</v>
      </c>
      <c r="N354" s="99" t="s">
        <v>2114</v>
      </c>
      <c r="O354" s="113">
        <v>1991</v>
      </c>
      <c r="P354" s="94"/>
      <c r="Q354" s="94"/>
      <c r="R354" s="94"/>
      <c r="S354" s="94"/>
      <c r="T354" s="94"/>
      <c r="U354" s="115">
        <v>0</v>
      </c>
      <c r="V354" s="183">
        <v>1</v>
      </c>
      <c r="W354" s="177" t="s">
        <v>2750</v>
      </c>
      <c r="X354" s="136">
        <v>2022</v>
      </c>
      <c r="Y354" s="134">
        <v>6</v>
      </c>
      <c r="Z354" s="134">
        <v>2</v>
      </c>
      <c r="AA3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4" s="237"/>
    </row>
    <row r="355" spans="1:31" s="102" customFormat="1" ht="15" x14ac:dyDescent="0.2">
      <c r="A355" s="99" t="s">
        <v>561</v>
      </c>
      <c r="B355" s="98" t="s">
        <v>208</v>
      </c>
      <c r="C355" s="110" t="s">
        <v>909</v>
      </c>
      <c r="D355" s="99" t="s">
        <v>914</v>
      </c>
      <c r="E355" s="110" t="s">
        <v>915</v>
      </c>
      <c r="F355" s="180">
        <v>4.2</v>
      </c>
      <c r="G355" s="144" t="s">
        <v>2538</v>
      </c>
      <c r="H355" s="108">
        <v>1</v>
      </c>
      <c r="I355" s="108">
        <v>1</v>
      </c>
      <c r="J355" s="99" t="s">
        <v>1376</v>
      </c>
      <c r="K355" s="99" t="s">
        <v>1037</v>
      </c>
      <c r="L355" s="110" t="s">
        <v>2335</v>
      </c>
      <c r="M355" s="121" t="s">
        <v>2086</v>
      </c>
      <c r="N355" s="99" t="s">
        <v>2114</v>
      </c>
      <c r="O355" s="113">
        <v>1998</v>
      </c>
      <c r="P355" s="94"/>
      <c r="Q355" s="94"/>
      <c r="R355" s="94"/>
      <c r="S355" s="94"/>
      <c r="T355" s="94"/>
      <c r="U355" s="115">
        <v>0</v>
      </c>
      <c r="V355" s="183">
        <v>3</v>
      </c>
      <c r="W355" s="177" t="s">
        <v>2750</v>
      </c>
      <c r="X355" s="136">
        <v>2022</v>
      </c>
      <c r="Y355" s="134">
        <v>6</v>
      </c>
      <c r="Z355" s="134">
        <v>2</v>
      </c>
      <c r="AA3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5" s="237"/>
    </row>
    <row r="356" spans="1:31" s="102" customFormat="1" ht="15" x14ac:dyDescent="0.2">
      <c r="A356" s="99" t="s">
        <v>562</v>
      </c>
      <c r="B356" s="96" t="s">
        <v>208</v>
      </c>
      <c r="C356" s="110" t="s">
        <v>909</v>
      </c>
      <c r="D356" s="99" t="s">
        <v>914</v>
      </c>
      <c r="E356" s="110" t="s">
        <v>915</v>
      </c>
      <c r="F356" s="180">
        <v>2.14</v>
      </c>
      <c r="G356" s="144" t="s">
        <v>2538</v>
      </c>
      <c r="H356" s="108">
        <v>1</v>
      </c>
      <c r="I356" s="108">
        <v>1</v>
      </c>
      <c r="J356" s="99" t="s">
        <v>1378</v>
      </c>
      <c r="K356" s="99" t="s">
        <v>1377</v>
      </c>
      <c r="L356" s="110" t="s">
        <v>2336</v>
      </c>
      <c r="M356" s="121" t="s">
        <v>2087</v>
      </c>
      <c r="N356" s="99" t="s">
        <v>2114</v>
      </c>
      <c r="O356" s="113">
        <v>1989</v>
      </c>
      <c r="P356" s="94"/>
      <c r="Q356" s="94"/>
      <c r="R356" s="94"/>
      <c r="S356" s="94"/>
      <c r="T356" s="94"/>
      <c r="U356" s="115">
        <v>0</v>
      </c>
      <c r="V356" s="183">
        <v>1</v>
      </c>
      <c r="W356" s="177" t="s">
        <v>2750</v>
      </c>
      <c r="X356" s="136">
        <v>2022</v>
      </c>
      <c r="Y356" s="134">
        <v>6</v>
      </c>
      <c r="Z356" s="134">
        <v>10</v>
      </c>
      <c r="AA3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6" s="237"/>
    </row>
    <row r="357" spans="1:31" s="102" customFormat="1" ht="15" x14ac:dyDescent="0.2">
      <c r="A357" s="99" t="s">
        <v>563</v>
      </c>
      <c r="B357" s="96" t="s">
        <v>208</v>
      </c>
      <c r="C357" s="110" t="s">
        <v>909</v>
      </c>
      <c r="D357" s="99" t="s">
        <v>914</v>
      </c>
      <c r="E357" s="110" t="s">
        <v>915</v>
      </c>
      <c r="F357" s="180">
        <v>1.65</v>
      </c>
      <c r="G357" s="144" t="s">
        <v>2538</v>
      </c>
      <c r="H357" s="108">
        <v>1</v>
      </c>
      <c r="I357" s="108">
        <v>1</v>
      </c>
      <c r="J357" s="99" t="s">
        <v>1380</v>
      </c>
      <c r="K357" s="99" t="s">
        <v>1379</v>
      </c>
      <c r="L357" s="110" t="s">
        <v>208</v>
      </c>
      <c r="M357" s="121" t="s">
        <v>208</v>
      </c>
      <c r="N357" s="99" t="s">
        <v>2114</v>
      </c>
      <c r="O357" s="113">
        <v>1988</v>
      </c>
      <c r="P357" s="94"/>
      <c r="Q357" s="94"/>
      <c r="R357" s="94"/>
      <c r="S357" s="94"/>
      <c r="T357" s="94"/>
      <c r="U357" s="115">
        <v>0</v>
      </c>
      <c r="V357" s="183">
        <v>2</v>
      </c>
      <c r="W357" s="177" t="s">
        <v>2750</v>
      </c>
      <c r="X357" s="136">
        <v>2022</v>
      </c>
      <c r="Y357" s="134">
        <v>6</v>
      </c>
      <c r="Z357" s="134">
        <v>4</v>
      </c>
      <c r="AA3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7" s="237"/>
    </row>
    <row r="358" spans="1:31" s="102" customFormat="1" ht="15" x14ac:dyDescent="0.2">
      <c r="A358" s="99" t="s">
        <v>564</v>
      </c>
      <c r="B358" s="96" t="s">
        <v>208</v>
      </c>
      <c r="C358" s="110" t="s">
        <v>909</v>
      </c>
      <c r="D358" s="99" t="s">
        <v>914</v>
      </c>
      <c r="E358" s="110" t="s">
        <v>915</v>
      </c>
      <c r="F358" s="180">
        <v>7.11</v>
      </c>
      <c r="G358" s="144" t="s">
        <v>2538</v>
      </c>
      <c r="H358" s="108">
        <v>1</v>
      </c>
      <c r="I358" s="108">
        <v>1</v>
      </c>
      <c r="J358" s="99" t="s">
        <v>1382</v>
      </c>
      <c r="K358" s="99" t="s">
        <v>1381</v>
      </c>
      <c r="L358" s="110" t="s">
        <v>208</v>
      </c>
      <c r="M358" s="121" t="s">
        <v>2088</v>
      </c>
      <c r="N358" s="112" t="s">
        <v>2113</v>
      </c>
      <c r="O358" s="113">
        <v>1983</v>
      </c>
      <c r="P358" s="94"/>
      <c r="Q358" s="94"/>
      <c r="R358" s="94"/>
      <c r="S358" s="94"/>
      <c r="T358" s="94"/>
      <c r="U358" s="115">
        <v>0</v>
      </c>
      <c r="V358" s="183">
        <v>2</v>
      </c>
      <c r="W358" s="177" t="s">
        <v>2750</v>
      </c>
      <c r="X358" s="136">
        <v>2022</v>
      </c>
      <c r="Y358" s="134">
        <v>6</v>
      </c>
      <c r="Z358" s="134">
        <v>4</v>
      </c>
      <c r="AA3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8" s="237"/>
    </row>
    <row r="359" spans="1:31" s="102" customFormat="1" ht="15" x14ac:dyDescent="0.2">
      <c r="A359" s="99" t="s">
        <v>565</v>
      </c>
      <c r="B359" s="96" t="s">
        <v>208</v>
      </c>
      <c r="C359" s="110" t="s">
        <v>909</v>
      </c>
      <c r="D359" s="99" t="s">
        <v>914</v>
      </c>
      <c r="E359" s="110" t="s">
        <v>915</v>
      </c>
      <c r="F359" s="180">
        <v>6.01</v>
      </c>
      <c r="G359" s="144" t="s">
        <v>2538</v>
      </c>
      <c r="H359" s="108">
        <v>1</v>
      </c>
      <c r="I359" s="108">
        <v>1</v>
      </c>
      <c r="J359" s="99" t="s">
        <v>1383</v>
      </c>
      <c r="K359" s="99" t="s">
        <v>1037</v>
      </c>
      <c r="L359" s="110" t="s">
        <v>2337</v>
      </c>
      <c r="M359" s="121" t="s">
        <v>2089</v>
      </c>
      <c r="N359" s="99" t="s">
        <v>2114</v>
      </c>
      <c r="O359" s="113">
        <v>1987</v>
      </c>
      <c r="P359" s="94"/>
      <c r="Q359" s="94"/>
      <c r="R359" s="94"/>
      <c r="S359" s="94"/>
      <c r="T359" s="94"/>
      <c r="U359" s="115">
        <v>0</v>
      </c>
      <c r="V359" s="183">
        <v>1</v>
      </c>
      <c r="W359" s="177" t="s">
        <v>2750</v>
      </c>
      <c r="X359" s="136">
        <v>2022</v>
      </c>
      <c r="Y359" s="134">
        <v>6</v>
      </c>
      <c r="Z359" s="134">
        <v>4</v>
      </c>
      <c r="AA3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59" s="237"/>
    </row>
    <row r="360" spans="1:31" s="102" customFormat="1" ht="15" x14ac:dyDescent="0.2">
      <c r="A360" s="99" t="s">
        <v>566</v>
      </c>
      <c r="B360" s="96" t="s">
        <v>208</v>
      </c>
      <c r="C360" s="110" t="s">
        <v>909</v>
      </c>
      <c r="D360" s="99" t="s">
        <v>914</v>
      </c>
      <c r="E360" s="110" t="s">
        <v>915</v>
      </c>
      <c r="F360" s="180">
        <v>5.15</v>
      </c>
      <c r="G360" s="144" t="s">
        <v>2538</v>
      </c>
      <c r="H360" s="108">
        <v>1</v>
      </c>
      <c r="I360" s="108">
        <v>1</v>
      </c>
      <c r="J360" s="99" t="s">
        <v>1385</v>
      </c>
      <c r="K360" s="99" t="s">
        <v>1384</v>
      </c>
      <c r="L360" s="110" t="s">
        <v>2332</v>
      </c>
      <c r="M360" s="121" t="s">
        <v>2090</v>
      </c>
      <c r="N360" s="99" t="s">
        <v>2114</v>
      </c>
      <c r="O360" s="113">
        <v>1980</v>
      </c>
      <c r="P360" s="94"/>
      <c r="Q360" s="94"/>
      <c r="R360" s="94"/>
      <c r="S360" s="94"/>
      <c r="T360" s="94"/>
      <c r="U360" s="115">
        <v>0</v>
      </c>
      <c r="V360" s="183">
        <v>3</v>
      </c>
      <c r="W360" s="177" t="s">
        <v>2750</v>
      </c>
      <c r="X360" s="136">
        <v>2022</v>
      </c>
      <c r="Y360" s="134">
        <v>7</v>
      </c>
      <c r="Z360" s="134">
        <v>13</v>
      </c>
      <c r="AA3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0" s="237"/>
    </row>
    <row r="361" spans="1:31" s="102" customFormat="1" ht="15" x14ac:dyDescent="0.2">
      <c r="A361" s="99" t="s">
        <v>567</v>
      </c>
      <c r="B361" s="96" t="s">
        <v>208</v>
      </c>
      <c r="C361" s="110" t="s">
        <v>909</v>
      </c>
      <c r="D361" s="99" t="s">
        <v>914</v>
      </c>
      <c r="E361" s="110" t="s">
        <v>915</v>
      </c>
      <c r="F361" s="180">
        <v>3.14</v>
      </c>
      <c r="G361" s="144" t="s">
        <v>2538</v>
      </c>
      <c r="H361" s="108">
        <v>1</v>
      </c>
      <c r="I361" s="108">
        <v>1</v>
      </c>
      <c r="J361" s="99" t="s">
        <v>1387</v>
      </c>
      <c r="K361" s="99" t="s">
        <v>1386</v>
      </c>
      <c r="L361" s="110" t="s">
        <v>208</v>
      </c>
      <c r="M361" s="121" t="s">
        <v>2091</v>
      </c>
      <c r="N361" s="112" t="s">
        <v>2113</v>
      </c>
      <c r="O361" s="113">
        <v>1988</v>
      </c>
      <c r="P361" s="94"/>
      <c r="Q361" s="94"/>
      <c r="R361" s="94"/>
      <c r="S361" s="94"/>
      <c r="T361" s="94"/>
      <c r="U361" s="115">
        <v>0</v>
      </c>
      <c r="V361" s="183">
        <v>3</v>
      </c>
      <c r="W361" s="177" t="s">
        <v>2750</v>
      </c>
      <c r="X361" s="136">
        <v>2022</v>
      </c>
      <c r="Y361" s="134">
        <v>6</v>
      </c>
      <c r="Z361" s="134">
        <v>6</v>
      </c>
      <c r="AA3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1" s="237"/>
    </row>
    <row r="362" spans="1:31" s="102" customFormat="1" ht="15" x14ac:dyDescent="0.2">
      <c r="A362" s="99" t="s">
        <v>568</v>
      </c>
      <c r="B362" s="96" t="s">
        <v>208</v>
      </c>
      <c r="C362" s="110" t="s">
        <v>909</v>
      </c>
      <c r="D362" s="99" t="s">
        <v>914</v>
      </c>
      <c r="E362" s="110" t="s">
        <v>915</v>
      </c>
      <c r="F362" s="180">
        <v>3</v>
      </c>
      <c r="G362" s="144" t="s">
        <v>2538</v>
      </c>
      <c r="H362" s="108">
        <v>1</v>
      </c>
      <c r="I362" s="108">
        <v>1</v>
      </c>
      <c r="J362" s="99" t="s">
        <v>1389</v>
      </c>
      <c r="K362" s="99" t="s">
        <v>1388</v>
      </c>
      <c r="L362" s="110" t="s">
        <v>2338</v>
      </c>
      <c r="M362" s="121" t="s">
        <v>2092</v>
      </c>
      <c r="N362" s="99" t="s">
        <v>2114</v>
      </c>
      <c r="O362" s="113">
        <v>1986</v>
      </c>
      <c r="P362" s="94"/>
      <c r="Q362" s="94"/>
      <c r="R362" s="94"/>
      <c r="S362" s="94"/>
      <c r="T362" s="94"/>
      <c r="U362" s="115">
        <v>0</v>
      </c>
      <c r="V362" s="183">
        <v>3</v>
      </c>
      <c r="W362" s="177" t="s">
        <v>2750</v>
      </c>
      <c r="X362" s="136">
        <v>2022</v>
      </c>
      <c r="Y362" s="134">
        <v>6</v>
      </c>
      <c r="Z362" s="134">
        <v>6</v>
      </c>
      <c r="AA3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2" s="237"/>
    </row>
    <row r="363" spans="1:31" s="102" customFormat="1" ht="15" x14ac:dyDescent="0.2">
      <c r="A363" s="99" t="s">
        <v>569</v>
      </c>
      <c r="B363" s="96" t="s">
        <v>208</v>
      </c>
      <c r="C363" s="110" t="s">
        <v>909</v>
      </c>
      <c r="D363" s="99" t="s">
        <v>914</v>
      </c>
      <c r="E363" s="110" t="s">
        <v>915</v>
      </c>
      <c r="F363" s="180">
        <v>4.17</v>
      </c>
      <c r="G363" s="144" t="s">
        <v>2538</v>
      </c>
      <c r="H363" s="108">
        <v>1</v>
      </c>
      <c r="I363" s="108">
        <v>1</v>
      </c>
      <c r="J363" s="99" t="s">
        <v>1390</v>
      </c>
      <c r="K363" s="99" t="s">
        <v>1037</v>
      </c>
      <c r="L363" s="110" t="s">
        <v>2339</v>
      </c>
      <c r="M363" s="121" t="s">
        <v>2093</v>
      </c>
      <c r="N363" s="112" t="s">
        <v>2113</v>
      </c>
      <c r="O363" s="113">
        <v>1977</v>
      </c>
      <c r="P363" s="94"/>
      <c r="Q363" s="94"/>
      <c r="R363" s="94"/>
      <c r="S363" s="94"/>
      <c r="T363" s="94"/>
      <c r="U363" s="115">
        <v>0</v>
      </c>
      <c r="V363" s="183">
        <v>3</v>
      </c>
      <c r="W363" s="177" t="s">
        <v>2750</v>
      </c>
      <c r="X363" s="136">
        <v>2022</v>
      </c>
      <c r="Y363" s="134">
        <v>6</v>
      </c>
      <c r="Z363" s="134">
        <v>6</v>
      </c>
      <c r="AA3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3" s="237"/>
    </row>
    <row r="364" spans="1:31" s="102" customFormat="1" ht="15" x14ac:dyDescent="0.2">
      <c r="A364" s="99" t="s">
        <v>570</v>
      </c>
      <c r="B364" s="96" t="s">
        <v>208</v>
      </c>
      <c r="C364" s="110" t="s">
        <v>909</v>
      </c>
      <c r="D364" s="99" t="s">
        <v>914</v>
      </c>
      <c r="E364" s="110" t="s">
        <v>915</v>
      </c>
      <c r="F364" s="180">
        <v>4.1900000000000004</v>
      </c>
      <c r="G364" s="144" t="s">
        <v>2538</v>
      </c>
      <c r="H364" s="108">
        <v>1</v>
      </c>
      <c r="I364" s="108">
        <v>1</v>
      </c>
      <c r="J364" s="99" t="s">
        <v>1391</v>
      </c>
      <c r="K364" s="99" t="s">
        <v>1019</v>
      </c>
      <c r="L364" s="110" t="s">
        <v>2340</v>
      </c>
      <c r="M364" s="121" t="s">
        <v>2094</v>
      </c>
      <c r="N364" s="99" t="s">
        <v>2114</v>
      </c>
      <c r="O364" s="113">
        <v>1975</v>
      </c>
      <c r="P364" s="94"/>
      <c r="Q364" s="94"/>
      <c r="R364" s="94"/>
      <c r="S364" s="94"/>
      <c r="T364" s="94"/>
      <c r="U364" s="115">
        <v>0</v>
      </c>
      <c r="V364" s="183">
        <v>2</v>
      </c>
      <c r="W364" s="177" t="s">
        <v>2750</v>
      </c>
      <c r="X364" s="136">
        <v>2022</v>
      </c>
      <c r="Y364" s="134">
        <v>6</v>
      </c>
      <c r="Z364" s="134">
        <v>7</v>
      </c>
      <c r="AA3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4" s="237"/>
    </row>
    <row r="365" spans="1:31" s="102" customFormat="1" ht="15" x14ac:dyDescent="0.2">
      <c r="A365" s="99" t="s">
        <v>571</v>
      </c>
      <c r="B365" s="96" t="s">
        <v>208</v>
      </c>
      <c r="C365" s="110" t="s">
        <v>909</v>
      </c>
      <c r="D365" s="99" t="s">
        <v>914</v>
      </c>
      <c r="E365" s="110" t="s">
        <v>915</v>
      </c>
      <c r="F365" s="180">
        <v>5.12</v>
      </c>
      <c r="G365" s="144" t="s">
        <v>2538</v>
      </c>
      <c r="H365" s="108">
        <v>1</v>
      </c>
      <c r="I365" s="108">
        <v>1</v>
      </c>
      <c r="J365" s="99" t="s">
        <v>1393</v>
      </c>
      <c r="K365" s="99" t="s">
        <v>1392</v>
      </c>
      <c r="L365" s="110" t="s">
        <v>208</v>
      </c>
      <c r="M365" s="121" t="s">
        <v>2095</v>
      </c>
      <c r="N365" s="99" t="s">
        <v>2114</v>
      </c>
      <c r="O365" s="113">
        <v>1986</v>
      </c>
      <c r="P365" s="94"/>
      <c r="Q365" s="94"/>
      <c r="R365" s="94"/>
      <c r="S365" s="94"/>
      <c r="T365" s="94"/>
      <c r="U365" s="115">
        <v>0</v>
      </c>
      <c r="V365" s="183">
        <v>3</v>
      </c>
      <c r="W365" s="177" t="s">
        <v>2750</v>
      </c>
      <c r="X365" s="136">
        <v>2022</v>
      </c>
      <c r="Y365" s="134">
        <v>6</v>
      </c>
      <c r="Z365" s="134">
        <v>7</v>
      </c>
      <c r="AA3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5" s="237"/>
    </row>
    <row r="366" spans="1:31" s="102" customFormat="1" ht="15" x14ac:dyDescent="0.2">
      <c r="A366" s="99" t="s">
        <v>572</v>
      </c>
      <c r="B366" s="96" t="s">
        <v>208</v>
      </c>
      <c r="C366" s="110" t="s">
        <v>909</v>
      </c>
      <c r="D366" s="99" t="s">
        <v>914</v>
      </c>
      <c r="E366" s="110" t="s">
        <v>915</v>
      </c>
      <c r="F366" s="180">
        <v>4.13</v>
      </c>
      <c r="G366" s="144" t="s">
        <v>2538</v>
      </c>
      <c r="H366" s="108">
        <v>1</v>
      </c>
      <c r="I366" s="108">
        <v>1</v>
      </c>
      <c r="J366" s="99" t="s">
        <v>1395</v>
      </c>
      <c r="K366" s="99" t="s">
        <v>1394</v>
      </c>
      <c r="L366" s="110" t="s">
        <v>208</v>
      </c>
      <c r="M366" s="121" t="s">
        <v>2096</v>
      </c>
      <c r="N366" s="99" t="s">
        <v>2114</v>
      </c>
      <c r="O366" s="113">
        <v>1966</v>
      </c>
      <c r="P366" s="94"/>
      <c r="Q366" s="94"/>
      <c r="R366" s="94"/>
      <c r="S366" s="94"/>
      <c r="T366" s="94"/>
      <c r="U366" s="115">
        <v>0</v>
      </c>
      <c r="V366" s="183">
        <v>2</v>
      </c>
      <c r="W366" s="177" t="s">
        <v>2750</v>
      </c>
      <c r="X366" s="136">
        <v>2022</v>
      </c>
      <c r="Y366" s="134">
        <v>6</v>
      </c>
      <c r="Z366" s="134">
        <v>9</v>
      </c>
      <c r="AA3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6" s="237"/>
    </row>
    <row r="367" spans="1:31" s="102" customFormat="1" ht="15" x14ac:dyDescent="0.2">
      <c r="A367" s="99" t="s">
        <v>573</v>
      </c>
      <c r="B367" s="96" t="s">
        <v>208</v>
      </c>
      <c r="C367" s="110" t="s">
        <v>909</v>
      </c>
      <c r="D367" s="99" t="s">
        <v>914</v>
      </c>
      <c r="E367" s="110" t="s">
        <v>915</v>
      </c>
      <c r="F367" s="180">
        <v>5.08</v>
      </c>
      <c r="G367" s="144" t="s">
        <v>2538</v>
      </c>
      <c r="H367" s="108">
        <v>1</v>
      </c>
      <c r="I367" s="108">
        <v>1</v>
      </c>
      <c r="J367" s="99" t="s">
        <v>1397</v>
      </c>
      <c r="K367" s="99" t="s">
        <v>1396</v>
      </c>
      <c r="L367" s="110" t="s">
        <v>2341</v>
      </c>
      <c r="M367" s="121" t="s">
        <v>2097</v>
      </c>
      <c r="N367" s="99" t="s">
        <v>2114</v>
      </c>
      <c r="O367" s="113">
        <v>1998</v>
      </c>
      <c r="P367" s="94"/>
      <c r="Q367" s="94"/>
      <c r="R367" s="94"/>
      <c r="S367" s="94"/>
      <c r="T367" s="94"/>
      <c r="U367" s="115">
        <v>0</v>
      </c>
      <c r="V367" s="183">
        <v>2</v>
      </c>
      <c r="W367" s="177" t="s">
        <v>2750</v>
      </c>
      <c r="X367" s="136">
        <v>2022</v>
      </c>
      <c r="Y367" s="134">
        <v>6</v>
      </c>
      <c r="Z367" s="134">
        <v>18</v>
      </c>
      <c r="AA3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7" s="237"/>
    </row>
    <row r="368" spans="1:31" s="102" customFormat="1" ht="15" x14ac:dyDescent="0.2">
      <c r="A368" s="99" t="s">
        <v>574</v>
      </c>
      <c r="B368" s="96" t="s">
        <v>208</v>
      </c>
      <c r="C368" s="110" t="s">
        <v>909</v>
      </c>
      <c r="D368" s="99" t="s">
        <v>914</v>
      </c>
      <c r="E368" s="110" t="s">
        <v>915</v>
      </c>
      <c r="F368" s="180">
        <v>6.01</v>
      </c>
      <c r="G368" s="144" t="s">
        <v>2538</v>
      </c>
      <c r="H368" s="108">
        <v>1</v>
      </c>
      <c r="I368" s="108">
        <v>1</v>
      </c>
      <c r="J368" s="99" t="s">
        <v>1398</v>
      </c>
      <c r="K368" s="99" t="s">
        <v>1033</v>
      </c>
      <c r="L368" s="110" t="s">
        <v>2342</v>
      </c>
      <c r="M368" s="121" t="s">
        <v>2098</v>
      </c>
      <c r="N368" s="112" t="s">
        <v>2113</v>
      </c>
      <c r="O368" s="113">
        <v>1979</v>
      </c>
      <c r="P368" s="94"/>
      <c r="Q368" s="94"/>
      <c r="R368" s="94"/>
      <c r="S368" s="94"/>
      <c r="T368" s="94"/>
      <c r="U368" s="115">
        <v>0</v>
      </c>
      <c r="V368" s="183">
        <v>2</v>
      </c>
      <c r="W368" s="177" t="s">
        <v>2750</v>
      </c>
      <c r="X368" s="136">
        <v>2022</v>
      </c>
      <c r="Y368" s="134">
        <v>6</v>
      </c>
      <c r="Z368" s="134">
        <v>18</v>
      </c>
      <c r="AA3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8" s="237"/>
    </row>
    <row r="369" spans="1:31" s="102" customFormat="1" ht="15" x14ac:dyDescent="0.2">
      <c r="A369" s="99" t="s">
        <v>575</v>
      </c>
      <c r="B369" s="96" t="s">
        <v>208</v>
      </c>
      <c r="C369" s="110" t="s">
        <v>909</v>
      </c>
      <c r="D369" s="99" t="s">
        <v>914</v>
      </c>
      <c r="E369" s="110" t="s">
        <v>915</v>
      </c>
      <c r="F369" s="180">
        <v>6.02</v>
      </c>
      <c r="G369" s="144" t="s">
        <v>2538</v>
      </c>
      <c r="H369" s="108">
        <v>1</v>
      </c>
      <c r="I369" s="108">
        <v>1</v>
      </c>
      <c r="J369" s="99" t="s">
        <v>1399</v>
      </c>
      <c r="K369" s="99" t="s">
        <v>1239</v>
      </c>
      <c r="L369" s="110" t="s">
        <v>2343</v>
      </c>
      <c r="M369" s="121" t="s">
        <v>2099</v>
      </c>
      <c r="N369" s="99" t="s">
        <v>2114</v>
      </c>
      <c r="O369" s="113">
        <v>1974</v>
      </c>
      <c r="P369" s="94"/>
      <c r="Q369" s="94"/>
      <c r="R369" s="94"/>
      <c r="S369" s="94"/>
      <c r="T369" s="94"/>
      <c r="U369" s="115">
        <v>0</v>
      </c>
      <c r="V369" s="183">
        <v>2</v>
      </c>
      <c r="W369" s="177" t="s">
        <v>2750</v>
      </c>
      <c r="X369" s="136">
        <v>2022</v>
      </c>
      <c r="Y369" s="134">
        <v>6</v>
      </c>
      <c r="Z369" s="134">
        <v>3</v>
      </c>
      <c r="AA3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69" s="237"/>
    </row>
    <row r="370" spans="1:31" s="102" customFormat="1" ht="15" x14ac:dyDescent="0.2">
      <c r="A370" s="99" t="s">
        <v>576</v>
      </c>
      <c r="B370" s="96" t="s">
        <v>208</v>
      </c>
      <c r="C370" s="110" t="s">
        <v>909</v>
      </c>
      <c r="D370" s="99" t="s">
        <v>914</v>
      </c>
      <c r="E370" s="110" t="s">
        <v>915</v>
      </c>
      <c r="F370" s="180">
        <v>3.81</v>
      </c>
      <c r="G370" s="144" t="s">
        <v>2538</v>
      </c>
      <c r="H370" s="108">
        <v>1</v>
      </c>
      <c r="I370" s="108">
        <v>1</v>
      </c>
      <c r="J370" s="99" t="s">
        <v>1400</v>
      </c>
      <c r="K370" s="99" t="s">
        <v>1037</v>
      </c>
      <c r="L370" s="110" t="s">
        <v>208</v>
      </c>
      <c r="M370" s="121" t="s">
        <v>2100</v>
      </c>
      <c r="N370" s="99" t="s">
        <v>2114</v>
      </c>
      <c r="O370" s="113">
        <v>1990</v>
      </c>
      <c r="P370" s="94"/>
      <c r="Q370" s="94"/>
      <c r="R370" s="94"/>
      <c r="S370" s="94"/>
      <c r="T370" s="94"/>
      <c r="U370" s="115">
        <v>0</v>
      </c>
      <c r="V370" s="183">
        <v>2</v>
      </c>
      <c r="W370" s="177" t="s">
        <v>2750</v>
      </c>
      <c r="X370" s="136">
        <v>2022</v>
      </c>
      <c r="Y370" s="134">
        <v>6</v>
      </c>
      <c r="Z370" s="134">
        <v>3</v>
      </c>
      <c r="AA3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0" s="237"/>
    </row>
    <row r="371" spans="1:31" s="102" customFormat="1" ht="15" x14ac:dyDescent="0.2">
      <c r="A371" s="99" t="s">
        <v>577</v>
      </c>
      <c r="B371" s="96" t="s">
        <v>208</v>
      </c>
      <c r="C371" s="110" t="s">
        <v>909</v>
      </c>
      <c r="D371" s="99" t="s">
        <v>914</v>
      </c>
      <c r="E371" s="110" t="s">
        <v>915</v>
      </c>
      <c r="F371" s="180">
        <v>6.04</v>
      </c>
      <c r="G371" s="144" t="s">
        <v>2538</v>
      </c>
      <c r="H371" s="108">
        <v>1</v>
      </c>
      <c r="I371" s="108">
        <v>1</v>
      </c>
      <c r="J371" s="99" t="s">
        <v>1011</v>
      </c>
      <c r="K371" s="99" t="s">
        <v>1149</v>
      </c>
      <c r="L371" s="110" t="s">
        <v>208</v>
      </c>
      <c r="M371" s="121" t="s">
        <v>2101</v>
      </c>
      <c r="N371" s="99" t="s">
        <v>2114</v>
      </c>
      <c r="O371" s="113">
        <v>1975</v>
      </c>
      <c r="P371" s="94"/>
      <c r="Q371" s="94"/>
      <c r="R371" s="94"/>
      <c r="S371" s="94"/>
      <c r="T371" s="94"/>
      <c r="U371" s="115">
        <v>0</v>
      </c>
      <c r="V371" s="183">
        <v>2</v>
      </c>
      <c r="W371" s="177" t="s">
        <v>2750</v>
      </c>
      <c r="X371" s="136">
        <v>2022</v>
      </c>
      <c r="Y371" s="134">
        <v>6</v>
      </c>
      <c r="Z371" s="134">
        <v>3</v>
      </c>
      <c r="AA3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1" s="237"/>
    </row>
    <row r="372" spans="1:31" s="102" customFormat="1" ht="15" x14ac:dyDescent="0.2">
      <c r="A372" s="99" t="s">
        <v>578</v>
      </c>
      <c r="B372" s="96" t="s">
        <v>208</v>
      </c>
      <c r="C372" s="110" t="s">
        <v>909</v>
      </c>
      <c r="D372" s="99" t="s">
        <v>914</v>
      </c>
      <c r="E372" s="110" t="s">
        <v>915</v>
      </c>
      <c r="F372" s="180">
        <v>5.07</v>
      </c>
      <c r="G372" s="144" t="s">
        <v>2538</v>
      </c>
      <c r="H372" s="108">
        <v>1</v>
      </c>
      <c r="I372" s="108">
        <v>1</v>
      </c>
      <c r="J372" s="99" t="s">
        <v>1401</v>
      </c>
      <c r="K372" s="99" t="s">
        <v>1037</v>
      </c>
      <c r="L372" s="110" t="s">
        <v>208</v>
      </c>
      <c r="M372" s="121" t="s">
        <v>2102</v>
      </c>
      <c r="N372" s="99" t="s">
        <v>2114</v>
      </c>
      <c r="O372" s="113">
        <v>1994</v>
      </c>
      <c r="P372" s="94"/>
      <c r="Q372" s="94"/>
      <c r="R372" s="94"/>
      <c r="S372" s="94"/>
      <c r="T372" s="94"/>
      <c r="U372" s="115">
        <v>0</v>
      </c>
      <c r="V372" s="183">
        <v>2</v>
      </c>
      <c r="W372" s="177" t="s">
        <v>2750</v>
      </c>
      <c r="X372" s="136">
        <v>2022</v>
      </c>
      <c r="Y372" s="134">
        <v>6</v>
      </c>
      <c r="Z372" s="134">
        <v>3</v>
      </c>
      <c r="AA3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2" s="237"/>
    </row>
    <row r="373" spans="1:31" s="102" customFormat="1" ht="15" x14ac:dyDescent="0.2">
      <c r="A373" s="99" t="s">
        <v>579</v>
      </c>
      <c r="B373" s="96" t="s">
        <v>208</v>
      </c>
      <c r="C373" s="110" t="s">
        <v>909</v>
      </c>
      <c r="D373" s="99" t="s">
        <v>914</v>
      </c>
      <c r="E373" s="110" t="s">
        <v>915</v>
      </c>
      <c r="F373" s="180">
        <v>3</v>
      </c>
      <c r="G373" s="144" t="s">
        <v>2538</v>
      </c>
      <c r="H373" s="108">
        <v>1</v>
      </c>
      <c r="I373" s="108">
        <v>1</v>
      </c>
      <c r="J373" s="99" t="s">
        <v>1138</v>
      </c>
      <c r="K373" s="99" t="s">
        <v>1402</v>
      </c>
      <c r="L373" s="110" t="s">
        <v>208</v>
      </c>
      <c r="M373" s="121" t="s">
        <v>2103</v>
      </c>
      <c r="N373" s="99" t="s">
        <v>2114</v>
      </c>
      <c r="O373" s="113">
        <v>1987</v>
      </c>
      <c r="P373" s="94"/>
      <c r="Q373" s="94"/>
      <c r="R373" s="94"/>
      <c r="S373" s="94"/>
      <c r="T373" s="94"/>
      <c r="U373" s="115">
        <v>0</v>
      </c>
      <c r="V373" s="183">
        <v>3</v>
      </c>
      <c r="W373" s="177" t="s">
        <v>2750</v>
      </c>
      <c r="X373" s="136">
        <v>2022</v>
      </c>
      <c r="Y373" s="134">
        <v>6</v>
      </c>
      <c r="Z373" s="134">
        <v>2</v>
      </c>
      <c r="AA3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3" s="237"/>
    </row>
    <row r="374" spans="1:31" s="102" customFormat="1" ht="15" x14ac:dyDescent="0.2">
      <c r="A374" s="99" t="s">
        <v>580</v>
      </c>
      <c r="B374" s="96" t="s">
        <v>208</v>
      </c>
      <c r="C374" s="110" t="s">
        <v>909</v>
      </c>
      <c r="D374" s="99" t="s">
        <v>914</v>
      </c>
      <c r="E374" s="110" t="s">
        <v>915</v>
      </c>
      <c r="F374" s="180">
        <v>5.09</v>
      </c>
      <c r="G374" s="144" t="s">
        <v>2538</v>
      </c>
      <c r="H374" s="108">
        <v>1</v>
      </c>
      <c r="I374" s="108">
        <v>1</v>
      </c>
      <c r="J374" s="99" t="s">
        <v>1404</v>
      </c>
      <c r="K374" s="99" t="s">
        <v>1403</v>
      </c>
      <c r="L374" s="110" t="s">
        <v>208</v>
      </c>
      <c r="M374" s="121" t="s">
        <v>2104</v>
      </c>
      <c r="N374" s="112" t="s">
        <v>2113</v>
      </c>
      <c r="O374" s="113">
        <v>1998</v>
      </c>
      <c r="P374" s="94"/>
      <c r="Q374" s="94"/>
      <c r="R374" s="94"/>
      <c r="S374" s="94"/>
      <c r="T374" s="94"/>
      <c r="U374" s="115">
        <v>0</v>
      </c>
      <c r="V374" s="183">
        <v>2</v>
      </c>
      <c r="W374" s="177" t="s">
        <v>2750</v>
      </c>
      <c r="X374" s="136">
        <v>2022</v>
      </c>
      <c r="Y374" s="134">
        <v>6</v>
      </c>
      <c r="Z374" s="134">
        <v>2</v>
      </c>
      <c r="AA3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4" s="237"/>
    </row>
    <row r="375" spans="1:31" s="102" customFormat="1" ht="15" x14ac:dyDescent="0.2">
      <c r="A375" s="99" t="s">
        <v>581</v>
      </c>
      <c r="B375" s="96" t="s">
        <v>208</v>
      </c>
      <c r="C375" s="110" t="s">
        <v>909</v>
      </c>
      <c r="D375" s="99" t="s">
        <v>914</v>
      </c>
      <c r="E375" s="110" t="s">
        <v>915</v>
      </c>
      <c r="F375" s="180">
        <v>2.2999999999999998</v>
      </c>
      <c r="G375" s="144" t="s">
        <v>2538</v>
      </c>
      <c r="H375" s="108">
        <v>1</v>
      </c>
      <c r="I375" s="108">
        <v>1</v>
      </c>
      <c r="J375" s="99" t="s">
        <v>1406</v>
      </c>
      <c r="K375" s="99" t="s">
        <v>1405</v>
      </c>
      <c r="L375" s="110" t="s">
        <v>208</v>
      </c>
      <c r="M375" s="121" t="s">
        <v>2105</v>
      </c>
      <c r="N375" s="99" t="s">
        <v>2114</v>
      </c>
      <c r="O375" s="113">
        <v>1995</v>
      </c>
      <c r="P375" s="94"/>
      <c r="Q375" s="94"/>
      <c r="R375" s="94"/>
      <c r="S375" s="94"/>
      <c r="T375" s="94"/>
      <c r="U375" s="115">
        <v>0</v>
      </c>
      <c r="V375" s="183">
        <v>1</v>
      </c>
      <c r="W375" s="177" t="s">
        <v>2750</v>
      </c>
      <c r="X375" s="136">
        <v>2022</v>
      </c>
      <c r="Y375" s="134">
        <v>7</v>
      </c>
      <c r="Z375" s="134">
        <v>8</v>
      </c>
      <c r="AA3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5" s="237"/>
    </row>
    <row r="376" spans="1:31" s="102" customFormat="1" ht="15" x14ac:dyDescent="0.2">
      <c r="A376" s="99" t="s">
        <v>582</v>
      </c>
      <c r="B376" s="96" t="s">
        <v>208</v>
      </c>
      <c r="C376" s="110" t="s">
        <v>909</v>
      </c>
      <c r="D376" s="99" t="s">
        <v>914</v>
      </c>
      <c r="E376" s="110" t="s">
        <v>915</v>
      </c>
      <c r="F376" s="180">
        <v>3.5</v>
      </c>
      <c r="G376" s="144" t="s">
        <v>2538</v>
      </c>
      <c r="H376" s="108">
        <v>1</v>
      </c>
      <c r="I376" s="108">
        <v>1</v>
      </c>
      <c r="J376" s="99" t="s">
        <v>1408</v>
      </c>
      <c r="K376" s="99" t="s">
        <v>1407</v>
      </c>
      <c r="L376" s="110" t="s">
        <v>208</v>
      </c>
      <c r="M376" s="121" t="s">
        <v>2106</v>
      </c>
      <c r="N376" s="99" t="s">
        <v>2114</v>
      </c>
      <c r="O376" s="113">
        <v>1996</v>
      </c>
      <c r="P376" s="94"/>
      <c r="Q376" s="94"/>
      <c r="R376" s="94"/>
      <c r="S376" s="94"/>
      <c r="T376" s="94"/>
      <c r="U376" s="115">
        <v>0</v>
      </c>
      <c r="V376" s="183">
        <v>1</v>
      </c>
      <c r="W376" s="177" t="s">
        <v>2750</v>
      </c>
      <c r="X376" s="136">
        <v>2022</v>
      </c>
      <c r="Y376" s="134">
        <v>7</v>
      </c>
      <c r="Z376" s="134">
        <v>8</v>
      </c>
      <c r="AA3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6" s="237"/>
    </row>
    <row r="377" spans="1:31" s="102" customFormat="1" ht="15" x14ac:dyDescent="0.2">
      <c r="A377" s="99" t="s">
        <v>583</v>
      </c>
      <c r="B377" s="96" t="s">
        <v>208</v>
      </c>
      <c r="C377" s="110" t="s">
        <v>909</v>
      </c>
      <c r="D377" s="99" t="s">
        <v>914</v>
      </c>
      <c r="E377" s="110" t="s">
        <v>915</v>
      </c>
      <c r="F377" s="180">
        <v>5.12</v>
      </c>
      <c r="G377" s="144" t="s">
        <v>2538</v>
      </c>
      <c r="H377" s="108">
        <v>1</v>
      </c>
      <c r="I377" s="108">
        <v>1</v>
      </c>
      <c r="J377" s="99" t="s">
        <v>1410</v>
      </c>
      <c r="K377" s="99" t="s">
        <v>1409</v>
      </c>
      <c r="L377" s="110" t="s">
        <v>208</v>
      </c>
      <c r="M377" s="121" t="s">
        <v>2107</v>
      </c>
      <c r="N377" s="112" t="s">
        <v>2113</v>
      </c>
      <c r="O377" s="113">
        <v>1979</v>
      </c>
      <c r="P377" s="94"/>
      <c r="Q377" s="94"/>
      <c r="R377" s="94"/>
      <c r="S377" s="94"/>
      <c r="T377" s="94"/>
      <c r="U377" s="115">
        <v>0</v>
      </c>
      <c r="V377" s="183">
        <v>1</v>
      </c>
      <c r="W377" s="177" t="s">
        <v>2750</v>
      </c>
      <c r="X377" s="136">
        <v>2022</v>
      </c>
      <c r="Y377" s="134">
        <v>7</v>
      </c>
      <c r="Z377" s="134">
        <v>8</v>
      </c>
      <c r="AA3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7" s="237"/>
    </row>
    <row r="378" spans="1:31" s="102" customFormat="1" ht="15" x14ac:dyDescent="0.2">
      <c r="A378" s="99" t="s">
        <v>584</v>
      </c>
      <c r="B378" s="96" t="s">
        <v>208</v>
      </c>
      <c r="C378" s="110" t="s">
        <v>909</v>
      </c>
      <c r="D378" s="99" t="s">
        <v>914</v>
      </c>
      <c r="E378" s="110" t="s">
        <v>915</v>
      </c>
      <c r="F378" s="180">
        <v>2.5</v>
      </c>
      <c r="G378" s="144" t="s">
        <v>2538</v>
      </c>
      <c r="H378" s="108">
        <v>1</v>
      </c>
      <c r="I378" s="108">
        <v>1</v>
      </c>
      <c r="J378" s="99" t="s">
        <v>1412</v>
      </c>
      <c r="K378" s="99" t="s">
        <v>1411</v>
      </c>
      <c r="L378" s="110" t="s">
        <v>208</v>
      </c>
      <c r="M378" s="121" t="s">
        <v>2108</v>
      </c>
      <c r="N378" s="99" t="s">
        <v>2114</v>
      </c>
      <c r="O378" s="113">
        <v>1978</v>
      </c>
      <c r="P378" s="94"/>
      <c r="Q378" s="94"/>
      <c r="R378" s="94"/>
      <c r="S378" s="94"/>
      <c r="T378" s="94"/>
      <c r="U378" s="115">
        <v>0</v>
      </c>
      <c r="V378" s="183">
        <v>2</v>
      </c>
      <c r="W378" s="177" t="s">
        <v>2750</v>
      </c>
      <c r="X378" s="136">
        <v>2022</v>
      </c>
      <c r="Y378" s="134">
        <v>7</v>
      </c>
      <c r="Z378" s="134">
        <v>6</v>
      </c>
      <c r="AA3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8" s="237"/>
    </row>
    <row r="379" spans="1:31" s="102" customFormat="1" ht="15" x14ac:dyDescent="0.2">
      <c r="A379" s="99" t="s">
        <v>585</v>
      </c>
      <c r="B379" s="96" t="s">
        <v>208</v>
      </c>
      <c r="C379" s="110" t="s">
        <v>909</v>
      </c>
      <c r="D379" s="99" t="s">
        <v>914</v>
      </c>
      <c r="E379" s="110" t="s">
        <v>915</v>
      </c>
      <c r="F379" s="180">
        <v>3</v>
      </c>
      <c r="G379" s="144" t="s">
        <v>2538</v>
      </c>
      <c r="H379" s="108">
        <v>1</v>
      </c>
      <c r="I379" s="108">
        <v>1</v>
      </c>
      <c r="J379" s="99" t="s">
        <v>1414</v>
      </c>
      <c r="K379" s="99" t="s">
        <v>1413</v>
      </c>
      <c r="L379" s="110" t="s">
        <v>208</v>
      </c>
      <c r="M379" s="121" t="s">
        <v>2109</v>
      </c>
      <c r="N379" s="112" t="s">
        <v>2113</v>
      </c>
      <c r="O379" s="113">
        <v>1998</v>
      </c>
      <c r="P379" s="94"/>
      <c r="Q379" s="94"/>
      <c r="R379" s="94"/>
      <c r="S379" s="94"/>
      <c r="T379" s="94"/>
      <c r="U379" s="115">
        <v>0</v>
      </c>
      <c r="V379" s="183">
        <v>1</v>
      </c>
      <c r="W379" s="177" t="s">
        <v>2750</v>
      </c>
      <c r="X379" s="136">
        <v>2022</v>
      </c>
      <c r="Y379" s="134">
        <v>7</v>
      </c>
      <c r="Z379" s="134">
        <v>6</v>
      </c>
      <c r="AA3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79" s="237"/>
    </row>
    <row r="380" spans="1:31" s="102" customFormat="1" ht="15" x14ac:dyDescent="0.2">
      <c r="A380" s="99" t="s">
        <v>586</v>
      </c>
      <c r="B380" s="96" t="s">
        <v>208</v>
      </c>
      <c r="C380" s="110" t="s">
        <v>909</v>
      </c>
      <c r="D380" s="99" t="s">
        <v>914</v>
      </c>
      <c r="E380" s="110" t="s">
        <v>915</v>
      </c>
      <c r="F380" s="180">
        <v>3</v>
      </c>
      <c r="G380" s="144" t="s">
        <v>2538</v>
      </c>
      <c r="H380" s="108">
        <v>1</v>
      </c>
      <c r="I380" s="108">
        <v>1</v>
      </c>
      <c r="J380" s="99" t="s">
        <v>1415</v>
      </c>
      <c r="K380" s="99" t="s">
        <v>1019</v>
      </c>
      <c r="L380" s="110" t="s">
        <v>208</v>
      </c>
      <c r="M380" s="121" t="s">
        <v>2110</v>
      </c>
      <c r="N380" s="112" t="s">
        <v>2113</v>
      </c>
      <c r="O380" s="113">
        <v>1989</v>
      </c>
      <c r="P380" s="94"/>
      <c r="Q380" s="94"/>
      <c r="R380" s="94"/>
      <c r="S380" s="94"/>
      <c r="T380" s="94"/>
      <c r="U380" s="115">
        <v>0</v>
      </c>
      <c r="V380" s="183">
        <v>1</v>
      </c>
      <c r="W380" s="177" t="s">
        <v>2750</v>
      </c>
      <c r="X380" s="136">
        <v>2022</v>
      </c>
      <c r="Y380" s="134">
        <v>7</v>
      </c>
      <c r="Z380" s="134">
        <v>6</v>
      </c>
      <c r="AA3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0" s="237"/>
    </row>
    <row r="381" spans="1:31" s="102" customFormat="1" ht="15" x14ac:dyDescent="0.2">
      <c r="A381" s="99" t="s">
        <v>587</v>
      </c>
      <c r="B381" s="96" t="s">
        <v>208</v>
      </c>
      <c r="C381" s="110" t="s">
        <v>909</v>
      </c>
      <c r="D381" s="99" t="s">
        <v>914</v>
      </c>
      <c r="E381" s="110" t="s">
        <v>915</v>
      </c>
      <c r="F381" s="180">
        <v>2.2599999999999998</v>
      </c>
      <c r="G381" s="144" t="s">
        <v>2538</v>
      </c>
      <c r="H381" s="108">
        <v>1</v>
      </c>
      <c r="I381" s="108">
        <v>1</v>
      </c>
      <c r="J381" s="99" t="s">
        <v>1010</v>
      </c>
      <c r="K381" s="99" t="s">
        <v>1416</v>
      </c>
      <c r="L381" s="110" t="s">
        <v>208</v>
      </c>
      <c r="M381" s="121" t="s">
        <v>2111</v>
      </c>
      <c r="N381" s="99" t="s">
        <v>2114</v>
      </c>
      <c r="O381" s="113">
        <v>1987</v>
      </c>
      <c r="P381" s="94"/>
      <c r="Q381" s="94"/>
      <c r="R381" s="94"/>
      <c r="S381" s="94"/>
      <c r="T381" s="94"/>
      <c r="U381" s="115">
        <v>0</v>
      </c>
      <c r="V381" s="183">
        <v>2</v>
      </c>
      <c r="W381" s="177" t="s">
        <v>2750</v>
      </c>
      <c r="X381" s="136">
        <v>2022</v>
      </c>
      <c r="Y381" s="134">
        <v>7</v>
      </c>
      <c r="Z381" s="134">
        <v>9</v>
      </c>
      <c r="AA3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1" s="237"/>
    </row>
    <row r="382" spans="1:31" s="102" customFormat="1" ht="15" x14ac:dyDescent="0.2">
      <c r="A382" s="99" t="s">
        <v>588</v>
      </c>
      <c r="B382" s="96" t="s">
        <v>208</v>
      </c>
      <c r="C382" s="110" t="s">
        <v>909</v>
      </c>
      <c r="D382" s="99" t="s">
        <v>914</v>
      </c>
      <c r="E382" s="110" t="s">
        <v>915</v>
      </c>
      <c r="F382" s="180">
        <v>5.17</v>
      </c>
      <c r="G382" s="144" t="s">
        <v>2538</v>
      </c>
      <c r="H382" s="108">
        <v>1</v>
      </c>
      <c r="I382" s="108">
        <v>1</v>
      </c>
      <c r="J382" s="99" t="s">
        <v>1417</v>
      </c>
      <c r="K382" s="99" t="s">
        <v>1037</v>
      </c>
      <c r="L382" s="110" t="s">
        <v>2344</v>
      </c>
      <c r="M382" s="121" t="s">
        <v>2112</v>
      </c>
      <c r="N382" s="99" t="s">
        <v>2114</v>
      </c>
      <c r="O382" s="113">
        <v>1997</v>
      </c>
      <c r="P382" s="94"/>
      <c r="Q382" s="94"/>
      <c r="R382" s="94"/>
      <c r="S382" s="94"/>
      <c r="T382" s="94"/>
      <c r="U382" s="115">
        <v>0</v>
      </c>
      <c r="V382" s="183">
        <v>0</v>
      </c>
      <c r="W382" s="177" t="s">
        <v>2750</v>
      </c>
      <c r="X382" s="136">
        <v>2022</v>
      </c>
      <c r="Y382" s="134">
        <v>7</v>
      </c>
      <c r="Z382" s="134">
        <v>9</v>
      </c>
      <c r="AA3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2" s="237"/>
    </row>
    <row r="383" spans="1:31" s="102" customFormat="1" ht="15" x14ac:dyDescent="0.2">
      <c r="A383" s="99" t="s">
        <v>589</v>
      </c>
      <c r="B383" s="96" t="s">
        <v>208</v>
      </c>
      <c r="C383" s="110" t="s">
        <v>909</v>
      </c>
      <c r="D383" s="99" t="s">
        <v>914</v>
      </c>
      <c r="E383" s="110" t="s">
        <v>915</v>
      </c>
      <c r="F383" s="180">
        <v>3</v>
      </c>
      <c r="G383" s="144" t="s">
        <v>2538</v>
      </c>
      <c r="H383" s="108">
        <v>1</v>
      </c>
      <c r="I383" s="108">
        <v>1</v>
      </c>
      <c r="J383" s="99" t="s">
        <v>1418</v>
      </c>
      <c r="K383" s="99" t="s">
        <v>1239</v>
      </c>
      <c r="L383" s="110" t="s">
        <v>2345</v>
      </c>
      <c r="M383" s="121" t="s">
        <v>208</v>
      </c>
      <c r="N383" s="99" t="s">
        <v>2114</v>
      </c>
      <c r="O383" s="113">
        <v>1993</v>
      </c>
      <c r="P383" s="94"/>
      <c r="Q383" s="94"/>
      <c r="R383" s="94"/>
      <c r="S383" s="94"/>
      <c r="T383" s="94"/>
      <c r="U383" s="115">
        <v>0</v>
      </c>
      <c r="V383" s="183">
        <v>1</v>
      </c>
      <c r="W383" s="177" t="s">
        <v>2750</v>
      </c>
      <c r="X383" s="136">
        <v>2022</v>
      </c>
      <c r="Y383" s="134">
        <v>7</v>
      </c>
      <c r="Z383" s="134">
        <v>11</v>
      </c>
      <c r="AA3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3" s="237"/>
    </row>
    <row r="384" spans="1:31" s="102" customFormat="1" ht="15" x14ac:dyDescent="0.2">
      <c r="A384" s="99" t="s">
        <v>590</v>
      </c>
      <c r="B384" s="96" t="s">
        <v>208</v>
      </c>
      <c r="C384" s="110" t="s">
        <v>909</v>
      </c>
      <c r="D384" s="99" t="s">
        <v>914</v>
      </c>
      <c r="E384" s="110" t="s">
        <v>915</v>
      </c>
      <c r="F384" s="180">
        <v>5.6</v>
      </c>
      <c r="G384" s="144" t="s">
        <v>2538</v>
      </c>
      <c r="H384" s="108">
        <v>1</v>
      </c>
      <c r="I384" s="108">
        <v>1</v>
      </c>
      <c r="J384" s="99" t="s">
        <v>1238</v>
      </c>
      <c r="K384" s="99" t="s">
        <v>1419</v>
      </c>
      <c r="L384" s="110" t="s">
        <v>2346</v>
      </c>
      <c r="M384" s="121" t="s">
        <v>208</v>
      </c>
      <c r="N384" s="99" t="s">
        <v>2114</v>
      </c>
      <c r="O384" s="113">
        <v>1995</v>
      </c>
      <c r="P384" s="94"/>
      <c r="Q384" s="94"/>
      <c r="R384" s="94"/>
      <c r="S384" s="94"/>
      <c r="T384" s="94"/>
      <c r="U384" s="115">
        <v>0</v>
      </c>
      <c r="V384" s="183">
        <v>2</v>
      </c>
      <c r="W384" s="177" t="s">
        <v>2750</v>
      </c>
      <c r="X384" s="136">
        <v>2022</v>
      </c>
      <c r="Y384" s="134">
        <v>7</v>
      </c>
      <c r="Z384" s="134">
        <v>11</v>
      </c>
      <c r="AA3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4" s="237"/>
    </row>
    <row r="385" spans="1:31" s="102" customFormat="1" ht="15" x14ac:dyDescent="0.2">
      <c r="A385" s="99" t="s">
        <v>591</v>
      </c>
      <c r="B385" s="96" t="s">
        <v>208</v>
      </c>
      <c r="C385" s="110" t="s">
        <v>909</v>
      </c>
      <c r="D385" s="99" t="s">
        <v>914</v>
      </c>
      <c r="E385" s="110" t="s">
        <v>915</v>
      </c>
      <c r="F385" s="180">
        <v>4.13</v>
      </c>
      <c r="G385" s="144" t="s">
        <v>2538</v>
      </c>
      <c r="H385" s="108">
        <v>1</v>
      </c>
      <c r="I385" s="108">
        <v>1</v>
      </c>
      <c r="J385" s="99" t="s">
        <v>1420</v>
      </c>
      <c r="K385" s="99" t="s">
        <v>1374</v>
      </c>
      <c r="L385" s="110" t="s">
        <v>2347</v>
      </c>
      <c r="M385" s="121" t="s">
        <v>208</v>
      </c>
      <c r="N385" s="99" t="s">
        <v>2114</v>
      </c>
      <c r="O385" s="113">
        <v>1997</v>
      </c>
      <c r="P385" s="94"/>
      <c r="Q385" s="94"/>
      <c r="R385" s="94"/>
      <c r="S385" s="94"/>
      <c r="T385" s="94"/>
      <c r="U385" s="115">
        <v>0</v>
      </c>
      <c r="V385" s="183">
        <v>0</v>
      </c>
      <c r="W385" s="177" t="s">
        <v>2750</v>
      </c>
      <c r="X385" s="136">
        <v>2022</v>
      </c>
      <c r="Y385" s="134">
        <v>7</v>
      </c>
      <c r="Z385" s="134">
        <v>11</v>
      </c>
      <c r="AA3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5" s="237"/>
    </row>
    <row r="386" spans="1:31" s="102" customFormat="1" ht="15" x14ac:dyDescent="0.2">
      <c r="A386" s="99" t="s">
        <v>592</v>
      </c>
      <c r="B386" s="96" t="s">
        <v>208</v>
      </c>
      <c r="C386" s="110" t="s">
        <v>909</v>
      </c>
      <c r="D386" s="99" t="s">
        <v>914</v>
      </c>
      <c r="E386" s="110" t="s">
        <v>915</v>
      </c>
      <c r="F386" s="180">
        <v>4.13</v>
      </c>
      <c r="G386" s="144" t="s">
        <v>2538</v>
      </c>
      <c r="H386" s="108">
        <v>1</v>
      </c>
      <c r="I386" s="108">
        <v>1</v>
      </c>
      <c r="J386" s="99" t="s">
        <v>1421</v>
      </c>
      <c r="K386" s="99" t="s">
        <v>1037</v>
      </c>
      <c r="L386" s="110" t="s">
        <v>208</v>
      </c>
      <c r="M386" s="121" t="s">
        <v>208</v>
      </c>
      <c r="N386" s="99" t="s">
        <v>2114</v>
      </c>
      <c r="O386" s="113">
        <v>1995</v>
      </c>
      <c r="P386" s="94"/>
      <c r="Q386" s="94"/>
      <c r="R386" s="94"/>
      <c r="S386" s="94"/>
      <c r="T386" s="94"/>
      <c r="U386" s="115">
        <v>0</v>
      </c>
      <c r="V386" s="183">
        <v>1</v>
      </c>
      <c r="W386" s="177" t="s">
        <v>2750</v>
      </c>
      <c r="X386" s="136">
        <v>2022</v>
      </c>
      <c r="Y386" s="134">
        <v>7</v>
      </c>
      <c r="Z386" s="134">
        <v>11</v>
      </c>
      <c r="AA3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6" s="237"/>
    </row>
    <row r="387" spans="1:31" s="102" customFormat="1" ht="15" x14ac:dyDescent="0.2">
      <c r="A387" s="99" t="s">
        <v>593</v>
      </c>
      <c r="B387" s="96" t="s">
        <v>208</v>
      </c>
      <c r="C387" s="110" t="s">
        <v>909</v>
      </c>
      <c r="D387" s="99" t="s">
        <v>914</v>
      </c>
      <c r="E387" s="110" t="s">
        <v>915</v>
      </c>
      <c r="F387" s="180">
        <v>4.0599999999999996</v>
      </c>
      <c r="G387" s="144" t="s">
        <v>2538</v>
      </c>
      <c r="H387" s="108">
        <v>1</v>
      </c>
      <c r="I387" s="108">
        <v>1</v>
      </c>
      <c r="J387" s="99" t="s">
        <v>1238</v>
      </c>
      <c r="K387" s="99" t="s">
        <v>1167</v>
      </c>
      <c r="L387" s="110" t="s">
        <v>208</v>
      </c>
      <c r="M387" s="121" t="s">
        <v>208</v>
      </c>
      <c r="N387" s="99" t="s">
        <v>2114</v>
      </c>
      <c r="O387" s="113">
        <v>1995</v>
      </c>
      <c r="P387" s="94"/>
      <c r="Q387" s="94"/>
      <c r="R387" s="94"/>
      <c r="S387" s="94"/>
      <c r="T387" s="94"/>
      <c r="U387" s="115">
        <v>0</v>
      </c>
      <c r="V387" s="183">
        <v>1</v>
      </c>
      <c r="W387" s="177" t="s">
        <v>2750</v>
      </c>
      <c r="X387" s="136">
        <v>2022</v>
      </c>
      <c r="Y387" s="134">
        <v>7</v>
      </c>
      <c r="Z387" s="134">
        <v>22</v>
      </c>
      <c r="AA3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7" s="237"/>
    </row>
    <row r="388" spans="1:31" s="102" customFormat="1" ht="15" x14ac:dyDescent="0.2">
      <c r="A388" s="99" t="s">
        <v>594</v>
      </c>
      <c r="B388" s="96" t="s">
        <v>208</v>
      </c>
      <c r="C388" s="110" t="s">
        <v>909</v>
      </c>
      <c r="D388" s="99" t="s">
        <v>914</v>
      </c>
      <c r="E388" s="110" t="s">
        <v>915</v>
      </c>
      <c r="F388" s="180">
        <v>3.25</v>
      </c>
      <c r="G388" s="144" t="s">
        <v>2538</v>
      </c>
      <c r="H388" s="108">
        <v>1</v>
      </c>
      <c r="I388" s="108">
        <v>1</v>
      </c>
      <c r="J388" s="99" t="s">
        <v>1106</v>
      </c>
      <c r="K388" s="99" t="s">
        <v>1422</v>
      </c>
      <c r="L388" s="110" t="s">
        <v>2348</v>
      </c>
      <c r="M388" s="121" t="s">
        <v>208</v>
      </c>
      <c r="N388" s="99" t="s">
        <v>2114</v>
      </c>
      <c r="O388" s="113">
        <v>1986</v>
      </c>
      <c r="P388" s="94"/>
      <c r="Q388" s="94"/>
      <c r="R388" s="94"/>
      <c r="S388" s="94"/>
      <c r="T388" s="94"/>
      <c r="U388" s="115">
        <v>0</v>
      </c>
      <c r="V388" s="183">
        <v>0</v>
      </c>
      <c r="W388" s="177" t="s">
        <v>2750</v>
      </c>
      <c r="X388" s="136">
        <v>2022</v>
      </c>
      <c r="Y388" s="134">
        <v>7</v>
      </c>
      <c r="Z388" s="134">
        <v>22</v>
      </c>
      <c r="AA3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8" s="237"/>
    </row>
    <row r="389" spans="1:31" s="102" customFormat="1" ht="15" x14ac:dyDescent="0.2">
      <c r="A389" s="99" t="s">
        <v>595</v>
      </c>
      <c r="B389" s="96" t="s">
        <v>208</v>
      </c>
      <c r="C389" s="110" t="s">
        <v>909</v>
      </c>
      <c r="D389" s="99" t="s">
        <v>914</v>
      </c>
      <c r="E389" s="110" t="s">
        <v>915</v>
      </c>
      <c r="F389" s="180">
        <v>4.0199999999999996</v>
      </c>
      <c r="G389" s="144" t="s">
        <v>2538</v>
      </c>
      <c r="H389" s="108">
        <v>1</v>
      </c>
      <c r="I389" s="108">
        <v>1</v>
      </c>
      <c r="J389" s="99" t="s">
        <v>1423</v>
      </c>
      <c r="K389" s="99" t="s">
        <v>1019</v>
      </c>
      <c r="L389" s="110" t="s">
        <v>2349</v>
      </c>
      <c r="M389" s="121" t="s">
        <v>208</v>
      </c>
      <c r="N389" s="99" t="s">
        <v>2114</v>
      </c>
      <c r="O389" s="113">
        <v>1974</v>
      </c>
      <c r="P389" s="94"/>
      <c r="Q389" s="94"/>
      <c r="R389" s="94"/>
      <c r="S389" s="94"/>
      <c r="T389" s="94"/>
      <c r="U389" s="115">
        <v>0</v>
      </c>
      <c r="V389" s="183">
        <v>0</v>
      </c>
      <c r="W389" s="177" t="s">
        <v>2750</v>
      </c>
      <c r="X389" s="136">
        <v>2022</v>
      </c>
      <c r="Y389" s="134">
        <v>7</v>
      </c>
      <c r="Z389" s="134">
        <v>22</v>
      </c>
      <c r="AA3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89" s="237"/>
    </row>
    <row r="390" spans="1:31" s="102" customFormat="1" ht="15" x14ac:dyDescent="0.2">
      <c r="A390" s="99" t="s">
        <v>596</v>
      </c>
      <c r="B390" s="96" t="s">
        <v>208</v>
      </c>
      <c r="C390" s="110" t="s">
        <v>909</v>
      </c>
      <c r="D390" s="99" t="s">
        <v>914</v>
      </c>
      <c r="E390" s="110" t="s">
        <v>915</v>
      </c>
      <c r="F390" s="180">
        <v>4.08</v>
      </c>
      <c r="G390" s="144" t="s">
        <v>2538</v>
      </c>
      <c r="H390" s="108">
        <v>1</v>
      </c>
      <c r="I390" s="108">
        <v>1</v>
      </c>
      <c r="J390" s="99" t="s">
        <v>1425</v>
      </c>
      <c r="K390" s="99" t="s">
        <v>1424</v>
      </c>
      <c r="L390" s="110" t="s">
        <v>2350</v>
      </c>
      <c r="M390" s="121" t="s">
        <v>208</v>
      </c>
      <c r="N390" s="99" t="s">
        <v>2114</v>
      </c>
      <c r="O390" s="113">
        <v>1966</v>
      </c>
      <c r="P390" s="94"/>
      <c r="Q390" s="94"/>
      <c r="R390" s="94"/>
      <c r="S390" s="94"/>
      <c r="T390" s="94"/>
      <c r="U390" s="115">
        <v>0</v>
      </c>
      <c r="V390" s="183">
        <v>0</v>
      </c>
      <c r="W390" s="177" t="s">
        <v>2750</v>
      </c>
      <c r="X390" s="136">
        <v>2022</v>
      </c>
      <c r="Y390" s="134">
        <v>7</v>
      </c>
      <c r="Z390" s="134">
        <v>22</v>
      </c>
      <c r="AA3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0" s="237"/>
    </row>
    <row r="391" spans="1:31" s="102" customFormat="1" ht="15" x14ac:dyDescent="0.2">
      <c r="A391" s="99" t="s">
        <v>597</v>
      </c>
      <c r="B391" s="96" t="s">
        <v>208</v>
      </c>
      <c r="C391" s="110" t="s">
        <v>909</v>
      </c>
      <c r="D391" s="99" t="s">
        <v>914</v>
      </c>
      <c r="E391" s="110" t="s">
        <v>915</v>
      </c>
      <c r="F391" s="180">
        <v>4.09</v>
      </c>
      <c r="G391" s="144" t="s">
        <v>2538</v>
      </c>
      <c r="H391" s="108">
        <v>1</v>
      </c>
      <c r="I391" s="108">
        <v>1</v>
      </c>
      <c r="J391" s="99" t="s">
        <v>1426</v>
      </c>
      <c r="K391" s="99" t="s">
        <v>1411</v>
      </c>
      <c r="L391" s="110" t="s">
        <v>2351</v>
      </c>
      <c r="M391" s="121" t="s">
        <v>208</v>
      </c>
      <c r="N391" s="99" t="s">
        <v>2114</v>
      </c>
      <c r="O391" s="113">
        <v>1990</v>
      </c>
      <c r="P391" s="94"/>
      <c r="Q391" s="94"/>
      <c r="R391" s="94"/>
      <c r="S391" s="94"/>
      <c r="T391" s="94"/>
      <c r="U391" s="115">
        <v>0</v>
      </c>
      <c r="V391" s="183">
        <v>0</v>
      </c>
      <c r="W391" s="177" t="s">
        <v>2750</v>
      </c>
      <c r="X391" s="136">
        <v>2022</v>
      </c>
      <c r="Y391" s="134">
        <v>7</v>
      </c>
      <c r="Z391" s="134">
        <v>23</v>
      </c>
      <c r="AA3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1" s="237"/>
    </row>
    <row r="392" spans="1:31" s="102" customFormat="1" ht="15" x14ac:dyDescent="0.2">
      <c r="A392" s="99" t="s">
        <v>598</v>
      </c>
      <c r="B392" s="96" t="s">
        <v>208</v>
      </c>
      <c r="C392" s="110" t="s">
        <v>909</v>
      </c>
      <c r="D392" s="99" t="s">
        <v>914</v>
      </c>
      <c r="E392" s="110" t="s">
        <v>915</v>
      </c>
      <c r="F392" s="180">
        <v>5.12</v>
      </c>
      <c r="G392" s="144" t="s">
        <v>2538</v>
      </c>
      <c r="H392" s="108">
        <v>1</v>
      </c>
      <c r="I392" s="108">
        <v>1</v>
      </c>
      <c r="J392" s="99" t="s">
        <v>1427</v>
      </c>
      <c r="K392" s="99" t="s">
        <v>1039</v>
      </c>
      <c r="L392" s="110" t="s">
        <v>2352</v>
      </c>
      <c r="M392" s="121" t="s">
        <v>208</v>
      </c>
      <c r="N392" s="112" t="s">
        <v>2113</v>
      </c>
      <c r="O392" s="113">
        <v>1976</v>
      </c>
      <c r="P392" s="94"/>
      <c r="Q392" s="94"/>
      <c r="R392" s="94"/>
      <c r="S392" s="94"/>
      <c r="T392" s="94"/>
      <c r="U392" s="115">
        <v>0</v>
      </c>
      <c r="V392" s="183">
        <v>0</v>
      </c>
      <c r="W392" s="177" t="s">
        <v>2750</v>
      </c>
      <c r="X392" s="136">
        <v>2022</v>
      </c>
      <c r="Y392" s="134">
        <v>7</v>
      </c>
      <c r="Z392" s="134">
        <v>23</v>
      </c>
      <c r="AA3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2" s="237"/>
    </row>
    <row r="393" spans="1:31" s="102" customFormat="1" ht="15" x14ac:dyDescent="0.2">
      <c r="A393" s="99" t="s">
        <v>599</v>
      </c>
      <c r="B393" s="96" t="s">
        <v>208</v>
      </c>
      <c r="C393" s="110" t="s">
        <v>909</v>
      </c>
      <c r="D393" s="99" t="s">
        <v>914</v>
      </c>
      <c r="E393" s="110" t="s">
        <v>915</v>
      </c>
      <c r="F393" s="180">
        <v>5.5</v>
      </c>
      <c r="G393" s="144" t="s">
        <v>2538</v>
      </c>
      <c r="H393" s="108">
        <v>1</v>
      </c>
      <c r="I393" s="108">
        <v>1</v>
      </c>
      <c r="J393" s="99" t="s">
        <v>1429</v>
      </c>
      <c r="K393" s="99" t="s">
        <v>1428</v>
      </c>
      <c r="L393" s="110" t="s">
        <v>208</v>
      </c>
      <c r="M393" s="121" t="s">
        <v>208</v>
      </c>
      <c r="N393" s="99" t="s">
        <v>2114</v>
      </c>
      <c r="O393" s="113">
        <v>1973</v>
      </c>
      <c r="P393" s="94"/>
      <c r="Q393" s="94"/>
      <c r="R393" s="94"/>
      <c r="S393" s="94"/>
      <c r="T393" s="94"/>
      <c r="U393" s="115">
        <v>0</v>
      </c>
      <c r="V393" s="183">
        <v>2</v>
      </c>
      <c r="W393" s="177" t="s">
        <v>2750</v>
      </c>
      <c r="X393" s="136">
        <v>2022</v>
      </c>
      <c r="Y393" s="134">
        <v>7</v>
      </c>
      <c r="Z393" s="134">
        <v>23</v>
      </c>
      <c r="AA3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3" s="237"/>
    </row>
    <row r="394" spans="1:31" s="102" customFormat="1" ht="15" x14ac:dyDescent="0.2">
      <c r="A394" s="99" t="s">
        <v>600</v>
      </c>
      <c r="B394" s="96" t="s">
        <v>208</v>
      </c>
      <c r="C394" s="110" t="s">
        <v>909</v>
      </c>
      <c r="D394" s="99" t="s">
        <v>914</v>
      </c>
      <c r="E394" s="110" t="s">
        <v>915</v>
      </c>
      <c r="F394" s="180">
        <v>5.07</v>
      </c>
      <c r="G394" s="144" t="s">
        <v>2538</v>
      </c>
      <c r="H394" s="108">
        <v>1</v>
      </c>
      <c r="I394" s="108">
        <v>1</v>
      </c>
      <c r="J394" s="99" t="s">
        <v>1431</v>
      </c>
      <c r="K394" s="99" t="s">
        <v>1430</v>
      </c>
      <c r="L394" s="110" t="s">
        <v>2353</v>
      </c>
      <c r="M394" s="121" t="s">
        <v>208</v>
      </c>
      <c r="N394" s="99" t="s">
        <v>2114</v>
      </c>
      <c r="O394" s="113">
        <v>1969</v>
      </c>
      <c r="P394" s="94"/>
      <c r="Q394" s="94"/>
      <c r="R394" s="94"/>
      <c r="S394" s="94"/>
      <c r="T394" s="94"/>
      <c r="U394" s="115">
        <v>0</v>
      </c>
      <c r="V394" s="183">
        <v>1</v>
      </c>
      <c r="W394" s="177" t="s">
        <v>2750</v>
      </c>
      <c r="X394" s="136">
        <v>2022</v>
      </c>
      <c r="Y394" s="134">
        <v>7</v>
      </c>
      <c r="Z394" s="134">
        <v>23</v>
      </c>
      <c r="AA3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4" s="237"/>
    </row>
    <row r="395" spans="1:31" s="102" customFormat="1" ht="15" x14ac:dyDescent="0.2">
      <c r="A395" s="99" t="s">
        <v>601</v>
      </c>
      <c r="B395" s="96" t="s">
        <v>208</v>
      </c>
      <c r="C395" s="110" t="s">
        <v>909</v>
      </c>
      <c r="D395" s="99" t="s">
        <v>914</v>
      </c>
      <c r="E395" s="110" t="s">
        <v>915</v>
      </c>
      <c r="F395" s="180">
        <v>5.09</v>
      </c>
      <c r="G395" s="144" t="s">
        <v>2538</v>
      </c>
      <c r="H395" s="108">
        <v>1</v>
      </c>
      <c r="I395" s="108">
        <v>1</v>
      </c>
      <c r="J395" s="99" t="s">
        <v>1433</v>
      </c>
      <c r="K395" s="99" t="s">
        <v>1432</v>
      </c>
      <c r="L395" s="110" t="s">
        <v>2354</v>
      </c>
      <c r="M395" s="121" t="s">
        <v>208</v>
      </c>
      <c r="N395" s="99" t="s">
        <v>2114</v>
      </c>
      <c r="O395" s="113">
        <v>1971</v>
      </c>
      <c r="P395" s="94"/>
      <c r="Q395" s="94"/>
      <c r="R395" s="94"/>
      <c r="S395" s="94"/>
      <c r="T395" s="94"/>
      <c r="U395" s="115">
        <v>0</v>
      </c>
      <c r="V395" s="183">
        <v>2</v>
      </c>
      <c r="W395" s="177" t="s">
        <v>2750</v>
      </c>
      <c r="X395" s="136">
        <v>2022</v>
      </c>
      <c r="Y395" s="134">
        <v>7</v>
      </c>
      <c r="Z395" s="134">
        <v>4</v>
      </c>
      <c r="AA3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5" s="237"/>
    </row>
    <row r="396" spans="1:31" s="102" customFormat="1" ht="15" x14ac:dyDescent="0.2">
      <c r="A396" s="99" t="s">
        <v>602</v>
      </c>
      <c r="B396" s="96" t="s">
        <v>208</v>
      </c>
      <c r="C396" s="110" t="s">
        <v>909</v>
      </c>
      <c r="D396" s="99" t="s">
        <v>914</v>
      </c>
      <c r="E396" s="110" t="s">
        <v>915</v>
      </c>
      <c r="F396" s="180">
        <v>3.36</v>
      </c>
      <c r="G396" s="144" t="s">
        <v>2538</v>
      </c>
      <c r="H396" s="108">
        <v>1</v>
      </c>
      <c r="I396" s="108">
        <v>1</v>
      </c>
      <c r="J396" s="99" t="s">
        <v>1434</v>
      </c>
      <c r="K396" s="99" t="s">
        <v>1037</v>
      </c>
      <c r="L396" s="110" t="s">
        <v>2355</v>
      </c>
      <c r="M396" s="121" t="s">
        <v>208</v>
      </c>
      <c r="N396" s="99" t="s">
        <v>2114</v>
      </c>
      <c r="O396" s="113">
        <v>1978</v>
      </c>
      <c r="P396" s="94"/>
      <c r="Q396" s="94"/>
      <c r="R396" s="94"/>
      <c r="S396" s="94"/>
      <c r="T396" s="94"/>
      <c r="U396" s="115">
        <v>0</v>
      </c>
      <c r="V396" s="183">
        <v>3</v>
      </c>
      <c r="W396" s="177" t="s">
        <v>2750</v>
      </c>
      <c r="X396" s="136">
        <v>2022</v>
      </c>
      <c r="Y396" s="134">
        <v>7</v>
      </c>
      <c r="Z396" s="134">
        <v>4</v>
      </c>
      <c r="AA3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6" s="237"/>
    </row>
    <row r="397" spans="1:31" s="102" customFormat="1" ht="15" x14ac:dyDescent="0.2">
      <c r="A397" s="99" t="s">
        <v>603</v>
      </c>
      <c r="B397" s="96" t="s">
        <v>208</v>
      </c>
      <c r="C397" s="110" t="s">
        <v>909</v>
      </c>
      <c r="D397" s="99" t="s">
        <v>914</v>
      </c>
      <c r="E397" s="110" t="s">
        <v>915</v>
      </c>
      <c r="F397" s="180">
        <v>6.4</v>
      </c>
      <c r="G397" s="144" t="s">
        <v>2538</v>
      </c>
      <c r="H397" s="108">
        <v>1</v>
      </c>
      <c r="I397" s="108">
        <v>1</v>
      </c>
      <c r="J397" s="99" t="s">
        <v>1435</v>
      </c>
      <c r="K397" s="99" t="s">
        <v>1291</v>
      </c>
      <c r="L397" s="110" t="s">
        <v>2356</v>
      </c>
      <c r="M397" s="121" t="s">
        <v>208</v>
      </c>
      <c r="N397" s="112" t="s">
        <v>2113</v>
      </c>
      <c r="O397" s="113">
        <v>1972</v>
      </c>
      <c r="P397" s="94"/>
      <c r="Q397" s="94"/>
      <c r="R397" s="94"/>
      <c r="S397" s="94"/>
      <c r="T397" s="94"/>
      <c r="U397" s="115">
        <v>0</v>
      </c>
      <c r="V397" s="183">
        <v>1</v>
      </c>
      <c r="W397" s="177" t="s">
        <v>2750</v>
      </c>
      <c r="X397" s="136">
        <v>2022</v>
      </c>
      <c r="Y397" s="134">
        <v>7</v>
      </c>
      <c r="Z397" s="134">
        <v>4</v>
      </c>
      <c r="AA3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7" s="237"/>
    </row>
    <row r="398" spans="1:31" s="102" customFormat="1" ht="15" x14ac:dyDescent="0.2">
      <c r="A398" s="99" t="s">
        <v>604</v>
      </c>
      <c r="B398" s="96" t="s">
        <v>208</v>
      </c>
      <c r="C398" s="110" t="s">
        <v>909</v>
      </c>
      <c r="D398" s="99" t="s">
        <v>914</v>
      </c>
      <c r="E398" s="110" t="s">
        <v>915</v>
      </c>
      <c r="F398" s="180">
        <v>3.3</v>
      </c>
      <c r="G398" s="144" t="s">
        <v>2538</v>
      </c>
      <c r="H398" s="108">
        <v>1</v>
      </c>
      <c r="I398" s="108">
        <v>1</v>
      </c>
      <c r="J398" s="99" t="s">
        <v>1436</v>
      </c>
      <c r="K398" s="99" t="s">
        <v>952</v>
      </c>
      <c r="L398" s="110" t="s">
        <v>2357</v>
      </c>
      <c r="M398" s="121" t="s">
        <v>208</v>
      </c>
      <c r="N398" s="112" t="s">
        <v>2113</v>
      </c>
      <c r="O398" s="113">
        <v>1993</v>
      </c>
      <c r="P398" s="94"/>
      <c r="Q398" s="94"/>
      <c r="R398" s="94"/>
      <c r="S398" s="94"/>
      <c r="T398" s="94"/>
      <c r="U398" s="115">
        <v>0</v>
      </c>
      <c r="V398" s="183">
        <v>3</v>
      </c>
      <c r="W398" s="177" t="s">
        <v>2750</v>
      </c>
      <c r="X398" s="136">
        <v>2022</v>
      </c>
      <c r="Y398" s="134">
        <v>7</v>
      </c>
      <c r="Z398" s="134">
        <v>4</v>
      </c>
      <c r="AA3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8" s="237"/>
    </row>
    <row r="399" spans="1:31" s="102" customFormat="1" ht="15" x14ac:dyDescent="0.2">
      <c r="A399" s="99" t="s">
        <v>605</v>
      </c>
      <c r="B399" s="96" t="s">
        <v>208</v>
      </c>
      <c r="C399" s="110" t="s">
        <v>909</v>
      </c>
      <c r="D399" s="99" t="s">
        <v>914</v>
      </c>
      <c r="E399" s="110" t="s">
        <v>915</v>
      </c>
      <c r="F399" s="180">
        <v>5.54</v>
      </c>
      <c r="G399" s="144" t="s">
        <v>2538</v>
      </c>
      <c r="H399" s="108">
        <v>1</v>
      </c>
      <c r="I399" s="108">
        <v>1</v>
      </c>
      <c r="J399" s="99" t="s">
        <v>1438</v>
      </c>
      <c r="K399" s="99" t="s">
        <v>1437</v>
      </c>
      <c r="L399" s="110" t="s">
        <v>2358</v>
      </c>
      <c r="M399" s="121" t="s">
        <v>208</v>
      </c>
      <c r="N399" s="99" t="s">
        <v>2114</v>
      </c>
      <c r="O399" s="113">
        <v>1973</v>
      </c>
      <c r="P399" s="94"/>
      <c r="Q399" s="94"/>
      <c r="R399" s="94"/>
      <c r="S399" s="94"/>
      <c r="T399" s="94"/>
      <c r="U399" s="115">
        <v>0</v>
      </c>
      <c r="V399" s="183">
        <v>3</v>
      </c>
      <c r="W399" s="177" t="s">
        <v>2750</v>
      </c>
      <c r="X399" s="136">
        <v>2022</v>
      </c>
      <c r="Y399" s="134">
        <v>7</v>
      </c>
      <c r="Z399" s="134">
        <v>5</v>
      </c>
      <c r="AA3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399" s="237"/>
    </row>
    <row r="400" spans="1:31" s="102" customFormat="1" ht="15" x14ac:dyDescent="0.2">
      <c r="A400" s="99" t="s">
        <v>606</v>
      </c>
      <c r="B400" s="96" t="s">
        <v>208</v>
      </c>
      <c r="C400" s="110" t="s">
        <v>909</v>
      </c>
      <c r="D400" s="99" t="s">
        <v>914</v>
      </c>
      <c r="E400" s="110" t="s">
        <v>915</v>
      </c>
      <c r="F400" s="180">
        <v>6.29</v>
      </c>
      <c r="G400" s="144" t="s">
        <v>2538</v>
      </c>
      <c r="H400" s="108">
        <v>1</v>
      </c>
      <c r="I400" s="108">
        <v>1</v>
      </c>
      <c r="J400" s="99" t="s">
        <v>1439</v>
      </c>
      <c r="K400" s="99" t="s">
        <v>1392</v>
      </c>
      <c r="L400" s="110" t="s">
        <v>2359</v>
      </c>
      <c r="M400" s="121" t="s">
        <v>208</v>
      </c>
      <c r="N400" s="99" t="s">
        <v>2114</v>
      </c>
      <c r="O400" s="113">
        <v>1975</v>
      </c>
      <c r="P400" s="94"/>
      <c r="Q400" s="94"/>
      <c r="R400" s="94"/>
      <c r="S400" s="94"/>
      <c r="T400" s="94"/>
      <c r="U400" s="115">
        <v>0</v>
      </c>
      <c r="V400" s="183">
        <v>1</v>
      </c>
      <c r="W400" s="177" t="s">
        <v>2750</v>
      </c>
      <c r="X400" s="136">
        <v>2022</v>
      </c>
      <c r="Y400" s="134">
        <v>7</v>
      </c>
      <c r="Z400" s="134">
        <v>5</v>
      </c>
      <c r="AA4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0" s="237"/>
    </row>
    <row r="401" spans="1:31" s="102" customFormat="1" ht="15" x14ac:dyDescent="0.2">
      <c r="A401" s="99" t="s">
        <v>607</v>
      </c>
      <c r="B401" s="96" t="s">
        <v>208</v>
      </c>
      <c r="C401" s="110" t="s">
        <v>909</v>
      </c>
      <c r="D401" s="99" t="s">
        <v>914</v>
      </c>
      <c r="E401" s="110" t="s">
        <v>915</v>
      </c>
      <c r="F401" s="180">
        <v>5.42</v>
      </c>
      <c r="G401" s="144" t="s">
        <v>2538</v>
      </c>
      <c r="H401" s="108">
        <v>1</v>
      </c>
      <c r="I401" s="108">
        <v>1</v>
      </c>
      <c r="J401" s="99" t="s">
        <v>1441</v>
      </c>
      <c r="K401" s="99" t="s">
        <v>1440</v>
      </c>
      <c r="L401" s="110" t="s">
        <v>2360</v>
      </c>
      <c r="M401" s="121" t="s">
        <v>208</v>
      </c>
      <c r="N401" s="99" t="s">
        <v>2114</v>
      </c>
      <c r="O401" s="113">
        <v>1993</v>
      </c>
      <c r="P401" s="94"/>
      <c r="Q401" s="94"/>
      <c r="R401" s="94"/>
      <c r="S401" s="94"/>
      <c r="T401" s="94"/>
      <c r="U401" s="115">
        <v>0</v>
      </c>
      <c r="V401" s="183">
        <v>1</v>
      </c>
      <c r="W401" s="177" t="s">
        <v>2750</v>
      </c>
      <c r="X401" s="136">
        <v>2022</v>
      </c>
      <c r="Y401" s="134">
        <v>7</v>
      </c>
      <c r="Z401" s="134">
        <v>5</v>
      </c>
      <c r="AA4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1" s="237"/>
    </row>
    <row r="402" spans="1:31" s="102" customFormat="1" ht="15" x14ac:dyDescent="0.2">
      <c r="A402" s="99" t="s">
        <v>608</v>
      </c>
      <c r="B402" s="96" t="s">
        <v>208</v>
      </c>
      <c r="C402" s="110" t="s">
        <v>909</v>
      </c>
      <c r="D402" s="99" t="s">
        <v>914</v>
      </c>
      <c r="E402" s="110" t="s">
        <v>915</v>
      </c>
      <c r="F402" s="180">
        <v>5.42</v>
      </c>
      <c r="G402" s="144" t="s">
        <v>2538</v>
      </c>
      <c r="H402" s="108">
        <v>1</v>
      </c>
      <c r="I402" s="108">
        <v>1</v>
      </c>
      <c r="J402" s="99" t="s">
        <v>1442</v>
      </c>
      <c r="K402" s="99" t="s">
        <v>1422</v>
      </c>
      <c r="L402" s="110" t="s">
        <v>2361</v>
      </c>
      <c r="M402" s="121" t="s">
        <v>208</v>
      </c>
      <c r="N402" s="99" t="s">
        <v>2114</v>
      </c>
      <c r="O402" s="113">
        <v>1989</v>
      </c>
      <c r="P402" s="94"/>
      <c r="Q402" s="94"/>
      <c r="R402" s="94"/>
      <c r="S402" s="94"/>
      <c r="T402" s="94"/>
      <c r="U402" s="115">
        <v>0</v>
      </c>
      <c r="V402" s="183">
        <v>2</v>
      </c>
      <c r="W402" s="177" t="s">
        <v>2750</v>
      </c>
      <c r="X402" s="136">
        <v>2022</v>
      </c>
      <c r="Y402" s="134">
        <v>7</v>
      </c>
      <c r="Z402" s="134">
        <v>12</v>
      </c>
      <c r="AA4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2" s="237"/>
    </row>
    <row r="403" spans="1:31" s="102" customFormat="1" ht="15" x14ac:dyDescent="0.2">
      <c r="A403" s="99" t="s">
        <v>609</v>
      </c>
      <c r="B403" s="96" t="s">
        <v>208</v>
      </c>
      <c r="C403" s="110" t="s">
        <v>909</v>
      </c>
      <c r="D403" s="99" t="s">
        <v>914</v>
      </c>
      <c r="E403" s="110" t="s">
        <v>915</v>
      </c>
      <c r="F403" s="180">
        <v>2.74</v>
      </c>
      <c r="G403" s="144" t="s">
        <v>2538</v>
      </c>
      <c r="H403" s="108">
        <v>1</v>
      </c>
      <c r="I403" s="108">
        <v>1</v>
      </c>
      <c r="J403" s="99" t="s">
        <v>1444</v>
      </c>
      <c r="K403" s="99" t="s">
        <v>1443</v>
      </c>
      <c r="L403" s="110" t="s">
        <v>2362</v>
      </c>
      <c r="M403" s="121" t="s">
        <v>208</v>
      </c>
      <c r="N403" s="99" t="s">
        <v>2114</v>
      </c>
      <c r="O403" s="113">
        <v>1990</v>
      </c>
      <c r="P403" s="94"/>
      <c r="Q403" s="94"/>
      <c r="R403" s="94"/>
      <c r="S403" s="94"/>
      <c r="T403" s="94"/>
      <c r="U403" s="115">
        <v>0</v>
      </c>
      <c r="V403" s="183">
        <v>1</v>
      </c>
      <c r="W403" s="177" t="s">
        <v>2750</v>
      </c>
      <c r="X403" s="136">
        <v>2022</v>
      </c>
      <c r="Y403" s="134">
        <v>7</v>
      </c>
      <c r="Z403" s="134">
        <v>12</v>
      </c>
      <c r="AA4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3" s="237"/>
    </row>
    <row r="404" spans="1:31" s="102" customFormat="1" ht="15" x14ac:dyDescent="0.2">
      <c r="A404" s="99" t="s">
        <v>610</v>
      </c>
      <c r="B404" s="96" t="s">
        <v>208</v>
      </c>
      <c r="C404" s="110" t="s">
        <v>909</v>
      </c>
      <c r="D404" s="99" t="s">
        <v>914</v>
      </c>
      <c r="E404" s="110" t="s">
        <v>915</v>
      </c>
      <c r="F404" s="180">
        <v>6.33</v>
      </c>
      <c r="G404" s="144" t="s">
        <v>2538</v>
      </c>
      <c r="H404" s="108">
        <v>1</v>
      </c>
      <c r="I404" s="108">
        <v>1</v>
      </c>
      <c r="J404" s="99" t="s">
        <v>1445</v>
      </c>
      <c r="K404" s="99" t="s">
        <v>1137</v>
      </c>
      <c r="L404" s="110" t="s">
        <v>2363</v>
      </c>
      <c r="M404" s="121" t="s">
        <v>208</v>
      </c>
      <c r="N404" s="99" t="s">
        <v>2114</v>
      </c>
      <c r="O404" s="113">
        <v>1992</v>
      </c>
      <c r="P404" s="94"/>
      <c r="Q404" s="94"/>
      <c r="R404" s="94"/>
      <c r="S404" s="94"/>
      <c r="T404" s="94"/>
      <c r="U404" s="115">
        <v>0</v>
      </c>
      <c r="V404" s="183">
        <v>1</v>
      </c>
      <c r="W404" s="177" t="s">
        <v>2750</v>
      </c>
      <c r="X404" s="136">
        <v>2022</v>
      </c>
      <c r="Y404" s="134">
        <v>7</v>
      </c>
      <c r="Z404" s="134">
        <v>12</v>
      </c>
      <c r="AA4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4" s="237"/>
    </row>
    <row r="405" spans="1:31" s="102" customFormat="1" ht="15" x14ac:dyDescent="0.2">
      <c r="A405" s="99" t="s">
        <v>611</v>
      </c>
      <c r="B405" s="96" t="s">
        <v>208</v>
      </c>
      <c r="C405" s="110" t="s">
        <v>909</v>
      </c>
      <c r="D405" s="99" t="s">
        <v>914</v>
      </c>
      <c r="E405" s="110" t="s">
        <v>915</v>
      </c>
      <c r="F405" s="180">
        <v>6.5</v>
      </c>
      <c r="G405" s="144" t="s">
        <v>2538</v>
      </c>
      <c r="H405" s="108">
        <v>1</v>
      </c>
      <c r="I405" s="108">
        <v>1</v>
      </c>
      <c r="J405" s="99" t="s">
        <v>1447</v>
      </c>
      <c r="K405" s="99" t="s">
        <v>1446</v>
      </c>
      <c r="L405" s="110" t="s">
        <v>2364</v>
      </c>
      <c r="M405" s="121" t="s">
        <v>208</v>
      </c>
      <c r="N405" s="99" t="s">
        <v>2114</v>
      </c>
      <c r="O405" s="113">
        <v>1996</v>
      </c>
      <c r="P405" s="94"/>
      <c r="Q405" s="94"/>
      <c r="R405" s="94"/>
      <c r="S405" s="94"/>
      <c r="T405" s="94"/>
      <c r="U405" s="115">
        <v>0</v>
      </c>
      <c r="V405" s="183">
        <v>2</v>
      </c>
      <c r="W405" s="177" t="s">
        <v>2750</v>
      </c>
      <c r="X405" s="136">
        <v>2022</v>
      </c>
      <c r="Y405" s="134">
        <v>7</v>
      </c>
      <c r="Z405" s="134">
        <v>12</v>
      </c>
      <c r="AA4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5" s="237"/>
    </row>
    <row r="406" spans="1:31" s="102" customFormat="1" ht="15" x14ac:dyDescent="0.2">
      <c r="A406" s="99" t="s">
        <v>612</v>
      </c>
      <c r="B406" s="96" t="s">
        <v>208</v>
      </c>
      <c r="C406" s="110" t="s">
        <v>909</v>
      </c>
      <c r="D406" s="99" t="s">
        <v>914</v>
      </c>
      <c r="E406" s="110" t="s">
        <v>915</v>
      </c>
      <c r="F406" s="180">
        <v>6.48</v>
      </c>
      <c r="G406" s="144" t="s">
        <v>2538</v>
      </c>
      <c r="H406" s="108">
        <v>1</v>
      </c>
      <c r="I406" s="108">
        <v>1</v>
      </c>
      <c r="J406" s="99" t="s">
        <v>1449</v>
      </c>
      <c r="K406" s="99" t="s">
        <v>1448</v>
      </c>
      <c r="L406" s="110" t="s">
        <v>2365</v>
      </c>
      <c r="M406" s="121" t="s">
        <v>208</v>
      </c>
      <c r="N406" s="112" t="s">
        <v>2113</v>
      </c>
      <c r="O406" s="113">
        <v>1997</v>
      </c>
      <c r="P406" s="94"/>
      <c r="Q406" s="94"/>
      <c r="R406" s="94"/>
      <c r="S406" s="94"/>
      <c r="T406" s="94"/>
      <c r="U406" s="115">
        <v>0</v>
      </c>
      <c r="V406" s="183">
        <v>3</v>
      </c>
      <c r="W406" s="177" t="s">
        <v>2750</v>
      </c>
      <c r="X406" s="136">
        <v>2022</v>
      </c>
      <c r="Y406" s="134">
        <v>7</v>
      </c>
      <c r="Z406" s="134">
        <v>8</v>
      </c>
      <c r="AA4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6" s="237"/>
    </row>
    <row r="407" spans="1:31" s="102" customFormat="1" ht="15" x14ac:dyDescent="0.2">
      <c r="A407" s="99" t="s">
        <v>613</v>
      </c>
      <c r="B407" s="96" t="s">
        <v>208</v>
      </c>
      <c r="C407" s="110" t="s">
        <v>909</v>
      </c>
      <c r="D407" s="99" t="s">
        <v>914</v>
      </c>
      <c r="E407" s="110" t="s">
        <v>915</v>
      </c>
      <c r="F407" s="180">
        <v>6</v>
      </c>
      <c r="G407" s="144" t="s">
        <v>2538</v>
      </c>
      <c r="H407" s="108">
        <v>1</v>
      </c>
      <c r="I407" s="108">
        <v>1</v>
      </c>
      <c r="J407" s="99" t="s">
        <v>1450</v>
      </c>
      <c r="K407" s="99" t="s">
        <v>1039</v>
      </c>
      <c r="L407" s="110" t="s">
        <v>2366</v>
      </c>
      <c r="M407" s="121" t="s">
        <v>208</v>
      </c>
      <c r="N407" s="99" t="s">
        <v>2114</v>
      </c>
      <c r="O407" s="113">
        <v>1991</v>
      </c>
      <c r="P407" s="94"/>
      <c r="Q407" s="94"/>
      <c r="R407" s="94"/>
      <c r="S407" s="94"/>
      <c r="T407" s="94"/>
      <c r="U407" s="115">
        <v>0</v>
      </c>
      <c r="V407" s="183">
        <v>1</v>
      </c>
      <c r="W407" s="177" t="s">
        <v>2750</v>
      </c>
      <c r="X407" s="136">
        <v>2022</v>
      </c>
      <c r="Y407" s="134">
        <v>7</v>
      </c>
      <c r="Z407" s="134">
        <v>28</v>
      </c>
      <c r="AA4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7" s="237"/>
    </row>
    <row r="408" spans="1:31" s="102" customFormat="1" ht="15" x14ac:dyDescent="0.2">
      <c r="A408" s="99" t="s">
        <v>614</v>
      </c>
      <c r="B408" s="96" t="s">
        <v>208</v>
      </c>
      <c r="C408" s="110" t="s">
        <v>909</v>
      </c>
      <c r="D408" s="99" t="s">
        <v>914</v>
      </c>
      <c r="E408" s="110" t="s">
        <v>915</v>
      </c>
      <c r="F408" s="180">
        <v>5.66</v>
      </c>
      <c r="G408" s="144" t="s">
        <v>2538</v>
      </c>
      <c r="H408" s="108">
        <v>1</v>
      </c>
      <c r="I408" s="108">
        <v>1</v>
      </c>
      <c r="J408" s="99" t="s">
        <v>1451</v>
      </c>
      <c r="K408" s="99" t="s">
        <v>1037</v>
      </c>
      <c r="L408" s="110" t="s">
        <v>2367</v>
      </c>
      <c r="M408" s="121" t="s">
        <v>208</v>
      </c>
      <c r="N408" s="99" t="s">
        <v>2114</v>
      </c>
      <c r="O408" s="113">
        <v>1965</v>
      </c>
      <c r="P408" s="94"/>
      <c r="Q408" s="94"/>
      <c r="R408" s="94"/>
      <c r="S408" s="94"/>
      <c r="T408" s="94"/>
      <c r="U408" s="115">
        <v>0</v>
      </c>
      <c r="V408" s="183">
        <v>3</v>
      </c>
      <c r="W408" s="177" t="s">
        <v>2750</v>
      </c>
      <c r="X408" s="136">
        <v>2022</v>
      </c>
      <c r="Y408" s="134">
        <v>7</v>
      </c>
      <c r="Z408" s="134">
        <v>29</v>
      </c>
      <c r="AA4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8" s="237"/>
    </row>
    <row r="409" spans="1:31" s="102" customFormat="1" ht="15" x14ac:dyDescent="0.2">
      <c r="A409" s="99" t="s">
        <v>615</v>
      </c>
      <c r="B409" s="96" t="s">
        <v>208</v>
      </c>
      <c r="C409" s="110" t="s">
        <v>909</v>
      </c>
      <c r="D409" s="99" t="s">
        <v>914</v>
      </c>
      <c r="E409" s="110" t="s">
        <v>915</v>
      </c>
      <c r="F409" s="180">
        <v>6.07</v>
      </c>
      <c r="G409" s="144" t="s">
        <v>2538</v>
      </c>
      <c r="H409" s="108">
        <v>1</v>
      </c>
      <c r="I409" s="108">
        <v>1</v>
      </c>
      <c r="J409" s="99" t="s">
        <v>1452</v>
      </c>
      <c r="K409" s="99" t="s">
        <v>1291</v>
      </c>
      <c r="L409" s="110" t="s">
        <v>2368</v>
      </c>
      <c r="M409" s="121" t="s">
        <v>208</v>
      </c>
      <c r="N409" s="99" t="s">
        <v>2114</v>
      </c>
      <c r="O409" s="113">
        <v>1992</v>
      </c>
      <c r="P409" s="94"/>
      <c r="Q409" s="94"/>
      <c r="R409" s="94"/>
      <c r="S409" s="94"/>
      <c r="T409" s="94"/>
      <c r="U409" s="115">
        <v>0</v>
      </c>
      <c r="V409" s="183">
        <v>0</v>
      </c>
      <c r="W409" s="177" t="s">
        <v>2750</v>
      </c>
      <c r="X409" s="136">
        <v>2022</v>
      </c>
      <c r="Y409" s="134">
        <v>7</v>
      </c>
      <c r="Z409" s="134">
        <v>29</v>
      </c>
      <c r="AA4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09" s="237"/>
    </row>
    <row r="410" spans="1:31" s="102" customFormat="1" ht="15" x14ac:dyDescent="0.2">
      <c r="A410" s="99" t="s">
        <v>616</v>
      </c>
      <c r="B410" s="96" t="s">
        <v>208</v>
      </c>
      <c r="C410" s="110" t="s">
        <v>910</v>
      </c>
      <c r="D410" s="99" t="s">
        <v>914</v>
      </c>
      <c r="E410" s="110" t="s">
        <v>915</v>
      </c>
      <c r="F410" s="180">
        <v>2</v>
      </c>
      <c r="G410" s="144" t="s">
        <v>2538</v>
      </c>
      <c r="H410" s="108">
        <v>1</v>
      </c>
      <c r="I410" s="108">
        <v>1</v>
      </c>
      <c r="J410" s="99" t="s">
        <v>1453</v>
      </c>
      <c r="K410" s="99" t="s">
        <v>952</v>
      </c>
      <c r="L410" s="110" t="s">
        <v>2369</v>
      </c>
      <c r="M410" s="121" t="s">
        <v>208</v>
      </c>
      <c r="N410" s="99" t="s">
        <v>2114</v>
      </c>
      <c r="O410" s="113">
        <v>1985</v>
      </c>
      <c r="P410" s="94"/>
      <c r="Q410" s="94"/>
      <c r="R410" s="94"/>
      <c r="S410" s="94"/>
      <c r="T410" s="94"/>
      <c r="U410" s="115">
        <v>0</v>
      </c>
      <c r="V410" s="183">
        <v>0</v>
      </c>
      <c r="W410" s="177" t="s">
        <v>2749</v>
      </c>
      <c r="X410" s="136">
        <v>2022</v>
      </c>
      <c r="Y410" s="132">
        <v>6</v>
      </c>
      <c r="Z410" s="131">
        <v>12</v>
      </c>
      <c r="AA4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0" s="237"/>
    </row>
    <row r="411" spans="1:31" s="102" customFormat="1" ht="15" x14ac:dyDescent="0.2">
      <c r="A411" s="99" t="s">
        <v>617</v>
      </c>
      <c r="B411" s="96" t="s">
        <v>208</v>
      </c>
      <c r="C411" s="110" t="s">
        <v>910</v>
      </c>
      <c r="D411" s="99" t="s">
        <v>914</v>
      </c>
      <c r="E411" s="110" t="s">
        <v>915</v>
      </c>
      <c r="F411" s="180">
        <v>3</v>
      </c>
      <c r="G411" s="144" t="s">
        <v>2538</v>
      </c>
      <c r="H411" s="108">
        <v>1</v>
      </c>
      <c r="I411" s="108">
        <v>1</v>
      </c>
      <c r="J411" s="99" t="s">
        <v>1410</v>
      </c>
      <c r="K411" s="99" t="s">
        <v>1454</v>
      </c>
      <c r="L411" s="110" t="s">
        <v>208</v>
      </c>
      <c r="M411" s="121" t="s">
        <v>208</v>
      </c>
      <c r="N411" s="112" t="s">
        <v>2113</v>
      </c>
      <c r="O411" s="113">
        <v>1994</v>
      </c>
      <c r="P411" s="94"/>
      <c r="Q411" s="94"/>
      <c r="R411" s="94"/>
      <c r="S411" s="94"/>
      <c r="T411" s="94"/>
      <c r="U411" s="115">
        <v>0</v>
      </c>
      <c r="V411" s="183">
        <v>1</v>
      </c>
      <c r="W411" s="177" t="s">
        <v>2749</v>
      </c>
      <c r="X411" s="136">
        <v>2022</v>
      </c>
      <c r="Y411" s="132">
        <v>6</v>
      </c>
      <c r="Z411" s="131">
        <v>12</v>
      </c>
      <c r="AA4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1" s="237"/>
    </row>
    <row r="412" spans="1:31" s="102" customFormat="1" ht="15" x14ac:dyDescent="0.2">
      <c r="A412" s="99" t="s">
        <v>618</v>
      </c>
      <c r="B412" s="96" t="s">
        <v>208</v>
      </c>
      <c r="C412" s="110" t="s">
        <v>910</v>
      </c>
      <c r="D412" s="99" t="s">
        <v>914</v>
      </c>
      <c r="E412" s="110" t="s">
        <v>915</v>
      </c>
      <c r="F412" s="180">
        <v>3</v>
      </c>
      <c r="G412" s="144" t="s">
        <v>2538</v>
      </c>
      <c r="H412" s="108">
        <v>1</v>
      </c>
      <c r="I412" s="108">
        <v>1</v>
      </c>
      <c r="J412" s="99" t="s">
        <v>1071</v>
      </c>
      <c r="K412" s="99" t="s">
        <v>1207</v>
      </c>
      <c r="L412" s="110" t="s">
        <v>2370</v>
      </c>
      <c r="M412" s="121" t="s">
        <v>208</v>
      </c>
      <c r="N412" s="99" t="s">
        <v>2114</v>
      </c>
      <c r="O412" s="113">
        <v>1998</v>
      </c>
      <c r="P412" s="94"/>
      <c r="Q412" s="94"/>
      <c r="R412" s="94"/>
      <c r="S412" s="94"/>
      <c r="T412" s="94"/>
      <c r="U412" s="115">
        <v>0</v>
      </c>
      <c r="V412" s="183">
        <v>3</v>
      </c>
      <c r="W412" s="177" t="s">
        <v>2749</v>
      </c>
      <c r="X412" s="136">
        <v>2022</v>
      </c>
      <c r="Y412" s="132">
        <v>6</v>
      </c>
      <c r="Z412" s="131">
        <v>25</v>
      </c>
      <c r="AA4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2" s="237"/>
    </row>
    <row r="413" spans="1:31" s="102" customFormat="1" ht="15" x14ac:dyDescent="0.2">
      <c r="A413" s="99" t="s">
        <v>619</v>
      </c>
      <c r="B413" s="96" t="s">
        <v>208</v>
      </c>
      <c r="C413" s="96" t="s">
        <v>910</v>
      </c>
      <c r="D413" s="99" t="s">
        <v>914</v>
      </c>
      <c r="E413" s="110" t="s">
        <v>915</v>
      </c>
      <c r="F413" s="180">
        <v>4.09</v>
      </c>
      <c r="G413" s="144" t="s">
        <v>2538</v>
      </c>
      <c r="H413" s="108">
        <v>1</v>
      </c>
      <c r="I413" s="108">
        <v>1</v>
      </c>
      <c r="J413" s="109" t="s">
        <v>1456</v>
      </c>
      <c r="K413" s="109" t="s">
        <v>1455</v>
      </c>
      <c r="L413" s="110" t="s">
        <v>208</v>
      </c>
      <c r="M413" s="121" t="s">
        <v>208</v>
      </c>
      <c r="N413" s="99" t="s">
        <v>2114</v>
      </c>
      <c r="O413" s="113">
        <v>1969</v>
      </c>
      <c r="P413" s="94"/>
      <c r="Q413" s="94"/>
      <c r="R413" s="94"/>
      <c r="S413" s="94"/>
      <c r="T413" s="94"/>
      <c r="U413" s="115">
        <v>0</v>
      </c>
      <c r="V413" s="183">
        <v>1</v>
      </c>
      <c r="W413" s="177" t="s">
        <v>2749</v>
      </c>
      <c r="X413" s="136">
        <v>2022</v>
      </c>
      <c r="Y413" s="132">
        <v>6</v>
      </c>
      <c r="Z413" s="131">
        <v>30</v>
      </c>
      <c r="AA4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3" s="237"/>
    </row>
    <row r="414" spans="1:31" s="102" customFormat="1" ht="15" x14ac:dyDescent="0.2">
      <c r="A414" s="99" t="s">
        <v>620</v>
      </c>
      <c r="B414" s="96" t="s">
        <v>208</v>
      </c>
      <c r="C414" s="96" t="s">
        <v>910</v>
      </c>
      <c r="D414" s="99" t="s">
        <v>914</v>
      </c>
      <c r="E414" s="110" t="s">
        <v>915</v>
      </c>
      <c r="F414" s="180">
        <v>3</v>
      </c>
      <c r="G414" s="144" t="s">
        <v>2538</v>
      </c>
      <c r="H414" s="108">
        <v>1</v>
      </c>
      <c r="I414" s="108">
        <v>1</v>
      </c>
      <c r="J414" s="109" t="s">
        <v>1457</v>
      </c>
      <c r="K414" s="109" t="s">
        <v>1081</v>
      </c>
      <c r="L414" s="110" t="s">
        <v>208</v>
      </c>
      <c r="M414" s="121" t="s">
        <v>208</v>
      </c>
      <c r="N414" s="99" t="s">
        <v>2114</v>
      </c>
      <c r="O414" s="113">
        <v>1991</v>
      </c>
      <c r="P414" s="94"/>
      <c r="Q414" s="94"/>
      <c r="R414" s="94"/>
      <c r="S414" s="94"/>
      <c r="T414" s="94"/>
      <c r="U414" s="115">
        <v>0</v>
      </c>
      <c r="V414" s="183">
        <v>2</v>
      </c>
      <c r="W414" s="177" t="s">
        <v>2749</v>
      </c>
      <c r="X414" s="136">
        <v>2022</v>
      </c>
      <c r="Y414" s="132">
        <v>6</v>
      </c>
      <c r="Z414" s="131">
        <v>23</v>
      </c>
      <c r="AA4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4" s="237"/>
    </row>
    <row r="415" spans="1:31" s="102" customFormat="1" ht="15" x14ac:dyDescent="0.2">
      <c r="A415" s="99" t="s">
        <v>621</v>
      </c>
      <c r="B415" s="96" t="s">
        <v>208</v>
      </c>
      <c r="C415" s="96" t="s">
        <v>910</v>
      </c>
      <c r="D415" s="99" t="s">
        <v>914</v>
      </c>
      <c r="E415" s="110" t="s">
        <v>915</v>
      </c>
      <c r="F415" s="180">
        <v>6.09</v>
      </c>
      <c r="G415" s="144" t="s">
        <v>2538</v>
      </c>
      <c r="H415" s="108">
        <v>1</v>
      </c>
      <c r="I415" s="108">
        <v>1</v>
      </c>
      <c r="J415" s="109" t="s">
        <v>1458</v>
      </c>
      <c r="K415" s="109" t="s">
        <v>952</v>
      </c>
      <c r="L415" s="110" t="s">
        <v>208</v>
      </c>
      <c r="M415" s="121" t="s">
        <v>208</v>
      </c>
      <c r="N415" s="99" t="s">
        <v>2114</v>
      </c>
      <c r="O415" s="113">
        <v>1987</v>
      </c>
      <c r="P415" s="94"/>
      <c r="Q415" s="94"/>
      <c r="R415" s="94"/>
      <c r="S415" s="94"/>
      <c r="T415" s="94"/>
      <c r="U415" s="115">
        <v>0</v>
      </c>
      <c r="V415" s="183">
        <v>1</v>
      </c>
      <c r="W415" s="177" t="s">
        <v>2749</v>
      </c>
      <c r="X415" s="136">
        <v>2022</v>
      </c>
      <c r="Y415" s="132">
        <v>6</v>
      </c>
      <c r="Z415" s="131">
        <v>20</v>
      </c>
      <c r="AA4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5" s="237"/>
    </row>
    <row r="416" spans="1:31" s="102" customFormat="1" ht="15" x14ac:dyDescent="0.2">
      <c r="A416" s="99" t="s">
        <v>622</v>
      </c>
      <c r="B416" s="96" t="s">
        <v>208</v>
      </c>
      <c r="C416" s="96" t="s">
        <v>910</v>
      </c>
      <c r="D416" s="99" t="s">
        <v>914</v>
      </c>
      <c r="E416" s="110" t="s">
        <v>915</v>
      </c>
      <c r="F416" s="180">
        <v>2</v>
      </c>
      <c r="G416" s="144" t="s">
        <v>2538</v>
      </c>
      <c r="H416" s="108">
        <v>1</v>
      </c>
      <c r="I416" s="108">
        <v>1</v>
      </c>
      <c r="J416" s="109" t="s">
        <v>1459</v>
      </c>
      <c r="K416" s="109" t="s">
        <v>1081</v>
      </c>
      <c r="L416" s="111" t="s">
        <v>2371</v>
      </c>
      <c r="M416" s="121" t="s">
        <v>208</v>
      </c>
      <c r="N416" s="99" t="s">
        <v>2114</v>
      </c>
      <c r="O416" s="113">
        <v>1994</v>
      </c>
      <c r="P416" s="94"/>
      <c r="Q416" s="94"/>
      <c r="R416" s="94"/>
      <c r="S416" s="94"/>
      <c r="T416" s="94"/>
      <c r="U416" s="115">
        <v>0</v>
      </c>
      <c r="V416" s="183">
        <v>0</v>
      </c>
      <c r="W416" s="177" t="s">
        <v>2749</v>
      </c>
      <c r="X416" s="136">
        <v>2022</v>
      </c>
      <c r="Y416" s="132">
        <v>6</v>
      </c>
      <c r="Z416" s="131">
        <v>26</v>
      </c>
      <c r="AA4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6" s="237"/>
    </row>
    <row r="417" spans="1:31" s="102" customFormat="1" ht="15" x14ac:dyDescent="0.2">
      <c r="A417" s="99" t="s">
        <v>623</v>
      </c>
      <c r="B417" s="96" t="s">
        <v>208</v>
      </c>
      <c r="C417" s="96" t="s">
        <v>910</v>
      </c>
      <c r="D417" s="99" t="s">
        <v>914</v>
      </c>
      <c r="E417" s="110" t="s">
        <v>915</v>
      </c>
      <c r="F417" s="180">
        <v>3.5</v>
      </c>
      <c r="G417" s="144" t="s">
        <v>2538</v>
      </c>
      <c r="H417" s="108">
        <v>1</v>
      </c>
      <c r="I417" s="108">
        <v>1</v>
      </c>
      <c r="J417" s="109" t="s">
        <v>1461</v>
      </c>
      <c r="K417" s="109" t="s">
        <v>1460</v>
      </c>
      <c r="L417" s="111" t="s">
        <v>2372</v>
      </c>
      <c r="M417" s="121" t="s">
        <v>208</v>
      </c>
      <c r="N417" s="99" t="s">
        <v>2114</v>
      </c>
      <c r="O417" s="113">
        <v>1987</v>
      </c>
      <c r="P417" s="94"/>
      <c r="Q417" s="94"/>
      <c r="R417" s="94"/>
      <c r="S417" s="94"/>
      <c r="T417" s="94"/>
      <c r="U417" s="115">
        <v>0</v>
      </c>
      <c r="V417" s="183">
        <v>0</v>
      </c>
      <c r="W417" s="177" t="s">
        <v>2749</v>
      </c>
      <c r="X417" s="136">
        <v>2022</v>
      </c>
      <c r="Y417" s="132">
        <v>6</v>
      </c>
      <c r="Z417" s="131">
        <v>17</v>
      </c>
      <c r="AA4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7" s="237"/>
    </row>
    <row r="418" spans="1:31" s="102" customFormat="1" ht="15" x14ac:dyDescent="0.2">
      <c r="A418" s="99" t="s">
        <v>624</v>
      </c>
      <c r="B418" s="96" t="s">
        <v>208</v>
      </c>
      <c r="C418" s="96" t="s">
        <v>910</v>
      </c>
      <c r="D418" s="99" t="s">
        <v>914</v>
      </c>
      <c r="E418" s="110" t="s">
        <v>915</v>
      </c>
      <c r="F418" s="180">
        <v>2.2999999999999998</v>
      </c>
      <c r="G418" s="144" t="s">
        <v>2538</v>
      </c>
      <c r="H418" s="108">
        <v>1</v>
      </c>
      <c r="I418" s="108">
        <v>1</v>
      </c>
      <c r="J418" s="109" t="s">
        <v>1462</v>
      </c>
      <c r="K418" s="109" t="s">
        <v>952</v>
      </c>
      <c r="L418" s="110" t="s">
        <v>208</v>
      </c>
      <c r="M418" s="121" t="s">
        <v>208</v>
      </c>
      <c r="N418" s="99" t="s">
        <v>2114</v>
      </c>
      <c r="O418" s="113">
        <v>1995</v>
      </c>
      <c r="P418" s="94"/>
      <c r="Q418" s="94"/>
      <c r="R418" s="94"/>
      <c r="S418" s="94"/>
      <c r="T418" s="94"/>
      <c r="U418" s="115">
        <v>0</v>
      </c>
      <c r="V418" s="183">
        <v>2</v>
      </c>
      <c r="W418" s="177" t="s">
        <v>2749</v>
      </c>
      <c r="X418" s="136">
        <v>2022</v>
      </c>
      <c r="Y418" s="132">
        <v>5</v>
      </c>
      <c r="Z418" s="131">
        <v>30</v>
      </c>
      <c r="AA4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8" s="237"/>
    </row>
    <row r="419" spans="1:31" s="102" customFormat="1" ht="15" x14ac:dyDescent="0.2">
      <c r="A419" s="99" t="s">
        <v>625</v>
      </c>
      <c r="B419" s="96" t="s">
        <v>208</v>
      </c>
      <c r="C419" s="96" t="s">
        <v>910</v>
      </c>
      <c r="D419" s="99" t="s">
        <v>914</v>
      </c>
      <c r="E419" s="110" t="s">
        <v>915</v>
      </c>
      <c r="F419" s="180">
        <v>4.07</v>
      </c>
      <c r="G419" s="144" t="s">
        <v>2538</v>
      </c>
      <c r="H419" s="108">
        <v>1</v>
      </c>
      <c r="I419" s="108">
        <v>1</v>
      </c>
      <c r="J419" s="109" t="s">
        <v>1464</v>
      </c>
      <c r="K419" s="109" t="s">
        <v>1463</v>
      </c>
      <c r="L419" s="111" t="s">
        <v>2373</v>
      </c>
      <c r="M419" s="121" t="s">
        <v>208</v>
      </c>
      <c r="N419" s="99" t="s">
        <v>2114</v>
      </c>
      <c r="O419" s="113">
        <v>1990</v>
      </c>
      <c r="P419" s="94"/>
      <c r="Q419" s="94"/>
      <c r="R419" s="94"/>
      <c r="S419" s="94"/>
      <c r="T419" s="94"/>
      <c r="U419" s="115">
        <v>0</v>
      </c>
      <c r="V419" s="183">
        <v>1</v>
      </c>
      <c r="W419" s="177" t="s">
        <v>2749</v>
      </c>
      <c r="X419" s="136">
        <v>2022</v>
      </c>
      <c r="Y419" s="132">
        <v>6</v>
      </c>
      <c r="Z419" s="131">
        <v>30</v>
      </c>
      <c r="AA4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19" s="237"/>
    </row>
    <row r="420" spans="1:31" s="102" customFormat="1" ht="15" x14ac:dyDescent="0.2">
      <c r="A420" s="99" t="s">
        <v>626</v>
      </c>
      <c r="B420" s="96" t="s">
        <v>208</v>
      </c>
      <c r="C420" s="96" t="s">
        <v>910</v>
      </c>
      <c r="D420" s="99" t="s">
        <v>914</v>
      </c>
      <c r="E420" s="110" t="s">
        <v>915</v>
      </c>
      <c r="F420" s="180">
        <v>2</v>
      </c>
      <c r="G420" s="144" t="s">
        <v>2538</v>
      </c>
      <c r="H420" s="108">
        <v>1</v>
      </c>
      <c r="I420" s="108">
        <v>1</v>
      </c>
      <c r="J420" s="109" t="s">
        <v>1465</v>
      </c>
      <c r="K420" s="109" t="s">
        <v>1137</v>
      </c>
      <c r="L420" s="111" t="s">
        <v>2374</v>
      </c>
      <c r="M420" s="121" t="s">
        <v>208</v>
      </c>
      <c r="N420" s="99" t="s">
        <v>2114</v>
      </c>
      <c r="O420" s="113">
        <v>1992</v>
      </c>
      <c r="P420" s="94"/>
      <c r="Q420" s="94"/>
      <c r="R420" s="94"/>
      <c r="S420" s="94"/>
      <c r="T420" s="94"/>
      <c r="U420" s="115">
        <v>0</v>
      </c>
      <c r="V420" s="183">
        <v>0</v>
      </c>
      <c r="W420" s="177" t="s">
        <v>2749</v>
      </c>
      <c r="X420" s="136">
        <v>2022</v>
      </c>
      <c r="Y420" s="132">
        <v>7</v>
      </c>
      <c r="Z420" s="131">
        <v>26</v>
      </c>
      <c r="AA4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0" s="237"/>
    </row>
    <row r="421" spans="1:31" s="102" customFormat="1" ht="15" x14ac:dyDescent="0.2">
      <c r="A421" s="99" t="s">
        <v>627</v>
      </c>
      <c r="B421" s="96" t="s">
        <v>208</v>
      </c>
      <c r="C421" s="96" t="s">
        <v>910</v>
      </c>
      <c r="D421" s="99" t="s">
        <v>914</v>
      </c>
      <c r="E421" s="110" t="s">
        <v>915</v>
      </c>
      <c r="F421" s="180">
        <v>3.15</v>
      </c>
      <c r="G421" s="144" t="s">
        <v>2538</v>
      </c>
      <c r="H421" s="108">
        <v>1</v>
      </c>
      <c r="I421" s="108">
        <v>1</v>
      </c>
      <c r="J421" s="109" t="s">
        <v>1466</v>
      </c>
      <c r="K421" s="109" t="s">
        <v>1149</v>
      </c>
      <c r="L421" s="111" t="s">
        <v>2375</v>
      </c>
      <c r="M421" s="121" t="s">
        <v>208</v>
      </c>
      <c r="N421" s="99" t="s">
        <v>2114</v>
      </c>
      <c r="O421" s="113">
        <v>1984</v>
      </c>
      <c r="P421" s="94"/>
      <c r="Q421" s="94"/>
      <c r="R421" s="94"/>
      <c r="S421" s="94"/>
      <c r="T421" s="94"/>
      <c r="U421" s="115">
        <v>0</v>
      </c>
      <c r="V421" s="183">
        <v>1</v>
      </c>
      <c r="W421" s="177" t="s">
        <v>2749</v>
      </c>
      <c r="X421" s="136">
        <v>2022</v>
      </c>
      <c r="Y421" s="132">
        <v>6</v>
      </c>
      <c r="Z421" s="131">
        <v>11</v>
      </c>
      <c r="AA4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1" s="237"/>
    </row>
    <row r="422" spans="1:31" s="102" customFormat="1" ht="15" x14ac:dyDescent="0.2">
      <c r="A422" s="99" t="s">
        <v>628</v>
      </c>
      <c r="B422" s="96" t="s">
        <v>208</v>
      </c>
      <c r="C422" s="96" t="s">
        <v>910</v>
      </c>
      <c r="D422" s="99" t="s">
        <v>914</v>
      </c>
      <c r="E422" s="110" t="s">
        <v>915</v>
      </c>
      <c r="F422" s="180">
        <v>3.5</v>
      </c>
      <c r="G422" s="144" t="s">
        <v>2538</v>
      </c>
      <c r="H422" s="108">
        <v>1</v>
      </c>
      <c r="I422" s="108">
        <v>1</v>
      </c>
      <c r="J422" s="109" t="s">
        <v>1467</v>
      </c>
      <c r="K422" s="109" t="s">
        <v>1019</v>
      </c>
      <c r="L422" s="111" t="s">
        <v>2370</v>
      </c>
      <c r="M422" s="121" t="s">
        <v>208</v>
      </c>
      <c r="N422" s="112" t="s">
        <v>2113</v>
      </c>
      <c r="O422" s="113">
        <v>1986</v>
      </c>
      <c r="P422" s="94"/>
      <c r="Q422" s="94"/>
      <c r="R422" s="94"/>
      <c r="S422" s="94"/>
      <c r="T422" s="94"/>
      <c r="U422" s="115">
        <v>0</v>
      </c>
      <c r="V422" s="183">
        <v>1</v>
      </c>
      <c r="W422" s="177" t="s">
        <v>2749</v>
      </c>
      <c r="X422" s="136">
        <v>2022</v>
      </c>
      <c r="Y422" s="132">
        <v>6</v>
      </c>
      <c r="Z422" s="131">
        <v>12</v>
      </c>
      <c r="AA4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2" s="237"/>
    </row>
    <row r="423" spans="1:31" s="102" customFormat="1" ht="15" x14ac:dyDescent="0.2">
      <c r="A423" s="99" t="s">
        <v>629</v>
      </c>
      <c r="B423" s="96" t="s">
        <v>208</v>
      </c>
      <c r="C423" s="96" t="s">
        <v>910</v>
      </c>
      <c r="D423" s="99" t="s">
        <v>914</v>
      </c>
      <c r="E423" s="110" t="s">
        <v>915</v>
      </c>
      <c r="F423" s="180">
        <v>3.5</v>
      </c>
      <c r="G423" s="144" t="s">
        <v>2538</v>
      </c>
      <c r="H423" s="108">
        <v>1</v>
      </c>
      <c r="I423" s="108">
        <v>1</v>
      </c>
      <c r="J423" s="109" t="s">
        <v>1469</v>
      </c>
      <c r="K423" s="109" t="s">
        <v>1468</v>
      </c>
      <c r="L423" s="111" t="s">
        <v>2376</v>
      </c>
      <c r="M423" s="121" t="s">
        <v>208</v>
      </c>
      <c r="N423" s="99" t="s">
        <v>2114</v>
      </c>
      <c r="O423" s="113">
        <v>1997</v>
      </c>
      <c r="P423" s="94"/>
      <c r="Q423" s="94"/>
      <c r="R423" s="94"/>
      <c r="S423" s="94"/>
      <c r="T423" s="94"/>
      <c r="U423" s="115">
        <v>0</v>
      </c>
      <c r="V423" s="183">
        <v>2</v>
      </c>
      <c r="W423" s="177" t="s">
        <v>2749</v>
      </c>
      <c r="X423" s="136">
        <v>2022</v>
      </c>
      <c r="Y423" s="132">
        <v>6</v>
      </c>
      <c r="Z423" s="131">
        <v>25</v>
      </c>
      <c r="AA4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3" s="237"/>
    </row>
    <row r="424" spans="1:31" s="102" customFormat="1" ht="15" x14ac:dyDescent="0.2">
      <c r="A424" s="99" t="s">
        <v>630</v>
      </c>
      <c r="B424" s="96" t="s">
        <v>208</v>
      </c>
      <c r="C424" s="96" t="s">
        <v>910</v>
      </c>
      <c r="D424" s="99" t="s">
        <v>914</v>
      </c>
      <c r="E424" s="110" t="s">
        <v>915</v>
      </c>
      <c r="F424" s="180">
        <v>3.5</v>
      </c>
      <c r="G424" s="144" t="s">
        <v>2538</v>
      </c>
      <c r="H424" s="108">
        <v>1</v>
      </c>
      <c r="I424" s="108">
        <v>1</v>
      </c>
      <c r="J424" s="109" t="s">
        <v>1471</v>
      </c>
      <c r="K424" s="109" t="s">
        <v>1470</v>
      </c>
      <c r="L424" s="111" t="s">
        <v>2377</v>
      </c>
      <c r="M424" s="121" t="s">
        <v>208</v>
      </c>
      <c r="N424" s="99" t="s">
        <v>2114</v>
      </c>
      <c r="O424" s="113">
        <v>1986</v>
      </c>
      <c r="P424" s="94"/>
      <c r="Q424" s="94"/>
      <c r="R424" s="94"/>
      <c r="S424" s="94"/>
      <c r="T424" s="94"/>
      <c r="U424" s="115">
        <v>0</v>
      </c>
      <c r="V424" s="183">
        <v>2</v>
      </c>
      <c r="W424" s="177" t="s">
        <v>2749</v>
      </c>
      <c r="X424" s="136">
        <v>2022</v>
      </c>
      <c r="Y424" s="132">
        <v>6</v>
      </c>
      <c r="Z424" s="131">
        <v>21</v>
      </c>
      <c r="AA4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4" s="237"/>
    </row>
    <row r="425" spans="1:31" s="102" customFormat="1" ht="15" x14ac:dyDescent="0.2">
      <c r="A425" s="99" t="s">
        <v>631</v>
      </c>
      <c r="B425" s="96" t="s">
        <v>208</v>
      </c>
      <c r="C425" s="96" t="s">
        <v>910</v>
      </c>
      <c r="D425" s="99" t="s">
        <v>914</v>
      </c>
      <c r="E425" s="110" t="s">
        <v>915</v>
      </c>
      <c r="F425" s="180">
        <v>3.5</v>
      </c>
      <c r="G425" s="144" t="s">
        <v>2538</v>
      </c>
      <c r="H425" s="108">
        <v>1</v>
      </c>
      <c r="I425" s="108">
        <v>1</v>
      </c>
      <c r="J425" s="109" t="s">
        <v>1472</v>
      </c>
      <c r="K425" s="109" t="s">
        <v>952</v>
      </c>
      <c r="L425" s="111" t="s">
        <v>2378</v>
      </c>
      <c r="M425" s="121" t="s">
        <v>208</v>
      </c>
      <c r="N425" s="99" t="s">
        <v>2114</v>
      </c>
      <c r="O425" s="113">
        <v>1989</v>
      </c>
      <c r="P425" s="94"/>
      <c r="Q425" s="94"/>
      <c r="R425" s="94"/>
      <c r="S425" s="94"/>
      <c r="T425" s="94"/>
      <c r="U425" s="115">
        <v>0</v>
      </c>
      <c r="V425" s="183">
        <v>0</v>
      </c>
      <c r="W425" s="177" t="s">
        <v>2749</v>
      </c>
      <c r="X425" s="136">
        <v>2022</v>
      </c>
      <c r="Y425" s="132">
        <v>5</v>
      </c>
      <c r="Z425" s="131">
        <v>14</v>
      </c>
      <c r="AA4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5" s="237"/>
    </row>
    <row r="426" spans="1:31" s="102" customFormat="1" ht="15" x14ac:dyDescent="0.2">
      <c r="A426" s="99" t="s">
        <v>632</v>
      </c>
      <c r="B426" s="96" t="s">
        <v>208</v>
      </c>
      <c r="C426" s="96" t="s">
        <v>910</v>
      </c>
      <c r="D426" s="99" t="s">
        <v>914</v>
      </c>
      <c r="E426" s="110" t="s">
        <v>915</v>
      </c>
      <c r="F426" s="180">
        <v>5.16</v>
      </c>
      <c r="G426" s="144" t="s">
        <v>2538</v>
      </c>
      <c r="H426" s="108">
        <v>1</v>
      </c>
      <c r="I426" s="108">
        <v>1</v>
      </c>
      <c r="J426" s="109" t="s">
        <v>979</v>
      </c>
      <c r="K426" s="109" t="s">
        <v>1470</v>
      </c>
      <c r="L426" s="110" t="s">
        <v>208</v>
      </c>
      <c r="M426" s="121" t="s">
        <v>208</v>
      </c>
      <c r="N426" s="99" t="s">
        <v>2114</v>
      </c>
      <c r="O426" s="113">
        <v>1966</v>
      </c>
      <c r="P426" s="94"/>
      <c r="Q426" s="94"/>
      <c r="R426" s="94"/>
      <c r="S426" s="94"/>
      <c r="T426" s="94"/>
      <c r="U426" s="115">
        <v>0</v>
      </c>
      <c r="V426" s="183">
        <v>2</v>
      </c>
      <c r="W426" s="177" t="s">
        <v>2749</v>
      </c>
      <c r="X426" s="136">
        <v>2022</v>
      </c>
      <c r="Y426" s="132">
        <v>7</v>
      </c>
      <c r="Z426" s="131">
        <v>29</v>
      </c>
      <c r="AA4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6" s="237"/>
    </row>
    <row r="427" spans="1:31" s="102" customFormat="1" ht="15" x14ac:dyDescent="0.2">
      <c r="A427" s="99" t="s">
        <v>633</v>
      </c>
      <c r="B427" s="96" t="s">
        <v>208</v>
      </c>
      <c r="C427" s="96" t="s">
        <v>910</v>
      </c>
      <c r="D427" s="99" t="s">
        <v>914</v>
      </c>
      <c r="E427" s="110" t="s">
        <v>915</v>
      </c>
      <c r="F427" s="180">
        <v>5.14</v>
      </c>
      <c r="G427" s="144" t="s">
        <v>2538</v>
      </c>
      <c r="H427" s="108">
        <v>1</v>
      </c>
      <c r="I427" s="108">
        <v>1</v>
      </c>
      <c r="J427" s="109" t="s">
        <v>1474</v>
      </c>
      <c r="K427" s="109" t="s">
        <v>1473</v>
      </c>
      <c r="L427" s="110" t="s">
        <v>208</v>
      </c>
      <c r="M427" s="121" t="s">
        <v>208</v>
      </c>
      <c r="N427" s="99" t="s">
        <v>2114</v>
      </c>
      <c r="O427" s="113">
        <v>1978</v>
      </c>
      <c r="P427" s="94"/>
      <c r="Q427" s="94"/>
      <c r="R427" s="94"/>
      <c r="S427" s="94"/>
      <c r="T427" s="94"/>
      <c r="U427" s="115">
        <v>0</v>
      </c>
      <c r="V427" s="183">
        <v>2</v>
      </c>
      <c r="W427" s="177" t="s">
        <v>2749</v>
      </c>
      <c r="X427" s="136">
        <v>2022</v>
      </c>
      <c r="Y427" s="132">
        <v>6</v>
      </c>
      <c r="Z427" s="131">
        <v>18</v>
      </c>
      <c r="AA4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7" s="237"/>
    </row>
    <row r="428" spans="1:31" s="102" customFormat="1" ht="15" x14ac:dyDescent="0.2">
      <c r="A428" s="99" t="s">
        <v>634</v>
      </c>
      <c r="B428" s="96" t="s">
        <v>208</v>
      </c>
      <c r="C428" s="96" t="s">
        <v>910</v>
      </c>
      <c r="D428" s="99" t="s">
        <v>914</v>
      </c>
      <c r="E428" s="110" t="s">
        <v>915</v>
      </c>
      <c r="F428" s="180">
        <v>4.5</v>
      </c>
      <c r="G428" s="144" t="s">
        <v>2538</v>
      </c>
      <c r="H428" s="108">
        <v>1</v>
      </c>
      <c r="I428" s="108">
        <v>1</v>
      </c>
      <c r="J428" s="109" t="s">
        <v>1106</v>
      </c>
      <c r="K428" s="109" t="s">
        <v>1475</v>
      </c>
      <c r="L428" s="111" t="s">
        <v>2379</v>
      </c>
      <c r="M428" s="121" t="s">
        <v>208</v>
      </c>
      <c r="N428" s="99" t="s">
        <v>2114</v>
      </c>
      <c r="O428" s="113">
        <v>1984</v>
      </c>
      <c r="P428" s="94"/>
      <c r="Q428" s="94"/>
      <c r="R428" s="94"/>
      <c r="S428" s="94"/>
      <c r="T428" s="94"/>
      <c r="U428" s="115">
        <v>0</v>
      </c>
      <c r="V428" s="183">
        <v>1</v>
      </c>
      <c r="W428" s="177" t="s">
        <v>2749</v>
      </c>
      <c r="X428" s="136">
        <v>2022</v>
      </c>
      <c r="Y428" s="132">
        <v>6</v>
      </c>
      <c r="Z428" s="131">
        <v>23</v>
      </c>
      <c r="AA4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8" s="237"/>
    </row>
    <row r="429" spans="1:31" s="102" customFormat="1" ht="15" x14ac:dyDescent="0.2">
      <c r="A429" s="99" t="s">
        <v>635</v>
      </c>
      <c r="B429" s="96" t="s">
        <v>208</v>
      </c>
      <c r="C429" s="96" t="s">
        <v>910</v>
      </c>
      <c r="D429" s="99" t="s">
        <v>914</v>
      </c>
      <c r="E429" s="110" t="s">
        <v>915</v>
      </c>
      <c r="F429" s="180">
        <v>7.08</v>
      </c>
      <c r="G429" s="144" t="s">
        <v>2538</v>
      </c>
      <c r="H429" s="108">
        <v>1</v>
      </c>
      <c r="I429" s="108">
        <v>1</v>
      </c>
      <c r="J429" s="109" t="s">
        <v>1477</v>
      </c>
      <c r="K429" s="109" t="s">
        <v>1476</v>
      </c>
      <c r="L429" s="111" t="s">
        <v>2380</v>
      </c>
      <c r="M429" s="121" t="s">
        <v>208</v>
      </c>
      <c r="N429" s="99" t="s">
        <v>2114</v>
      </c>
      <c r="O429" s="113">
        <v>1979</v>
      </c>
      <c r="P429" s="94"/>
      <c r="Q429" s="94"/>
      <c r="R429" s="94"/>
      <c r="S429" s="94"/>
      <c r="T429" s="94"/>
      <c r="U429" s="115">
        <v>0</v>
      </c>
      <c r="V429" s="183">
        <v>2</v>
      </c>
      <c r="W429" s="177" t="s">
        <v>2749</v>
      </c>
      <c r="X429" s="136">
        <v>2022</v>
      </c>
      <c r="Y429" s="132">
        <v>5</v>
      </c>
      <c r="Z429" s="131">
        <v>21</v>
      </c>
      <c r="AA4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29" s="237"/>
    </row>
    <row r="430" spans="1:31" s="102" customFormat="1" ht="15" x14ac:dyDescent="0.2">
      <c r="A430" s="99" t="s">
        <v>636</v>
      </c>
      <c r="B430" s="96" t="s">
        <v>208</v>
      </c>
      <c r="C430" s="96" t="s">
        <v>910</v>
      </c>
      <c r="D430" s="99" t="s">
        <v>914</v>
      </c>
      <c r="E430" s="110" t="s">
        <v>915</v>
      </c>
      <c r="F430" s="180">
        <v>5.03</v>
      </c>
      <c r="G430" s="144" t="s">
        <v>2538</v>
      </c>
      <c r="H430" s="108">
        <v>1</v>
      </c>
      <c r="I430" s="108">
        <v>1</v>
      </c>
      <c r="J430" s="109" t="s">
        <v>1478</v>
      </c>
      <c r="K430" s="109" t="s">
        <v>1081</v>
      </c>
      <c r="L430" s="110" t="s">
        <v>208</v>
      </c>
      <c r="M430" s="121" t="s">
        <v>208</v>
      </c>
      <c r="N430" s="99" t="s">
        <v>2114</v>
      </c>
      <c r="O430" s="113">
        <v>1981</v>
      </c>
      <c r="P430" s="94"/>
      <c r="Q430" s="94"/>
      <c r="R430" s="94"/>
      <c r="S430" s="94"/>
      <c r="T430" s="94"/>
      <c r="U430" s="115">
        <v>0</v>
      </c>
      <c r="V430" s="183">
        <v>2</v>
      </c>
      <c r="W430" s="177" t="s">
        <v>2749</v>
      </c>
      <c r="X430" s="136">
        <v>2022</v>
      </c>
      <c r="Y430" s="132">
        <v>6</v>
      </c>
      <c r="Z430" s="131">
        <v>20</v>
      </c>
      <c r="AA4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0" s="237"/>
    </row>
    <row r="431" spans="1:31" s="102" customFormat="1" ht="15" x14ac:dyDescent="0.2">
      <c r="A431" s="99" t="s">
        <v>637</v>
      </c>
      <c r="B431" s="96" t="s">
        <v>208</v>
      </c>
      <c r="C431" s="96" t="s">
        <v>910</v>
      </c>
      <c r="D431" s="99" t="s">
        <v>914</v>
      </c>
      <c r="E431" s="110" t="s">
        <v>915</v>
      </c>
      <c r="F431" s="180">
        <v>3.5</v>
      </c>
      <c r="G431" s="144" t="s">
        <v>2538</v>
      </c>
      <c r="H431" s="108">
        <v>1</v>
      </c>
      <c r="I431" s="108">
        <v>1</v>
      </c>
      <c r="J431" s="109" t="s">
        <v>1260</v>
      </c>
      <c r="K431" s="109" t="s">
        <v>1479</v>
      </c>
      <c r="L431" s="111" t="s">
        <v>2381</v>
      </c>
      <c r="M431" s="121" t="s">
        <v>208</v>
      </c>
      <c r="N431" s="112" t="s">
        <v>2113</v>
      </c>
      <c r="O431" s="113">
        <v>1998</v>
      </c>
      <c r="P431" s="94"/>
      <c r="Q431" s="94"/>
      <c r="R431" s="94"/>
      <c r="S431" s="94"/>
      <c r="T431" s="94"/>
      <c r="U431" s="115">
        <v>0</v>
      </c>
      <c r="V431" s="183">
        <v>1</v>
      </c>
      <c r="W431" s="177" t="s">
        <v>2749</v>
      </c>
      <c r="X431" s="136">
        <v>2022</v>
      </c>
      <c r="Y431" s="132">
        <v>6</v>
      </c>
      <c r="Z431" s="131">
        <v>27</v>
      </c>
      <c r="AA4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1" s="237"/>
    </row>
    <row r="432" spans="1:31" s="102" customFormat="1" ht="15" x14ac:dyDescent="0.2">
      <c r="A432" s="99" t="s">
        <v>638</v>
      </c>
      <c r="B432" s="96" t="s">
        <v>208</v>
      </c>
      <c r="C432" s="96" t="s">
        <v>910</v>
      </c>
      <c r="D432" s="99" t="s">
        <v>914</v>
      </c>
      <c r="E432" s="110" t="s">
        <v>915</v>
      </c>
      <c r="F432" s="180">
        <v>4.5</v>
      </c>
      <c r="G432" s="144" t="s">
        <v>2538</v>
      </c>
      <c r="H432" s="108">
        <v>1</v>
      </c>
      <c r="I432" s="108">
        <v>1</v>
      </c>
      <c r="J432" s="109" t="s">
        <v>1480</v>
      </c>
      <c r="K432" s="109" t="s">
        <v>1280</v>
      </c>
      <c r="L432" s="110" t="s">
        <v>208</v>
      </c>
      <c r="M432" s="121" t="s">
        <v>208</v>
      </c>
      <c r="N432" s="99" t="s">
        <v>2114</v>
      </c>
      <c r="O432" s="113">
        <v>1977</v>
      </c>
      <c r="P432" s="94"/>
      <c r="Q432" s="94"/>
      <c r="R432" s="94"/>
      <c r="S432" s="94"/>
      <c r="T432" s="94"/>
      <c r="U432" s="115">
        <v>0</v>
      </c>
      <c r="V432" s="183">
        <v>2</v>
      </c>
      <c r="W432" s="177" t="s">
        <v>2749</v>
      </c>
      <c r="X432" s="136">
        <v>2022</v>
      </c>
      <c r="Y432" s="132">
        <v>6</v>
      </c>
      <c r="Z432" s="131">
        <v>27</v>
      </c>
      <c r="AA4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2" s="237"/>
    </row>
    <row r="433" spans="1:31" s="102" customFormat="1" ht="15" x14ac:dyDescent="0.2">
      <c r="A433" s="99" t="s">
        <v>639</v>
      </c>
      <c r="B433" s="96" t="s">
        <v>208</v>
      </c>
      <c r="C433" s="96" t="s">
        <v>910</v>
      </c>
      <c r="D433" s="99" t="s">
        <v>914</v>
      </c>
      <c r="E433" s="110" t="s">
        <v>915</v>
      </c>
      <c r="F433" s="180">
        <v>5.17</v>
      </c>
      <c r="G433" s="144" t="s">
        <v>2538</v>
      </c>
      <c r="H433" s="108">
        <v>1</v>
      </c>
      <c r="I433" s="108">
        <v>1</v>
      </c>
      <c r="J433" s="109" t="s">
        <v>1221</v>
      </c>
      <c r="K433" s="109" t="s">
        <v>1060</v>
      </c>
      <c r="L433" s="111" t="s">
        <v>2382</v>
      </c>
      <c r="M433" s="121" t="s">
        <v>208</v>
      </c>
      <c r="N433" s="99" t="s">
        <v>2114</v>
      </c>
      <c r="O433" s="113">
        <v>1989</v>
      </c>
      <c r="P433" s="94"/>
      <c r="Q433" s="94"/>
      <c r="R433" s="94"/>
      <c r="S433" s="94"/>
      <c r="T433" s="94"/>
      <c r="U433" s="115">
        <v>0</v>
      </c>
      <c r="V433" s="183">
        <v>3</v>
      </c>
      <c r="W433" s="177" t="s">
        <v>2749</v>
      </c>
      <c r="X433" s="136">
        <v>2022</v>
      </c>
      <c r="Y433" s="132">
        <v>6</v>
      </c>
      <c r="Z433" s="131">
        <v>26</v>
      </c>
      <c r="AA4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3" s="237"/>
    </row>
    <row r="434" spans="1:31" s="102" customFormat="1" ht="15" x14ac:dyDescent="0.2">
      <c r="A434" s="99" t="s">
        <v>640</v>
      </c>
      <c r="B434" s="96" t="s">
        <v>208</v>
      </c>
      <c r="C434" s="96" t="s">
        <v>910</v>
      </c>
      <c r="D434" s="99" t="s">
        <v>914</v>
      </c>
      <c r="E434" s="110" t="s">
        <v>915</v>
      </c>
      <c r="F434" s="180">
        <v>6.08</v>
      </c>
      <c r="G434" s="144" t="s">
        <v>2538</v>
      </c>
      <c r="H434" s="108">
        <v>1</v>
      </c>
      <c r="I434" s="108">
        <v>1</v>
      </c>
      <c r="J434" s="109" t="s">
        <v>1482</v>
      </c>
      <c r="K434" s="109" t="s">
        <v>1481</v>
      </c>
      <c r="L434" s="111" t="s">
        <v>2383</v>
      </c>
      <c r="M434" s="121" t="s">
        <v>208</v>
      </c>
      <c r="N434" s="99" t="s">
        <v>2114</v>
      </c>
      <c r="O434" s="113">
        <v>1990</v>
      </c>
      <c r="P434" s="94"/>
      <c r="Q434" s="94"/>
      <c r="R434" s="94"/>
      <c r="S434" s="94"/>
      <c r="T434" s="94"/>
      <c r="U434" s="115">
        <v>0</v>
      </c>
      <c r="V434" s="183">
        <v>2</v>
      </c>
      <c r="W434" s="177" t="s">
        <v>2749</v>
      </c>
      <c r="X434" s="136">
        <v>2022</v>
      </c>
      <c r="Y434" s="132">
        <v>6</v>
      </c>
      <c r="Z434" s="131">
        <v>22</v>
      </c>
      <c r="AA4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4" s="237"/>
    </row>
    <row r="435" spans="1:31" s="102" customFormat="1" ht="15" x14ac:dyDescent="0.2">
      <c r="A435" s="99" t="s">
        <v>641</v>
      </c>
      <c r="B435" s="96" t="s">
        <v>208</v>
      </c>
      <c r="C435" s="96" t="s">
        <v>910</v>
      </c>
      <c r="D435" s="99" t="s">
        <v>914</v>
      </c>
      <c r="E435" s="110" t="s">
        <v>915</v>
      </c>
      <c r="F435" s="180">
        <v>3.5</v>
      </c>
      <c r="G435" s="144" t="s">
        <v>2538</v>
      </c>
      <c r="H435" s="108">
        <v>1</v>
      </c>
      <c r="I435" s="108">
        <v>1</v>
      </c>
      <c r="J435" s="109" t="s">
        <v>1484</v>
      </c>
      <c r="K435" s="109" t="s">
        <v>1483</v>
      </c>
      <c r="L435" s="111" t="s">
        <v>2384</v>
      </c>
      <c r="M435" s="121" t="s">
        <v>208</v>
      </c>
      <c r="N435" s="99" t="s">
        <v>2114</v>
      </c>
      <c r="O435" s="113">
        <v>1989</v>
      </c>
      <c r="P435" s="94"/>
      <c r="Q435" s="94"/>
      <c r="R435" s="94"/>
      <c r="S435" s="94"/>
      <c r="T435" s="94"/>
      <c r="U435" s="115">
        <v>0</v>
      </c>
      <c r="V435" s="183">
        <v>1</v>
      </c>
      <c r="W435" s="177" t="s">
        <v>2749</v>
      </c>
      <c r="X435" s="136">
        <v>2022</v>
      </c>
      <c r="Y435" s="132">
        <v>6</v>
      </c>
      <c r="Z435" s="131">
        <v>12</v>
      </c>
      <c r="AA4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5" s="237"/>
    </row>
    <row r="436" spans="1:31" s="102" customFormat="1" ht="15" x14ac:dyDescent="0.2">
      <c r="A436" s="99" t="s">
        <v>642</v>
      </c>
      <c r="B436" s="96" t="s">
        <v>208</v>
      </c>
      <c r="C436" s="96" t="s">
        <v>910</v>
      </c>
      <c r="D436" s="99" t="s">
        <v>914</v>
      </c>
      <c r="E436" s="110" t="s">
        <v>915</v>
      </c>
      <c r="F436" s="180">
        <v>5.13</v>
      </c>
      <c r="G436" s="144" t="s">
        <v>2538</v>
      </c>
      <c r="H436" s="108">
        <v>1</v>
      </c>
      <c r="I436" s="108">
        <v>1</v>
      </c>
      <c r="J436" s="109" t="s">
        <v>918</v>
      </c>
      <c r="K436" s="109" t="s">
        <v>944</v>
      </c>
      <c r="L436" s="110" t="s">
        <v>208</v>
      </c>
      <c r="M436" s="121" t="s">
        <v>208</v>
      </c>
      <c r="N436" s="99" t="s">
        <v>2114</v>
      </c>
      <c r="O436" s="113">
        <v>1996</v>
      </c>
      <c r="P436" s="94"/>
      <c r="Q436" s="94"/>
      <c r="R436" s="94"/>
      <c r="S436" s="94"/>
      <c r="T436" s="94"/>
      <c r="U436" s="115">
        <v>0</v>
      </c>
      <c r="V436" s="183">
        <v>3</v>
      </c>
      <c r="W436" s="177" t="s">
        <v>2749</v>
      </c>
      <c r="X436" s="136">
        <v>2022</v>
      </c>
      <c r="Y436" s="132">
        <v>6</v>
      </c>
      <c r="Z436" s="131">
        <v>20</v>
      </c>
      <c r="AA4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6" s="237"/>
    </row>
    <row r="437" spans="1:31" s="102" customFormat="1" ht="15" x14ac:dyDescent="0.2">
      <c r="A437" s="99" t="s">
        <v>643</v>
      </c>
      <c r="B437" s="96" t="s">
        <v>208</v>
      </c>
      <c r="C437" s="96" t="s">
        <v>910</v>
      </c>
      <c r="D437" s="99" t="s">
        <v>914</v>
      </c>
      <c r="E437" s="110" t="s">
        <v>915</v>
      </c>
      <c r="F437" s="180">
        <v>4.07</v>
      </c>
      <c r="G437" s="144" t="s">
        <v>2538</v>
      </c>
      <c r="H437" s="108">
        <v>1</v>
      </c>
      <c r="I437" s="108">
        <v>1</v>
      </c>
      <c r="J437" s="109" t="s">
        <v>1486</v>
      </c>
      <c r="K437" s="109" t="s">
        <v>1485</v>
      </c>
      <c r="L437" s="111" t="s">
        <v>2385</v>
      </c>
      <c r="M437" s="121" t="s">
        <v>208</v>
      </c>
      <c r="N437" s="99" t="s">
        <v>2114</v>
      </c>
      <c r="O437" s="113">
        <v>1996</v>
      </c>
      <c r="P437" s="94"/>
      <c r="Q437" s="94"/>
      <c r="R437" s="94"/>
      <c r="S437" s="94"/>
      <c r="T437" s="94"/>
      <c r="U437" s="115">
        <v>0</v>
      </c>
      <c r="V437" s="183">
        <v>1</v>
      </c>
      <c r="W437" s="177" t="s">
        <v>2749</v>
      </c>
      <c r="X437" s="136">
        <v>2022</v>
      </c>
      <c r="Y437" s="132">
        <v>6</v>
      </c>
      <c r="Z437" s="131">
        <v>26</v>
      </c>
      <c r="AA4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7" s="237"/>
    </row>
    <row r="438" spans="1:31" s="102" customFormat="1" ht="15" x14ac:dyDescent="0.2">
      <c r="A438" s="99" t="s">
        <v>644</v>
      </c>
      <c r="B438" s="96" t="s">
        <v>208</v>
      </c>
      <c r="C438" s="96" t="s">
        <v>910</v>
      </c>
      <c r="D438" s="99" t="s">
        <v>914</v>
      </c>
      <c r="E438" s="110" t="s">
        <v>915</v>
      </c>
      <c r="F438" s="180">
        <v>6.04</v>
      </c>
      <c r="G438" s="144" t="s">
        <v>2538</v>
      </c>
      <c r="H438" s="108">
        <v>1</v>
      </c>
      <c r="I438" s="108">
        <v>1</v>
      </c>
      <c r="J438" s="109" t="s">
        <v>998</v>
      </c>
      <c r="K438" s="109" t="s">
        <v>982</v>
      </c>
      <c r="L438" s="111" t="s">
        <v>2374</v>
      </c>
      <c r="M438" s="121" t="s">
        <v>208</v>
      </c>
      <c r="N438" s="99" t="s">
        <v>2114</v>
      </c>
      <c r="O438" s="113">
        <v>1982</v>
      </c>
      <c r="P438" s="94"/>
      <c r="Q438" s="94"/>
      <c r="R438" s="94"/>
      <c r="S438" s="94"/>
      <c r="T438" s="94"/>
      <c r="U438" s="115">
        <v>0</v>
      </c>
      <c r="V438" s="183">
        <v>1</v>
      </c>
      <c r="W438" s="177" t="s">
        <v>2749</v>
      </c>
      <c r="X438" s="136">
        <v>2022</v>
      </c>
      <c r="Y438" s="132">
        <v>6</v>
      </c>
      <c r="Z438" s="131">
        <v>11</v>
      </c>
      <c r="AA4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8" s="237"/>
    </row>
    <row r="439" spans="1:31" s="102" customFormat="1" ht="15" x14ac:dyDescent="0.2">
      <c r="A439" s="99" t="s">
        <v>645</v>
      </c>
      <c r="B439" s="96" t="s">
        <v>208</v>
      </c>
      <c r="C439" s="96" t="s">
        <v>910</v>
      </c>
      <c r="D439" s="99" t="s">
        <v>914</v>
      </c>
      <c r="E439" s="110" t="s">
        <v>915</v>
      </c>
      <c r="F439" s="180">
        <v>4.07</v>
      </c>
      <c r="G439" s="144" t="s">
        <v>2538</v>
      </c>
      <c r="H439" s="108">
        <v>1</v>
      </c>
      <c r="I439" s="108">
        <v>1</v>
      </c>
      <c r="J439" s="109" t="s">
        <v>1488</v>
      </c>
      <c r="K439" s="109" t="s">
        <v>1487</v>
      </c>
      <c r="L439" s="111" t="s">
        <v>2386</v>
      </c>
      <c r="M439" s="121" t="s">
        <v>208</v>
      </c>
      <c r="N439" s="99" t="s">
        <v>2114</v>
      </c>
      <c r="O439" s="113">
        <v>1990</v>
      </c>
      <c r="P439" s="94"/>
      <c r="Q439" s="94"/>
      <c r="R439" s="94"/>
      <c r="S439" s="94"/>
      <c r="T439" s="94"/>
      <c r="U439" s="115">
        <v>0</v>
      </c>
      <c r="V439" s="183">
        <v>1</v>
      </c>
      <c r="W439" s="177" t="s">
        <v>2749</v>
      </c>
      <c r="X439" s="136">
        <v>2022</v>
      </c>
      <c r="Y439" s="132">
        <v>6</v>
      </c>
      <c r="Z439" s="131">
        <v>28</v>
      </c>
      <c r="AA4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39" s="237"/>
    </row>
    <row r="440" spans="1:31" s="102" customFormat="1" ht="15" x14ac:dyDescent="0.2">
      <c r="A440" s="99" t="s">
        <v>646</v>
      </c>
      <c r="B440" s="96" t="s">
        <v>208</v>
      </c>
      <c r="C440" s="96" t="s">
        <v>910</v>
      </c>
      <c r="D440" s="99" t="s">
        <v>914</v>
      </c>
      <c r="E440" s="110" t="s">
        <v>915</v>
      </c>
      <c r="F440" s="180">
        <v>3</v>
      </c>
      <c r="G440" s="144" t="s">
        <v>2538</v>
      </c>
      <c r="H440" s="108">
        <v>1</v>
      </c>
      <c r="I440" s="108">
        <v>1</v>
      </c>
      <c r="J440" s="109" t="s">
        <v>1489</v>
      </c>
      <c r="K440" s="109" t="s">
        <v>944</v>
      </c>
      <c r="L440" s="111" t="s">
        <v>2387</v>
      </c>
      <c r="M440" s="121" t="s">
        <v>208</v>
      </c>
      <c r="N440" s="99" t="s">
        <v>2114</v>
      </c>
      <c r="O440" s="113">
        <v>1981</v>
      </c>
      <c r="P440" s="94"/>
      <c r="Q440" s="94"/>
      <c r="R440" s="94"/>
      <c r="S440" s="94"/>
      <c r="T440" s="94"/>
      <c r="U440" s="115">
        <v>0</v>
      </c>
      <c r="V440" s="183">
        <v>3</v>
      </c>
      <c r="W440" s="177" t="s">
        <v>2749</v>
      </c>
      <c r="X440" s="136">
        <v>2022</v>
      </c>
      <c r="Y440" s="132">
        <v>6</v>
      </c>
      <c r="Z440" s="131">
        <v>16</v>
      </c>
      <c r="AA4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0" s="237"/>
    </row>
    <row r="441" spans="1:31" s="102" customFormat="1" ht="15" x14ac:dyDescent="0.2">
      <c r="A441" s="99" t="s">
        <v>647</v>
      </c>
      <c r="B441" s="96" t="s">
        <v>208</v>
      </c>
      <c r="C441" s="96" t="s">
        <v>910</v>
      </c>
      <c r="D441" s="99" t="s">
        <v>914</v>
      </c>
      <c r="E441" s="110" t="s">
        <v>915</v>
      </c>
      <c r="F441" s="180">
        <v>6.03</v>
      </c>
      <c r="G441" s="144" t="s">
        <v>2538</v>
      </c>
      <c r="H441" s="108">
        <v>1</v>
      </c>
      <c r="I441" s="108">
        <v>1</v>
      </c>
      <c r="J441" s="109" t="s">
        <v>1490</v>
      </c>
      <c r="K441" s="109" t="s">
        <v>950</v>
      </c>
      <c r="L441" s="111" t="s">
        <v>2388</v>
      </c>
      <c r="M441" s="121" t="s">
        <v>208</v>
      </c>
      <c r="N441" s="99" t="s">
        <v>2114</v>
      </c>
      <c r="O441" s="113">
        <v>1993</v>
      </c>
      <c r="P441" s="94"/>
      <c r="Q441" s="94"/>
      <c r="R441" s="94"/>
      <c r="S441" s="94"/>
      <c r="T441" s="94"/>
      <c r="U441" s="115">
        <v>0</v>
      </c>
      <c r="V441" s="183">
        <v>1</v>
      </c>
      <c r="W441" s="177" t="s">
        <v>2749</v>
      </c>
      <c r="X441" s="136">
        <v>2022</v>
      </c>
      <c r="Y441" s="132">
        <v>5</v>
      </c>
      <c r="Z441" s="131">
        <v>13</v>
      </c>
      <c r="AA4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1" s="237"/>
    </row>
    <row r="442" spans="1:31" s="102" customFormat="1" ht="15" x14ac:dyDescent="0.2">
      <c r="A442" s="99" t="s">
        <v>648</v>
      </c>
      <c r="B442" s="96" t="s">
        <v>208</v>
      </c>
      <c r="C442" s="96" t="s">
        <v>910</v>
      </c>
      <c r="D442" s="99" t="s">
        <v>914</v>
      </c>
      <c r="E442" s="110" t="s">
        <v>915</v>
      </c>
      <c r="F442" s="180">
        <v>3</v>
      </c>
      <c r="G442" s="144" t="s">
        <v>2538</v>
      </c>
      <c r="H442" s="108">
        <v>1</v>
      </c>
      <c r="I442" s="108">
        <v>1</v>
      </c>
      <c r="J442" s="109" t="s">
        <v>1491</v>
      </c>
      <c r="K442" s="109" t="s">
        <v>950</v>
      </c>
      <c r="L442" s="111" t="s">
        <v>2389</v>
      </c>
      <c r="M442" s="121" t="s">
        <v>208</v>
      </c>
      <c r="N442" s="99" t="s">
        <v>2114</v>
      </c>
      <c r="O442" s="113">
        <v>1985</v>
      </c>
      <c r="P442" s="94"/>
      <c r="Q442" s="94"/>
      <c r="R442" s="94"/>
      <c r="S442" s="94"/>
      <c r="T442" s="94"/>
      <c r="U442" s="115">
        <v>0</v>
      </c>
      <c r="V442" s="183">
        <v>2</v>
      </c>
      <c r="W442" s="177" t="s">
        <v>2749</v>
      </c>
      <c r="X442" s="136">
        <v>2022</v>
      </c>
      <c r="Y442" s="132">
        <v>6</v>
      </c>
      <c r="Z442" s="131">
        <v>21</v>
      </c>
      <c r="AA4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2" s="237"/>
    </row>
    <row r="443" spans="1:31" s="102" customFormat="1" ht="15" x14ac:dyDescent="0.2">
      <c r="A443" s="99" t="s">
        <v>649</v>
      </c>
      <c r="B443" s="96" t="s">
        <v>208</v>
      </c>
      <c r="C443" s="96" t="s">
        <v>910</v>
      </c>
      <c r="D443" s="99" t="s">
        <v>914</v>
      </c>
      <c r="E443" s="110" t="s">
        <v>915</v>
      </c>
      <c r="F443" s="180">
        <v>3.5</v>
      </c>
      <c r="G443" s="144" t="s">
        <v>2538</v>
      </c>
      <c r="H443" s="108">
        <v>1</v>
      </c>
      <c r="I443" s="108">
        <v>1</v>
      </c>
      <c r="J443" s="109" t="s">
        <v>998</v>
      </c>
      <c r="K443" s="109" t="s">
        <v>1000</v>
      </c>
      <c r="L443" s="111" t="s">
        <v>2390</v>
      </c>
      <c r="M443" s="121" t="s">
        <v>208</v>
      </c>
      <c r="N443" s="99" t="s">
        <v>2114</v>
      </c>
      <c r="O443" s="113">
        <v>1980</v>
      </c>
      <c r="P443" s="94"/>
      <c r="Q443" s="94"/>
      <c r="R443" s="94"/>
      <c r="S443" s="94"/>
      <c r="T443" s="94"/>
      <c r="U443" s="115">
        <v>0</v>
      </c>
      <c r="V443" s="183">
        <v>0</v>
      </c>
      <c r="W443" s="177" t="s">
        <v>2749</v>
      </c>
      <c r="X443" s="136">
        <v>2022</v>
      </c>
      <c r="Y443" s="132">
        <v>7</v>
      </c>
      <c r="Z443" s="131">
        <v>17</v>
      </c>
      <c r="AA4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3" s="237"/>
    </row>
    <row r="444" spans="1:31" s="102" customFormat="1" ht="15" x14ac:dyDescent="0.2">
      <c r="A444" s="99" t="s">
        <v>650</v>
      </c>
      <c r="B444" s="96" t="s">
        <v>208</v>
      </c>
      <c r="C444" s="96" t="s">
        <v>910</v>
      </c>
      <c r="D444" s="99" t="s">
        <v>914</v>
      </c>
      <c r="E444" s="110" t="s">
        <v>915</v>
      </c>
      <c r="F444" s="180">
        <v>4.08</v>
      </c>
      <c r="G444" s="144" t="s">
        <v>2538</v>
      </c>
      <c r="H444" s="108">
        <v>1</v>
      </c>
      <c r="I444" s="108">
        <v>1</v>
      </c>
      <c r="J444" s="109" t="s">
        <v>1492</v>
      </c>
      <c r="K444" s="109" t="s">
        <v>944</v>
      </c>
      <c r="L444" s="111" t="s">
        <v>2391</v>
      </c>
      <c r="M444" s="121" t="s">
        <v>208</v>
      </c>
      <c r="N444" s="99" t="s">
        <v>2114</v>
      </c>
      <c r="O444" s="113">
        <v>1962</v>
      </c>
      <c r="P444" s="94"/>
      <c r="Q444" s="94"/>
      <c r="R444" s="94"/>
      <c r="S444" s="94"/>
      <c r="T444" s="94"/>
      <c r="U444" s="115">
        <v>0</v>
      </c>
      <c r="V444" s="183">
        <v>0</v>
      </c>
      <c r="W444" s="177" t="s">
        <v>2749</v>
      </c>
      <c r="X444" s="136">
        <v>2022</v>
      </c>
      <c r="Y444" s="132">
        <v>6</v>
      </c>
      <c r="Z444" s="131">
        <v>12</v>
      </c>
      <c r="AA4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4" s="237"/>
    </row>
    <row r="445" spans="1:31" s="102" customFormat="1" ht="15" x14ac:dyDescent="0.2">
      <c r="A445" s="99" t="s">
        <v>651</v>
      </c>
      <c r="B445" s="96" t="s">
        <v>208</v>
      </c>
      <c r="C445" s="96" t="s">
        <v>910</v>
      </c>
      <c r="D445" s="99" t="s">
        <v>914</v>
      </c>
      <c r="E445" s="110" t="s">
        <v>915</v>
      </c>
      <c r="F445" s="180">
        <v>5.1100000000000003</v>
      </c>
      <c r="G445" s="144" t="s">
        <v>2538</v>
      </c>
      <c r="H445" s="108">
        <v>1</v>
      </c>
      <c r="I445" s="108">
        <v>1</v>
      </c>
      <c r="J445" s="109" t="s">
        <v>1493</v>
      </c>
      <c r="K445" s="109" t="s">
        <v>916</v>
      </c>
      <c r="L445" s="111" t="s">
        <v>2392</v>
      </c>
      <c r="M445" s="121" t="s">
        <v>208</v>
      </c>
      <c r="N445" s="99" t="s">
        <v>2114</v>
      </c>
      <c r="O445" s="113">
        <v>1986</v>
      </c>
      <c r="P445" s="94"/>
      <c r="Q445" s="94"/>
      <c r="R445" s="94"/>
      <c r="S445" s="94"/>
      <c r="T445" s="94"/>
      <c r="U445" s="115">
        <v>0</v>
      </c>
      <c r="V445" s="183">
        <v>0</v>
      </c>
      <c r="W445" s="177" t="s">
        <v>2749</v>
      </c>
      <c r="X445" s="136">
        <v>2022</v>
      </c>
      <c r="Y445" s="132">
        <v>6</v>
      </c>
      <c r="Z445" s="131">
        <v>21</v>
      </c>
      <c r="AA4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5" s="237"/>
    </row>
    <row r="446" spans="1:31" s="102" customFormat="1" ht="15" x14ac:dyDescent="0.2">
      <c r="A446" s="99" t="s">
        <v>652</v>
      </c>
      <c r="B446" s="96" t="s">
        <v>208</v>
      </c>
      <c r="C446" s="96" t="s">
        <v>910</v>
      </c>
      <c r="D446" s="99" t="s">
        <v>914</v>
      </c>
      <c r="E446" s="110" t="s">
        <v>915</v>
      </c>
      <c r="F446" s="180">
        <v>5.15</v>
      </c>
      <c r="G446" s="144" t="s">
        <v>2538</v>
      </c>
      <c r="H446" s="108">
        <v>1</v>
      </c>
      <c r="I446" s="108">
        <v>1</v>
      </c>
      <c r="J446" s="109" t="s">
        <v>1494</v>
      </c>
      <c r="K446" s="109" t="s">
        <v>916</v>
      </c>
      <c r="L446" s="111" t="s">
        <v>2393</v>
      </c>
      <c r="M446" s="121" t="s">
        <v>208</v>
      </c>
      <c r="N446" s="99" t="s">
        <v>2114</v>
      </c>
      <c r="O446" s="113">
        <v>1983</v>
      </c>
      <c r="P446" s="94"/>
      <c r="Q446" s="94"/>
      <c r="R446" s="94"/>
      <c r="S446" s="94"/>
      <c r="T446" s="94"/>
      <c r="U446" s="115">
        <v>0</v>
      </c>
      <c r="V446" s="183">
        <v>3</v>
      </c>
      <c r="W446" s="177" t="s">
        <v>2749</v>
      </c>
      <c r="X446" s="136">
        <v>2022</v>
      </c>
      <c r="Y446" s="132">
        <v>6</v>
      </c>
      <c r="Z446" s="131">
        <v>28</v>
      </c>
      <c r="AA4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6" s="237"/>
    </row>
    <row r="447" spans="1:31" s="102" customFormat="1" ht="15" x14ac:dyDescent="0.2">
      <c r="A447" s="99" t="s">
        <v>653</v>
      </c>
      <c r="B447" s="96" t="s">
        <v>208</v>
      </c>
      <c r="C447" s="96" t="s">
        <v>910</v>
      </c>
      <c r="D447" s="99" t="s">
        <v>914</v>
      </c>
      <c r="E447" s="110" t="s">
        <v>915</v>
      </c>
      <c r="F447" s="180">
        <v>5.09</v>
      </c>
      <c r="G447" s="144" t="s">
        <v>2538</v>
      </c>
      <c r="H447" s="108">
        <v>1</v>
      </c>
      <c r="I447" s="108">
        <v>1</v>
      </c>
      <c r="J447" s="109" t="s">
        <v>1495</v>
      </c>
      <c r="K447" s="109" t="s">
        <v>1328</v>
      </c>
      <c r="L447" s="111" t="s">
        <v>2394</v>
      </c>
      <c r="M447" s="121" t="s">
        <v>208</v>
      </c>
      <c r="N447" s="112" t="s">
        <v>2113</v>
      </c>
      <c r="O447" s="113">
        <v>1993</v>
      </c>
      <c r="P447" s="94"/>
      <c r="Q447" s="94"/>
      <c r="R447" s="94"/>
      <c r="S447" s="94"/>
      <c r="T447" s="94"/>
      <c r="U447" s="115">
        <v>0</v>
      </c>
      <c r="V447" s="183">
        <v>0</v>
      </c>
      <c r="W447" s="177" t="s">
        <v>2749</v>
      </c>
      <c r="X447" s="136">
        <v>2022</v>
      </c>
      <c r="Y447" s="132">
        <v>6</v>
      </c>
      <c r="Z447" s="131">
        <v>25</v>
      </c>
      <c r="AA4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7" s="237"/>
    </row>
    <row r="448" spans="1:31" s="102" customFormat="1" ht="15" x14ac:dyDescent="0.2">
      <c r="A448" s="99" t="s">
        <v>654</v>
      </c>
      <c r="B448" s="96" t="s">
        <v>208</v>
      </c>
      <c r="C448" s="96" t="s">
        <v>910</v>
      </c>
      <c r="D448" s="99" t="s">
        <v>914</v>
      </c>
      <c r="E448" s="110" t="s">
        <v>915</v>
      </c>
      <c r="F448" s="180">
        <v>6.03</v>
      </c>
      <c r="G448" s="144" t="s">
        <v>2538</v>
      </c>
      <c r="H448" s="108">
        <v>1</v>
      </c>
      <c r="I448" s="108">
        <v>1</v>
      </c>
      <c r="J448" s="109" t="s">
        <v>916</v>
      </c>
      <c r="K448" s="109" t="s">
        <v>926</v>
      </c>
      <c r="L448" s="111" t="s">
        <v>2395</v>
      </c>
      <c r="M448" s="121" t="s">
        <v>208</v>
      </c>
      <c r="N448" s="99" t="s">
        <v>2114</v>
      </c>
      <c r="O448" s="113">
        <v>1979</v>
      </c>
      <c r="P448" s="94"/>
      <c r="Q448" s="94"/>
      <c r="R448" s="94"/>
      <c r="S448" s="94"/>
      <c r="T448" s="94"/>
      <c r="U448" s="115">
        <v>0</v>
      </c>
      <c r="V448" s="183">
        <v>0</v>
      </c>
      <c r="W448" s="177" t="s">
        <v>2749</v>
      </c>
      <c r="X448" s="136">
        <v>2022</v>
      </c>
      <c r="Y448" s="132">
        <v>6</v>
      </c>
      <c r="Z448" s="131">
        <v>26</v>
      </c>
      <c r="AA4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8" s="237"/>
    </row>
    <row r="449" spans="1:31" s="102" customFormat="1" ht="15" x14ac:dyDescent="0.2">
      <c r="A449" s="99" t="s">
        <v>655</v>
      </c>
      <c r="B449" s="96" t="s">
        <v>208</v>
      </c>
      <c r="C449" s="96" t="s">
        <v>910</v>
      </c>
      <c r="D449" s="99" t="s">
        <v>914</v>
      </c>
      <c r="E449" s="110" t="s">
        <v>915</v>
      </c>
      <c r="F449" s="180">
        <v>3.15</v>
      </c>
      <c r="G449" s="144" t="s">
        <v>2538</v>
      </c>
      <c r="H449" s="108">
        <v>1</v>
      </c>
      <c r="I449" s="108">
        <v>1</v>
      </c>
      <c r="J449" s="109" t="s">
        <v>916</v>
      </c>
      <c r="K449" s="109" t="s">
        <v>1496</v>
      </c>
      <c r="L449" s="111" t="s">
        <v>2396</v>
      </c>
      <c r="M449" s="121" t="s">
        <v>208</v>
      </c>
      <c r="N449" s="99" t="s">
        <v>2114</v>
      </c>
      <c r="O449" s="113">
        <v>1974</v>
      </c>
      <c r="P449" s="94"/>
      <c r="Q449" s="94"/>
      <c r="R449" s="94"/>
      <c r="S449" s="94"/>
      <c r="T449" s="94"/>
      <c r="U449" s="115">
        <v>0</v>
      </c>
      <c r="V449" s="183">
        <v>0</v>
      </c>
      <c r="W449" s="177" t="s">
        <v>2749</v>
      </c>
      <c r="X449" s="136">
        <v>2022</v>
      </c>
      <c r="Y449" s="132">
        <v>7</v>
      </c>
      <c r="Z449" s="131">
        <v>17</v>
      </c>
      <c r="AA4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49" s="237"/>
    </row>
    <row r="450" spans="1:31" s="102" customFormat="1" ht="15" x14ac:dyDescent="0.2">
      <c r="A450" s="99" t="s">
        <v>656</v>
      </c>
      <c r="B450" s="96" t="s">
        <v>208</v>
      </c>
      <c r="C450" s="96" t="s">
        <v>910</v>
      </c>
      <c r="D450" s="99" t="s">
        <v>914</v>
      </c>
      <c r="E450" s="110" t="s">
        <v>915</v>
      </c>
      <c r="F450" s="180">
        <v>6.02</v>
      </c>
      <c r="G450" s="144" t="s">
        <v>2538</v>
      </c>
      <c r="H450" s="108">
        <v>1</v>
      </c>
      <c r="I450" s="108">
        <v>1</v>
      </c>
      <c r="J450" s="109" t="s">
        <v>1498</v>
      </c>
      <c r="K450" s="109" t="s">
        <v>1497</v>
      </c>
      <c r="L450" s="111" t="s">
        <v>2397</v>
      </c>
      <c r="M450" s="121" t="s">
        <v>208</v>
      </c>
      <c r="N450" s="99" t="s">
        <v>2114</v>
      </c>
      <c r="O450" s="113">
        <v>1978</v>
      </c>
      <c r="P450" s="94"/>
      <c r="Q450" s="94"/>
      <c r="R450" s="94"/>
      <c r="S450" s="94"/>
      <c r="T450" s="94"/>
      <c r="U450" s="115">
        <v>0</v>
      </c>
      <c r="V450" s="183">
        <v>0</v>
      </c>
      <c r="W450" s="177" t="s">
        <v>2749</v>
      </c>
      <c r="X450" s="136">
        <v>2022</v>
      </c>
      <c r="Y450" s="132">
        <v>7</v>
      </c>
      <c r="Z450" s="131">
        <v>28</v>
      </c>
      <c r="AA4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0" s="237"/>
    </row>
    <row r="451" spans="1:31" s="102" customFormat="1" ht="15" x14ac:dyDescent="0.2">
      <c r="A451" s="99" t="s">
        <v>657</v>
      </c>
      <c r="B451" s="96" t="s">
        <v>208</v>
      </c>
      <c r="C451" s="96" t="s">
        <v>910</v>
      </c>
      <c r="D451" s="99" t="s">
        <v>914</v>
      </c>
      <c r="E451" s="110" t="s">
        <v>915</v>
      </c>
      <c r="F451" s="180">
        <v>5.07</v>
      </c>
      <c r="G451" s="144" t="s">
        <v>2538</v>
      </c>
      <c r="H451" s="108">
        <v>1</v>
      </c>
      <c r="I451" s="108">
        <v>1</v>
      </c>
      <c r="J451" s="109" t="s">
        <v>1499</v>
      </c>
      <c r="K451" s="109" t="s">
        <v>1000</v>
      </c>
      <c r="L451" s="111" t="s">
        <v>2398</v>
      </c>
      <c r="M451" s="121" t="s">
        <v>208</v>
      </c>
      <c r="N451" s="99" t="s">
        <v>2114</v>
      </c>
      <c r="O451" s="113">
        <v>1968</v>
      </c>
      <c r="P451" s="94"/>
      <c r="Q451" s="94"/>
      <c r="R451" s="94"/>
      <c r="S451" s="94"/>
      <c r="T451" s="94"/>
      <c r="U451" s="115">
        <v>0</v>
      </c>
      <c r="V451" s="183">
        <v>0</v>
      </c>
      <c r="W451" s="177" t="s">
        <v>2749</v>
      </c>
      <c r="X451" s="136">
        <v>2022</v>
      </c>
      <c r="Y451" s="132">
        <v>6</v>
      </c>
      <c r="Z451" s="131">
        <v>18</v>
      </c>
      <c r="AA4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1" s="237"/>
    </row>
    <row r="452" spans="1:31" s="102" customFormat="1" ht="15" x14ac:dyDescent="0.2">
      <c r="A452" s="99" t="s">
        <v>658</v>
      </c>
      <c r="B452" s="96" t="s">
        <v>208</v>
      </c>
      <c r="C452" s="96" t="s">
        <v>910</v>
      </c>
      <c r="D452" s="99" t="s">
        <v>914</v>
      </c>
      <c r="E452" s="110" t="s">
        <v>915</v>
      </c>
      <c r="F452" s="180">
        <v>3.5</v>
      </c>
      <c r="G452" s="144" t="s">
        <v>2538</v>
      </c>
      <c r="H452" s="108">
        <v>1</v>
      </c>
      <c r="I452" s="108">
        <v>1</v>
      </c>
      <c r="J452" s="109" t="s">
        <v>944</v>
      </c>
      <c r="K452" s="109" t="s">
        <v>916</v>
      </c>
      <c r="L452" s="111" t="s">
        <v>2399</v>
      </c>
      <c r="M452" s="121" t="s">
        <v>208</v>
      </c>
      <c r="N452" s="99" t="s">
        <v>2114</v>
      </c>
      <c r="O452" s="113">
        <v>1988</v>
      </c>
      <c r="P452" s="94"/>
      <c r="Q452" s="94"/>
      <c r="R452" s="94"/>
      <c r="S452" s="94"/>
      <c r="T452" s="94"/>
      <c r="U452" s="115">
        <v>0</v>
      </c>
      <c r="V452" s="183">
        <v>2</v>
      </c>
      <c r="W452" s="177" t="s">
        <v>2749</v>
      </c>
      <c r="X452" s="136">
        <v>2022</v>
      </c>
      <c r="Y452" s="132">
        <v>7</v>
      </c>
      <c r="Z452" s="131">
        <v>23</v>
      </c>
      <c r="AA4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2" s="237"/>
    </row>
    <row r="453" spans="1:31" s="102" customFormat="1" ht="15" x14ac:dyDescent="0.2">
      <c r="A453" s="99" t="s">
        <v>659</v>
      </c>
      <c r="B453" s="96" t="s">
        <v>208</v>
      </c>
      <c r="C453" s="96" t="s">
        <v>910</v>
      </c>
      <c r="D453" s="99" t="s">
        <v>914</v>
      </c>
      <c r="E453" s="110" t="s">
        <v>915</v>
      </c>
      <c r="F453" s="180">
        <v>3.5</v>
      </c>
      <c r="G453" s="144" t="s">
        <v>2538</v>
      </c>
      <c r="H453" s="108">
        <v>1</v>
      </c>
      <c r="I453" s="108">
        <v>1</v>
      </c>
      <c r="J453" s="109" t="s">
        <v>916</v>
      </c>
      <c r="K453" s="109" t="s">
        <v>1500</v>
      </c>
      <c r="L453" s="111" t="s">
        <v>2400</v>
      </c>
      <c r="M453" s="121" t="s">
        <v>208</v>
      </c>
      <c r="N453" s="99" t="s">
        <v>2114</v>
      </c>
      <c r="O453" s="113">
        <v>1983</v>
      </c>
      <c r="P453" s="94"/>
      <c r="Q453" s="94"/>
      <c r="R453" s="94"/>
      <c r="S453" s="94"/>
      <c r="T453" s="94"/>
      <c r="U453" s="115">
        <v>0</v>
      </c>
      <c r="V453" s="183">
        <v>0</v>
      </c>
      <c r="W453" s="177" t="s">
        <v>2749</v>
      </c>
      <c r="X453" s="136">
        <v>2022</v>
      </c>
      <c r="Y453" s="132">
        <v>7</v>
      </c>
      <c r="Z453" s="131">
        <v>20</v>
      </c>
      <c r="AA4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3" s="237"/>
    </row>
    <row r="454" spans="1:31" s="102" customFormat="1" ht="15" x14ac:dyDescent="0.2">
      <c r="A454" s="99" t="s">
        <v>660</v>
      </c>
      <c r="B454" s="96" t="s">
        <v>208</v>
      </c>
      <c r="C454" s="96" t="s">
        <v>910</v>
      </c>
      <c r="D454" s="99" t="s">
        <v>914</v>
      </c>
      <c r="E454" s="110" t="s">
        <v>915</v>
      </c>
      <c r="F454" s="180">
        <v>5.08</v>
      </c>
      <c r="G454" s="144" t="s">
        <v>2538</v>
      </c>
      <c r="H454" s="108">
        <v>1</v>
      </c>
      <c r="I454" s="108">
        <v>1</v>
      </c>
      <c r="J454" s="109" t="s">
        <v>916</v>
      </c>
      <c r="K454" s="109" t="s">
        <v>1000</v>
      </c>
      <c r="L454" s="111" t="s">
        <v>2401</v>
      </c>
      <c r="M454" s="121" t="s">
        <v>208</v>
      </c>
      <c r="N454" s="99" t="s">
        <v>2114</v>
      </c>
      <c r="O454" s="113">
        <v>1963</v>
      </c>
      <c r="P454" s="94"/>
      <c r="Q454" s="94"/>
      <c r="R454" s="94"/>
      <c r="S454" s="94"/>
      <c r="T454" s="94"/>
      <c r="U454" s="115">
        <v>0</v>
      </c>
      <c r="V454" s="183">
        <v>3</v>
      </c>
      <c r="W454" s="177" t="s">
        <v>2749</v>
      </c>
      <c r="X454" s="136">
        <v>2022</v>
      </c>
      <c r="Y454" s="132">
        <v>6</v>
      </c>
      <c r="Z454" s="131">
        <v>13</v>
      </c>
      <c r="AA4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4" s="237"/>
    </row>
    <row r="455" spans="1:31" s="102" customFormat="1" ht="15" x14ac:dyDescent="0.2">
      <c r="A455" s="99" t="s">
        <v>661</v>
      </c>
      <c r="B455" s="96" t="s">
        <v>208</v>
      </c>
      <c r="C455" s="96" t="s">
        <v>910</v>
      </c>
      <c r="D455" s="99" t="s">
        <v>914</v>
      </c>
      <c r="E455" s="110" t="s">
        <v>915</v>
      </c>
      <c r="F455" s="180">
        <v>5.5</v>
      </c>
      <c r="G455" s="144" t="s">
        <v>2538</v>
      </c>
      <c r="H455" s="108">
        <v>1</v>
      </c>
      <c r="I455" s="108">
        <v>1</v>
      </c>
      <c r="J455" s="109" t="s">
        <v>918</v>
      </c>
      <c r="K455" s="109" t="s">
        <v>950</v>
      </c>
      <c r="L455" s="111" t="s">
        <v>2402</v>
      </c>
      <c r="M455" s="121" t="s">
        <v>208</v>
      </c>
      <c r="N455" s="99" t="s">
        <v>2114</v>
      </c>
      <c r="O455" s="113">
        <v>1960</v>
      </c>
      <c r="P455" s="94"/>
      <c r="Q455" s="94"/>
      <c r="R455" s="94"/>
      <c r="S455" s="94"/>
      <c r="T455" s="94"/>
      <c r="U455" s="115">
        <v>0</v>
      </c>
      <c r="V455" s="183">
        <v>2</v>
      </c>
      <c r="W455" s="177" t="s">
        <v>2749</v>
      </c>
      <c r="X455" s="136">
        <v>2022</v>
      </c>
      <c r="Y455" s="134">
        <v>7</v>
      </c>
      <c r="Z455" s="134">
        <v>13</v>
      </c>
      <c r="AA4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5" s="237"/>
    </row>
    <row r="456" spans="1:31" s="102" customFormat="1" ht="15" x14ac:dyDescent="0.2">
      <c r="A456" s="99" t="s">
        <v>662</v>
      </c>
      <c r="B456" s="96" t="s">
        <v>208</v>
      </c>
      <c r="C456" s="96" t="s">
        <v>910</v>
      </c>
      <c r="D456" s="99" t="s">
        <v>914</v>
      </c>
      <c r="E456" s="110" t="s">
        <v>915</v>
      </c>
      <c r="F456" s="180">
        <v>3.5</v>
      </c>
      <c r="G456" s="144" t="s">
        <v>2538</v>
      </c>
      <c r="H456" s="108">
        <v>1</v>
      </c>
      <c r="I456" s="108">
        <v>1</v>
      </c>
      <c r="J456" s="109" t="s">
        <v>1501</v>
      </c>
      <c r="K456" s="109" t="s">
        <v>944</v>
      </c>
      <c r="L456" s="111" t="s">
        <v>2403</v>
      </c>
      <c r="M456" s="121" t="s">
        <v>208</v>
      </c>
      <c r="N456" s="99" t="s">
        <v>2114</v>
      </c>
      <c r="O456" s="113">
        <v>1985</v>
      </c>
      <c r="P456" s="94"/>
      <c r="Q456" s="94"/>
      <c r="R456" s="94"/>
      <c r="S456" s="94"/>
      <c r="T456" s="94"/>
      <c r="U456" s="115">
        <v>0</v>
      </c>
      <c r="V456" s="183">
        <v>0</v>
      </c>
      <c r="W456" s="177" t="s">
        <v>2749</v>
      </c>
      <c r="X456" s="136">
        <v>2022</v>
      </c>
      <c r="Y456" s="132">
        <v>6</v>
      </c>
      <c r="Z456" s="131">
        <v>22</v>
      </c>
      <c r="AA4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6" s="237"/>
    </row>
    <row r="457" spans="1:31" s="102" customFormat="1" ht="15" x14ac:dyDescent="0.2">
      <c r="A457" s="99" t="s">
        <v>663</v>
      </c>
      <c r="B457" s="96" t="s">
        <v>208</v>
      </c>
      <c r="C457" s="96" t="s">
        <v>910</v>
      </c>
      <c r="D457" s="99" t="s">
        <v>914</v>
      </c>
      <c r="E457" s="110" t="s">
        <v>915</v>
      </c>
      <c r="F457" s="180">
        <v>5.5</v>
      </c>
      <c r="G457" s="144" t="s">
        <v>2538</v>
      </c>
      <c r="H457" s="108">
        <v>1</v>
      </c>
      <c r="I457" s="108">
        <v>1</v>
      </c>
      <c r="J457" s="109" t="s">
        <v>1503</v>
      </c>
      <c r="K457" s="109" t="s">
        <v>1502</v>
      </c>
      <c r="L457" s="111" t="s">
        <v>2404</v>
      </c>
      <c r="M457" s="121" t="s">
        <v>208</v>
      </c>
      <c r="N457" s="99" t="s">
        <v>2114</v>
      </c>
      <c r="O457" s="113">
        <v>1979</v>
      </c>
      <c r="P457" s="94"/>
      <c r="Q457" s="94"/>
      <c r="R457" s="94"/>
      <c r="S457" s="94"/>
      <c r="T457" s="94"/>
      <c r="U457" s="115">
        <v>0</v>
      </c>
      <c r="V457" s="183">
        <v>0</v>
      </c>
      <c r="W457" s="177" t="s">
        <v>2749</v>
      </c>
      <c r="X457" s="136">
        <v>2022</v>
      </c>
      <c r="Y457" s="132">
        <v>5</v>
      </c>
      <c r="Z457" s="131">
        <v>7</v>
      </c>
      <c r="AA4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7" s="237"/>
    </row>
    <row r="458" spans="1:31" s="102" customFormat="1" ht="15" x14ac:dyDescent="0.2">
      <c r="A458" s="99" t="s">
        <v>664</v>
      </c>
      <c r="B458" s="96" t="s">
        <v>208</v>
      </c>
      <c r="C458" s="96" t="s">
        <v>910</v>
      </c>
      <c r="D458" s="99" t="s">
        <v>914</v>
      </c>
      <c r="E458" s="110" t="s">
        <v>915</v>
      </c>
      <c r="F458" s="180">
        <v>4.0599999999999996</v>
      </c>
      <c r="G458" s="144" t="s">
        <v>2538</v>
      </c>
      <c r="H458" s="108">
        <v>1</v>
      </c>
      <c r="I458" s="108">
        <v>1</v>
      </c>
      <c r="J458" s="109" t="s">
        <v>1505</v>
      </c>
      <c r="K458" s="109" t="s">
        <v>1504</v>
      </c>
      <c r="L458" s="111" t="s">
        <v>2405</v>
      </c>
      <c r="M458" s="121" t="s">
        <v>208</v>
      </c>
      <c r="N458" s="99" t="s">
        <v>2114</v>
      </c>
      <c r="O458" s="113">
        <v>1990</v>
      </c>
      <c r="P458" s="94"/>
      <c r="Q458" s="94"/>
      <c r="R458" s="94"/>
      <c r="S458" s="94"/>
      <c r="T458" s="94"/>
      <c r="U458" s="115">
        <v>0</v>
      </c>
      <c r="V458" s="183">
        <v>0</v>
      </c>
      <c r="W458" s="177" t="s">
        <v>2749</v>
      </c>
      <c r="X458" s="136">
        <v>2022</v>
      </c>
      <c r="Y458" s="132">
        <v>6</v>
      </c>
      <c r="Z458" s="131">
        <v>13</v>
      </c>
      <c r="AA4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8" s="237"/>
    </row>
    <row r="459" spans="1:31" s="102" customFormat="1" ht="15" x14ac:dyDescent="0.2">
      <c r="A459" s="99" t="s">
        <v>665</v>
      </c>
      <c r="B459" s="96" t="s">
        <v>208</v>
      </c>
      <c r="C459" s="96" t="s">
        <v>910</v>
      </c>
      <c r="D459" s="99" t="s">
        <v>914</v>
      </c>
      <c r="E459" s="110" t="s">
        <v>915</v>
      </c>
      <c r="F459" s="180">
        <v>5.12</v>
      </c>
      <c r="G459" s="144" t="s">
        <v>2538</v>
      </c>
      <c r="H459" s="108">
        <v>1</v>
      </c>
      <c r="I459" s="108">
        <v>1</v>
      </c>
      <c r="J459" s="109" t="s">
        <v>982</v>
      </c>
      <c r="K459" s="109" t="s">
        <v>1340</v>
      </c>
      <c r="L459" s="111" t="s">
        <v>2406</v>
      </c>
      <c r="M459" s="121" t="s">
        <v>208</v>
      </c>
      <c r="N459" s="99" t="s">
        <v>2114</v>
      </c>
      <c r="O459" s="113">
        <v>1991</v>
      </c>
      <c r="P459" s="94"/>
      <c r="Q459" s="94"/>
      <c r="R459" s="94"/>
      <c r="S459" s="94"/>
      <c r="T459" s="94"/>
      <c r="U459" s="115">
        <v>0</v>
      </c>
      <c r="V459" s="183">
        <v>0</v>
      </c>
      <c r="W459" s="177" t="s">
        <v>2749</v>
      </c>
      <c r="X459" s="136">
        <v>2022</v>
      </c>
      <c r="Y459" s="132">
        <v>5</v>
      </c>
      <c r="Z459" s="131">
        <v>17</v>
      </c>
      <c r="AA4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59" s="237"/>
    </row>
    <row r="460" spans="1:31" s="102" customFormat="1" ht="15" x14ac:dyDescent="0.2">
      <c r="A460" s="99" t="s">
        <v>666</v>
      </c>
      <c r="B460" s="96" t="s">
        <v>208</v>
      </c>
      <c r="C460" s="96" t="s">
        <v>910</v>
      </c>
      <c r="D460" s="99" t="s">
        <v>914</v>
      </c>
      <c r="E460" s="110" t="s">
        <v>915</v>
      </c>
      <c r="F460" s="180">
        <v>3.5</v>
      </c>
      <c r="G460" s="144" t="s">
        <v>2538</v>
      </c>
      <c r="H460" s="108">
        <v>1</v>
      </c>
      <c r="I460" s="108">
        <v>1</v>
      </c>
      <c r="J460" s="109" t="s">
        <v>918</v>
      </c>
      <c r="K460" s="109" t="s">
        <v>1506</v>
      </c>
      <c r="L460" s="111" t="s">
        <v>2407</v>
      </c>
      <c r="M460" s="121" t="s">
        <v>208</v>
      </c>
      <c r="N460" s="99" t="s">
        <v>2114</v>
      </c>
      <c r="O460" s="113">
        <v>1979</v>
      </c>
      <c r="P460" s="94"/>
      <c r="Q460" s="94"/>
      <c r="R460" s="94"/>
      <c r="S460" s="94"/>
      <c r="T460" s="94"/>
      <c r="U460" s="115">
        <v>0</v>
      </c>
      <c r="V460" s="183">
        <v>1</v>
      </c>
      <c r="W460" s="177" t="s">
        <v>2749</v>
      </c>
      <c r="X460" s="136">
        <v>2022</v>
      </c>
      <c r="Y460" s="132">
        <v>6</v>
      </c>
      <c r="Z460" s="131">
        <v>25</v>
      </c>
      <c r="AA4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0" s="237"/>
    </row>
    <row r="461" spans="1:31" s="102" customFormat="1" ht="15" x14ac:dyDescent="0.2">
      <c r="A461" s="99" t="s">
        <v>667</v>
      </c>
      <c r="B461" s="96" t="s">
        <v>208</v>
      </c>
      <c r="C461" s="96" t="s">
        <v>910</v>
      </c>
      <c r="D461" s="99" t="s">
        <v>914</v>
      </c>
      <c r="E461" s="110" t="s">
        <v>915</v>
      </c>
      <c r="F461" s="180">
        <v>3.96</v>
      </c>
      <c r="G461" s="144" t="s">
        <v>2538</v>
      </c>
      <c r="H461" s="108">
        <v>1</v>
      </c>
      <c r="I461" s="108">
        <v>1</v>
      </c>
      <c r="J461" s="109" t="s">
        <v>1458</v>
      </c>
      <c r="K461" s="109" t="s">
        <v>1081</v>
      </c>
      <c r="L461" s="111" t="s">
        <v>2408</v>
      </c>
      <c r="M461" s="121" t="s">
        <v>208</v>
      </c>
      <c r="N461" s="99" t="s">
        <v>2114</v>
      </c>
      <c r="O461" s="113">
        <v>1990</v>
      </c>
      <c r="P461" s="94"/>
      <c r="Q461" s="94"/>
      <c r="R461" s="94"/>
      <c r="S461" s="94"/>
      <c r="T461" s="94"/>
      <c r="U461" s="115">
        <v>0</v>
      </c>
      <c r="V461" s="183">
        <v>1</v>
      </c>
      <c r="W461" s="177" t="s">
        <v>2749</v>
      </c>
      <c r="X461" s="136">
        <v>2022</v>
      </c>
      <c r="Y461" s="132">
        <v>6</v>
      </c>
      <c r="Z461" s="131">
        <v>18</v>
      </c>
      <c r="AA4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1" s="237"/>
    </row>
    <row r="462" spans="1:31" s="102" customFormat="1" ht="15" x14ac:dyDescent="0.2">
      <c r="A462" s="99" t="s">
        <v>668</v>
      </c>
      <c r="B462" s="96" t="s">
        <v>208</v>
      </c>
      <c r="C462" s="96" t="s">
        <v>910</v>
      </c>
      <c r="D462" s="99" t="s">
        <v>914</v>
      </c>
      <c r="E462" s="110" t="s">
        <v>915</v>
      </c>
      <c r="F462" s="180">
        <v>5.18</v>
      </c>
      <c r="G462" s="144" t="s">
        <v>2538</v>
      </c>
      <c r="H462" s="108">
        <v>1</v>
      </c>
      <c r="I462" s="108">
        <v>1</v>
      </c>
      <c r="J462" s="109" t="s">
        <v>1508</v>
      </c>
      <c r="K462" s="109" t="s">
        <v>1507</v>
      </c>
      <c r="L462" s="111" t="s">
        <v>2409</v>
      </c>
      <c r="M462" s="121" t="s">
        <v>208</v>
      </c>
      <c r="N462" s="99" t="s">
        <v>2114</v>
      </c>
      <c r="O462" s="113">
        <v>1969</v>
      </c>
      <c r="P462" s="94"/>
      <c r="Q462" s="94"/>
      <c r="R462" s="94"/>
      <c r="S462" s="94"/>
      <c r="T462" s="94"/>
      <c r="U462" s="115">
        <v>0</v>
      </c>
      <c r="V462" s="183">
        <v>1</v>
      </c>
      <c r="W462" s="177" t="s">
        <v>2749</v>
      </c>
      <c r="X462" s="136">
        <v>2022</v>
      </c>
      <c r="Y462" s="132">
        <v>6</v>
      </c>
      <c r="Z462" s="131">
        <v>13</v>
      </c>
      <c r="AA4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2" s="237"/>
    </row>
    <row r="463" spans="1:31" s="102" customFormat="1" ht="15" x14ac:dyDescent="0.2">
      <c r="A463" s="99" t="s">
        <v>669</v>
      </c>
      <c r="B463" s="96" t="s">
        <v>208</v>
      </c>
      <c r="C463" s="96" t="s">
        <v>910</v>
      </c>
      <c r="D463" s="99" t="s">
        <v>914</v>
      </c>
      <c r="E463" s="110" t="s">
        <v>915</v>
      </c>
      <c r="F463" s="180">
        <v>3.07</v>
      </c>
      <c r="G463" s="144" t="s">
        <v>2538</v>
      </c>
      <c r="H463" s="108">
        <v>1</v>
      </c>
      <c r="I463" s="108">
        <v>1</v>
      </c>
      <c r="J463" s="109" t="s">
        <v>1126</v>
      </c>
      <c r="K463" s="109" t="s">
        <v>1509</v>
      </c>
      <c r="L463" s="111" t="s">
        <v>2410</v>
      </c>
      <c r="M463" s="121" t="s">
        <v>208</v>
      </c>
      <c r="N463" s="99" t="s">
        <v>2114</v>
      </c>
      <c r="O463" s="113">
        <v>1987</v>
      </c>
      <c r="P463" s="94"/>
      <c r="Q463" s="94"/>
      <c r="R463" s="94"/>
      <c r="S463" s="94"/>
      <c r="T463" s="94"/>
      <c r="U463" s="115">
        <v>0</v>
      </c>
      <c r="V463" s="183">
        <v>2</v>
      </c>
      <c r="W463" s="177" t="s">
        <v>2749</v>
      </c>
      <c r="X463" s="136">
        <v>2022</v>
      </c>
      <c r="Y463" s="132">
        <v>6</v>
      </c>
      <c r="Z463" s="131">
        <v>27</v>
      </c>
      <c r="AA4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3" s="237"/>
    </row>
    <row r="464" spans="1:31" s="102" customFormat="1" ht="15" x14ac:dyDescent="0.2">
      <c r="A464" s="99" t="s">
        <v>670</v>
      </c>
      <c r="B464" s="96" t="s">
        <v>208</v>
      </c>
      <c r="C464" s="96" t="s">
        <v>910</v>
      </c>
      <c r="D464" s="99" t="s">
        <v>914</v>
      </c>
      <c r="E464" s="110" t="s">
        <v>915</v>
      </c>
      <c r="F464" s="180">
        <v>3.95</v>
      </c>
      <c r="G464" s="144" t="s">
        <v>2538</v>
      </c>
      <c r="H464" s="108">
        <v>1</v>
      </c>
      <c r="I464" s="108">
        <v>1</v>
      </c>
      <c r="J464" s="109" t="s">
        <v>1238</v>
      </c>
      <c r="K464" s="109" t="s">
        <v>1149</v>
      </c>
      <c r="L464" s="111" t="s">
        <v>2411</v>
      </c>
      <c r="M464" s="121" t="s">
        <v>208</v>
      </c>
      <c r="N464" s="99" t="s">
        <v>2114</v>
      </c>
      <c r="O464" s="113">
        <v>1999</v>
      </c>
      <c r="P464" s="94"/>
      <c r="Q464" s="94"/>
      <c r="R464" s="94"/>
      <c r="S464" s="94"/>
      <c r="T464" s="94"/>
      <c r="U464" s="115">
        <v>0</v>
      </c>
      <c r="V464" s="183">
        <v>2</v>
      </c>
      <c r="W464" s="177" t="s">
        <v>2749</v>
      </c>
      <c r="X464" s="136">
        <v>2022</v>
      </c>
      <c r="Y464" s="132">
        <v>6</v>
      </c>
      <c r="Z464" s="131">
        <v>17</v>
      </c>
      <c r="AA4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4" s="237"/>
    </row>
    <row r="465" spans="1:31" s="102" customFormat="1" ht="15" x14ac:dyDescent="0.2">
      <c r="A465" s="99" t="s">
        <v>671</v>
      </c>
      <c r="B465" s="96" t="s">
        <v>208</v>
      </c>
      <c r="C465" s="96" t="s">
        <v>910</v>
      </c>
      <c r="D465" s="99" t="s">
        <v>914</v>
      </c>
      <c r="E465" s="110" t="s">
        <v>915</v>
      </c>
      <c r="F465" s="180">
        <v>6.02</v>
      </c>
      <c r="G465" s="144" t="s">
        <v>2538</v>
      </c>
      <c r="H465" s="108">
        <v>1</v>
      </c>
      <c r="I465" s="108">
        <v>1</v>
      </c>
      <c r="J465" s="109" t="s">
        <v>1511</v>
      </c>
      <c r="K465" s="109" t="s">
        <v>1510</v>
      </c>
      <c r="L465" s="111" t="s">
        <v>2412</v>
      </c>
      <c r="M465" s="121" t="s">
        <v>208</v>
      </c>
      <c r="N465" s="99" t="s">
        <v>2114</v>
      </c>
      <c r="O465" s="113">
        <v>1951</v>
      </c>
      <c r="P465" s="94"/>
      <c r="Q465" s="94"/>
      <c r="R465" s="94"/>
      <c r="S465" s="94"/>
      <c r="T465" s="94"/>
      <c r="U465" s="115">
        <v>0</v>
      </c>
      <c r="V465" s="183">
        <v>1</v>
      </c>
      <c r="W465" s="177" t="s">
        <v>2749</v>
      </c>
      <c r="X465" s="136">
        <v>2022</v>
      </c>
      <c r="Y465" s="132">
        <v>5</v>
      </c>
      <c r="Z465" s="131">
        <v>15</v>
      </c>
      <c r="AA4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5" s="237"/>
    </row>
    <row r="466" spans="1:31" s="102" customFormat="1" ht="15" x14ac:dyDescent="0.2">
      <c r="A466" s="99" t="s">
        <v>672</v>
      </c>
      <c r="B466" s="96" t="s">
        <v>208</v>
      </c>
      <c r="C466" s="96" t="s">
        <v>910</v>
      </c>
      <c r="D466" s="99" t="s">
        <v>914</v>
      </c>
      <c r="E466" s="110" t="s">
        <v>915</v>
      </c>
      <c r="F466" s="180">
        <v>5</v>
      </c>
      <c r="G466" s="144" t="s">
        <v>2538</v>
      </c>
      <c r="H466" s="108">
        <v>1</v>
      </c>
      <c r="I466" s="108">
        <v>1</v>
      </c>
      <c r="J466" s="109" t="s">
        <v>1513</v>
      </c>
      <c r="K466" s="109" t="s">
        <v>1512</v>
      </c>
      <c r="L466" s="110" t="s">
        <v>208</v>
      </c>
      <c r="M466" s="121" t="s">
        <v>208</v>
      </c>
      <c r="N466" s="99" t="s">
        <v>2114</v>
      </c>
      <c r="O466" s="113">
        <v>1986</v>
      </c>
      <c r="P466" s="94"/>
      <c r="Q466" s="94"/>
      <c r="R466" s="94"/>
      <c r="S466" s="94"/>
      <c r="T466" s="94"/>
      <c r="U466" s="115">
        <v>0</v>
      </c>
      <c r="V466" s="183">
        <v>2</v>
      </c>
      <c r="W466" s="177" t="s">
        <v>2749</v>
      </c>
      <c r="X466" s="136">
        <v>2022</v>
      </c>
      <c r="Y466" s="132">
        <v>6</v>
      </c>
      <c r="Z466" s="131">
        <v>11</v>
      </c>
      <c r="AA4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6" s="237"/>
    </row>
    <row r="467" spans="1:31" s="102" customFormat="1" ht="15" x14ac:dyDescent="0.2">
      <c r="A467" s="99" t="s">
        <v>673</v>
      </c>
      <c r="B467" s="96" t="s">
        <v>208</v>
      </c>
      <c r="C467" s="96" t="s">
        <v>910</v>
      </c>
      <c r="D467" s="99" t="s">
        <v>914</v>
      </c>
      <c r="E467" s="110" t="s">
        <v>915</v>
      </c>
      <c r="F467" s="180">
        <v>3.5</v>
      </c>
      <c r="G467" s="144" t="s">
        <v>2538</v>
      </c>
      <c r="H467" s="108">
        <v>1</v>
      </c>
      <c r="I467" s="108">
        <v>1</v>
      </c>
      <c r="J467" s="109" t="s">
        <v>1514</v>
      </c>
      <c r="K467" s="109" t="s">
        <v>952</v>
      </c>
      <c r="L467" s="110" t="s">
        <v>208</v>
      </c>
      <c r="M467" s="121" t="s">
        <v>208</v>
      </c>
      <c r="N467" s="99" t="s">
        <v>2114</v>
      </c>
      <c r="O467" s="113">
        <v>1993</v>
      </c>
      <c r="P467" s="94"/>
      <c r="Q467" s="94"/>
      <c r="R467" s="94"/>
      <c r="S467" s="94"/>
      <c r="T467" s="94"/>
      <c r="U467" s="115">
        <v>0</v>
      </c>
      <c r="V467" s="183">
        <v>3</v>
      </c>
      <c r="W467" s="177" t="s">
        <v>2749</v>
      </c>
      <c r="X467" s="136">
        <v>2022</v>
      </c>
      <c r="Y467" s="132">
        <v>6</v>
      </c>
      <c r="Z467" s="131">
        <v>15</v>
      </c>
      <c r="AA4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7" s="237"/>
    </row>
    <row r="468" spans="1:31" s="102" customFormat="1" ht="15" x14ac:dyDescent="0.2">
      <c r="A468" s="99" t="s">
        <v>674</v>
      </c>
      <c r="B468" s="96" t="s">
        <v>208</v>
      </c>
      <c r="C468" s="96" t="s">
        <v>910</v>
      </c>
      <c r="D468" s="99" t="s">
        <v>914</v>
      </c>
      <c r="E468" s="110" t="s">
        <v>915</v>
      </c>
      <c r="F468" s="180">
        <v>3.5</v>
      </c>
      <c r="G468" s="144" t="s">
        <v>2538</v>
      </c>
      <c r="H468" s="108">
        <v>1</v>
      </c>
      <c r="I468" s="108">
        <v>1</v>
      </c>
      <c r="J468" s="109" t="s">
        <v>1219</v>
      </c>
      <c r="K468" s="109" t="s">
        <v>1202</v>
      </c>
      <c r="L468" s="110" t="s">
        <v>208</v>
      </c>
      <c r="M468" s="121" t="s">
        <v>208</v>
      </c>
      <c r="N468" s="99" t="s">
        <v>2114</v>
      </c>
      <c r="O468" s="113">
        <v>1995</v>
      </c>
      <c r="P468" s="94"/>
      <c r="Q468" s="94"/>
      <c r="R468" s="94"/>
      <c r="S468" s="94"/>
      <c r="T468" s="94"/>
      <c r="U468" s="115">
        <v>0</v>
      </c>
      <c r="V468" s="183">
        <v>2</v>
      </c>
      <c r="W468" s="177" t="s">
        <v>2749</v>
      </c>
      <c r="X468" s="136">
        <v>2022</v>
      </c>
      <c r="Y468" s="132">
        <v>6</v>
      </c>
      <c r="Z468" s="131">
        <v>18</v>
      </c>
      <c r="AA4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8" s="237"/>
    </row>
    <row r="469" spans="1:31" s="102" customFormat="1" ht="15" x14ac:dyDescent="0.2">
      <c r="A469" s="99" t="s">
        <v>675</v>
      </c>
      <c r="B469" s="96" t="s">
        <v>208</v>
      </c>
      <c r="C469" s="96" t="s">
        <v>910</v>
      </c>
      <c r="D469" s="99" t="s">
        <v>914</v>
      </c>
      <c r="E469" s="110" t="s">
        <v>915</v>
      </c>
      <c r="F469" s="180">
        <v>5</v>
      </c>
      <c r="G469" s="144" t="s">
        <v>2538</v>
      </c>
      <c r="H469" s="108">
        <v>1</v>
      </c>
      <c r="I469" s="108">
        <v>1</v>
      </c>
      <c r="J469" s="109" t="s">
        <v>1516</v>
      </c>
      <c r="K469" s="109" t="s">
        <v>1515</v>
      </c>
      <c r="L469" s="111" t="s">
        <v>2413</v>
      </c>
      <c r="M469" s="121" t="s">
        <v>208</v>
      </c>
      <c r="N469" s="99" t="s">
        <v>2114</v>
      </c>
      <c r="O469" s="113">
        <v>1996</v>
      </c>
      <c r="P469" s="94"/>
      <c r="Q469" s="94"/>
      <c r="R469" s="94"/>
      <c r="S469" s="94"/>
      <c r="T469" s="94"/>
      <c r="U469" s="115">
        <v>0</v>
      </c>
      <c r="V469" s="183">
        <v>1</v>
      </c>
      <c r="W469" s="177" t="s">
        <v>2749</v>
      </c>
      <c r="X469" s="136">
        <v>2022</v>
      </c>
      <c r="Y469" s="132">
        <v>5</v>
      </c>
      <c r="Z469" s="131">
        <v>18</v>
      </c>
      <c r="AA4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69" s="237"/>
    </row>
    <row r="470" spans="1:31" s="102" customFormat="1" ht="15" x14ac:dyDescent="0.2">
      <c r="A470" s="99" t="s">
        <v>676</v>
      </c>
      <c r="B470" s="96" t="s">
        <v>208</v>
      </c>
      <c r="C470" s="96" t="s">
        <v>910</v>
      </c>
      <c r="D470" s="99" t="s">
        <v>914</v>
      </c>
      <c r="E470" s="110" t="s">
        <v>915</v>
      </c>
      <c r="F470" s="180">
        <v>5</v>
      </c>
      <c r="G470" s="144" t="s">
        <v>2538</v>
      </c>
      <c r="H470" s="108">
        <v>1</v>
      </c>
      <c r="I470" s="108">
        <v>1</v>
      </c>
      <c r="J470" s="109" t="s">
        <v>1517</v>
      </c>
      <c r="K470" s="109" t="s">
        <v>1202</v>
      </c>
      <c r="L470" s="110" t="s">
        <v>208</v>
      </c>
      <c r="M470" s="121" t="s">
        <v>208</v>
      </c>
      <c r="N470" s="99" t="s">
        <v>2114</v>
      </c>
      <c r="O470" s="113">
        <v>1984</v>
      </c>
      <c r="P470" s="94"/>
      <c r="Q470" s="94"/>
      <c r="R470" s="94"/>
      <c r="S470" s="94"/>
      <c r="T470" s="94"/>
      <c r="U470" s="115">
        <v>0</v>
      </c>
      <c r="V470" s="183">
        <v>3</v>
      </c>
      <c r="W470" s="177" t="s">
        <v>2749</v>
      </c>
      <c r="X470" s="136">
        <v>2022</v>
      </c>
      <c r="Y470" s="132">
        <v>6</v>
      </c>
      <c r="Z470" s="131">
        <v>24</v>
      </c>
      <c r="AA4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0" s="237"/>
    </row>
    <row r="471" spans="1:31" s="102" customFormat="1" ht="15" x14ac:dyDescent="0.2">
      <c r="A471" s="99" t="s">
        <v>677</v>
      </c>
      <c r="B471" s="96" t="s">
        <v>208</v>
      </c>
      <c r="C471" s="96" t="s">
        <v>910</v>
      </c>
      <c r="D471" s="99" t="s">
        <v>914</v>
      </c>
      <c r="E471" s="110" t="s">
        <v>915</v>
      </c>
      <c r="F471" s="180">
        <v>4.5</v>
      </c>
      <c r="G471" s="144" t="s">
        <v>2538</v>
      </c>
      <c r="H471" s="108">
        <v>1</v>
      </c>
      <c r="I471" s="108">
        <v>1</v>
      </c>
      <c r="J471" s="109" t="s">
        <v>1519</v>
      </c>
      <c r="K471" s="109" t="s">
        <v>1518</v>
      </c>
      <c r="L471" s="110" t="s">
        <v>208</v>
      </c>
      <c r="M471" s="121" t="s">
        <v>208</v>
      </c>
      <c r="N471" s="99" t="s">
        <v>2114</v>
      </c>
      <c r="O471" s="113">
        <v>1984</v>
      </c>
      <c r="P471" s="94"/>
      <c r="Q471" s="94"/>
      <c r="R471" s="94"/>
      <c r="S471" s="94"/>
      <c r="T471" s="94"/>
      <c r="U471" s="115">
        <v>0</v>
      </c>
      <c r="V471" s="183">
        <v>3</v>
      </c>
      <c r="W471" s="177" t="s">
        <v>2749</v>
      </c>
      <c r="X471" s="136">
        <v>2022</v>
      </c>
      <c r="Y471" s="132">
        <v>6</v>
      </c>
      <c r="Z471" s="131">
        <v>27</v>
      </c>
      <c r="AA4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1" s="237"/>
    </row>
    <row r="472" spans="1:31" s="102" customFormat="1" ht="15" x14ac:dyDescent="0.2">
      <c r="A472" s="99" t="s">
        <v>678</v>
      </c>
      <c r="B472" s="96" t="s">
        <v>208</v>
      </c>
      <c r="C472" s="96" t="s">
        <v>910</v>
      </c>
      <c r="D472" s="99" t="s">
        <v>914</v>
      </c>
      <c r="E472" s="110" t="s">
        <v>915</v>
      </c>
      <c r="F472" s="180">
        <v>3.93</v>
      </c>
      <c r="G472" s="144" t="s">
        <v>2538</v>
      </c>
      <c r="H472" s="108">
        <v>1</v>
      </c>
      <c r="I472" s="108">
        <v>1</v>
      </c>
      <c r="J472" s="109" t="s">
        <v>1053</v>
      </c>
      <c r="K472" s="109" t="s">
        <v>1515</v>
      </c>
      <c r="L472" s="111" t="s">
        <v>2414</v>
      </c>
      <c r="M472" s="121" t="s">
        <v>208</v>
      </c>
      <c r="N472" s="99" t="s">
        <v>2114</v>
      </c>
      <c r="O472" s="113">
        <v>1998</v>
      </c>
      <c r="P472" s="94"/>
      <c r="Q472" s="94"/>
      <c r="R472" s="94"/>
      <c r="S472" s="94"/>
      <c r="T472" s="94"/>
      <c r="U472" s="115">
        <v>0</v>
      </c>
      <c r="V472" s="183">
        <v>1</v>
      </c>
      <c r="W472" s="177" t="s">
        <v>2749</v>
      </c>
      <c r="X472" s="136">
        <v>2022</v>
      </c>
      <c r="Y472" s="132">
        <v>5</v>
      </c>
      <c r="Z472" s="131">
        <v>20</v>
      </c>
      <c r="AA4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2" s="237"/>
    </row>
    <row r="473" spans="1:31" s="102" customFormat="1" ht="15" x14ac:dyDescent="0.2">
      <c r="A473" s="99" t="s">
        <v>679</v>
      </c>
      <c r="B473" s="96" t="s">
        <v>208</v>
      </c>
      <c r="C473" s="96" t="s">
        <v>910</v>
      </c>
      <c r="D473" s="99" t="s">
        <v>914</v>
      </c>
      <c r="E473" s="110" t="s">
        <v>915</v>
      </c>
      <c r="F473" s="180">
        <v>6.08</v>
      </c>
      <c r="G473" s="144" t="s">
        <v>2538</v>
      </c>
      <c r="H473" s="108">
        <v>1</v>
      </c>
      <c r="I473" s="108">
        <v>1</v>
      </c>
      <c r="J473" s="109" t="s">
        <v>1520</v>
      </c>
      <c r="K473" s="109" t="s">
        <v>933</v>
      </c>
      <c r="L473" s="111" t="s">
        <v>2415</v>
      </c>
      <c r="M473" s="121" t="s">
        <v>208</v>
      </c>
      <c r="N473" s="99" t="s">
        <v>2114</v>
      </c>
      <c r="O473" s="113">
        <v>1989</v>
      </c>
      <c r="P473" s="94"/>
      <c r="Q473" s="94"/>
      <c r="R473" s="94"/>
      <c r="S473" s="94"/>
      <c r="T473" s="94"/>
      <c r="U473" s="115">
        <v>0</v>
      </c>
      <c r="V473" s="183">
        <v>3</v>
      </c>
      <c r="W473" s="177" t="s">
        <v>2749</v>
      </c>
      <c r="X473" s="136">
        <v>2022</v>
      </c>
      <c r="Y473" s="132">
        <v>6</v>
      </c>
      <c r="Z473" s="131">
        <v>19</v>
      </c>
      <c r="AA4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3" s="237"/>
    </row>
    <row r="474" spans="1:31" s="102" customFormat="1" ht="15" x14ac:dyDescent="0.2">
      <c r="A474" s="99" t="s">
        <v>680</v>
      </c>
      <c r="B474" s="96" t="s">
        <v>208</v>
      </c>
      <c r="C474" s="96" t="s">
        <v>910</v>
      </c>
      <c r="D474" s="99" t="s">
        <v>914</v>
      </c>
      <c r="E474" s="110" t="s">
        <v>915</v>
      </c>
      <c r="F474" s="180">
        <v>5</v>
      </c>
      <c r="G474" s="144" t="s">
        <v>2538</v>
      </c>
      <c r="H474" s="108">
        <v>1</v>
      </c>
      <c r="I474" s="108">
        <v>1</v>
      </c>
      <c r="J474" s="109" t="s">
        <v>1140</v>
      </c>
      <c r="K474" s="109" t="s">
        <v>1521</v>
      </c>
      <c r="L474" s="111" t="s">
        <v>2416</v>
      </c>
      <c r="M474" s="121" t="s">
        <v>208</v>
      </c>
      <c r="N474" s="99" t="s">
        <v>2114</v>
      </c>
      <c r="O474" s="113">
        <v>1993</v>
      </c>
      <c r="P474" s="94"/>
      <c r="Q474" s="94"/>
      <c r="R474" s="94"/>
      <c r="S474" s="94"/>
      <c r="T474" s="94"/>
      <c r="U474" s="115">
        <v>0</v>
      </c>
      <c r="V474" s="183">
        <v>3</v>
      </c>
      <c r="W474" s="177" t="s">
        <v>2749</v>
      </c>
      <c r="X474" s="136">
        <v>2022</v>
      </c>
      <c r="Y474" s="132">
        <v>6</v>
      </c>
      <c r="Z474" s="131">
        <v>19</v>
      </c>
      <c r="AA4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4" s="237"/>
    </row>
    <row r="475" spans="1:31" s="102" customFormat="1" ht="15" x14ac:dyDescent="0.2">
      <c r="A475" s="99" t="s">
        <v>681</v>
      </c>
      <c r="B475" s="96" t="s">
        <v>208</v>
      </c>
      <c r="C475" s="96" t="s">
        <v>910</v>
      </c>
      <c r="D475" s="99" t="s">
        <v>914</v>
      </c>
      <c r="E475" s="110" t="s">
        <v>915</v>
      </c>
      <c r="F475" s="180">
        <v>5</v>
      </c>
      <c r="G475" s="144" t="s">
        <v>2538</v>
      </c>
      <c r="H475" s="108">
        <v>1</v>
      </c>
      <c r="I475" s="108">
        <v>1</v>
      </c>
      <c r="J475" s="109" t="s">
        <v>1522</v>
      </c>
      <c r="K475" s="109" t="s">
        <v>952</v>
      </c>
      <c r="L475" s="111" t="s">
        <v>2417</v>
      </c>
      <c r="M475" s="121" t="s">
        <v>208</v>
      </c>
      <c r="N475" s="112" t="s">
        <v>2113</v>
      </c>
      <c r="O475" s="113">
        <v>1981</v>
      </c>
      <c r="P475" s="94"/>
      <c r="Q475" s="94"/>
      <c r="R475" s="94"/>
      <c r="S475" s="94"/>
      <c r="T475" s="94"/>
      <c r="U475" s="115">
        <v>0</v>
      </c>
      <c r="V475" s="183">
        <v>2</v>
      </c>
      <c r="W475" s="177" t="s">
        <v>2749</v>
      </c>
      <c r="X475" s="136">
        <v>2022</v>
      </c>
      <c r="Y475" s="132">
        <v>6</v>
      </c>
      <c r="Z475" s="131">
        <v>15</v>
      </c>
      <c r="AA4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5" s="237"/>
    </row>
    <row r="476" spans="1:31" s="102" customFormat="1" ht="15" x14ac:dyDescent="0.2">
      <c r="A476" s="99" t="s">
        <v>682</v>
      </c>
      <c r="B476" s="96" t="s">
        <v>208</v>
      </c>
      <c r="C476" s="96" t="s">
        <v>910</v>
      </c>
      <c r="D476" s="99" t="s">
        <v>914</v>
      </c>
      <c r="E476" s="110" t="s">
        <v>915</v>
      </c>
      <c r="F476" s="180">
        <v>5</v>
      </c>
      <c r="G476" s="144" t="s">
        <v>2538</v>
      </c>
      <c r="H476" s="108">
        <v>1</v>
      </c>
      <c r="I476" s="108">
        <v>1</v>
      </c>
      <c r="J476" s="109" t="s">
        <v>1523</v>
      </c>
      <c r="K476" s="109" t="s">
        <v>1081</v>
      </c>
      <c r="L476" s="111" t="s">
        <v>2418</v>
      </c>
      <c r="M476" s="121" t="s">
        <v>208</v>
      </c>
      <c r="N476" s="112" t="s">
        <v>2113</v>
      </c>
      <c r="O476" s="113">
        <v>1987</v>
      </c>
      <c r="P476" s="94"/>
      <c r="Q476" s="94"/>
      <c r="R476" s="94"/>
      <c r="S476" s="94"/>
      <c r="T476" s="94"/>
      <c r="U476" s="115">
        <v>0</v>
      </c>
      <c r="V476" s="183">
        <v>2</v>
      </c>
      <c r="W476" s="177" t="s">
        <v>2749</v>
      </c>
      <c r="X476" s="136">
        <v>2022</v>
      </c>
      <c r="Y476" s="132">
        <v>7</v>
      </c>
      <c r="Z476" s="131">
        <v>17</v>
      </c>
      <c r="AA4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6" s="237"/>
    </row>
    <row r="477" spans="1:31" s="102" customFormat="1" ht="15" x14ac:dyDescent="0.2">
      <c r="A477" s="99" t="s">
        <v>683</v>
      </c>
      <c r="B477" s="96" t="s">
        <v>208</v>
      </c>
      <c r="C477" s="96" t="s">
        <v>910</v>
      </c>
      <c r="D477" s="99" t="s">
        <v>914</v>
      </c>
      <c r="E477" s="110" t="s">
        <v>915</v>
      </c>
      <c r="F477" s="180">
        <v>5.6</v>
      </c>
      <c r="G477" s="144" t="s">
        <v>2538</v>
      </c>
      <c r="H477" s="108">
        <v>1</v>
      </c>
      <c r="I477" s="108">
        <v>1</v>
      </c>
      <c r="J477" s="109" t="s">
        <v>1525</v>
      </c>
      <c r="K477" s="109" t="s">
        <v>1524</v>
      </c>
      <c r="L477" s="110" t="s">
        <v>208</v>
      </c>
      <c r="M477" s="121" t="s">
        <v>208</v>
      </c>
      <c r="N477" s="99" t="s">
        <v>2114</v>
      </c>
      <c r="O477" s="113">
        <v>1976</v>
      </c>
      <c r="P477" s="94"/>
      <c r="Q477" s="94"/>
      <c r="R477" s="94"/>
      <c r="S477" s="94"/>
      <c r="T477" s="94"/>
      <c r="U477" s="115">
        <v>0</v>
      </c>
      <c r="V477" s="183">
        <v>1</v>
      </c>
      <c r="W477" s="177" t="s">
        <v>2749</v>
      </c>
      <c r="X477" s="136">
        <v>2022</v>
      </c>
      <c r="Y477" s="132">
        <v>7</v>
      </c>
      <c r="Z477" s="131">
        <v>24</v>
      </c>
      <c r="AA4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7" s="237"/>
    </row>
    <row r="478" spans="1:31" s="102" customFormat="1" ht="15" x14ac:dyDescent="0.2">
      <c r="A478" s="99" t="s">
        <v>684</v>
      </c>
      <c r="B478" s="96" t="s">
        <v>208</v>
      </c>
      <c r="C478" s="96" t="s">
        <v>910</v>
      </c>
      <c r="D478" s="99" t="s">
        <v>914</v>
      </c>
      <c r="E478" s="110" t="s">
        <v>915</v>
      </c>
      <c r="F478" s="180">
        <v>6.07</v>
      </c>
      <c r="G478" s="144" t="s">
        <v>2538</v>
      </c>
      <c r="H478" s="108">
        <v>1</v>
      </c>
      <c r="I478" s="108">
        <v>1</v>
      </c>
      <c r="J478" s="109" t="s">
        <v>1192</v>
      </c>
      <c r="K478" s="109" t="s">
        <v>1019</v>
      </c>
      <c r="L478" s="110" t="s">
        <v>208</v>
      </c>
      <c r="M478" s="121" t="s">
        <v>208</v>
      </c>
      <c r="N478" s="99" t="s">
        <v>2114</v>
      </c>
      <c r="O478" s="113">
        <v>1998</v>
      </c>
      <c r="P478" s="94"/>
      <c r="Q478" s="94"/>
      <c r="R478" s="94"/>
      <c r="S478" s="94"/>
      <c r="T478" s="94"/>
      <c r="U478" s="115">
        <v>0</v>
      </c>
      <c r="V478" s="183">
        <v>2</v>
      </c>
      <c r="W478" s="177" t="s">
        <v>2749</v>
      </c>
      <c r="X478" s="136">
        <v>2022</v>
      </c>
      <c r="Y478" s="132">
        <v>6</v>
      </c>
      <c r="Z478" s="131">
        <v>30</v>
      </c>
      <c r="AA4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8" s="237"/>
    </row>
    <row r="479" spans="1:31" s="102" customFormat="1" ht="15" x14ac:dyDescent="0.2">
      <c r="A479" s="99" t="s">
        <v>685</v>
      </c>
      <c r="B479" s="96" t="s">
        <v>208</v>
      </c>
      <c r="C479" s="96" t="s">
        <v>910</v>
      </c>
      <c r="D479" s="99" t="s">
        <v>914</v>
      </c>
      <c r="E479" s="110" t="s">
        <v>915</v>
      </c>
      <c r="F479" s="180">
        <v>5</v>
      </c>
      <c r="G479" s="144" t="s">
        <v>2538</v>
      </c>
      <c r="H479" s="108">
        <v>1</v>
      </c>
      <c r="I479" s="108">
        <v>1</v>
      </c>
      <c r="J479" s="109" t="s">
        <v>1527</v>
      </c>
      <c r="K479" s="109" t="s">
        <v>1526</v>
      </c>
      <c r="L479" s="111" t="s">
        <v>2419</v>
      </c>
      <c r="M479" s="121" t="s">
        <v>208</v>
      </c>
      <c r="N479" s="99" t="s">
        <v>2114</v>
      </c>
      <c r="O479" s="113">
        <v>1992</v>
      </c>
      <c r="P479" s="94"/>
      <c r="Q479" s="94"/>
      <c r="R479" s="94"/>
      <c r="S479" s="94"/>
      <c r="T479" s="94"/>
      <c r="U479" s="115">
        <v>0</v>
      </c>
      <c r="V479" s="183">
        <v>1</v>
      </c>
      <c r="W479" s="177" t="s">
        <v>2749</v>
      </c>
      <c r="X479" s="136">
        <v>2022</v>
      </c>
      <c r="Y479" s="132">
        <v>6</v>
      </c>
      <c r="Z479" s="131">
        <v>29</v>
      </c>
      <c r="AA4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79" s="237"/>
    </row>
    <row r="480" spans="1:31" s="102" customFormat="1" ht="15" x14ac:dyDescent="0.2">
      <c r="A480" s="99" t="s">
        <v>686</v>
      </c>
      <c r="B480" s="96" t="s">
        <v>208</v>
      </c>
      <c r="C480" s="96" t="s">
        <v>910</v>
      </c>
      <c r="D480" s="99" t="s">
        <v>914</v>
      </c>
      <c r="E480" s="110" t="s">
        <v>915</v>
      </c>
      <c r="F480" s="180">
        <v>3.96</v>
      </c>
      <c r="G480" s="144" t="s">
        <v>2538</v>
      </c>
      <c r="H480" s="108">
        <v>1</v>
      </c>
      <c r="I480" s="108">
        <v>1</v>
      </c>
      <c r="J480" s="109" t="s">
        <v>1529</v>
      </c>
      <c r="K480" s="109" t="s">
        <v>1528</v>
      </c>
      <c r="L480" s="110" t="s">
        <v>208</v>
      </c>
      <c r="M480" s="121" t="s">
        <v>208</v>
      </c>
      <c r="N480" s="112" t="s">
        <v>2113</v>
      </c>
      <c r="O480" s="113">
        <v>1989</v>
      </c>
      <c r="P480" s="94"/>
      <c r="Q480" s="94"/>
      <c r="R480" s="94"/>
      <c r="S480" s="94"/>
      <c r="T480" s="94"/>
      <c r="U480" s="115">
        <v>0</v>
      </c>
      <c r="V480" s="183">
        <v>1</v>
      </c>
      <c r="W480" s="177" t="s">
        <v>2749</v>
      </c>
      <c r="X480" s="136">
        <v>2022</v>
      </c>
      <c r="Y480" s="132">
        <v>6</v>
      </c>
      <c r="Z480" s="131">
        <v>29</v>
      </c>
      <c r="AA4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0" s="237"/>
    </row>
    <row r="481" spans="1:31" s="102" customFormat="1" ht="15" x14ac:dyDescent="0.2">
      <c r="A481" s="99" t="s">
        <v>687</v>
      </c>
      <c r="B481" s="96" t="s">
        <v>208</v>
      </c>
      <c r="C481" s="96" t="s">
        <v>910</v>
      </c>
      <c r="D481" s="99" t="s">
        <v>914</v>
      </c>
      <c r="E481" s="110" t="s">
        <v>915</v>
      </c>
      <c r="F481" s="180">
        <v>5</v>
      </c>
      <c r="G481" s="144" t="s">
        <v>2538</v>
      </c>
      <c r="H481" s="108">
        <v>1</v>
      </c>
      <c r="I481" s="108">
        <v>1</v>
      </c>
      <c r="J481" s="109" t="s">
        <v>1531</v>
      </c>
      <c r="K481" s="109" t="s">
        <v>1530</v>
      </c>
      <c r="L481" s="110" t="s">
        <v>208</v>
      </c>
      <c r="M481" s="121" t="s">
        <v>208</v>
      </c>
      <c r="N481" s="99" t="s">
        <v>2114</v>
      </c>
      <c r="O481" s="113">
        <v>1987</v>
      </c>
      <c r="P481" s="94"/>
      <c r="Q481" s="94"/>
      <c r="R481" s="94"/>
      <c r="S481" s="94"/>
      <c r="T481" s="94"/>
      <c r="U481" s="115">
        <v>0</v>
      </c>
      <c r="V481" s="183">
        <v>2</v>
      </c>
      <c r="W481" s="177" t="s">
        <v>2749</v>
      </c>
      <c r="X481" s="136">
        <v>2022</v>
      </c>
      <c r="Y481" s="132">
        <v>5</v>
      </c>
      <c r="Z481" s="131">
        <v>14</v>
      </c>
      <c r="AA4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1" s="237"/>
    </row>
    <row r="482" spans="1:31" s="102" customFormat="1" ht="15" x14ac:dyDescent="0.2">
      <c r="A482" s="99" t="s">
        <v>688</v>
      </c>
      <c r="B482" s="96" t="s">
        <v>208</v>
      </c>
      <c r="C482" s="96" t="s">
        <v>910</v>
      </c>
      <c r="D482" s="99" t="s">
        <v>914</v>
      </c>
      <c r="E482" s="110" t="s">
        <v>915</v>
      </c>
      <c r="F482" s="180">
        <v>6.07</v>
      </c>
      <c r="G482" s="144" t="s">
        <v>2538</v>
      </c>
      <c r="H482" s="108">
        <v>1</v>
      </c>
      <c r="I482" s="108">
        <v>1</v>
      </c>
      <c r="J482" s="109" t="s">
        <v>1532</v>
      </c>
      <c r="K482" s="109" t="s">
        <v>1515</v>
      </c>
      <c r="L482" s="111" t="s">
        <v>2420</v>
      </c>
      <c r="M482" s="121" t="s">
        <v>208</v>
      </c>
      <c r="N482" s="99" t="s">
        <v>2114</v>
      </c>
      <c r="O482" s="113">
        <v>1987</v>
      </c>
      <c r="P482" s="94"/>
      <c r="Q482" s="94"/>
      <c r="R482" s="94"/>
      <c r="S482" s="94"/>
      <c r="T482" s="94"/>
      <c r="U482" s="115">
        <v>0</v>
      </c>
      <c r="V482" s="183">
        <v>0</v>
      </c>
      <c r="W482" s="177" t="s">
        <v>2749</v>
      </c>
      <c r="X482" s="136">
        <v>2022</v>
      </c>
      <c r="Y482" s="132">
        <v>6</v>
      </c>
      <c r="Z482" s="131">
        <v>19</v>
      </c>
      <c r="AA4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2" s="237"/>
    </row>
    <row r="483" spans="1:31" s="102" customFormat="1" ht="15" x14ac:dyDescent="0.2">
      <c r="A483" s="99" t="s">
        <v>689</v>
      </c>
      <c r="B483" s="96" t="s">
        <v>208</v>
      </c>
      <c r="C483" s="96" t="s">
        <v>910</v>
      </c>
      <c r="D483" s="99" t="s">
        <v>914</v>
      </c>
      <c r="E483" s="110" t="s">
        <v>915</v>
      </c>
      <c r="F483" s="180">
        <v>4.0199999999999996</v>
      </c>
      <c r="G483" s="144" t="s">
        <v>2538</v>
      </c>
      <c r="H483" s="108">
        <v>1</v>
      </c>
      <c r="I483" s="108">
        <v>1</v>
      </c>
      <c r="J483" s="109" t="s">
        <v>1533</v>
      </c>
      <c r="K483" s="109" t="s">
        <v>1515</v>
      </c>
      <c r="L483" s="110" t="s">
        <v>208</v>
      </c>
      <c r="M483" s="121" t="s">
        <v>208</v>
      </c>
      <c r="N483" s="99" t="s">
        <v>2114</v>
      </c>
      <c r="O483" s="113">
        <v>1988</v>
      </c>
      <c r="P483" s="94"/>
      <c r="Q483" s="94"/>
      <c r="R483" s="94"/>
      <c r="S483" s="94"/>
      <c r="T483" s="94"/>
      <c r="U483" s="115">
        <v>0</v>
      </c>
      <c r="V483" s="183">
        <v>1</v>
      </c>
      <c r="W483" s="177" t="s">
        <v>2749</v>
      </c>
      <c r="X483" s="136">
        <v>2022</v>
      </c>
      <c r="Y483" s="132">
        <v>6</v>
      </c>
      <c r="Z483" s="131">
        <v>24</v>
      </c>
      <c r="AA4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3" s="237"/>
    </row>
    <row r="484" spans="1:31" s="102" customFormat="1" ht="15" x14ac:dyDescent="0.2">
      <c r="A484" s="99" t="s">
        <v>690</v>
      </c>
      <c r="B484" s="96" t="s">
        <v>208</v>
      </c>
      <c r="C484" s="96" t="s">
        <v>910</v>
      </c>
      <c r="D484" s="99" t="s">
        <v>914</v>
      </c>
      <c r="E484" s="110" t="s">
        <v>915</v>
      </c>
      <c r="F484" s="180">
        <v>5</v>
      </c>
      <c r="G484" s="144" t="s">
        <v>2538</v>
      </c>
      <c r="H484" s="108">
        <v>1</v>
      </c>
      <c r="I484" s="108">
        <v>1</v>
      </c>
      <c r="J484" s="109" t="s">
        <v>1534</v>
      </c>
      <c r="K484" s="109" t="s">
        <v>1039</v>
      </c>
      <c r="L484" s="110" t="s">
        <v>208</v>
      </c>
      <c r="M484" s="121" t="s">
        <v>208</v>
      </c>
      <c r="N484" s="99" t="s">
        <v>2114</v>
      </c>
      <c r="O484" s="113">
        <v>1996</v>
      </c>
      <c r="P484" s="94"/>
      <c r="Q484" s="94"/>
      <c r="R484" s="94"/>
      <c r="S484" s="94"/>
      <c r="T484" s="94"/>
      <c r="U484" s="115">
        <v>0</v>
      </c>
      <c r="V484" s="183">
        <v>2</v>
      </c>
      <c r="W484" s="177" t="s">
        <v>2749</v>
      </c>
      <c r="X484" s="136">
        <v>2022</v>
      </c>
      <c r="Y484" s="132">
        <v>6</v>
      </c>
      <c r="Z484" s="131">
        <v>24</v>
      </c>
      <c r="AA4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4" s="237"/>
    </row>
    <row r="485" spans="1:31" s="102" customFormat="1" ht="15" x14ac:dyDescent="0.2">
      <c r="A485" s="99" t="s">
        <v>691</v>
      </c>
      <c r="B485" s="96" t="s">
        <v>208</v>
      </c>
      <c r="C485" s="96" t="s">
        <v>910</v>
      </c>
      <c r="D485" s="99" t="s">
        <v>914</v>
      </c>
      <c r="E485" s="110" t="s">
        <v>915</v>
      </c>
      <c r="F485" s="180">
        <v>4.08</v>
      </c>
      <c r="G485" s="144" t="s">
        <v>2538</v>
      </c>
      <c r="H485" s="108">
        <v>1</v>
      </c>
      <c r="I485" s="108">
        <v>1</v>
      </c>
      <c r="J485" s="109" t="s">
        <v>1536</v>
      </c>
      <c r="K485" s="109" t="s">
        <v>1535</v>
      </c>
      <c r="L485" s="110" t="s">
        <v>208</v>
      </c>
      <c r="M485" s="121" t="s">
        <v>208</v>
      </c>
      <c r="N485" s="112" t="s">
        <v>2113</v>
      </c>
      <c r="O485" s="113">
        <v>1987</v>
      </c>
      <c r="P485" s="94"/>
      <c r="Q485" s="94"/>
      <c r="R485" s="94"/>
      <c r="S485" s="94"/>
      <c r="T485" s="94"/>
      <c r="U485" s="115">
        <v>0</v>
      </c>
      <c r="V485" s="183">
        <v>1</v>
      </c>
      <c r="W485" s="177" t="s">
        <v>2749</v>
      </c>
      <c r="X485" s="136">
        <v>2022</v>
      </c>
      <c r="Y485" s="132">
        <v>7</v>
      </c>
      <c r="Z485" s="131">
        <v>24</v>
      </c>
      <c r="AA4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5" s="237"/>
    </row>
    <row r="486" spans="1:31" s="102" customFormat="1" ht="15" x14ac:dyDescent="0.2">
      <c r="A486" s="99" t="s">
        <v>692</v>
      </c>
      <c r="B486" s="96" t="s">
        <v>208</v>
      </c>
      <c r="C486" s="96" t="s">
        <v>910</v>
      </c>
      <c r="D486" s="99" t="s">
        <v>914</v>
      </c>
      <c r="E486" s="110" t="s">
        <v>915</v>
      </c>
      <c r="F486" s="180">
        <v>4.99</v>
      </c>
      <c r="G486" s="144" t="s">
        <v>2538</v>
      </c>
      <c r="H486" s="108">
        <v>1</v>
      </c>
      <c r="I486" s="108">
        <v>1</v>
      </c>
      <c r="J486" s="109" t="s">
        <v>1046</v>
      </c>
      <c r="K486" s="109" t="s">
        <v>1515</v>
      </c>
      <c r="L486" s="110" t="s">
        <v>208</v>
      </c>
      <c r="M486" s="121" t="s">
        <v>208</v>
      </c>
      <c r="N486" s="99" t="s">
        <v>2114</v>
      </c>
      <c r="O486" s="113">
        <v>1990</v>
      </c>
      <c r="P486" s="94"/>
      <c r="Q486" s="94"/>
      <c r="R486" s="94"/>
      <c r="S486" s="94"/>
      <c r="T486" s="94"/>
      <c r="U486" s="115">
        <v>0</v>
      </c>
      <c r="V486" s="183">
        <v>1</v>
      </c>
      <c r="W486" s="177" t="s">
        <v>2749</v>
      </c>
      <c r="X486" s="136">
        <v>2022</v>
      </c>
      <c r="Y486" s="132">
        <v>6</v>
      </c>
      <c r="Z486" s="131">
        <v>15</v>
      </c>
      <c r="AA4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6" s="237"/>
    </row>
    <row r="487" spans="1:31" s="102" customFormat="1" ht="15" x14ac:dyDescent="0.2">
      <c r="A487" s="99" t="s">
        <v>693</v>
      </c>
      <c r="B487" s="96" t="s">
        <v>208</v>
      </c>
      <c r="C487" s="96" t="s">
        <v>910</v>
      </c>
      <c r="D487" s="99" t="s">
        <v>914</v>
      </c>
      <c r="E487" s="110" t="s">
        <v>915</v>
      </c>
      <c r="F487" s="180">
        <v>4.92</v>
      </c>
      <c r="G487" s="144" t="s">
        <v>2538</v>
      </c>
      <c r="H487" s="108">
        <v>1</v>
      </c>
      <c r="I487" s="108">
        <v>1</v>
      </c>
      <c r="J487" s="109" t="s">
        <v>1296</v>
      </c>
      <c r="K487" s="109" t="s">
        <v>1537</v>
      </c>
      <c r="L487" s="110" t="s">
        <v>208</v>
      </c>
      <c r="M487" s="121" t="s">
        <v>208</v>
      </c>
      <c r="N487" s="99" t="s">
        <v>2114</v>
      </c>
      <c r="O487" s="113">
        <v>1988</v>
      </c>
      <c r="P487" s="94"/>
      <c r="Q487" s="94"/>
      <c r="R487" s="94"/>
      <c r="S487" s="94"/>
      <c r="T487" s="94"/>
      <c r="U487" s="115">
        <v>0</v>
      </c>
      <c r="V487" s="183">
        <v>1</v>
      </c>
      <c r="W487" s="177" t="s">
        <v>2749</v>
      </c>
      <c r="X487" s="136">
        <v>2022</v>
      </c>
      <c r="Y487" s="132">
        <v>6</v>
      </c>
      <c r="Z487" s="131">
        <v>19</v>
      </c>
      <c r="AA4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7" s="237"/>
    </row>
    <row r="488" spans="1:31" s="102" customFormat="1" ht="15" x14ac:dyDescent="0.2">
      <c r="A488" s="99" t="s">
        <v>694</v>
      </c>
      <c r="B488" s="96" t="s">
        <v>208</v>
      </c>
      <c r="C488" s="96" t="s">
        <v>910</v>
      </c>
      <c r="D488" s="99" t="s">
        <v>914</v>
      </c>
      <c r="E488" s="110" t="s">
        <v>915</v>
      </c>
      <c r="F488" s="180">
        <v>6.06</v>
      </c>
      <c r="G488" s="144" t="s">
        <v>2538</v>
      </c>
      <c r="H488" s="108">
        <v>1</v>
      </c>
      <c r="I488" s="108">
        <v>1</v>
      </c>
      <c r="J488" s="109" t="s">
        <v>1538</v>
      </c>
      <c r="K488" s="109" t="s">
        <v>1144</v>
      </c>
      <c r="L488" s="110" t="s">
        <v>208</v>
      </c>
      <c r="M488" s="121" t="s">
        <v>208</v>
      </c>
      <c r="N488" s="112" t="s">
        <v>2113</v>
      </c>
      <c r="O488" s="113">
        <v>1995</v>
      </c>
      <c r="P488" s="94"/>
      <c r="Q488" s="94"/>
      <c r="R488" s="94"/>
      <c r="S488" s="94"/>
      <c r="T488" s="94"/>
      <c r="U488" s="115">
        <v>0</v>
      </c>
      <c r="V488" s="183">
        <v>2</v>
      </c>
      <c r="W488" s="177" t="s">
        <v>2749</v>
      </c>
      <c r="X488" s="136">
        <v>2022</v>
      </c>
      <c r="Y488" s="132">
        <v>6</v>
      </c>
      <c r="Z488" s="131">
        <v>16</v>
      </c>
      <c r="AA4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8" s="237"/>
    </row>
    <row r="489" spans="1:31" s="102" customFormat="1" ht="15" x14ac:dyDescent="0.2">
      <c r="A489" s="99" t="s">
        <v>695</v>
      </c>
      <c r="B489" s="96" t="s">
        <v>208</v>
      </c>
      <c r="C489" s="96" t="s">
        <v>910</v>
      </c>
      <c r="D489" s="99" t="s">
        <v>914</v>
      </c>
      <c r="E489" s="110" t="s">
        <v>915</v>
      </c>
      <c r="F489" s="180">
        <v>4.9800000000000004</v>
      </c>
      <c r="G489" s="144" t="s">
        <v>2538</v>
      </c>
      <c r="H489" s="108">
        <v>1</v>
      </c>
      <c r="I489" s="108">
        <v>1</v>
      </c>
      <c r="J489" s="109" t="s">
        <v>1192</v>
      </c>
      <c r="K489" s="109" t="s">
        <v>1539</v>
      </c>
      <c r="L489" s="110" t="s">
        <v>208</v>
      </c>
      <c r="M489" s="121" t="s">
        <v>208</v>
      </c>
      <c r="N489" s="99" t="s">
        <v>2114</v>
      </c>
      <c r="O489" s="113">
        <v>1987</v>
      </c>
      <c r="P489" s="94"/>
      <c r="Q489" s="94"/>
      <c r="R489" s="94"/>
      <c r="S489" s="94"/>
      <c r="T489" s="94"/>
      <c r="U489" s="115">
        <v>0</v>
      </c>
      <c r="V489" s="183">
        <v>1</v>
      </c>
      <c r="W489" s="177" t="s">
        <v>2749</v>
      </c>
      <c r="X489" s="136">
        <v>2022</v>
      </c>
      <c r="Y489" s="132">
        <v>6</v>
      </c>
      <c r="Z489" s="131">
        <v>30</v>
      </c>
      <c r="AA4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89" s="237"/>
    </row>
    <row r="490" spans="1:31" s="102" customFormat="1" ht="15" x14ac:dyDescent="0.2">
      <c r="A490" s="99" t="s">
        <v>696</v>
      </c>
      <c r="B490" s="96" t="s">
        <v>208</v>
      </c>
      <c r="C490" s="96" t="s">
        <v>910</v>
      </c>
      <c r="D490" s="99" t="s">
        <v>914</v>
      </c>
      <c r="E490" s="110" t="s">
        <v>915</v>
      </c>
      <c r="F490" s="180">
        <v>4.97</v>
      </c>
      <c r="G490" s="144" t="s">
        <v>2538</v>
      </c>
      <c r="H490" s="108">
        <v>1</v>
      </c>
      <c r="I490" s="108">
        <v>1</v>
      </c>
      <c r="J490" s="109" t="s">
        <v>1108</v>
      </c>
      <c r="K490" s="109" t="s">
        <v>1081</v>
      </c>
      <c r="L490" s="110" t="s">
        <v>208</v>
      </c>
      <c r="M490" s="121" t="s">
        <v>208</v>
      </c>
      <c r="N490" s="99" t="s">
        <v>2114</v>
      </c>
      <c r="O490" s="113">
        <v>1975</v>
      </c>
      <c r="P490" s="94"/>
      <c r="Q490" s="94"/>
      <c r="R490" s="94"/>
      <c r="S490" s="94"/>
      <c r="T490" s="94"/>
      <c r="U490" s="115">
        <v>0</v>
      </c>
      <c r="V490" s="183">
        <v>1</v>
      </c>
      <c r="W490" s="177" t="s">
        <v>2749</v>
      </c>
      <c r="X490" s="136">
        <v>2022</v>
      </c>
      <c r="Y490" s="132">
        <v>6</v>
      </c>
      <c r="Z490" s="131">
        <v>23</v>
      </c>
      <c r="AA4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0" s="237"/>
    </row>
    <row r="491" spans="1:31" s="102" customFormat="1" ht="15" x14ac:dyDescent="0.2">
      <c r="A491" s="99" t="s">
        <v>697</v>
      </c>
      <c r="B491" s="96" t="s">
        <v>208</v>
      </c>
      <c r="C491" s="96" t="s">
        <v>910</v>
      </c>
      <c r="D491" s="99" t="s">
        <v>914</v>
      </c>
      <c r="E491" s="110" t="s">
        <v>915</v>
      </c>
      <c r="F491" s="180">
        <v>6.08</v>
      </c>
      <c r="G491" s="144" t="s">
        <v>2538</v>
      </c>
      <c r="H491" s="108">
        <v>1</v>
      </c>
      <c r="I491" s="108">
        <v>1</v>
      </c>
      <c r="J491" s="109" t="s">
        <v>1541</v>
      </c>
      <c r="K491" s="109" t="s">
        <v>1540</v>
      </c>
      <c r="L491" s="110" t="s">
        <v>208</v>
      </c>
      <c r="M491" s="121" t="s">
        <v>208</v>
      </c>
      <c r="N491" s="99" t="s">
        <v>2114</v>
      </c>
      <c r="O491" s="113">
        <v>1979</v>
      </c>
      <c r="P491" s="94"/>
      <c r="Q491" s="94"/>
      <c r="R491" s="94"/>
      <c r="S491" s="94"/>
      <c r="T491" s="94"/>
      <c r="U491" s="115">
        <v>0</v>
      </c>
      <c r="V491" s="183">
        <v>1</v>
      </c>
      <c r="W491" s="177" t="s">
        <v>2749</v>
      </c>
      <c r="X491" s="136">
        <v>2022</v>
      </c>
      <c r="Y491" s="132">
        <v>6</v>
      </c>
      <c r="Z491" s="131">
        <v>23</v>
      </c>
      <c r="AA4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1" s="237"/>
    </row>
    <row r="492" spans="1:31" s="102" customFormat="1" ht="15" x14ac:dyDescent="0.2">
      <c r="A492" s="99" t="s">
        <v>698</v>
      </c>
      <c r="B492" s="96" t="s">
        <v>208</v>
      </c>
      <c r="C492" s="96" t="s">
        <v>910</v>
      </c>
      <c r="D492" s="99" t="s">
        <v>914</v>
      </c>
      <c r="E492" s="110" t="s">
        <v>915</v>
      </c>
      <c r="F492" s="180">
        <v>4.95</v>
      </c>
      <c r="G492" s="144" t="s">
        <v>2538</v>
      </c>
      <c r="H492" s="108">
        <v>1</v>
      </c>
      <c r="I492" s="108">
        <v>1</v>
      </c>
      <c r="J492" s="109" t="s">
        <v>1543</v>
      </c>
      <c r="K492" s="109" t="s">
        <v>1542</v>
      </c>
      <c r="L492" s="110" t="s">
        <v>208</v>
      </c>
      <c r="M492" s="121" t="s">
        <v>208</v>
      </c>
      <c r="N492" s="99" t="s">
        <v>2114</v>
      </c>
      <c r="O492" s="113">
        <v>1969</v>
      </c>
      <c r="P492" s="94"/>
      <c r="Q492" s="94"/>
      <c r="R492" s="94"/>
      <c r="S492" s="94"/>
      <c r="T492" s="94"/>
      <c r="U492" s="115">
        <v>0</v>
      </c>
      <c r="V492" s="183">
        <v>1</v>
      </c>
      <c r="W492" s="177" t="s">
        <v>2749</v>
      </c>
      <c r="X492" s="136">
        <v>2022</v>
      </c>
      <c r="Y492" s="134">
        <v>7</v>
      </c>
      <c r="Z492" s="134">
        <v>13</v>
      </c>
      <c r="AA4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2" s="237"/>
    </row>
    <row r="493" spans="1:31" s="102" customFormat="1" ht="15" x14ac:dyDescent="0.2">
      <c r="A493" s="99" t="s">
        <v>699</v>
      </c>
      <c r="B493" s="96" t="s">
        <v>208</v>
      </c>
      <c r="C493" s="96" t="s">
        <v>910</v>
      </c>
      <c r="D493" s="99" t="s">
        <v>914</v>
      </c>
      <c r="E493" s="110" t="s">
        <v>915</v>
      </c>
      <c r="F493" s="180">
        <v>6.06</v>
      </c>
      <c r="G493" s="144" t="s">
        <v>2538</v>
      </c>
      <c r="H493" s="108">
        <v>1</v>
      </c>
      <c r="I493" s="108">
        <v>1</v>
      </c>
      <c r="J493" s="109" t="s">
        <v>1406</v>
      </c>
      <c r="K493" s="109" t="s">
        <v>1544</v>
      </c>
      <c r="L493" s="110" t="s">
        <v>208</v>
      </c>
      <c r="M493" s="121" t="s">
        <v>208</v>
      </c>
      <c r="N493" s="99" t="s">
        <v>2114</v>
      </c>
      <c r="O493" s="113">
        <v>1987</v>
      </c>
      <c r="P493" s="94"/>
      <c r="Q493" s="94"/>
      <c r="R493" s="94"/>
      <c r="S493" s="94"/>
      <c r="T493" s="94"/>
      <c r="U493" s="115">
        <v>0</v>
      </c>
      <c r="V493" s="183">
        <v>2</v>
      </c>
      <c r="W493" s="177" t="s">
        <v>2749</v>
      </c>
      <c r="X493" s="136">
        <v>2022</v>
      </c>
      <c r="Y493" s="132">
        <v>7</v>
      </c>
      <c r="Z493" s="131">
        <v>27</v>
      </c>
      <c r="AA4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3" s="237"/>
    </row>
    <row r="494" spans="1:31" s="102" customFormat="1" ht="15" x14ac:dyDescent="0.2">
      <c r="A494" s="99" t="s">
        <v>700</v>
      </c>
      <c r="B494" s="96" t="s">
        <v>208</v>
      </c>
      <c r="C494" s="96" t="s">
        <v>910</v>
      </c>
      <c r="D494" s="99" t="s">
        <v>914</v>
      </c>
      <c r="E494" s="110" t="s">
        <v>915</v>
      </c>
      <c r="F494" s="180">
        <v>4.95</v>
      </c>
      <c r="G494" s="144" t="s">
        <v>2538</v>
      </c>
      <c r="H494" s="108">
        <v>1</v>
      </c>
      <c r="I494" s="108">
        <v>1</v>
      </c>
      <c r="J494" s="109" t="s">
        <v>1546</v>
      </c>
      <c r="K494" s="109" t="s">
        <v>1545</v>
      </c>
      <c r="L494" s="110" t="s">
        <v>208</v>
      </c>
      <c r="M494" s="121" t="s">
        <v>208</v>
      </c>
      <c r="N494" s="99" t="s">
        <v>2114</v>
      </c>
      <c r="O494" s="113">
        <v>1991</v>
      </c>
      <c r="P494" s="94"/>
      <c r="Q494" s="94"/>
      <c r="R494" s="94"/>
      <c r="S494" s="94"/>
      <c r="T494" s="94"/>
      <c r="U494" s="115">
        <v>0</v>
      </c>
      <c r="V494" s="183">
        <v>1</v>
      </c>
      <c r="W494" s="177" t="s">
        <v>2749</v>
      </c>
      <c r="X494" s="136">
        <v>2022</v>
      </c>
      <c r="Y494" s="132">
        <v>6</v>
      </c>
      <c r="Z494" s="131">
        <v>18</v>
      </c>
      <c r="AA4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4" s="237"/>
    </row>
    <row r="495" spans="1:31" s="102" customFormat="1" ht="15" x14ac:dyDescent="0.2">
      <c r="A495" s="99" t="s">
        <v>701</v>
      </c>
      <c r="B495" s="96" t="s">
        <v>208</v>
      </c>
      <c r="C495" s="96" t="s">
        <v>910</v>
      </c>
      <c r="D495" s="99" t="s">
        <v>914</v>
      </c>
      <c r="E495" s="110" t="s">
        <v>915</v>
      </c>
      <c r="F495" s="180">
        <v>6.07</v>
      </c>
      <c r="G495" s="144" t="s">
        <v>2538</v>
      </c>
      <c r="H495" s="108">
        <v>1</v>
      </c>
      <c r="I495" s="108">
        <v>1</v>
      </c>
      <c r="J495" s="109" t="s">
        <v>1548</v>
      </c>
      <c r="K495" s="109" t="s">
        <v>1547</v>
      </c>
      <c r="L495" s="110" t="s">
        <v>208</v>
      </c>
      <c r="M495" s="121" t="s">
        <v>208</v>
      </c>
      <c r="N495" s="99" t="s">
        <v>2114</v>
      </c>
      <c r="O495" s="113">
        <v>1983</v>
      </c>
      <c r="P495" s="94"/>
      <c r="Q495" s="94"/>
      <c r="R495" s="94"/>
      <c r="S495" s="94"/>
      <c r="T495" s="94"/>
      <c r="U495" s="115">
        <v>0</v>
      </c>
      <c r="V495" s="183">
        <v>2</v>
      </c>
      <c r="W495" s="177" t="s">
        <v>2749</v>
      </c>
      <c r="X495" s="136">
        <v>2022</v>
      </c>
      <c r="Y495" s="132">
        <v>5</v>
      </c>
      <c r="Z495" s="131">
        <v>16</v>
      </c>
      <c r="AA4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5" s="237"/>
    </row>
    <row r="496" spans="1:31" s="102" customFormat="1" ht="15" x14ac:dyDescent="0.2">
      <c r="A496" s="99" t="s">
        <v>702</v>
      </c>
      <c r="B496" s="96" t="s">
        <v>208</v>
      </c>
      <c r="C496" s="96" t="s">
        <v>910</v>
      </c>
      <c r="D496" s="99" t="s">
        <v>914</v>
      </c>
      <c r="E496" s="110" t="s">
        <v>915</v>
      </c>
      <c r="F496" s="180">
        <v>4.0199999999999996</v>
      </c>
      <c r="G496" s="144" t="s">
        <v>2538</v>
      </c>
      <c r="H496" s="108">
        <v>1</v>
      </c>
      <c r="I496" s="108">
        <v>1</v>
      </c>
      <c r="J496" s="109" t="s">
        <v>1550</v>
      </c>
      <c r="K496" s="109" t="s">
        <v>1549</v>
      </c>
      <c r="L496" s="110" t="s">
        <v>208</v>
      </c>
      <c r="M496" s="121" t="s">
        <v>208</v>
      </c>
      <c r="N496" s="99" t="s">
        <v>2114</v>
      </c>
      <c r="O496" s="113">
        <v>2000</v>
      </c>
      <c r="P496" s="94"/>
      <c r="Q496" s="94"/>
      <c r="R496" s="94"/>
      <c r="S496" s="94"/>
      <c r="T496" s="94"/>
      <c r="U496" s="115">
        <v>0</v>
      </c>
      <c r="V496" s="183">
        <v>3</v>
      </c>
      <c r="W496" s="177" t="s">
        <v>2749</v>
      </c>
      <c r="X496" s="136">
        <v>2022</v>
      </c>
      <c r="Y496" s="132">
        <v>5</v>
      </c>
      <c r="Z496" s="131">
        <v>16</v>
      </c>
      <c r="AA4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6" s="237"/>
    </row>
    <row r="497" spans="1:31" s="102" customFormat="1" ht="15" x14ac:dyDescent="0.2">
      <c r="A497" s="99" t="s">
        <v>703</v>
      </c>
      <c r="B497" s="96" t="s">
        <v>208</v>
      </c>
      <c r="C497" s="96" t="s">
        <v>910</v>
      </c>
      <c r="D497" s="99" t="s">
        <v>914</v>
      </c>
      <c r="E497" s="110" t="s">
        <v>915</v>
      </c>
      <c r="F497" s="180">
        <v>4.07</v>
      </c>
      <c r="G497" s="144" t="s">
        <v>2538</v>
      </c>
      <c r="H497" s="108">
        <v>1</v>
      </c>
      <c r="I497" s="108">
        <v>1</v>
      </c>
      <c r="J497" s="109" t="s">
        <v>1207</v>
      </c>
      <c r="K497" s="109" t="s">
        <v>1515</v>
      </c>
      <c r="L497" s="110" t="s">
        <v>208</v>
      </c>
      <c r="M497" s="121" t="s">
        <v>208</v>
      </c>
      <c r="N497" s="99" t="s">
        <v>2114</v>
      </c>
      <c r="O497" s="113">
        <v>1970</v>
      </c>
      <c r="P497" s="94"/>
      <c r="Q497" s="94"/>
      <c r="R497" s="94"/>
      <c r="S497" s="94"/>
      <c r="T497" s="94"/>
      <c r="U497" s="115">
        <v>0</v>
      </c>
      <c r="V497" s="183">
        <v>3</v>
      </c>
      <c r="W497" s="177" t="s">
        <v>2749</v>
      </c>
      <c r="X497" s="136">
        <v>2022</v>
      </c>
      <c r="Y497" s="132">
        <v>5</v>
      </c>
      <c r="Z497" s="131">
        <v>15</v>
      </c>
      <c r="AA4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7" s="237"/>
    </row>
    <row r="498" spans="1:31" s="102" customFormat="1" ht="15" x14ac:dyDescent="0.2">
      <c r="A498" s="99" t="s">
        <v>704</v>
      </c>
      <c r="B498" s="96" t="s">
        <v>208</v>
      </c>
      <c r="C498" s="96" t="s">
        <v>910</v>
      </c>
      <c r="D498" s="99" t="s">
        <v>914</v>
      </c>
      <c r="E498" s="110" t="s">
        <v>915</v>
      </c>
      <c r="F498" s="180">
        <v>6.03</v>
      </c>
      <c r="G498" s="144" t="s">
        <v>2538</v>
      </c>
      <c r="H498" s="108">
        <v>1</v>
      </c>
      <c r="I498" s="108">
        <v>1</v>
      </c>
      <c r="J498" s="109" t="s">
        <v>1163</v>
      </c>
      <c r="K498" s="109" t="s">
        <v>1551</v>
      </c>
      <c r="L498" s="110" t="s">
        <v>208</v>
      </c>
      <c r="M498" s="121" t="s">
        <v>208</v>
      </c>
      <c r="N498" s="99" t="s">
        <v>2114</v>
      </c>
      <c r="O498" s="113">
        <v>1985</v>
      </c>
      <c r="P498" s="94"/>
      <c r="Q498" s="94"/>
      <c r="R498" s="94"/>
      <c r="S498" s="94"/>
      <c r="T498" s="94"/>
      <c r="U498" s="115">
        <v>0</v>
      </c>
      <c r="V498" s="183">
        <v>2</v>
      </c>
      <c r="W498" s="177" t="s">
        <v>2749</v>
      </c>
      <c r="X498" s="136">
        <v>2022</v>
      </c>
      <c r="Y498" s="132">
        <v>5</v>
      </c>
      <c r="Z498" s="131">
        <v>21</v>
      </c>
      <c r="AA4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8" s="237"/>
    </row>
    <row r="499" spans="1:31" s="102" customFormat="1" ht="15" x14ac:dyDescent="0.2">
      <c r="A499" s="99" t="s">
        <v>705</v>
      </c>
      <c r="B499" s="96" t="s">
        <v>208</v>
      </c>
      <c r="C499" s="96" t="s">
        <v>910</v>
      </c>
      <c r="D499" s="99" t="s">
        <v>914</v>
      </c>
      <c r="E499" s="110" t="s">
        <v>915</v>
      </c>
      <c r="F499" s="180">
        <v>4.09</v>
      </c>
      <c r="G499" s="144" t="s">
        <v>2538</v>
      </c>
      <c r="H499" s="108">
        <v>1</v>
      </c>
      <c r="I499" s="108">
        <v>1</v>
      </c>
      <c r="J499" s="109" t="s">
        <v>1553</v>
      </c>
      <c r="K499" s="109" t="s">
        <v>1552</v>
      </c>
      <c r="L499" s="110" t="s">
        <v>208</v>
      </c>
      <c r="M499" s="121" t="s">
        <v>208</v>
      </c>
      <c r="N499" s="99" t="s">
        <v>2114</v>
      </c>
      <c r="O499" s="113">
        <v>1987</v>
      </c>
      <c r="P499" s="94"/>
      <c r="Q499" s="94"/>
      <c r="R499" s="94"/>
      <c r="S499" s="94"/>
      <c r="T499" s="94"/>
      <c r="U499" s="115">
        <v>0</v>
      </c>
      <c r="V499" s="183">
        <v>2</v>
      </c>
      <c r="W499" s="177" t="s">
        <v>2749</v>
      </c>
      <c r="X499" s="136">
        <v>2022</v>
      </c>
      <c r="Y499" s="132">
        <v>6</v>
      </c>
      <c r="Z499" s="131">
        <v>11</v>
      </c>
      <c r="AA4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499" s="237"/>
    </row>
    <row r="500" spans="1:31" s="102" customFormat="1" ht="15" x14ac:dyDescent="0.2">
      <c r="A500" s="99" t="s">
        <v>706</v>
      </c>
      <c r="B500" s="96" t="s">
        <v>208</v>
      </c>
      <c r="C500" s="96" t="s">
        <v>910</v>
      </c>
      <c r="D500" s="99" t="s">
        <v>914</v>
      </c>
      <c r="E500" s="110" t="s">
        <v>915</v>
      </c>
      <c r="F500" s="180">
        <v>4.93</v>
      </c>
      <c r="G500" s="144" t="s">
        <v>2538</v>
      </c>
      <c r="H500" s="108">
        <v>1</v>
      </c>
      <c r="I500" s="108">
        <v>1</v>
      </c>
      <c r="J500" s="109" t="s">
        <v>1554</v>
      </c>
      <c r="K500" s="109" t="s">
        <v>980</v>
      </c>
      <c r="L500" s="110" t="s">
        <v>208</v>
      </c>
      <c r="M500" s="121" t="s">
        <v>208</v>
      </c>
      <c r="N500" s="99" t="s">
        <v>2114</v>
      </c>
      <c r="O500" s="113">
        <v>1988</v>
      </c>
      <c r="P500" s="94"/>
      <c r="Q500" s="94"/>
      <c r="R500" s="94"/>
      <c r="S500" s="94"/>
      <c r="T500" s="94"/>
      <c r="U500" s="115">
        <v>0</v>
      </c>
      <c r="V500" s="183">
        <v>2</v>
      </c>
      <c r="W500" s="177" t="s">
        <v>2749</v>
      </c>
      <c r="X500" s="136">
        <v>2022</v>
      </c>
      <c r="Y500" s="132">
        <v>5</v>
      </c>
      <c r="Z500" s="131">
        <v>13</v>
      </c>
      <c r="AA5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0" s="237"/>
    </row>
    <row r="501" spans="1:31" s="102" customFormat="1" ht="15" x14ac:dyDescent="0.2">
      <c r="A501" s="99" t="s">
        <v>707</v>
      </c>
      <c r="B501" s="96" t="s">
        <v>208</v>
      </c>
      <c r="C501" s="96" t="s">
        <v>910</v>
      </c>
      <c r="D501" s="99" t="s">
        <v>914</v>
      </c>
      <c r="E501" s="110" t="s">
        <v>915</v>
      </c>
      <c r="F501" s="180">
        <v>4.97</v>
      </c>
      <c r="G501" s="144" t="s">
        <v>2538</v>
      </c>
      <c r="H501" s="108">
        <v>1</v>
      </c>
      <c r="I501" s="108">
        <v>1</v>
      </c>
      <c r="J501" s="109" t="s">
        <v>1555</v>
      </c>
      <c r="K501" s="109" t="s">
        <v>957</v>
      </c>
      <c r="L501" s="110" t="s">
        <v>208</v>
      </c>
      <c r="M501" s="121" t="s">
        <v>208</v>
      </c>
      <c r="N501" s="99" t="s">
        <v>2114</v>
      </c>
      <c r="O501" s="113">
        <v>1993</v>
      </c>
      <c r="P501" s="94"/>
      <c r="Q501" s="94"/>
      <c r="R501" s="94"/>
      <c r="S501" s="94"/>
      <c r="T501" s="94"/>
      <c r="U501" s="115">
        <v>0</v>
      </c>
      <c r="V501" s="183">
        <v>3</v>
      </c>
      <c r="W501" s="177" t="s">
        <v>2749</v>
      </c>
      <c r="X501" s="136">
        <v>2022</v>
      </c>
      <c r="Y501" s="132">
        <v>6</v>
      </c>
      <c r="Z501" s="131">
        <v>10</v>
      </c>
      <c r="AA5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1" s="237"/>
    </row>
    <row r="502" spans="1:31" s="102" customFormat="1" ht="15" x14ac:dyDescent="0.2">
      <c r="A502" s="99" t="s">
        <v>708</v>
      </c>
      <c r="B502" s="96" t="s">
        <v>208</v>
      </c>
      <c r="C502" s="96" t="s">
        <v>910</v>
      </c>
      <c r="D502" s="99" t="s">
        <v>914</v>
      </c>
      <c r="E502" s="110" t="s">
        <v>915</v>
      </c>
      <c r="F502" s="180">
        <v>4.08</v>
      </c>
      <c r="G502" s="144" t="s">
        <v>2538</v>
      </c>
      <c r="H502" s="108">
        <v>1</v>
      </c>
      <c r="I502" s="108">
        <v>1</v>
      </c>
      <c r="J502" s="109" t="s">
        <v>1555</v>
      </c>
      <c r="K502" s="109" t="s">
        <v>1556</v>
      </c>
      <c r="L502" s="110" t="s">
        <v>208</v>
      </c>
      <c r="M502" s="121" t="s">
        <v>208</v>
      </c>
      <c r="N502" s="99" t="s">
        <v>2114</v>
      </c>
      <c r="O502" s="113">
        <v>1988</v>
      </c>
      <c r="P502" s="94"/>
      <c r="Q502" s="94"/>
      <c r="R502" s="94"/>
      <c r="S502" s="94"/>
      <c r="T502" s="94"/>
      <c r="U502" s="115">
        <v>0</v>
      </c>
      <c r="V502" s="183">
        <v>2</v>
      </c>
      <c r="W502" s="177" t="s">
        <v>2749</v>
      </c>
      <c r="X502" s="136">
        <v>2022</v>
      </c>
      <c r="Y502" s="132">
        <v>5</v>
      </c>
      <c r="Z502" s="131">
        <v>18</v>
      </c>
      <c r="AA5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2" s="237"/>
    </row>
    <row r="503" spans="1:31" s="102" customFormat="1" ht="15" x14ac:dyDescent="0.2">
      <c r="A503" s="99" t="s">
        <v>709</v>
      </c>
      <c r="B503" s="96" t="s">
        <v>208</v>
      </c>
      <c r="C503" s="96" t="s">
        <v>910</v>
      </c>
      <c r="D503" s="99" t="s">
        <v>914</v>
      </c>
      <c r="E503" s="110" t="s">
        <v>915</v>
      </c>
      <c r="F503" s="180">
        <v>4.91</v>
      </c>
      <c r="G503" s="144" t="s">
        <v>2538</v>
      </c>
      <c r="H503" s="108">
        <v>1</v>
      </c>
      <c r="I503" s="108">
        <v>1</v>
      </c>
      <c r="J503" s="109" t="s">
        <v>1558</v>
      </c>
      <c r="K503" s="109" t="s">
        <v>1557</v>
      </c>
      <c r="L503" s="110" t="s">
        <v>208</v>
      </c>
      <c r="M503" s="121" t="s">
        <v>208</v>
      </c>
      <c r="N503" s="99" t="s">
        <v>2114</v>
      </c>
      <c r="O503" s="113">
        <v>1986</v>
      </c>
      <c r="P503" s="94"/>
      <c r="Q503" s="94"/>
      <c r="R503" s="94"/>
      <c r="S503" s="94"/>
      <c r="T503" s="94"/>
      <c r="U503" s="115">
        <v>0</v>
      </c>
      <c r="V503" s="183">
        <v>2</v>
      </c>
      <c r="W503" s="177" t="s">
        <v>2749</v>
      </c>
      <c r="X503" s="136">
        <v>2022</v>
      </c>
      <c r="Y503" s="132">
        <v>5</v>
      </c>
      <c r="Z503" s="131">
        <v>4</v>
      </c>
      <c r="AA5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3" s="237"/>
    </row>
    <row r="504" spans="1:31" s="102" customFormat="1" ht="15" x14ac:dyDescent="0.2">
      <c r="A504" s="99" t="s">
        <v>710</v>
      </c>
      <c r="B504" s="96" t="s">
        <v>208</v>
      </c>
      <c r="C504" s="96" t="s">
        <v>910</v>
      </c>
      <c r="D504" s="99" t="s">
        <v>914</v>
      </c>
      <c r="E504" s="110" t="s">
        <v>915</v>
      </c>
      <c r="F504" s="180">
        <v>6.08</v>
      </c>
      <c r="G504" s="144" t="s">
        <v>2538</v>
      </c>
      <c r="H504" s="108">
        <v>1</v>
      </c>
      <c r="I504" s="108">
        <v>1</v>
      </c>
      <c r="J504" s="109" t="s">
        <v>1560</v>
      </c>
      <c r="K504" s="109" t="s">
        <v>1559</v>
      </c>
      <c r="L504" s="110" t="s">
        <v>208</v>
      </c>
      <c r="M504" s="121" t="s">
        <v>208</v>
      </c>
      <c r="N504" s="99" t="s">
        <v>2114</v>
      </c>
      <c r="O504" s="113">
        <v>1989</v>
      </c>
      <c r="P504" s="94"/>
      <c r="Q504" s="94"/>
      <c r="R504" s="94"/>
      <c r="S504" s="94"/>
      <c r="T504" s="94"/>
      <c r="U504" s="115">
        <v>0</v>
      </c>
      <c r="V504" s="183">
        <v>3</v>
      </c>
      <c r="W504" s="177" t="s">
        <v>2749</v>
      </c>
      <c r="X504" s="136">
        <v>2022</v>
      </c>
      <c r="Y504" s="132">
        <v>5</v>
      </c>
      <c r="Z504" s="131">
        <v>7</v>
      </c>
      <c r="AA5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4" s="237"/>
    </row>
    <row r="505" spans="1:31" s="102" customFormat="1" ht="15" x14ac:dyDescent="0.2">
      <c r="A505" s="99" t="s">
        <v>711</v>
      </c>
      <c r="B505" s="96" t="s">
        <v>208</v>
      </c>
      <c r="C505" s="96" t="s">
        <v>910</v>
      </c>
      <c r="D505" s="99" t="s">
        <v>914</v>
      </c>
      <c r="E505" s="110" t="s">
        <v>915</v>
      </c>
      <c r="F505" s="180">
        <v>4.07</v>
      </c>
      <c r="G505" s="144" t="s">
        <v>2538</v>
      </c>
      <c r="H505" s="108">
        <v>1</v>
      </c>
      <c r="I505" s="108">
        <v>1</v>
      </c>
      <c r="J505" s="109" t="s">
        <v>1561</v>
      </c>
      <c r="K505" s="109" t="s">
        <v>957</v>
      </c>
      <c r="L505" s="110" t="s">
        <v>208</v>
      </c>
      <c r="M505" s="121" t="s">
        <v>208</v>
      </c>
      <c r="N505" s="99" t="s">
        <v>2114</v>
      </c>
      <c r="O505" s="113">
        <v>1996</v>
      </c>
      <c r="P505" s="94"/>
      <c r="Q505" s="94"/>
      <c r="R505" s="94"/>
      <c r="S505" s="94"/>
      <c r="T505" s="94"/>
      <c r="U505" s="115">
        <v>0</v>
      </c>
      <c r="V505" s="183">
        <v>3</v>
      </c>
      <c r="W505" s="177" t="s">
        <v>2749</v>
      </c>
      <c r="X505" s="136">
        <v>2022</v>
      </c>
      <c r="Y505" s="132">
        <v>6</v>
      </c>
      <c r="Z505" s="131">
        <v>25</v>
      </c>
      <c r="AA5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5" s="237"/>
    </row>
    <row r="506" spans="1:31" s="102" customFormat="1" ht="15" x14ac:dyDescent="0.2">
      <c r="A506" s="99" t="s">
        <v>712</v>
      </c>
      <c r="B506" s="96" t="s">
        <v>208</v>
      </c>
      <c r="C506" s="96" t="s">
        <v>910</v>
      </c>
      <c r="D506" s="99" t="s">
        <v>914</v>
      </c>
      <c r="E506" s="110" t="s">
        <v>915</v>
      </c>
      <c r="F506" s="180">
        <v>4.91</v>
      </c>
      <c r="G506" s="144" t="s">
        <v>2538</v>
      </c>
      <c r="H506" s="108">
        <v>1</v>
      </c>
      <c r="I506" s="108">
        <v>1</v>
      </c>
      <c r="J506" s="109" t="s">
        <v>1554</v>
      </c>
      <c r="K506" s="109" t="s">
        <v>957</v>
      </c>
      <c r="L506" s="110" t="s">
        <v>208</v>
      </c>
      <c r="M506" s="121" t="s">
        <v>208</v>
      </c>
      <c r="N506" s="99" t="s">
        <v>2114</v>
      </c>
      <c r="O506" s="113">
        <v>1988</v>
      </c>
      <c r="P506" s="94"/>
      <c r="Q506" s="94"/>
      <c r="R506" s="94"/>
      <c r="S506" s="94"/>
      <c r="T506" s="94"/>
      <c r="U506" s="115">
        <v>0</v>
      </c>
      <c r="V506" s="183">
        <v>2</v>
      </c>
      <c r="W506" s="177" t="s">
        <v>2749</v>
      </c>
      <c r="X506" s="136">
        <v>2022</v>
      </c>
      <c r="Y506" s="132">
        <v>5</v>
      </c>
      <c r="Z506" s="131">
        <v>7</v>
      </c>
      <c r="AA5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6" s="237"/>
    </row>
    <row r="507" spans="1:31" s="102" customFormat="1" ht="15" x14ac:dyDescent="0.2">
      <c r="A507" s="99" t="s">
        <v>713</v>
      </c>
      <c r="B507" s="96" t="s">
        <v>208</v>
      </c>
      <c r="C507" s="96" t="s">
        <v>910</v>
      </c>
      <c r="D507" s="99" t="s">
        <v>914</v>
      </c>
      <c r="E507" s="110" t="s">
        <v>915</v>
      </c>
      <c r="F507" s="180">
        <v>4.01</v>
      </c>
      <c r="G507" s="144" t="s">
        <v>2538</v>
      </c>
      <c r="H507" s="108">
        <v>1</v>
      </c>
      <c r="I507" s="108">
        <v>1</v>
      </c>
      <c r="J507" s="109" t="s">
        <v>1563</v>
      </c>
      <c r="K507" s="109" t="s">
        <v>1562</v>
      </c>
      <c r="L507" s="110" t="s">
        <v>208</v>
      </c>
      <c r="M507" s="121" t="s">
        <v>208</v>
      </c>
      <c r="N507" s="99" t="s">
        <v>2114</v>
      </c>
      <c r="O507" s="113">
        <v>1989</v>
      </c>
      <c r="P507" s="94"/>
      <c r="Q507" s="94"/>
      <c r="R507" s="94"/>
      <c r="S507" s="94"/>
      <c r="T507" s="94"/>
      <c r="U507" s="115">
        <v>0</v>
      </c>
      <c r="V507" s="183">
        <v>2</v>
      </c>
      <c r="W507" s="177" t="s">
        <v>2749</v>
      </c>
      <c r="X507" s="136">
        <v>2022</v>
      </c>
      <c r="Y507" s="132">
        <v>6</v>
      </c>
      <c r="Z507" s="131">
        <v>13</v>
      </c>
      <c r="AA5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7" s="237"/>
    </row>
    <row r="508" spans="1:31" s="102" customFormat="1" ht="15" x14ac:dyDescent="0.2">
      <c r="A508" s="99" t="s">
        <v>714</v>
      </c>
      <c r="B508" s="96" t="s">
        <v>208</v>
      </c>
      <c r="C508" s="96" t="s">
        <v>910</v>
      </c>
      <c r="D508" s="99" t="s">
        <v>914</v>
      </c>
      <c r="E508" s="110" t="s">
        <v>915</v>
      </c>
      <c r="F508" s="180">
        <v>3.98</v>
      </c>
      <c r="G508" s="144" t="s">
        <v>2538</v>
      </c>
      <c r="H508" s="108">
        <v>1</v>
      </c>
      <c r="I508" s="108">
        <v>1</v>
      </c>
      <c r="J508" s="109" t="s">
        <v>1565</v>
      </c>
      <c r="K508" s="109" t="s">
        <v>1564</v>
      </c>
      <c r="L508" s="110" t="s">
        <v>208</v>
      </c>
      <c r="M508" s="121" t="s">
        <v>208</v>
      </c>
      <c r="N508" s="99" t="s">
        <v>2114</v>
      </c>
      <c r="O508" s="113">
        <v>1996</v>
      </c>
      <c r="P508" s="94"/>
      <c r="Q508" s="94"/>
      <c r="R508" s="94"/>
      <c r="S508" s="94"/>
      <c r="T508" s="94"/>
      <c r="U508" s="115">
        <v>0</v>
      </c>
      <c r="V508" s="183">
        <v>2</v>
      </c>
      <c r="W508" s="177" t="s">
        <v>2749</v>
      </c>
      <c r="X508" s="136">
        <v>2022</v>
      </c>
      <c r="Y508" s="132">
        <v>5</v>
      </c>
      <c r="Z508" s="131">
        <v>13</v>
      </c>
      <c r="AA5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8" s="237"/>
    </row>
    <row r="509" spans="1:31" s="102" customFormat="1" ht="15" x14ac:dyDescent="0.2">
      <c r="A509" s="99" t="s">
        <v>715</v>
      </c>
      <c r="B509" s="96" t="s">
        <v>208</v>
      </c>
      <c r="C509" s="96" t="s">
        <v>910</v>
      </c>
      <c r="D509" s="99" t="s">
        <v>914</v>
      </c>
      <c r="E509" s="110" t="s">
        <v>915</v>
      </c>
      <c r="F509" s="180">
        <v>4.08</v>
      </c>
      <c r="G509" s="144" t="s">
        <v>2538</v>
      </c>
      <c r="H509" s="108">
        <v>1</v>
      </c>
      <c r="I509" s="108">
        <v>1</v>
      </c>
      <c r="J509" s="109" t="s">
        <v>1566</v>
      </c>
      <c r="K509" s="109" t="s">
        <v>957</v>
      </c>
      <c r="L509" s="110" t="s">
        <v>208</v>
      </c>
      <c r="M509" s="121" t="s">
        <v>208</v>
      </c>
      <c r="N509" s="99" t="s">
        <v>2114</v>
      </c>
      <c r="O509" s="113">
        <v>1987</v>
      </c>
      <c r="P509" s="94"/>
      <c r="Q509" s="94"/>
      <c r="R509" s="94"/>
      <c r="S509" s="94"/>
      <c r="T509" s="94"/>
      <c r="U509" s="115">
        <v>0</v>
      </c>
      <c r="V509" s="183">
        <v>2</v>
      </c>
      <c r="W509" s="177" t="s">
        <v>2749</v>
      </c>
      <c r="X509" s="136">
        <v>2022</v>
      </c>
      <c r="Y509" s="132">
        <v>5</v>
      </c>
      <c r="Z509" s="131">
        <v>4</v>
      </c>
      <c r="AA5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09" s="237"/>
    </row>
    <row r="510" spans="1:31" s="102" customFormat="1" ht="15" x14ac:dyDescent="0.2">
      <c r="A510" s="99" t="s">
        <v>716</v>
      </c>
      <c r="B510" s="96" t="s">
        <v>208</v>
      </c>
      <c r="C510" s="96" t="s">
        <v>910</v>
      </c>
      <c r="D510" s="99" t="s">
        <v>914</v>
      </c>
      <c r="E510" s="110" t="s">
        <v>915</v>
      </c>
      <c r="F510" s="180">
        <v>6.03</v>
      </c>
      <c r="G510" s="144" t="s">
        <v>2538</v>
      </c>
      <c r="H510" s="108">
        <v>1</v>
      </c>
      <c r="I510" s="108">
        <v>1</v>
      </c>
      <c r="J510" s="109" t="s">
        <v>1568</v>
      </c>
      <c r="K510" s="109" t="s">
        <v>1567</v>
      </c>
      <c r="L510" s="110" t="s">
        <v>208</v>
      </c>
      <c r="M510" s="121" t="s">
        <v>208</v>
      </c>
      <c r="N510" s="99" t="s">
        <v>2114</v>
      </c>
      <c r="O510" s="113">
        <v>1990</v>
      </c>
      <c r="P510" s="94"/>
      <c r="Q510" s="94"/>
      <c r="R510" s="94"/>
      <c r="S510" s="94"/>
      <c r="T510" s="94"/>
      <c r="U510" s="115">
        <v>0</v>
      </c>
      <c r="V510" s="183">
        <v>3</v>
      </c>
      <c r="W510" s="177" t="s">
        <v>2749</v>
      </c>
      <c r="X510" s="136">
        <v>2022</v>
      </c>
      <c r="Y510" s="132">
        <v>5</v>
      </c>
      <c r="Z510" s="131">
        <v>4</v>
      </c>
      <c r="AA5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0" s="237"/>
    </row>
    <row r="511" spans="1:31" s="102" customFormat="1" ht="15" x14ac:dyDescent="0.2">
      <c r="A511" s="99" t="s">
        <v>717</v>
      </c>
      <c r="B511" s="96" t="s">
        <v>208</v>
      </c>
      <c r="C511" s="96" t="s">
        <v>910</v>
      </c>
      <c r="D511" s="99" t="s">
        <v>914</v>
      </c>
      <c r="E511" s="110" t="s">
        <v>915</v>
      </c>
      <c r="F511" s="180">
        <v>4.95</v>
      </c>
      <c r="G511" s="144" t="s">
        <v>2538</v>
      </c>
      <c r="H511" s="108">
        <v>1</v>
      </c>
      <c r="I511" s="108">
        <v>1</v>
      </c>
      <c r="J511" s="109" t="s">
        <v>1093</v>
      </c>
      <c r="K511" s="109" t="s">
        <v>952</v>
      </c>
      <c r="L511" s="110" t="s">
        <v>208</v>
      </c>
      <c r="M511" s="121" t="s">
        <v>208</v>
      </c>
      <c r="N511" s="99" t="s">
        <v>2114</v>
      </c>
      <c r="O511" s="113">
        <v>1988</v>
      </c>
      <c r="P511" s="94"/>
      <c r="Q511" s="94"/>
      <c r="R511" s="94"/>
      <c r="S511" s="94"/>
      <c r="T511" s="94"/>
      <c r="U511" s="115">
        <v>0</v>
      </c>
      <c r="V511" s="183">
        <v>1</v>
      </c>
      <c r="W511" s="177" t="s">
        <v>2749</v>
      </c>
      <c r="X511" s="136">
        <v>2022</v>
      </c>
      <c r="Y511" s="132">
        <v>5</v>
      </c>
      <c r="Z511" s="131">
        <v>4</v>
      </c>
      <c r="AA5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1" s="237"/>
    </row>
    <row r="512" spans="1:31" s="102" customFormat="1" ht="15" x14ac:dyDescent="0.2">
      <c r="A512" s="99" t="s">
        <v>718</v>
      </c>
      <c r="B512" s="96" t="s">
        <v>208</v>
      </c>
      <c r="C512" s="96" t="s">
        <v>910</v>
      </c>
      <c r="D512" s="99" t="s">
        <v>914</v>
      </c>
      <c r="E512" s="110" t="s">
        <v>915</v>
      </c>
      <c r="F512" s="180">
        <v>5.0199999999999996</v>
      </c>
      <c r="G512" s="144" t="s">
        <v>2538</v>
      </c>
      <c r="H512" s="108">
        <v>1</v>
      </c>
      <c r="I512" s="108">
        <v>1</v>
      </c>
      <c r="J512" s="109" t="s">
        <v>1569</v>
      </c>
      <c r="K512" s="109" t="s">
        <v>950</v>
      </c>
      <c r="L512" s="110" t="s">
        <v>208</v>
      </c>
      <c r="M512" s="121" t="s">
        <v>208</v>
      </c>
      <c r="N512" s="99" t="s">
        <v>2114</v>
      </c>
      <c r="O512" s="113">
        <v>2000</v>
      </c>
      <c r="P512" s="94"/>
      <c r="Q512" s="94"/>
      <c r="R512" s="94"/>
      <c r="S512" s="94"/>
      <c r="T512" s="94"/>
      <c r="U512" s="115">
        <v>0</v>
      </c>
      <c r="V512" s="183">
        <v>1</v>
      </c>
      <c r="W512" s="177" t="s">
        <v>2749</v>
      </c>
      <c r="X512" s="136">
        <v>2022</v>
      </c>
      <c r="Y512" s="132">
        <v>6</v>
      </c>
      <c r="Z512" s="131">
        <v>10</v>
      </c>
      <c r="AA5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2" s="237"/>
    </row>
    <row r="513" spans="1:31" s="102" customFormat="1" ht="15" x14ac:dyDescent="0.2">
      <c r="A513" s="99" t="s">
        <v>719</v>
      </c>
      <c r="B513" s="96" t="s">
        <v>208</v>
      </c>
      <c r="C513" s="96" t="s">
        <v>911</v>
      </c>
      <c r="D513" s="99" t="s">
        <v>914</v>
      </c>
      <c r="E513" s="110" t="s">
        <v>915</v>
      </c>
      <c r="F513" s="180">
        <v>4.01</v>
      </c>
      <c r="G513" s="144" t="s">
        <v>2538</v>
      </c>
      <c r="H513" s="108">
        <v>1</v>
      </c>
      <c r="I513" s="108">
        <v>1</v>
      </c>
      <c r="J513" s="109" t="s">
        <v>1570</v>
      </c>
      <c r="K513" s="109" t="s">
        <v>1259</v>
      </c>
      <c r="L513" s="110" t="s">
        <v>208</v>
      </c>
      <c r="M513" s="121" t="s">
        <v>208</v>
      </c>
      <c r="N513" s="99" t="s">
        <v>2114</v>
      </c>
      <c r="O513" s="113">
        <v>1995</v>
      </c>
      <c r="P513" s="94"/>
      <c r="Q513" s="94"/>
      <c r="R513" s="94"/>
      <c r="S513" s="94"/>
      <c r="T513" s="94"/>
      <c r="U513" s="115">
        <v>0</v>
      </c>
      <c r="V513" s="183">
        <v>2</v>
      </c>
      <c r="W513" s="177" t="s">
        <v>2750</v>
      </c>
      <c r="X513" s="136">
        <v>2022</v>
      </c>
      <c r="Y513" s="132">
        <v>6</v>
      </c>
      <c r="Z513" s="131">
        <v>22</v>
      </c>
      <c r="AA5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3" s="237"/>
    </row>
    <row r="514" spans="1:31" s="102" customFormat="1" ht="15" x14ac:dyDescent="0.2">
      <c r="A514" s="99" t="s">
        <v>720</v>
      </c>
      <c r="B514" s="96" t="s">
        <v>208</v>
      </c>
      <c r="C514" s="96" t="s">
        <v>911</v>
      </c>
      <c r="D514" s="99" t="s">
        <v>914</v>
      </c>
      <c r="E514" s="110" t="s">
        <v>915</v>
      </c>
      <c r="F514" s="180">
        <v>5.0999999999999996</v>
      </c>
      <c r="G514" s="144" t="s">
        <v>2538</v>
      </c>
      <c r="H514" s="108">
        <v>1</v>
      </c>
      <c r="I514" s="108">
        <v>1</v>
      </c>
      <c r="J514" s="109" t="s">
        <v>1571</v>
      </c>
      <c r="K514" s="109" t="s">
        <v>1259</v>
      </c>
      <c r="L514" s="110" t="s">
        <v>208</v>
      </c>
      <c r="M514" s="121" t="s">
        <v>208</v>
      </c>
      <c r="N514" s="99" t="s">
        <v>2114</v>
      </c>
      <c r="O514" s="113">
        <v>1980</v>
      </c>
      <c r="P514" s="94"/>
      <c r="Q514" s="94"/>
      <c r="R514" s="94"/>
      <c r="S514" s="94"/>
      <c r="T514" s="94"/>
      <c r="U514" s="115">
        <v>0</v>
      </c>
      <c r="V514" s="183">
        <v>2</v>
      </c>
      <c r="W514" s="177" t="s">
        <v>2750</v>
      </c>
      <c r="X514" s="136">
        <v>2022</v>
      </c>
      <c r="Y514" s="132">
        <v>5</v>
      </c>
      <c r="Z514" s="131">
        <v>10</v>
      </c>
      <c r="AA5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4" s="237"/>
    </row>
    <row r="515" spans="1:31" s="102" customFormat="1" ht="15" x14ac:dyDescent="0.2">
      <c r="A515" s="99" t="s">
        <v>721</v>
      </c>
      <c r="B515" s="96" t="s">
        <v>208</v>
      </c>
      <c r="C515" s="96" t="s">
        <v>911</v>
      </c>
      <c r="D515" s="99" t="s">
        <v>914</v>
      </c>
      <c r="E515" s="110" t="s">
        <v>915</v>
      </c>
      <c r="F515" s="180">
        <v>6.02</v>
      </c>
      <c r="G515" s="144" t="s">
        <v>2538</v>
      </c>
      <c r="H515" s="108">
        <v>1</v>
      </c>
      <c r="I515" s="108">
        <v>1</v>
      </c>
      <c r="J515" s="109" t="s">
        <v>1572</v>
      </c>
      <c r="K515" s="109" t="s">
        <v>1259</v>
      </c>
      <c r="L515" s="110" t="s">
        <v>208</v>
      </c>
      <c r="M515" s="121" t="s">
        <v>208</v>
      </c>
      <c r="N515" s="99" t="s">
        <v>2114</v>
      </c>
      <c r="O515" s="113">
        <v>1987</v>
      </c>
      <c r="P515" s="94"/>
      <c r="Q515" s="94"/>
      <c r="R515" s="94"/>
      <c r="S515" s="94"/>
      <c r="T515" s="94"/>
      <c r="U515" s="115">
        <v>0</v>
      </c>
      <c r="V515" s="183">
        <v>4</v>
      </c>
      <c r="W515" s="177" t="s">
        <v>2750</v>
      </c>
      <c r="X515" s="136">
        <v>2022</v>
      </c>
      <c r="Y515" s="132">
        <v>5</v>
      </c>
      <c r="Z515" s="131">
        <v>10</v>
      </c>
      <c r="AA5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5" s="237"/>
    </row>
    <row r="516" spans="1:31" s="102" customFormat="1" ht="15" x14ac:dyDescent="0.2">
      <c r="A516" s="99" t="s">
        <v>722</v>
      </c>
      <c r="B516" s="96" t="s">
        <v>208</v>
      </c>
      <c r="C516" s="96" t="s">
        <v>911</v>
      </c>
      <c r="D516" s="99" t="s">
        <v>914</v>
      </c>
      <c r="E516" s="110" t="s">
        <v>915</v>
      </c>
      <c r="F516" s="180">
        <v>7.03</v>
      </c>
      <c r="G516" s="144" t="s">
        <v>2538</v>
      </c>
      <c r="H516" s="108">
        <v>1</v>
      </c>
      <c r="I516" s="108">
        <v>1</v>
      </c>
      <c r="J516" s="109" t="s">
        <v>1574</v>
      </c>
      <c r="K516" s="109" t="s">
        <v>1573</v>
      </c>
      <c r="L516" s="110" t="s">
        <v>208</v>
      </c>
      <c r="M516" s="121" t="s">
        <v>208</v>
      </c>
      <c r="N516" s="99" t="s">
        <v>2114</v>
      </c>
      <c r="O516" s="113">
        <v>1975</v>
      </c>
      <c r="P516" s="94"/>
      <c r="Q516" s="94"/>
      <c r="R516" s="94"/>
      <c r="S516" s="94"/>
      <c r="T516" s="94"/>
      <c r="U516" s="115">
        <v>0</v>
      </c>
      <c r="V516" s="183">
        <v>2</v>
      </c>
      <c r="W516" s="177" t="s">
        <v>2750</v>
      </c>
      <c r="X516" s="136">
        <v>2022</v>
      </c>
      <c r="Y516" s="132">
        <v>6</v>
      </c>
      <c r="Z516" s="131">
        <v>10</v>
      </c>
      <c r="AA5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6" s="237"/>
    </row>
    <row r="517" spans="1:31" s="102" customFormat="1" ht="15" x14ac:dyDescent="0.2">
      <c r="A517" s="99" t="s">
        <v>723</v>
      </c>
      <c r="B517" s="96" t="s">
        <v>208</v>
      </c>
      <c r="C517" s="96" t="s">
        <v>911</v>
      </c>
      <c r="D517" s="99" t="s">
        <v>914</v>
      </c>
      <c r="E517" s="110" t="s">
        <v>915</v>
      </c>
      <c r="F517" s="180">
        <v>2</v>
      </c>
      <c r="G517" s="144" t="s">
        <v>2538</v>
      </c>
      <c r="H517" s="108">
        <v>1</v>
      </c>
      <c r="I517" s="108">
        <v>1</v>
      </c>
      <c r="J517" s="109" t="s">
        <v>1575</v>
      </c>
      <c r="K517" s="109" t="s">
        <v>1557</v>
      </c>
      <c r="L517" s="110" t="s">
        <v>208</v>
      </c>
      <c r="M517" s="121" t="s">
        <v>208</v>
      </c>
      <c r="N517" s="99" t="s">
        <v>2114</v>
      </c>
      <c r="O517" s="113">
        <v>1993</v>
      </c>
      <c r="P517" s="94"/>
      <c r="Q517" s="94"/>
      <c r="R517" s="94"/>
      <c r="S517" s="94"/>
      <c r="T517" s="94"/>
      <c r="U517" s="115">
        <v>0</v>
      </c>
      <c r="V517" s="183">
        <v>3</v>
      </c>
      <c r="W517" s="177" t="s">
        <v>2750</v>
      </c>
      <c r="X517" s="136">
        <v>2022</v>
      </c>
      <c r="Y517" s="132">
        <v>5</v>
      </c>
      <c r="Z517" s="131">
        <v>6</v>
      </c>
      <c r="AA5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7" s="237"/>
    </row>
    <row r="518" spans="1:31" s="102" customFormat="1" ht="15" x14ac:dyDescent="0.2">
      <c r="A518" s="99" t="s">
        <v>724</v>
      </c>
      <c r="B518" s="96" t="s">
        <v>208</v>
      </c>
      <c r="C518" s="96" t="s">
        <v>911</v>
      </c>
      <c r="D518" s="99" t="s">
        <v>914</v>
      </c>
      <c r="E518" s="110" t="s">
        <v>915</v>
      </c>
      <c r="F518" s="180">
        <v>5.08</v>
      </c>
      <c r="G518" s="144" t="s">
        <v>2538</v>
      </c>
      <c r="H518" s="108">
        <v>1</v>
      </c>
      <c r="I518" s="108">
        <v>1</v>
      </c>
      <c r="J518" s="109" t="s">
        <v>1577</v>
      </c>
      <c r="K518" s="109" t="s">
        <v>1576</v>
      </c>
      <c r="L518" s="110" t="s">
        <v>208</v>
      </c>
      <c r="M518" s="121" t="s">
        <v>208</v>
      </c>
      <c r="N518" s="99" t="s">
        <v>2114</v>
      </c>
      <c r="O518" s="113">
        <v>1989</v>
      </c>
      <c r="P518" s="94"/>
      <c r="Q518" s="94"/>
      <c r="R518" s="94"/>
      <c r="S518" s="94"/>
      <c r="T518" s="94"/>
      <c r="U518" s="115">
        <v>0</v>
      </c>
      <c r="V518" s="183">
        <v>3</v>
      </c>
      <c r="W518" s="177" t="s">
        <v>2750</v>
      </c>
      <c r="X518" s="136">
        <v>2022</v>
      </c>
      <c r="Y518" s="132">
        <v>6</v>
      </c>
      <c r="Z518" s="131">
        <v>21</v>
      </c>
      <c r="AA5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8" s="237"/>
    </row>
    <row r="519" spans="1:31" s="102" customFormat="1" ht="15" x14ac:dyDescent="0.2">
      <c r="A519" s="99" t="s">
        <v>725</v>
      </c>
      <c r="B519" s="96" t="s">
        <v>208</v>
      </c>
      <c r="C519" s="96" t="s">
        <v>911</v>
      </c>
      <c r="D519" s="99" t="s">
        <v>914</v>
      </c>
      <c r="E519" s="110" t="s">
        <v>915</v>
      </c>
      <c r="F519" s="180">
        <v>4.68</v>
      </c>
      <c r="G519" s="144" t="s">
        <v>2538</v>
      </c>
      <c r="H519" s="108">
        <v>1</v>
      </c>
      <c r="I519" s="108">
        <v>1</v>
      </c>
      <c r="J519" s="109" t="s">
        <v>1579</v>
      </c>
      <c r="K519" s="109" t="s">
        <v>1578</v>
      </c>
      <c r="L519" s="110" t="s">
        <v>208</v>
      </c>
      <c r="M519" s="121" t="s">
        <v>208</v>
      </c>
      <c r="N519" s="99" t="s">
        <v>2114</v>
      </c>
      <c r="O519" s="113">
        <v>1970</v>
      </c>
      <c r="P519" s="94"/>
      <c r="Q519" s="94"/>
      <c r="R519" s="94"/>
      <c r="S519" s="94"/>
      <c r="T519" s="94"/>
      <c r="U519" s="115">
        <v>0</v>
      </c>
      <c r="V519" s="183">
        <v>2</v>
      </c>
      <c r="W519" s="177" t="s">
        <v>2750</v>
      </c>
      <c r="X519" s="136">
        <v>2022</v>
      </c>
      <c r="Y519" s="132">
        <v>6</v>
      </c>
      <c r="Z519" s="131">
        <v>21</v>
      </c>
      <c r="AA5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19" s="237"/>
    </row>
    <row r="520" spans="1:31" s="102" customFormat="1" ht="15" x14ac:dyDescent="0.2">
      <c r="A520" s="99" t="s">
        <v>726</v>
      </c>
      <c r="B520" s="96" t="s">
        <v>208</v>
      </c>
      <c r="C520" s="96" t="s">
        <v>911</v>
      </c>
      <c r="D520" s="99" t="s">
        <v>914</v>
      </c>
      <c r="E520" s="110" t="s">
        <v>915</v>
      </c>
      <c r="F520" s="180">
        <v>3.46</v>
      </c>
      <c r="G520" s="144" t="s">
        <v>2538</v>
      </c>
      <c r="H520" s="108">
        <v>1</v>
      </c>
      <c r="I520" s="108">
        <v>1</v>
      </c>
      <c r="J520" s="109" t="s">
        <v>1581</v>
      </c>
      <c r="K520" s="109" t="s">
        <v>1580</v>
      </c>
      <c r="L520" s="110" t="s">
        <v>208</v>
      </c>
      <c r="M520" s="121" t="s">
        <v>208</v>
      </c>
      <c r="N520" s="99" t="s">
        <v>2114</v>
      </c>
      <c r="O520" s="113">
        <v>1993</v>
      </c>
      <c r="P520" s="94"/>
      <c r="Q520" s="94"/>
      <c r="R520" s="94"/>
      <c r="S520" s="94"/>
      <c r="T520" s="94"/>
      <c r="U520" s="115">
        <v>0</v>
      </c>
      <c r="V520" s="183">
        <v>2</v>
      </c>
      <c r="W520" s="177" t="s">
        <v>2750</v>
      </c>
      <c r="X520" s="136">
        <v>2022</v>
      </c>
      <c r="Y520" s="132">
        <v>6</v>
      </c>
      <c r="Z520" s="131">
        <v>22</v>
      </c>
      <c r="AA5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0" s="237"/>
    </row>
    <row r="521" spans="1:31" s="102" customFormat="1" ht="15" x14ac:dyDescent="0.2">
      <c r="A521" s="99" t="s">
        <v>727</v>
      </c>
      <c r="B521" s="96" t="s">
        <v>208</v>
      </c>
      <c r="C521" s="96" t="s">
        <v>911</v>
      </c>
      <c r="D521" s="99" t="s">
        <v>914</v>
      </c>
      <c r="E521" s="110" t="s">
        <v>915</v>
      </c>
      <c r="F521" s="180">
        <v>5.76</v>
      </c>
      <c r="G521" s="144" t="s">
        <v>2538</v>
      </c>
      <c r="H521" s="108">
        <v>1</v>
      </c>
      <c r="I521" s="108">
        <v>1</v>
      </c>
      <c r="J521" s="109" t="s">
        <v>1583</v>
      </c>
      <c r="K521" s="109" t="s">
        <v>1582</v>
      </c>
      <c r="L521" s="110" t="s">
        <v>208</v>
      </c>
      <c r="M521" s="121" t="s">
        <v>208</v>
      </c>
      <c r="N521" s="99" t="s">
        <v>2114</v>
      </c>
      <c r="O521" s="113">
        <v>1991</v>
      </c>
      <c r="P521" s="94"/>
      <c r="Q521" s="94"/>
      <c r="R521" s="94"/>
      <c r="S521" s="94"/>
      <c r="T521" s="94"/>
      <c r="U521" s="115">
        <v>0</v>
      </c>
      <c r="V521" s="183">
        <v>2</v>
      </c>
      <c r="W521" s="177" t="s">
        <v>2750</v>
      </c>
      <c r="X521" s="136">
        <v>2022</v>
      </c>
      <c r="Y521" s="132">
        <v>5</v>
      </c>
      <c r="Z521" s="131">
        <v>10</v>
      </c>
      <c r="AA5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1" s="237"/>
    </row>
    <row r="522" spans="1:31" s="102" customFormat="1" ht="15" x14ac:dyDescent="0.2">
      <c r="A522" s="99" t="s">
        <v>728</v>
      </c>
      <c r="B522" s="96" t="s">
        <v>208</v>
      </c>
      <c r="C522" s="96" t="s">
        <v>911</v>
      </c>
      <c r="D522" s="99" t="s">
        <v>914</v>
      </c>
      <c r="E522" s="110" t="s">
        <v>915</v>
      </c>
      <c r="F522" s="180">
        <v>5.85</v>
      </c>
      <c r="G522" s="144" t="s">
        <v>2538</v>
      </c>
      <c r="H522" s="108">
        <v>1</v>
      </c>
      <c r="I522" s="108">
        <v>1</v>
      </c>
      <c r="J522" s="109" t="s">
        <v>1238</v>
      </c>
      <c r="K522" s="109" t="s">
        <v>1137</v>
      </c>
      <c r="L522" s="110" t="s">
        <v>208</v>
      </c>
      <c r="M522" s="121" t="s">
        <v>208</v>
      </c>
      <c r="N522" s="99" t="s">
        <v>2114</v>
      </c>
      <c r="O522" s="113">
        <v>1990</v>
      </c>
      <c r="P522" s="94"/>
      <c r="Q522" s="94"/>
      <c r="R522" s="94"/>
      <c r="S522" s="94"/>
      <c r="T522" s="94"/>
      <c r="U522" s="115">
        <v>0</v>
      </c>
      <c r="V522" s="183">
        <v>2</v>
      </c>
      <c r="W522" s="177" t="s">
        <v>2750</v>
      </c>
      <c r="X522" s="136">
        <v>2022</v>
      </c>
      <c r="Y522" s="134">
        <v>6</v>
      </c>
      <c r="Z522" s="131">
        <v>16</v>
      </c>
      <c r="AA5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2" s="237"/>
    </row>
    <row r="523" spans="1:31" s="102" customFormat="1" ht="15" x14ac:dyDescent="0.2">
      <c r="A523" s="99" t="s">
        <v>729</v>
      </c>
      <c r="B523" s="96" t="s">
        <v>208</v>
      </c>
      <c r="C523" s="96" t="s">
        <v>911</v>
      </c>
      <c r="D523" s="99" t="s">
        <v>914</v>
      </c>
      <c r="E523" s="110" t="s">
        <v>915</v>
      </c>
      <c r="F523" s="180">
        <v>3.7</v>
      </c>
      <c r="G523" s="144" t="s">
        <v>2538</v>
      </c>
      <c r="H523" s="108">
        <v>1</v>
      </c>
      <c r="I523" s="108">
        <v>1</v>
      </c>
      <c r="J523" s="109" t="s">
        <v>1584</v>
      </c>
      <c r="K523" s="109" t="s">
        <v>957</v>
      </c>
      <c r="L523" s="110" t="s">
        <v>208</v>
      </c>
      <c r="M523" s="121" t="s">
        <v>208</v>
      </c>
      <c r="N523" s="99" t="s">
        <v>2114</v>
      </c>
      <c r="O523" s="113">
        <v>1984</v>
      </c>
      <c r="P523" s="94"/>
      <c r="Q523" s="94"/>
      <c r="R523" s="94"/>
      <c r="S523" s="94"/>
      <c r="T523" s="94"/>
      <c r="U523" s="115">
        <v>0</v>
      </c>
      <c r="V523" s="183">
        <v>2</v>
      </c>
      <c r="W523" s="177" t="s">
        <v>2750</v>
      </c>
      <c r="X523" s="136">
        <v>2022</v>
      </c>
      <c r="Y523" s="132">
        <v>5</v>
      </c>
      <c r="Z523" s="131">
        <v>17</v>
      </c>
      <c r="AA5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3" s="237"/>
    </row>
    <row r="524" spans="1:31" s="102" customFormat="1" ht="15" x14ac:dyDescent="0.2">
      <c r="A524" s="99" t="s">
        <v>730</v>
      </c>
      <c r="B524" s="96" t="s">
        <v>208</v>
      </c>
      <c r="C524" s="96" t="s">
        <v>911</v>
      </c>
      <c r="D524" s="99" t="s">
        <v>914</v>
      </c>
      <c r="E524" s="110" t="s">
        <v>915</v>
      </c>
      <c r="F524" s="180">
        <v>6.41</v>
      </c>
      <c r="G524" s="144" t="s">
        <v>2538</v>
      </c>
      <c r="H524" s="108">
        <v>1</v>
      </c>
      <c r="I524" s="108">
        <v>1</v>
      </c>
      <c r="J524" s="109" t="s">
        <v>1585</v>
      </c>
      <c r="K524" s="109" t="s">
        <v>1264</v>
      </c>
      <c r="L524" s="110" t="s">
        <v>208</v>
      </c>
      <c r="M524" s="121" t="s">
        <v>208</v>
      </c>
      <c r="N524" s="99" t="s">
        <v>2114</v>
      </c>
      <c r="O524" s="113">
        <v>1988</v>
      </c>
      <c r="P524" s="94"/>
      <c r="Q524" s="94"/>
      <c r="R524" s="94"/>
      <c r="S524" s="94"/>
      <c r="T524" s="94"/>
      <c r="U524" s="115">
        <v>0</v>
      </c>
      <c r="V524" s="183">
        <v>3</v>
      </c>
      <c r="W524" s="177" t="s">
        <v>2750</v>
      </c>
      <c r="X524" s="136">
        <v>2022</v>
      </c>
      <c r="Y524" s="134">
        <v>6</v>
      </c>
      <c r="Z524" s="131">
        <v>16</v>
      </c>
      <c r="AA5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4" s="237"/>
    </row>
    <row r="525" spans="1:31" s="102" customFormat="1" ht="15" x14ac:dyDescent="0.2">
      <c r="A525" s="99" t="s">
        <v>731</v>
      </c>
      <c r="B525" s="96" t="s">
        <v>208</v>
      </c>
      <c r="C525" s="96" t="s">
        <v>911</v>
      </c>
      <c r="D525" s="99" t="s">
        <v>914</v>
      </c>
      <c r="E525" s="110" t="s">
        <v>915</v>
      </c>
      <c r="F525" s="180">
        <v>5.3</v>
      </c>
      <c r="G525" s="144" t="s">
        <v>2538</v>
      </c>
      <c r="H525" s="108">
        <v>1</v>
      </c>
      <c r="I525" s="108">
        <v>1</v>
      </c>
      <c r="J525" s="109" t="s">
        <v>1586</v>
      </c>
      <c r="K525" s="109" t="s">
        <v>1017</v>
      </c>
      <c r="L525" s="110" t="s">
        <v>208</v>
      </c>
      <c r="M525" s="121" t="s">
        <v>208</v>
      </c>
      <c r="N525" s="99" t="s">
        <v>2114</v>
      </c>
      <c r="O525" s="113">
        <v>1984</v>
      </c>
      <c r="P525" s="94"/>
      <c r="Q525" s="94"/>
      <c r="R525" s="94"/>
      <c r="S525" s="94"/>
      <c r="T525" s="94"/>
      <c r="U525" s="115">
        <v>0</v>
      </c>
      <c r="V525" s="183">
        <v>1</v>
      </c>
      <c r="W525" s="177" t="s">
        <v>2750</v>
      </c>
      <c r="X525" s="136">
        <v>2022</v>
      </c>
      <c r="Y525" s="134">
        <v>6</v>
      </c>
      <c r="Z525" s="131">
        <v>28</v>
      </c>
      <c r="AA5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5" s="237"/>
    </row>
    <row r="526" spans="1:31" s="102" customFormat="1" ht="15" x14ac:dyDescent="0.2">
      <c r="A526" s="99" t="s">
        <v>732</v>
      </c>
      <c r="B526" s="96" t="s">
        <v>208</v>
      </c>
      <c r="C526" s="96" t="s">
        <v>911</v>
      </c>
      <c r="D526" s="99" t="s">
        <v>914</v>
      </c>
      <c r="E526" s="110" t="s">
        <v>915</v>
      </c>
      <c r="F526" s="180">
        <v>5.25</v>
      </c>
      <c r="G526" s="144" t="s">
        <v>2538</v>
      </c>
      <c r="H526" s="108">
        <v>1</v>
      </c>
      <c r="I526" s="108">
        <v>1</v>
      </c>
      <c r="J526" s="109" t="s">
        <v>1588</v>
      </c>
      <c r="K526" s="109" t="s">
        <v>1587</v>
      </c>
      <c r="L526" s="110" t="s">
        <v>208</v>
      </c>
      <c r="M526" s="121" t="s">
        <v>208</v>
      </c>
      <c r="N526" s="99" t="s">
        <v>2114</v>
      </c>
      <c r="O526" s="113">
        <v>1999</v>
      </c>
      <c r="P526" s="94"/>
      <c r="Q526" s="94"/>
      <c r="R526" s="94"/>
      <c r="S526" s="94"/>
      <c r="T526" s="94"/>
      <c r="U526" s="115">
        <v>0</v>
      </c>
      <c r="V526" s="183">
        <v>1</v>
      </c>
      <c r="W526" s="177" t="s">
        <v>2750</v>
      </c>
      <c r="X526" s="136">
        <v>2022</v>
      </c>
      <c r="Y526" s="132">
        <v>5</v>
      </c>
      <c r="Z526" s="131">
        <v>24</v>
      </c>
      <c r="AA5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6" s="237"/>
    </row>
    <row r="527" spans="1:31" s="102" customFormat="1" ht="15" x14ac:dyDescent="0.2">
      <c r="A527" s="99" t="s">
        <v>733</v>
      </c>
      <c r="B527" s="96" t="s">
        <v>208</v>
      </c>
      <c r="C527" s="96" t="s">
        <v>911</v>
      </c>
      <c r="D527" s="99" t="s">
        <v>914</v>
      </c>
      <c r="E527" s="110" t="s">
        <v>915</v>
      </c>
      <c r="F527" s="180">
        <v>6.39</v>
      </c>
      <c r="G527" s="144" t="s">
        <v>2538</v>
      </c>
      <c r="H527" s="108">
        <v>1</v>
      </c>
      <c r="I527" s="108">
        <v>1</v>
      </c>
      <c r="J527" s="109" t="s">
        <v>1432</v>
      </c>
      <c r="K527" s="109" t="s">
        <v>1589</v>
      </c>
      <c r="L527" s="110" t="s">
        <v>208</v>
      </c>
      <c r="M527" s="121" t="s">
        <v>208</v>
      </c>
      <c r="N527" s="99" t="s">
        <v>2114</v>
      </c>
      <c r="O527" s="113">
        <v>1997</v>
      </c>
      <c r="P527" s="94"/>
      <c r="Q527" s="94"/>
      <c r="R527" s="94"/>
      <c r="S527" s="94"/>
      <c r="T527" s="94"/>
      <c r="U527" s="115">
        <v>0</v>
      </c>
      <c r="V527" s="183">
        <v>1</v>
      </c>
      <c r="W527" s="177" t="s">
        <v>2750</v>
      </c>
      <c r="X527" s="136">
        <v>2022</v>
      </c>
      <c r="Y527" s="134">
        <v>6</v>
      </c>
      <c r="Z527" s="131">
        <v>27</v>
      </c>
      <c r="AA5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7" s="237"/>
    </row>
    <row r="528" spans="1:31" s="102" customFormat="1" ht="15" x14ac:dyDescent="0.2">
      <c r="A528" s="99" t="s">
        <v>734</v>
      </c>
      <c r="B528" s="96" t="s">
        <v>208</v>
      </c>
      <c r="C528" s="96" t="s">
        <v>911</v>
      </c>
      <c r="D528" s="99" t="s">
        <v>914</v>
      </c>
      <c r="E528" s="110" t="s">
        <v>915</v>
      </c>
      <c r="F528" s="180">
        <v>5.41</v>
      </c>
      <c r="G528" s="144" t="s">
        <v>2538</v>
      </c>
      <c r="H528" s="108">
        <v>1</v>
      </c>
      <c r="I528" s="108">
        <v>1</v>
      </c>
      <c r="J528" s="109" t="s">
        <v>1485</v>
      </c>
      <c r="K528" s="109" t="s">
        <v>1590</v>
      </c>
      <c r="L528" s="110" t="s">
        <v>208</v>
      </c>
      <c r="M528" s="121" t="s">
        <v>208</v>
      </c>
      <c r="N528" s="99" t="s">
        <v>2114</v>
      </c>
      <c r="O528" s="113">
        <v>1966</v>
      </c>
      <c r="P528" s="94"/>
      <c r="Q528" s="94"/>
      <c r="R528" s="94"/>
      <c r="S528" s="94"/>
      <c r="T528" s="94"/>
      <c r="U528" s="115">
        <v>0</v>
      </c>
      <c r="V528" s="183">
        <v>1</v>
      </c>
      <c r="W528" s="177" t="s">
        <v>2750</v>
      </c>
      <c r="X528" s="136">
        <v>2022</v>
      </c>
      <c r="Y528" s="132">
        <v>7</v>
      </c>
      <c r="Z528" s="131">
        <v>29</v>
      </c>
      <c r="AA5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8" s="237"/>
    </row>
    <row r="529" spans="1:31" s="102" customFormat="1" ht="15" x14ac:dyDescent="0.2">
      <c r="A529" s="99" t="s">
        <v>735</v>
      </c>
      <c r="B529" s="96" t="s">
        <v>208</v>
      </c>
      <c r="C529" s="96" t="s">
        <v>911</v>
      </c>
      <c r="D529" s="99" t="s">
        <v>914</v>
      </c>
      <c r="E529" s="110" t="s">
        <v>915</v>
      </c>
      <c r="F529" s="180">
        <v>4.16</v>
      </c>
      <c r="G529" s="144" t="s">
        <v>2538</v>
      </c>
      <c r="H529" s="108">
        <v>1</v>
      </c>
      <c r="I529" s="108">
        <v>1</v>
      </c>
      <c r="J529" s="109" t="s">
        <v>1591</v>
      </c>
      <c r="K529" s="109" t="s">
        <v>1589</v>
      </c>
      <c r="L529" s="110" t="s">
        <v>208</v>
      </c>
      <c r="M529" s="121" t="s">
        <v>208</v>
      </c>
      <c r="N529" s="99" t="s">
        <v>2114</v>
      </c>
      <c r="O529" s="113">
        <v>1984</v>
      </c>
      <c r="P529" s="94"/>
      <c r="Q529" s="94"/>
      <c r="R529" s="94"/>
      <c r="S529" s="94"/>
      <c r="T529" s="94"/>
      <c r="U529" s="115">
        <v>0</v>
      </c>
      <c r="V529" s="183">
        <v>1</v>
      </c>
      <c r="W529" s="177" t="s">
        <v>2750</v>
      </c>
      <c r="X529" s="136">
        <v>2022</v>
      </c>
      <c r="Y529" s="134">
        <v>6</v>
      </c>
      <c r="Z529" s="131">
        <v>17</v>
      </c>
      <c r="AA5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29" s="237"/>
    </row>
    <row r="530" spans="1:31" s="102" customFormat="1" ht="15" x14ac:dyDescent="0.2">
      <c r="A530" s="99" t="s">
        <v>736</v>
      </c>
      <c r="B530" s="96" t="s">
        <v>208</v>
      </c>
      <c r="C530" s="96" t="s">
        <v>911</v>
      </c>
      <c r="D530" s="99" t="s">
        <v>914</v>
      </c>
      <c r="E530" s="110" t="s">
        <v>915</v>
      </c>
      <c r="F530" s="180">
        <v>3.97</v>
      </c>
      <c r="G530" s="144" t="s">
        <v>2538</v>
      </c>
      <c r="H530" s="108">
        <v>1</v>
      </c>
      <c r="I530" s="108">
        <v>1</v>
      </c>
      <c r="J530" s="109" t="s">
        <v>1546</v>
      </c>
      <c r="K530" s="109" t="s">
        <v>1545</v>
      </c>
      <c r="L530" s="110" t="s">
        <v>208</v>
      </c>
      <c r="M530" s="121" t="s">
        <v>208</v>
      </c>
      <c r="N530" s="99" t="s">
        <v>2114</v>
      </c>
      <c r="O530" s="113">
        <v>1976</v>
      </c>
      <c r="P530" s="94"/>
      <c r="Q530" s="94"/>
      <c r="R530" s="94"/>
      <c r="S530" s="94"/>
      <c r="T530" s="94"/>
      <c r="U530" s="115">
        <v>0</v>
      </c>
      <c r="V530" s="183">
        <v>1</v>
      </c>
      <c r="W530" s="177" t="s">
        <v>2750</v>
      </c>
      <c r="X530" s="136">
        <v>2022</v>
      </c>
      <c r="Y530" s="132">
        <v>7</v>
      </c>
      <c r="Z530" s="131">
        <v>17</v>
      </c>
      <c r="AA5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0" s="237"/>
    </row>
    <row r="531" spans="1:31" s="102" customFormat="1" ht="15" x14ac:dyDescent="0.2">
      <c r="A531" s="99" t="s">
        <v>737</v>
      </c>
      <c r="B531" s="96" t="s">
        <v>208</v>
      </c>
      <c r="C531" s="96" t="s">
        <v>911</v>
      </c>
      <c r="D531" s="99" t="s">
        <v>914</v>
      </c>
      <c r="E531" s="110" t="s">
        <v>915</v>
      </c>
      <c r="F531" s="180">
        <v>3.93</v>
      </c>
      <c r="G531" s="144" t="s">
        <v>2538</v>
      </c>
      <c r="H531" s="108">
        <v>1</v>
      </c>
      <c r="I531" s="108">
        <v>1</v>
      </c>
      <c r="J531" s="109" t="s">
        <v>1592</v>
      </c>
      <c r="K531" s="109" t="s">
        <v>1587</v>
      </c>
      <c r="L531" s="110" t="s">
        <v>208</v>
      </c>
      <c r="M531" s="121" t="s">
        <v>208</v>
      </c>
      <c r="N531" s="99" t="s">
        <v>2114</v>
      </c>
      <c r="O531" s="113">
        <v>1993</v>
      </c>
      <c r="P531" s="94"/>
      <c r="Q531" s="94"/>
      <c r="R531" s="94"/>
      <c r="S531" s="94"/>
      <c r="T531" s="94"/>
      <c r="U531" s="115">
        <v>0</v>
      </c>
      <c r="V531" s="183">
        <v>1</v>
      </c>
      <c r="W531" s="177" t="s">
        <v>2750</v>
      </c>
      <c r="X531" s="136">
        <v>2022</v>
      </c>
      <c r="Y531" s="134">
        <v>6</v>
      </c>
      <c r="Z531" s="131">
        <v>15</v>
      </c>
      <c r="AA5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1" s="237"/>
    </row>
    <row r="532" spans="1:31" s="102" customFormat="1" ht="15" x14ac:dyDescent="0.2">
      <c r="A532" s="99" t="s">
        <v>738</v>
      </c>
      <c r="B532" s="96" t="s">
        <v>208</v>
      </c>
      <c r="C532" s="96" t="s">
        <v>911</v>
      </c>
      <c r="D532" s="99" t="s">
        <v>914</v>
      </c>
      <c r="E532" s="110" t="s">
        <v>915</v>
      </c>
      <c r="F532" s="180">
        <v>6.07</v>
      </c>
      <c r="G532" s="144" t="s">
        <v>2538</v>
      </c>
      <c r="H532" s="108">
        <v>1</v>
      </c>
      <c r="I532" s="108">
        <v>1</v>
      </c>
      <c r="J532" s="109" t="s">
        <v>962</v>
      </c>
      <c r="K532" s="109" t="s">
        <v>1589</v>
      </c>
      <c r="L532" s="110" t="s">
        <v>208</v>
      </c>
      <c r="M532" s="121" t="s">
        <v>208</v>
      </c>
      <c r="N532" s="99" t="s">
        <v>2114</v>
      </c>
      <c r="O532" s="113">
        <v>1988</v>
      </c>
      <c r="P532" s="94"/>
      <c r="Q532" s="94"/>
      <c r="R532" s="94"/>
      <c r="S532" s="94"/>
      <c r="T532" s="94"/>
      <c r="U532" s="115">
        <v>0</v>
      </c>
      <c r="V532" s="183">
        <v>1</v>
      </c>
      <c r="W532" s="177" t="s">
        <v>2750</v>
      </c>
      <c r="X532" s="136">
        <v>2022</v>
      </c>
      <c r="Y532" s="132">
        <v>7</v>
      </c>
      <c r="Z532" s="131">
        <v>24</v>
      </c>
      <c r="AA5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2" s="237"/>
    </row>
    <row r="533" spans="1:31" s="102" customFormat="1" ht="15" x14ac:dyDescent="0.2">
      <c r="A533" s="99" t="s">
        <v>739</v>
      </c>
      <c r="B533" s="96" t="s">
        <v>208</v>
      </c>
      <c r="C533" s="96" t="s">
        <v>911</v>
      </c>
      <c r="D533" s="99" t="s">
        <v>914</v>
      </c>
      <c r="E533" s="110" t="s">
        <v>915</v>
      </c>
      <c r="F533" s="180">
        <v>5.04</v>
      </c>
      <c r="G533" s="144" t="s">
        <v>2538</v>
      </c>
      <c r="H533" s="108">
        <v>1</v>
      </c>
      <c r="I533" s="108">
        <v>1</v>
      </c>
      <c r="J533" s="109" t="s">
        <v>1593</v>
      </c>
      <c r="K533" s="109" t="s">
        <v>1582</v>
      </c>
      <c r="L533" s="110" t="s">
        <v>208</v>
      </c>
      <c r="M533" s="121" t="s">
        <v>208</v>
      </c>
      <c r="N533" s="99" t="s">
        <v>2114</v>
      </c>
      <c r="O533" s="113">
        <v>1989</v>
      </c>
      <c r="P533" s="94"/>
      <c r="Q533" s="94"/>
      <c r="R533" s="94"/>
      <c r="S533" s="94"/>
      <c r="T533" s="94"/>
      <c r="U533" s="115">
        <v>0</v>
      </c>
      <c r="V533" s="183">
        <v>1</v>
      </c>
      <c r="W533" s="177" t="s">
        <v>2750</v>
      </c>
      <c r="X533" s="136">
        <v>2022</v>
      </c>
      <c r="Y533" s="134">
        <v>6</v>
      </c>
      <c r="Z533" s="131">
        <v>29</v>
      </c>
      <c r="AA5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3" s="237"/>
    </row>
    <row r="534" spans="1:31" s="102" customFormat="1" ht="15" x14ac:dyDescent="0.2">
      <c r="A534" s="99" t="s">
        <v>740</v>
      </c>
      <c r="B534" s="96" t="s">
        <v>208</v>
      </c>
      <c r="C534" s="96" t="s">
        <v>911</v>
      </c>
      <c r="D534" s="99" t="s">
        <v>914</v>
      </c>
      <c r="E534" s="110" t="s">
        <v>915</v>
      </c>
      <c r="F534" s="180">
        <v>5.08</v>
      </c>
      <c r="G534" s="144" t="s">
        <v>2538</v>
      </c>
      <c r="H534" s="108">
        <v>1</v>
      </c>
      <c r="I534" s="108">
        <v>1</v>
      </c>
      <c r="J534" s="109" t="s">
        <v>1594</v>
      </c>
      <c r="K534" s="109" t="s">
        <v>1259</v>
      </c>
      <c r="L534" s="110" t="s">
        <v>208</v>
      </c>
      <c r="M534" s="121" t="s">
        <v>208</v>
      </c>
      <c r="N534" s="99" t="s">
        <v>2114</v>
      </c>
      <c r="O534" s="113">
        <v>1996</v>
      </c>
      <c r="P534" s="94"/>
      <c r="Q534" s="94"/>
      <c r="R534" s="94"/>
      <c r="S534" s="94"/>
      <c r="T534" s="94"/>
      <c r="U534" s="115">
        <v>0</v>
      </c>
      <c r="V534" s="183">
        <v>1</v>
      </c>
      <c r="W534" s="177" t="s">
        <v>2750</v>
      </c>
      <c r="X534" s="136">
        <v>2022</v>
      </c>
      <c r="Y534" s="132">
        <v>5</v>
      </c>
      <c r="Z534" s="131">
        <v>27</v>
      </c>
      <c r="AA5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4" s="237"/>
    </row>
    <row r="535" spans="1:31" s="102" customFormat="1" ht="15" x14ac:dyDescent="0.2">
      <c r="A535" s="99" t="s">
        <v>741</v>
      </c>
      <c r="B535" s="96" t="s">
        <v>208</v>
      </c>
      <c r="C535" s="96" t="s">
        <v>911</v>
      </c>
      <c r="D535" s="99" t="s">
        <v>914</v>
      </c>
      <c r="E535" s="110" t="s">
        <v>915</v>
      </c>
      <c r="F535" s="180">
        <v>3.94</v>
      </c>
      <c r="G535" s="144" t="s">
        <v>2538</v>
      </c>
      <c r="H535" s="108">
        <v>1</v>
      </c>
      <c r="I535" s="108">
        <v>1</v>
      </c>
      <c r="J535" s="109" t="s">
        <v>1595</v>
      </c>
      <c r="K535" s="109" t="s">
        <v>1587</v>
      </c>
      <c r="L535" s="110" t="s">
        <v>208</v>
      </c>
      <c r="M535" s="121" t="s">
        <v>208</v>
      </c>
      <c r="N535" s="99" t="s">
        <v>2114</v>
      </c>
      <c r="O535" s="113">
        <v>1990</v>
      </c>
      <c r="P535" s="94"/>
      <c r="Q535" s="94"/>
      <c r="R535" s="94"/>
      <c r="S535" s="94"/>
      <c r="T535" s="94"/>
      <c r="U535" s="115">
        <v>0</v>
      </c>
      <c r="V535" s="183">
        <v>1</v>
      </c>
      <c r="W535" s="177" t="s">
        <v>2750</v>
      </c>
      <c r="X535" s="136">
        <v>2022</v>
      </c>
      <c r="Y535" s="132">
        <v>7</v>
      </c>
      <c r="Z535" s="131">
        <v>29</v>
      </c>
      <c r="AA5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5" s="237"/>
    </row>
    <row r="536" spans="1:31" s="102" customFormat="1" ht="15" x14ac:dyDescent="0.2">
      <c r="A536" s="99" t="s">
        <v>742</v>
      </c>
      <c r="B536" s="96" t="s">
        <v>208</v>
      </c>
      <c r="C536" s="96" t="s">
        <v>911</v>
      </c>
      <c r="D536" s="99" t="s">
        <v>914</v>
      </c>
      <c r="E536" s="110" t="s">
        <v>915</v>
      </c>
      <c r="F536" s="180">
        <v>3</v>
      </c>
      <c r="G536" s="144" t="s">
        <v>2538</v>
      </c>
      <c r="H536" s="108">
        <v>1</v>
      </c>
      <c r="I536" s="108">
        <v>1</v>
      </c>
      <c r="J536" s="109" t="s">
        <v>1597</v>
      </c>
      <c r="K536" s="109" t="s">
        <v>1596</v>
      </c>
      <c r="L536" s="110" t="s">
        <v>208</v>
      </c>
      <c r="M536" s="121" t="s">
        <v>208</v>
      </c>
      <c r="N536" s="99" t="s">
        <v>2114</v>
      </c>
      <c r="O536" s="113">
        <v>1988</v>
      </c>
      <c r="P536" s="94"/>
      <c r="Q536" s="94"/>
      <c r="R536" s="94"/>
      <c r="S536" s="94"/>
      <c r="T536" s="94"/>
      <c r="U536" s="115">
        <v>0</v>
      </c>
      <c r="V536" s="183">
        <v>1</v>
      </c>
      <c r="W536" s="177" t="s">
        <v>2750</v>
      </c>
      <c r="X536" s="136">
        <v>2022</v>
      </c>
      <c r="Y536" s="134">
        <v>6</v>
      </c>
      <c r="Z536" s="131">
        <v>28</v>
      </c>
      <c r="AA5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6" s="237"/>
    </row>
    <row r="537" spans="1:31" s="102" customFormat="1" ht="15" x14ac:dyDescent="0.2">
      <c r="A537" s="99" t="s">
        <v>743</v>
      </c>
      <c r="B537" s="96" t="s">
        <v>208</v>
      </c>
      <c r="C537" s="96" t="s">
        <v>911</v>
      </c>
      <c r="D537" s="99" t="s">
        <v>914</v>
      </c>
      <c r="E537" s="110" t="s">
        <v>915</v>
      </c>
      <c r="F537" s="180">
        <v>3.89</v>
      </c>
      <c r="G537" s="144" t="s">
        <v>2538</v>
      </c>
      <c r="H537" s="108">
        <v>1</v>
      </c>
      <c r="I537" s="108">
        <v>1</v>
      </c>
      <c r="J537" s="109" t="s">
        <v>1598</v>
      </c>
      <c r="K537" s="109" t="s">
        <v>1259</v>
      </c>
      <c r="L537" s="110" t="s">
        <v>208</v>
      </c>
      <c r="M537" s="121" t="s">
        <v>208</v>
      </c>
      <c r="N537" s="99" t="s">
        <v>2114</v>
      </c>
      <c r="O537" s="113">
        <v>2000</v>
      </c>
      <c r="P537" s="94"/>
      <c r="Q537" s="94"/>
      <c r="R537" s="94"/>
      <c r="S537" s="94"/>
      <c r="T537" s="94"/>
      <c r="U537" s="115">
        <v>0</v>
      </c>
      <c r="V537" s="183">
        <v>1</v>
      </c>
      <c r="W537" s="177" t="s">
        <v>2750</v>
      </c>
      <c r="X537" s="136">
        <v>2022</v>
      </c>
      <c r="Y537" s="132">
        <v>7</v>
      </c>
      <c r="Z537" s="131">
        <v>26</v>
      </c>
      <c r="AA5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7" s="237"/>
    </row>
    <row r="538" spans="1:31" s="102" customFormat="1" ht="15" x14ac:dyDescent="0.2">
      <c r="A538" s="99" t="s">
        <v>744</v>
      </c>
      <c r="B538" s="96" t="s">
        <v>208</v>
      </c>
      <c r="C538" s="96" t="s">
        <v>911</v>
      </c>
      <c r="D538" s="99" t="s">
        <v>914</v>
      </c>
      <c r="E538" s="110" t="s">
        <v>915</v>
      </c>
      <c r="F538" s="180">
        <v>6.01</v>
      </c>
      <c r="G538" s="144" t="s">
        <v>2538</v>
      </c>
      <c r="H538" s="108">
        <v>1</v>
      </c>
      <c r="I538" s="108">
        <v>1</v>
      </c>
      <c r="J538" s="109" t="s">
        <v>1600</v>
      </c>
      <c r="K538" s="109" t="s">
        <v>1599</v>
      </c>
      <c r="L538" s="110" t="s">
        <v>208</v>
      </c>
      <c r="M538" s="121" t="s">
        <v>208</v>
      </c>
      <c r="N538" s="99" t="s">
        <v>2114</v>
      </c>
      <c r="O538" s="113">
        <v>1995</v>
      </c>
      <c r="P538" s="94"/>
      <c r="Q538" s="94"/>
      <c r="R538" s="94"/>
      <c r="S538" s="94"/>
      <c r="T538" s="94"/>
      <c r="U538" s="115">
        <v>0</v>
      </c>
      <c r="V538" s="183">
        <v>1</v>
      </c>
      <c r="W538" s="177" t="s">
        <v>2750</v>
      </c>
      <c r="X538" s="136">
        <v>2022</v>
      </c>
      <c r="Y538" s="132">
        <v>5</v>
      </c>
      <c r="Z538" s="131">
        <v>24</v>
      </c>
      <c r="AA5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8" s="237"/>
    </row>
    <row r="539" spans="1:31" s="102" customFormat="1" ht="15" x14ac:dyDescent="0.2">
      <c r="A539" s="99" t="s">
        <v>745</v>
      </c>
      <c r="B539" s="96" t="s">
        <v>208</v>
      </c>
      <c r="C539" s="96" t="s">
        <v>911</v>
      </c>
      <c r="D539" s="99" t="s">
        <v>914</v>
      </c>
      <c r="E539" s="110" t="s">
        <v>915</v>
      </c>
      <c r="F539" s="180">
        <v>4.03</v>
      </c>
      <c r="G539" s="144" t="s">
        <v>2538</v>
      </c>
      <c r="H539" s="108">
        <v>1</v>
      </c>
      <c r="I539" s="108">
        <v>1</v>
      </c>
      <c r="J539" s="109" t="s">
        <v>1601</v>
      </c>
      <c r="K539" s="109" t="s">
        <v>1033</v>
      </c>
      <c r="L539" s="110" t="s">
        <v>208</v>
      </c>
      <c r="M539" s="121" t="s">
        <v>208</v>
      </c>
      <c r="N539" s="99" t="s">
        <v>2114</v>
      </c>
      <c r="O539" s="113">
        <v>1987</v>
      </c>
      <c r="P539" s="94"/>
      <c r="Q539" s="94"/>
      <c r="R539" s="94"/>
      <c r="S539" s="94"/>
      <c r="T539" s="94"/>
      <c r="U539" s="115">
        <v>0</v>
      </c>
      <c r="V539" s="183">
        <v>1</v>
      </c>
      <c r="W539" s="177" t="s">
        <v>2750</v>
      </c>
      <c r="X539" s="136">
        <v>2022</v>
      </c>
      <c r="Y539" s="132">
        <v>5</v>
      </c>
      <c r="Z539" s="131">
        <v>14</v>
      </c>
      <c r="AA5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39" s="237"/>
    </row>
    <row r="540" spans="1:31" s="102" customFormat="1" ht="15" x14ac:dyDescent="0.2">
      <c r="A540" s="99" t="s">
        <v>746</v>
      </c>
      <c r="B540" s="96" t="s">
        <v>208</v>
      </c>
      <c r="C540" s="96" t="s">
        <v>911</v>
      </c>
      <c r="D540" s="99" t="s">
        <v>914</v>
      </c>
      <c r="E540" s="110" t="s">
        <v>915</v>
      </c>
      <c r="F540" s="180">
        <v>4.95</v>
      </c>
      <c r="G540" s="144" t="s">
        <v>2538</v>
      </c>
      <c r="H540" s="108">
        <v>1</v>
      </c>
      <c r="I540" s="108">
        <v>1</v>
      </c>
      <c r="J540" s="109" t="s">
        <v>1602</v>
      </c>
      <c r="K540" s="109" t="s">
        <v>944</v>
      </c>
      <c r="L540" s="110" t="s">
        <v>208</v>
      </c>
      <c r="M540" s="121" t="s">
        <v>208</v>
      </c>
      <c r="N540" s="99" t="s">
        <v>2114</v>
      </c>
      <c r="O540" s="113">
        <v>1975</v>
      </c>
      <c r="P540" s="94"/>
      <c r="Q540" s="94"/>
      <c r="R540" s="94"/>
      <c r="S540" s="94"/>
      <c r="T540" s="94"/>
      <c r="U540" s="115">
        <v>0</v>
      </c>
      <c r="V540" s="183">
        <v>1</v>
      </c>
      <c r="W540" s="177" t="s">
        <v>2750</v>
      </c>
      <c r="X540" s="136">
        <v>2022</v>
      </c>
      <c r="Y540" s="132">
        <v>5</v>
      </c>
      <c r="Z540" s="131">
        <v>19</v>
      </c>
      <c r="AA5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0" s="237"/>
    </row>
    <row r="541" spans="1:31" s="102" customFormat="1" ht="15" x14ac:dyDescent="0.2">
      <c r="A541" s="99" t="s">
        <v>747</v>
      </c>
      <c r="B541" s="96" t="s">
        <v>208</v>
      </c>
      <c r="C541" s="96" t="s">
        <v>911</v>
      </c>
      <c r="D541" s="99" t="s">
        <v>914</v>
      </c>
      <c r="E541" s="110" t="s">
        <v>915</v>
      </c>
      <c r="F541" s="180">
        <v>6.01</v>
      </c>
      <c r="G541" s="144" t="s">
        <v>2538</v>
      </c>
      <c r="H541" s="108">
        <v>1</v>
      </c>
      <c r="I541" s="108">
        <v>1</v>
      </c>
      <c r="J541" s="109" t="s">
        <v>1603</v>
      </c>
      <c r="K541" s="109" t="s">
        <v>1557</v>
      </c>
      <c r="L541" s="110" t="s">
        <v>208</v>
      </c>
      <c r="M541" s="121" t="s">
        <v>208</v>
      </c>
      <c r="N541" s="99" t="s">
        <v>2114</v>
      </c>
      <c r="O541" s="113">
        <v>1988</v>
      </c>
      <c r="P541" s="94"/>
      <c r="Q541" s="94"/>
      <c r="R541" s="94"/>
      <c r="S541" s="94"/>
      <c r="T541" s="94"/>
      <c r="U541" s="115">
        <v>0</v>
      </c>
      <c r="V541" s="183">
        <v>1</v>
      </c>
      <c r="W541" s="177" t="s">
        <v>2750</v>
      </c>
      <c r="X541" s="136">
        <v>2022</v>
      </c>
      <c r="Y541" s="132">
        <v>5</v>
      </c>
      <c r="Z541" s="131">
        <v>27</v>
      </c>
      <c r="AA5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1" s="237"/>
    </row>
    <row r="542" spans="1:31" s="102" customFormat="1" ht="15" x14ac:dyDescent="0.2">
      <c r="A542" s="99" t="s">
        <v>748</v>
      </c>
      <c r="B542" s="96" t="s">
        <v>208</v>
      </c>
      <c r="C542" s="96" t="s">
        <v>911</v>
      </c>
      <c r="D542" s="99" t="s">
        <v>914</v>
      </c>
      <c r="E542" s="110" t="s">
        <v>915</v>
      </c>
      <c r="F542" s="180">
        <v>3</v>
      </c>
      <c r="G542" s="144" t="s">
        <v>2538</v>
      </c>
      <c r="H542" s="108">
        <v>1</v>
      </c>
      <c r="I542" s="108">
        <v>1</v>
      </c>
      <c r="J542" s="109" t="s">
        <v>1605</v>
      </c>
      <c r="K542" s="109" t="s">
        <v>1604</v>
      </c>
      <c r="L542" s="110" t="s">
        <v>208</v>
      </c>
      <c r="M542" s="121" t="s">
        <v>208</v>
      </c>
      <c r="N542" s="99" t="s">
        <v>2114</v>
      </c>
      <c r="O542" s="113">
        <v>1978</v>
      </c>
      <c r="P542" s="94"/>
      <c r="Q542" s="94"/>
      <c r="R542" s="94"/>
      <c r="S542" s="94"/>
      <c r="T542" s="94"/>
      <c r="U542" s="115">
        <v>0</v>
      </c>
      <c r="V542" s="183">
        <v>1</v>
      </c>
      <c r="W542" s="177" t="s">
        <v>2750</v>
      </c>
      <c r="X542" s="136">
        <v>2022</v>
      </c>
      <c r="Y542" s="134">
        <v>6</v>
      </c>
      <c r="Z542" s="131">
        <v>10</v>
      </c>
      <c r="AA5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2" s="237"/>
    </row>
    <row r="543" spans="1:31" s="102" customFormat="1" ht="15" x14ac:dyDescent="0.2">
      <c r="A543" s="99" t="s">
        <v>749</v>
      </c>
      <c r="B543" s="96" t="s">
        <v>208</v>
      </c>
      <c r="C543" s="96" t="s">
        <v>911</v>
      </c>
      <c r="D543" s="99" t="s">
        <v>914</v>
      </c>
      <c r="E543" s="110" t="s">
        <v>915</v>
      </c>
      <c r="F543" s="180">
        <v>4.05</v>
      </c>
      <c r="G543" s="144" t="s">
        <v>2538</v>
      </c>
      <c r="H543" s="108">
        <v>1</v>
      </c>
      <c r="I543" s="108">
        <v>1</v>
      </c>
      <c r="J543" s="109" t="s">
        <v>1088</v>
      </c>
      <c r="K543" s="109" t="s">
        <v>1017</v>
      </c>
      <c r="L543" s="110" t="s">
        <v>208</v>
      </c>
      <c r="M543" s="121" t="s">
        <v>208</v>
      </c>
      <c r="N543" s="99" t="s">
        <v>2114</v>
      </c>
      <c r="O543" s="113">
        <v>1976</v>
      </c>
      <c r="P543" s="94"/>
      <c r="Q543" s="94"/>
      <c r="R543" s="94"/>
      <c r="S543" s="94"/>
      <c r="T543" s="94"/>
      <c r="U543" s="115">
        <v>0</v>
      </c>
      <c r="V543" s="183">
        <v>3</v>
      </c>
      <c r="W543" s="177" t="s">
        <v>2750</v>
      </c>
      <c r="X543" s="136">
        <v>2022</v>
      </c>
      <c r="Y543" s="134">
        <v>6</v>
      </c>
      <c r="Z543" s="131">
        <v>28</v>
      </c>
      <c r="AA5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3" s="237"/>
    </row>
    <row r="544" spans="1:31" s="102" customFormat="1" ht="15" x14ac:dyDescent="0.2">
      <c r="A544" s="99" t="s">
        <v>750</v>
      </c>
      <c r="B544" s="96" t="s">
        <v>208</v>
      </c>
      <c r="C544" s="96" t="s">
        <v>911</v>
      </c>
      <c r="D544" s="99" t="s">
        <v>914</v>
      </c>
      <c r="E544" s="110" t="s">
        <v>915</v>
      </c>
      <c r="F544" s="180">
        <v>4.97</v>
      </c>
      <c r="G544" s="144" t="s">
        <v>2538</v>
      </c>
      <c r="H544" s="108">
        <v>1</v>
      </c>
      <c r="I544" s="108">
        <v>1</v>
      </c>
      <c r="J544" s="109" t="s">
        <v>916</v>
      </c>
      <c r="K544" s="109" t="s">
        <v>950</v>
      </c>
      <c r="L544" s="110" t="s">
        <v>208</v>
      </c>
      <c r="M544" s="121" t="s">
        <v>208</v>
      </c>
      <c r="N544" s="99" t="s">
        <v>2114</v>
      </c>
      <c r="O544" s="113">
        <v>1985</v>
      </c>
      <c r="P544" s="94"/>
      <c r="Q544" s="94"/>
      <c r="R544" s="94"/>
      <c r="S544" s="94"/>
      <c r="T544" s="94"/>
      <c r="U544" s="115">
        <v>0</v>
      </c>
      <c r="V544" s="183">
        <v>2</v>
      </c>
      <c r="W544" s="177" t="s">
        <v>2750</v>
      </c>
      <c r="X544" s="136">
        <v>2022</v>
      </c>
      <c r="Y544" s="132">
        <v>7</v>
      </c>
      <c r="Z544" s="131">
        <v>29</v>
      </c>
      <c r="AA5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4" s="237"/>
    </row>
    <row r="545" spans="1:31" s="102" customFormat="1" ht="15" x14ac:dyDescent="0.2">
      <c r="A545" s="99" t="s">
        <v>751</v>
      </c>
      <c r="B545" s="96" t="s">
        <v>208</v>
      </c>
      <c r="C545" s="96" t="s">
        <v>911</v>
      </c>
      <c r="D545" s="99" t="s">
        <v>914</v>
      </c>
      <c r="E545" s="110" t="s">
        <v>915</v>
      </c>
      <c r="F545" s="180">
        <v>3</v>
      </c>
      <c r="G545" s="144" t="s">
        <v>2538</v>
      </c>
      <c r="H545" s="108">
        <v>1</v>
      </c>
      <c r="I545" s="108">
        <v>1</v>
      </c>
      <c r="J545" s="109" t="s">
        <v>1221</v>
      </c>
      <c r="K545" s="109" t="s">
        <v>1017</v>
      </c>
      <c r="L545" s="110" t="s">
        <v>208</v>
      </c>
      <c r="M545" s="121" t="s">
        <v>208</v>
      </c>
      <c r="N545" s="99" t="s">
        <v>2114</v>
      </c>
      <c r="O545" s="113">
        <v>1991</v>
      </c>
      <c r="P545" s="94"/>
      <c r="Q545" s="94"/>
      <c r="R545" s="94"/>
      <c r="S545" s="94"/>
      <c r="T545" s="94"/>
      <c r="U545" s="115">
        <v>0</v>
      </c>
      <c r="V545" s="183">
        <v>3</v>
      </c>
      <c r="W545" s="177" t="s">
        <v>2750</v>
      </c>
      <c r="X545" s="136">
        <v>2022</v>
      </c>
      <c r="Y545" s="132">
        <v>5</v>
      </c>
      <c r="Z545" s="131">
        <v>15</v>
      </c>
      <c r="AA5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5" s="237"/>
    </row>
    <row r="546" spans="1:31" s="102" customFormat="1" ht="15" x14ac:dyDescent="0.2">
      <c r="A546" s="99" t="s">
        <v>752</v>
      </c>
      <c r="B546" s="96" t="s">
        <v>208</v>
      </c>
      <c r="C546" s="96" t="s">
        <v>911</v>
      </c>
      <c r="D546" s="99" t="s">
        <v>914</v>
      </c>
      <c r="E546" s="110" t="s">
        <v>915</v>
      </c>
      <c r="F546" s="180">
        <v>6.03</v>
      </c>
      <c r="G546" s="144" t="s">
        <v>2538</v>
      </c>
      <c r="H546" s="108">
        <v>1</v>
      </c>
      <c r="I546" s="108">
        <v>1</v>
      </c>
      <c r="J546" s="109" t="s">
        <v>1606</v>
      </c>
      <c r="K546" s="109" t="s">
        <v>1039</v>
      </c>
      <c r="L546" s="110" t="s">
        <v>208</v>
      </c>
      <c r="M546" s="121" t="s">
        <v>208</v>
      </c>
      <c r="N546" s="99" t="s">
        <v>2114</v>
      </c>
      <c r="O546" s="113">
        <v>1975</v>
      </c>
      <c r="P546" s="94"/>
      <c r="Q546" s="94"/>
      <c r="R546" s="94"/>
      <c r="S546" s="94"/>
      <c r="T546" s="94"/>
      <c r="U546" s="115">
        <v>0</v>
      </c>
      <c r="V546" s="183">
        <v>3</v>
      </c>
      <c r="W546" s="177" t="s">
        <v>2750</v>
      </c>
      <c r="X546" s="136">
        <v>2022</v>
      </c>
      <c r="Y546" s="132">
        <v>7</v>
      </c>
      <c r="Z546" s="131">
        <v>23</v>
      </c>
      <c r="AA5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6" s="237"/>
    </row>
    <row r="547" spans="1:31" s="102" customFormat="1" ht="15" x14ac:dyDescent="0.2">
      <c r="A547" s="99" t="s">
        <v>753</v>
      </c>
      <c r="B547" s="96" t="s">
        <v>208</v>
      </c>
      <c r="C547" s="96" t="s">
        <v>911</v>
      </c>
      <c r="D547" s="99" t="s">
        <v>914</v>
      </c>
      <c r="E547" s="110" t="s">
        <v>915</v>
      </c>
      <c r="F547" s="180">
        <v>4.08</v>
      </c>
      <c r="G547" s="144" t="s">
        <v>2538</v>
      </c>
      <c r="H547" s="108">
        <v>1</v>
      </c>
      <c r="I547" s="108">
        <v>1</v>
      </c>
      <c r="J547" s="109" t="s">
        <v>1607</v>
      </c>
      <c r="K547" s="109" t="s">
        <v>1037</v>
      </c>
      <c r="L547" s="110" t="s">
        <v>208</v>
      </c>
      <c r="M547" s="121" t="s">
        <v>208</v>
      </c>
      <c r="N547" s="99" t="s">
        <v>2114</v>
      </c>
      <c r="O547" s="113">
        <v>1980</v>
      </c>
      <c r="P547" s="94"/>
      <c r="Q547" s="94"/>
      <c r="R547" s="94"/>
      <c r="S547" s="94"/>
      <c r="T547" s="94"/>
      <c r="U547" s="115">
        <v>0</v>
      </c>
      <c r="V547" s="183">
        <v>2</v>
      </c>
      <c r="W547" s="177" t="s">
        <v>2750</v>
      </c>
      <c r="X547" s="136">
        <v>2022</v>
      </c>
      <c r="Y547" s="134">
        <v>6</v>
      </c>
      <c r="Z547" s="131">
        <v>29</v>
      </c>
      <c r="AA5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7" s="237"/>
    </row>
    <row r="548" spans="1:31" s="102" customFormat="1" ht="15" x14ac:dyDescent="0.2">
      <c r="A548" s="99" t="s">
        <v>754</v>
      </c>
      <c r="B548" s="96" t="s">
        <v>208</v>
      </c>
      <c r="C548" s="96" t="s">
        <v>911</v>
      </c>
      <c r="D548" s="99" t="s">
        <v>914</v>
      </c>
      <c r="E548" s="110" t="s">
        <v>915</v>
      </c>
      <c r="F548" s="180">
        <v>6.02</v>
      </c>
      <c r="G548" s="144" t="s">
        <v>2538</v>
      </c>
      <c r="H548" s="108">
        <v>1</v>
      </c>
      <c r="I548" s="108">
        <v>1</v>
      </c>
      <c r="J548" s="109" t="s">
        <v>1608</v>
      </c>
      <c r="K548" s="109" t="s">
        <v>1162</v>
      </c>
      <c r="L548" s="110" t="s">
        <v>208</v>
      </c>
      <c r="M548" s="121" t="s">
        <v>208</v>
      </c>
      <c r="N548" s="112" t="s">
        <v>2113</v>
      </c>
      <c r="O548" s="113">
        <v>1980</v>
      </c>
      <c r="P548" s="94"/>
      <c r="Q548" s="94"/>
      <c r="R548" s="94"/>
      <c r="S548" s="94"/>
      <c r="T548" s="94"/>
      <c r="U548" s="115">
        <v>0</v>
      </c>
      <c r="V548" s="183">
        <v>3</v>
      </c>
      <c r="W548" s="177" t="s">
        <v>2750</v>
      </c>
      <c r="X548" s="136">
        <v>2022</v>
      </c>
      <c r="Y548" s="132">
        <v>7</v>
      </c>
      <c r="Z548" s="131">
        <v>29</v>
      </c>
      <c r="AA5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8" s="237"/>
    </row>
    <row r="549" spans="1:31" s="102" customFormat="1" ht="15" x14ac:dyDescent="0.2">
      <c r="A549" s="99" t="s">
        <v>755</v>
      </c>
      <c r="B549" s="96" t="s">
        <v>208</v>
      </c>
      <c r="C549" s="96" t="s">
        <v>911</v>
      </c>
      <c r="D549" s="99" t="s">
        <v>914</v>
      </c>
      <c r="E549" s="110" t="s">
        <v>915</v>
      </c>
      <c r="F549" s="180">
        <v>4.93</v>
      </c>
      <c r="G549" s="144" t="s">
        <v>2538</v>
      </c>
      <c r="H549" s="108">
        <v>1</v>
      </c>
      <c r="I549" s="108">
        <v>1</v>
      </c>
      <c r="J549" s="109" t="s">
        <v>1610</v>
      </c>
      <c r="K549" s="109" t="s">
        <v>1609</v>
      </c>
      <c r="L549" s="110" t="s">
        <v>208</v>
      </c>
      <c r="M549" s="121" t="s">
        <v>208</v>
      </c>
      <c r="N549" s="99" t="s">
        <v>2114</v>
      </c>
      <c r="O549" s="113">
        <v>1995</v>
      </c>
      <c r="P549" s="94"/>
      <c r="Q549" s="94"/>
      <c r="R549" s="94"/>
      <c r="S549" s="94"/>
      <c r="T549" s="94"/>
      <c r="U549" s="115">
        <v>0</v>
      </c>
      <c r="V549" s="183">
        <v>4</v>
      </c>
      <c r="W549" s="177" t="s">
        <v>2750</v>
      </c>
      <c r="X549" s="136">
        <v>2022</v>
      </c>
      <c r="Y549" s="132">
        <v>5</v>
      </c>
      <c r="Z549" s="131">
        <v>6</v>
      </c>
      <c r="AA5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49" s="237"/>
    </row>
    <row r="550" spans="1:31" s="102" customFormat="1" ht="15" x14ac:dyDescent="0.2">
      <c r="A550" s="99" t="s">
        <v>756</v>
      </c>
      <c r="B550" s="96" t="s">
        <v>208</v>
      </c>
      <c r="C550" s="96" t="s">
        <v>911</v>
      </c>
      <c r="D550" s="99" t="s">
        <v>914</v>
      </c>
      <c r="E550" s="110" t="s">
        <v>915</v>
      </c>
      <c r="F550" s="180">
        <v>4.08</v>
      </c>
      <c r="G550" s="144" t="s">
        <v>2538</v>
      </c>
      <c r="H550" s="108">
        <v>1</v>
      </c>
      <c r="I550" s="108">
        <v>1</v>
      </c>
      <c r="J550" s="109" t="s">
        <v>1123</v>
      </c>
      <c r="K550" s="109" t="s">
        <v>1179</v>
      </c>
      <c r="L550" s="110" t="s">
        <v>208</v>
      </c>
      <c r="M550" s="121" t="s">
        <v>208</v>
      </c>
      <c r="N550" s="99" t="s">
        <v>2114</v>
      </c>
      <c r="O550" s="113">
        <v>1985</v>
      </c>
      <c r="P550" s="94"/>
      <c r="Q550" s="94"/>
      <c r="R550" s="94"/>
      <c r="S550" s="94"/>
      <c r="T550" s="94"/>
      <c r="U550" s="115">
        <v>0</v>
      </c>
      <c r="V550" s="183">
        <v>2</v>
      </c>
      <c r="W550" s="177" t="s">
        <v>2750</v>
      </c>
      <c r="X550" s="136">
        <v>2022</v>
      </c>
      <c r="Y550" s="134">
        <v>6</v>
      </c>
      <c r="Z550" s="131">
        <v>16</v>
      </c>
      <c r="AA5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0" s="237"/>
    </row>
    <row r="551" spans="1:31" s="102" customFormat="1" ht="15" x14ac:dyDescent="0.2">
      <c r="A551" s="99" t="s">
        <v>757</v>
      </c>
      <c r="B551" s="96" t="s">
        <v>208</v>
      </c>
      <c r="C551" s="96" t="s">
        <v>911</v>
      </c>
      <c r="D551" s="99" t="s">
        <v>914</v>
      </c>
      <c r="E551" s="110" t="s">
        <v>915</v>
      </c>
      <c r="F551" s="180">
        <v>6.15</v>
      </c>
      <c r="G551" s="144" t="s">
        <v>2538</v>
      </c>
      <c r="H551" s="108">
        <v>1</v>
      </c>
      <c r="I551" s="108">
        <v>1</v>
      </c>
      <c r="J551" s="109" t="s">
        <v>1612</v>
      </c>
      <c r="K551" s="109" t="s">
        <v>1611</v>
      </c>
      <c r="L551" s="110" t="s">
        <v>208</v>
      </c>
      <c r="M551" s="121" t="s">
        <v>208</v>
      </c>
      <c r="N551" s="99" t="s">
        <v>2114</v>
      </c>
      <c r="O551" s="113">
        <v>1983</v>
      </c>
      <c r="P551" s="94"/>
      <c r="Q551" s="94"/>
      <c r="R551" s="94"/>
      <c r="S551" s="94"/>
      <c r="T551" s="94"/>
      <c r="U551" s="115">
        <v>0</v>
      </c>
      <c r="V551" s="183">
        <v>2</v>
      </c>
      <c r="W551" s="177" t="s">
        <v>2750</v>
      </c>
      <c r="X551" s="136">
        <v>2022</v>
      </c>
      <c r="Y551" s="134">
        <v>6</v>
      </c>
      <c r="Z551" s="131">
        <v>15</v>
      </c>
      <c r="AA5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1" s="237"/>
    </row>
    <row r="552" spans="1:31" s="102" customFormat="1" ht="15" x14ac:dyDescent="0.2">
      <c r="A552" s="99" t="s">
        <v>758</v>
      </c>
      <c r="B552" s="96" t="s">
        <v>208</v>
      </c>
      <c r="C552" s="96" t="s">
        <v>911</v>
      </c>
      <c r="D552" s="99" t="s">
        <v>914</v>
      </c>
      <c r="E552" s="110" t="s">
        <v>915</v>
      </c>
      <c r="F552" s="180">
        <v>3</v>
      </c>
      <c r="G552" s="144" t="s">
        <v>2538</v>
      </c>
      <c r="H552" s="108">
        <v>1</v>
      </c>
      <c r="I552" s="108">
        <v>1</v>
      </c>
      <c r="J552" s="109" t="s">
        <v>1613</v>
      </c>
      <c r="K552" s="109" t="s">
        <v>944</v>
      </c>
      <c r="L552" s="110" t="s">
        <v>208</v>
      </c>
      <c r="M552" s="121" t="s">
        <v>208</v>
      </c>
      <c r="N552" s="99" t="s">
        <v>2114</v>
      </c>
      <c r="O552" s="113">
        <v>1980</v>
      </c>
      <c r="P552" s="94"/>
      <c r="Q552" s="94"/>
      <c r="R552" s="94"/>
      <c r="S552" s="94"/>
      <c r="T552" s="94"/>
      <c r="U552" s="115">
        <v>0</v>
      </c>
      <c r="V552" s="183">
        <v>3</v>
      </c>
      <c r="W552" s="177" t="s">
        <v>2750</v>
      </c>
      <c r="X552" s="136">
        <v>2022</v>
      </c>
      <c r="Y552" s="134">
        <v>6</v>
      </c>
      <c r="Z552" s="131">
        <v>17</v>
      </c>
      <c r="AA5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2" s="237"/>
    </row>
    <row r="553" spans="1:31" s="102" customFormat="1" ht="15" x14ac:dyDescent="0.2">
      <c r="A553" s="99" t="s">
        <v>759</v>
      </c>
      <c r="B553" s="96" t="s">
        <v>208</v>
      </c>
      <c r="C553" s="96" t="s">
        <v>911</v>
      </c>
      <c r="D553" s="99" t="s">
        <v>914</v>
      </c>
      <c r="E553" s="110" t="s">
        <v>915</v>
      </c>
      <c r="F553" s="180">
        <v>4.07</v>
      </c>
      <c r="G553" s="144" t="s">
        <v>2538</v>
      </c>
      <c r="H553" s="108">
        <v>1</v>
      </c>
      <c r="I553" s="108">
        <v>1</v>
      </c>
      <c r="J553" s="109" t="s">
        <v>1615</v>
      </c>
      <c r="K553" s="109" t="s">
        <v>1614</v>
      </c>
      <c r="L553" s="110" t="s">
        <v>208</v>
      </c>
      <c r="M553" s="121" t="s">
        <v>208</v>
      </c>
      <c r="N553" s="99" t="s">
        <v>2114</v>
      </c>
      <c r="O553" s="113">
        <v>1992</v>
      </c>
      <c r="P553" s="94"/>
      <c r="Q553" s="94"/>
      <c r="R553" s="94"/>
      <c r="S553" s="94"/>
      <c r="T553" s="94"/>
      <c r="U553" s="115">
        <v>0</v>
      </c>
      <c r="V553" s="183">
        <v>2</v>
      </c>
      <c r="W553" s="177" t="s">
        <v>2750</v>
      </c>
      <c r="X553" s="136">
        <v>2022</v>
      </c>
      <c r="Y553" s="132">
        <v>5</v>
      </c>
      <c r="Z553" s="131">
        <v>10</v>
      </c>
      <c r="AA5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3" s="237"/>
    </row>
    <row r="554" spans="1:31" s="102" customFormat="1" ht="15" x14ac:dyDescent="0.2">
      <c r="A554" s="99" t="s">
        <v>760</v>
      </c>
      <c r="B554" s="96" t="s">
        <v>208</v>
      </c>
      <c r="C554" s="96" t="s">
        <v>911</v>
      </c>
      <c r="D554" s="99" t="s">
        <v>914</v>
      </c>
      <c r="E554" s="110" t="s">
        <v>915</v>
      </c>
      <c r="F554" s="180">
        <v>6.02</v>
      </c>
      <c r="G554" s="144" t="s">
        <v>2538</v>
      </c>
      <c r="H554" s="108">
        <v>1</v>
      </c>
      <c r="I554" s="108">
        <v>1</v>
      </c>
      <c r="J554" s="109" t="s">
        <v>1616</v>
      </c>
      <c r="K554" s="109" t="s">
        <v>921</v>
      </c>
      <c r="L554" s="110" t="s">
        <v>208</v>
      </c>
      <c r="M554" s="121" t="s">
        <v>208</v>
      </c>
      <c r="N554" s="112" t="s">
        <v>2113</v>
      </c>
      <c r="O554" s="113">
        <v>1990</v>
      </c>
      <c r="P554" s="94"/>
      <c r="Q554" s="94"/>
      <c r="R554" s="94"/>
      <c r="S554" s="94"/>
      <c r="T554" s="94"/>
      <c r="U554" s="115">
        <v>0</v>
      </c>
      <c r="V554" s="183">
        <v>2</v>
      </c>
      <c r="W554" s="177" t="s">
        <v>2750</v>
      </c>
      <c r="X554" s="136">
        <v>2022</v>
      </c>
      <c r="Y554" s="132">
        <v>5</v>
      </c>
      <c r="Z554" s="131">
        <v>11</v>
      </c>
      <c r="AA5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4" s="237"/>
    </row>
    <row r="555" spans="1:31" s="102" customFormat="1" ht="15" x14ac:dyDescent="0.2">
      <c r="A555" s="99" t="s">
        <v>761</v>
      </c>
      <c r="B555" s="96" t="s">
        <v>208</v>
      </c>
      <c r="C555" s="96" t="s">
        <v>911</v>
      </c>
      <c r="D555" s="99" t="s">
        <v>914</v>
      </c>
      <c r="E555" s="110" t="s">
        <v>915</v>
      </c>
      <c r="F555" s="180">
        <v>4.04</v>
      </c>
      <c r="G555" s="144" t="s">
        <v>2538</v>
      </c>
      <c r="H555" s="108">
        <v>1</v>
      </c>
      <c r="I555" s="108">
        <v>1</v>
      </c>
      <c r="J555" s="109" t="s">
        <v>1617</v>
      </c>
      <c r="K555" s="109" t="s">
        <v>944</v>
      </c>
      <c r="L555" s="110" t="s">
        <v>208</v>
      </c>
      <c r="M555" s="121" t="s">
        <v>208</v>
      </c>
      <c r="N555" s="112" t="s">
        <v>2113</v>
      </c>
      <c r="O555" s="113">
        <v>1984</v>
      </c>
      <c r="P555" s="94"/>
      <c r="Q555" s="94"/>
      <c r="R555" s="94"/>
      <c r="S555" s="94"/>
      <c r="T555" s="94"/>
      <c r="U555" s="115">
        <v>0</v>
      </c>
      <c r="V555" s="183">
        <v>2</v>
      </c>
      <c r="W555" s="177" t="s">
        <v>2750</v>
      </c>
      <c r="X555" s="136">
        <v>2022</v>
      </c>
      <c r="Y555" s="132">
        <v>5</v>
      </c>
      <c r="Z555" s="131">
        <v>11</v>
      </c>
      <c r="AA5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5" s="237"/>
    </row>
    <row r="556" spans="1:31" s="102" customFormat="1" ht="15" x14ac:dyDescent="0.2">
      <c r="A556" s="99" t="s">
        <v>762</v>
      </c>
      <c r="B556" s="96" t="s">
        <v>208</v>
      </c>
      <c r="C556" s="96" t="s">
        <v>911</v>
      </c>
      <c r="D556" s="99" t="s">
        <v>914</v>
      </c>
      <c r="E556" s="110" t="s">
        <v>915</v>
      </c>
      <c r="F556" s="180">
        <v>6.12</v>
      </c>
      <c r="G556" s="144" t="s">
        <v>2538</v>
      </c>
      <c r="H556" s="108">
        <v>1</v>
      </c>
      <c r="I556" s="108">
        <v>1</v>
      </c>
      <c r="J556" s="109" t="s">
        <v>1619</v>
      </c>
      <c r="K556" s="109" t="s">
        <v>1618</v>
      </c>
      <c r="L556" s="110" t="s">
        <v>208</v>
      </c>
      <c r="M556" s="121" t="s">
        <v>208</v>
      </c>
      <c r="N556" s="99" t="s">
        <v>2114</v>
      </c>
      <c r="O556" s="113">
        <v>1986</v>
      </c>
      <c r="P556" s="94"/>
      <c r="Q556" s="94"/>
      <c r="R556" s="94"/>
      <c r="S556" s="94"/>
      <c r="T556" s="94"/>
      <c r="U556" s="115">
        <v>0</v>
      </c>
      <c r="V556" s="183">
        <v>2</v>
      </c>
      <c r="W556" s="177" t="s">
        <v>2750</v>
      </c>
      <c r="X556" s="136">
        <v>2022</v>
      </c>
      <c r="Y556" s="132">
        <v>5</v>
      </c>
      <c r="Z556" s="131">
        <v>16</v>
      </c>
      <c r="AA5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6" s="237"/>
    </row>
    <row r="557" spans="1:31" s="102" customFormat="1" ht="15" x14ac:dyDescent="0.2">
      <c r="A557" s="99" t="s">
        <v>763</v>
      </c>
      <c r="B557" s="96" t="s">
        <v>208</v>
      </c>
      <c r="C557" s="96" t="s">
        <v>911</v>
      </c>
      <c r="D557" s="99" t="s">
        <v>914</v>
      </c>
      <c r="E557" s="110" t="s">
        <v>915</v>
      </c>
      <c r="F557" s="180">
        <v>5.03</v>
      </c>
      <c r="G557" s="144" t="s">
        <v>2538</v>
      </c>
      <c r="H557" s="108">
        <v>1</v>
      </c>
      <c r="I557" s="108">
        <v>1</v>
      </c>
      <c r="J557" s="109" t="s">
        <v>1620</v>
      </c>
      <c r="K557" s="109" t="s">
        <v>1000</v>
      </c>
      <c r="L557" s="110" t="s">
        <v>208</v>
      </c>
      <c r="M557" s="121" t="s">
        <v>208</v>
      </c>
      <c r="N557" s="112" t="s">
        <v>2113</v>
      </c>
      <c r="O557" s="113">
        <v>1966</v>
      </c>
      <c r="P557" s="94"/>
      <c r="Q557" s="94"/>
      <c r="R557" s="94"/>
      <c r="S557" s="94"/>
      <c r="T557" s="94"/>
      <c r="U557" s="115">
        <v>0</v>
      </c>
      <c r="V557" s="183">
        <v>2</v>
      </c>
      <c r="W557" s="177" t="s">
        <v>2750</v>
      </c>
      <c r="X557" s="136">
        <v>2022</v>
      </c>
      <c r="Y557" s="132">
        <v>5</v>
      </c>
      <c r="Z557" s="131">
        <v>14</v>
      </c>
      <c r="AA5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7" s="237"/>
    </row>
    <row r="558" spans="1:31" s="102" customFormat="1" ht="15" x14ac:dyDescent="0.2">
      <c r="A558" s="99" t="s">
        <v>764</v>
      </c>
      <c r="B558" s="96" t="s">
        <v>208</v>
      </c>
      <c r="C558" s="96" t="s">
        <v>911</v>
      </c>
      <c r="D558" s="99" t="s">
        <v>914</v>
      </c>
      <c r="E558" s="110" t="s">
        <v>915</v>
      </c>
      <c r="F558" s="180">
        <v>7.01</v>
      </c>
      <c r="G558" s="144" t="s">
        <v>2538</v>
      </c>
      <c r="H558" s="108">
        <v>1</v>
      </c>
      <c r="I558" s="108">
        <v>1</v>
      </c>
      <c r="J558" s="109" t="s">
        <v>1622</v>
      </c>
      <c r="K558" s="109" t="s">
        <v>1621</v>
      </c>
      <c r="L558" s="110" t="s">
        <v>208</v>
      </c>
      <c r="M558" s="121" t="s">
        <v>208</v>
      </c>
      <c r="N558" s="112" t="s">
        <v>2113</v>
      </c>
      <c r="O558" s="113">
        <v>1995</v>
      </c>
      <c r="P558" s="94"/>
      <c r="Q558" s="94"/>
      <c r="R558" s="94"/>
      <c r="S558" s="94"/>
      <c r="T558" s="94"/>
      <c r="U558" s="115">
        <v>0</v>
      </c>
      <c r="V558" s="183">
        <v>2</v>
      </c>
      <c r="W558" s="177" t="s">
        <v>2750</v>
      </c>
      <c r="X558" s="136">
        <v>2022</v>
      </c>
      <c r="Y558" s="132">
        <v>5</v>
      </c>
      <c r="Z558" s="131">
        <v>15</v>
      </c>
      <c r="AA5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8" s="237"/>
    </row>
    <row r="559" spans="1:31" s="102" customFormat="1" ht="15" x14ac:dyDescent="0.2">
      <c r="A559" s="99" t="s">
        <v>765</v>
      </c>
      <c r="B559" s="96" t="s">
        <v>208</v>
      </c>
      <c r="C559" s="96" t="s">
        <v>911</v>
      </c>
      <c r="D559" s="99" t="s">
        <v>914</v>
      </c>
      <c r="E559" s="110" t="s">
        <v>915</v>
      </c>
      <c r="F559" s="180">
        <v>6.14</v>
      </c>
      <c r="G559" s="144" t="s">
        <v>2538</v>
      </c>
      <c r="H559" s="108">
        <v>1</v>
      </c>
      <c r="I559" s="108">
        <v>1</v>
      </c>
      <c r="J559" s="109" t="s">
        <v>1623</v>
      </c>
      <c r="K559" s="109" t="s">
        <v>950</v>
      </c>
      <c r="L559" s="110" t="s">
        <v>208</v>
      </c>
      <c r="M559" s="121" t="s">
        <v>208</v>
      </c>
      <c r="N559" s="99" t="s">
        <v>2114</v>
      </c>
      <c r="O559" s="113">
        <v>1970</v>
      </c>
      <c r="P559" s="94"/>
      <c r="Q559" s="94"/>
      <c r="R559" s="94"/>
      <c r="S559" s="94"/>
      <c r="T559" s="94"/>
      <c r="U559" s="115">
        <v>0</v>
      </c>
      <c r="V559" s="183">
        <v>1</v>
      </c>
      <c r="W559" s="177" t="s">
        <v>2750</v>
      </c>
      <c r="X559" s="136">
        <v>2022</v>
      </c>
      <c r="Y559" s="134">
        <v>6</v>
      </c>
      <c r="Z559" s="131">
        <v>19</v>
      </c>
      <c r="AA5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59" s="237"/>
    </row>
    <row r="560" spans="1:31" s="102" customFormat="1" ht="15" x14ac:dyDescent="0.2">
      <c r="A560" s="99" t="s">
        <v>766</v>
      </c>
      <c r="B560" s="96" t="s">
        <v>208</v>
      </c>
      <c r="C560" s="96" t="s">
        <v>911</v>
      </c>
      <c r="D560" s="99" t="s">
        <v>914</v>
      </c>
      <c r="E560" s="110" t="s">
        <v>915</v>
      </c>
      <c r="F560" s="180">
        <v>3.94</v>
      </c>
      <c r="G560" s="144" t="s">
        <v>2538</v>
      </c>
      <c r="H560" s="108">
        <v>1</v>
      </c>
      <c r="I560" s="108">
        <v>1</v>
      </c>
      <c r="J560" s="109" t="s">
        <v>1000</v>
      </c>
      <c r="K560" s="109" t="s">
        <v>950</v>
      </c>
      <c r="L560" s="110" t="s">
        <v>208</v>
      </c>
      <c r="M560" s="121" t="s">
        <v>208</v>
      </c>
      <c r="N560" s="99" t="s">
        <v>2114</v>
      </c>
      <c r="O560" s="113">
        <v>1990</v>
      </c>
      <c r="P560" s="94"/>
      <c r="Q560" s="94"/>
      <c r="R560" s="94"/>
      <c r="S560" s="94"/>
      <c r="T560" s="94"/>
      <c r="U560" s="115">
        <v>0</v>
      </c>
      <c r="V560" s="183">
        <v>1</v>
      </c>
      <c r="W560" s="177" t="s">
        <v>2750</v>
      </c>
      <c r="X560" s="136">
        <v>2022</v>
      </c>
      <c r="Y560" s="132">
        <v>5</v>
      </c>
      <c r="Z560" s="131">
        <v>24</v>
      </c>
      <c r="AA5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0" s="237"/>
    </row>
    <row r="561" spans="1:31" s="102" customFormat="1" ht="15" x14ac:dyDescent="0.2">
      <c r="A561" s="99" t="s">
        <v>767</v>
      </c>
      <c r="B561" s="96" t="s">
        <v>208</v>
      </c>
      <c r="C561" s="96" t="s">
        <v>911</v>
      </c>
      <c r="D561" s="99" t="s">
        <v>914</v>
      </c>
      <c r="E561" s="110" t="s">
        <v>915</v>
      </c>
      <c r="F561" s="180">
        <v>4.96</v>
      </c>
      <c r="G561" s="144" t="s">
        <v>2538</v>
      </c>
      <c r="H561" s="108">
        <v>1</v>
      </c>
      <c r="I561" s="108">
        <v>1</v>
      </c>
      <c r="J561" s="109" t="s">
        <v>1625</v>
      </c>
      <c r="K561" s="109" t="s">
        <v>1624</v>
      </c>
      <c r="L561" s="110" t="s">
        <v>208</v>
      </c>
      <c r="M561" s="121" t="s">
        <v>208</v>
      </c>
      <c r="N561" s="99" t="s">
        <v>2114</v>
      </c>
      <c r="O561" s="113">
        <v>1969</v>
      </c>
      <c r="P561" s="94"/>
      <c r="Q561" s="94"/>
      <c r="R561" s="94"/>
      <c r="S561" s="94"/>
      <c r="T561" s="94"/>
      <c r="U561" s="115">
        <v>0</v>
      </c>
      <c r="V561" s="183">
        <v>1</v>
      </c>
      <c r="W561" s="177" t="s">
        <v>2750</v>
      </c>
      <c r="X561" s="136">
        <v>2022</v>
      </c>
      <c r="Y561" s="132">
        <v>7</v>
      </c>
      <c r="Z561" s="131">
        <v>24</v>
      </c>
      <c r="AA5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1" s="237"/>
    </row>
    <row r="562" spans="1:31" s="102" customFormat="1" ht="15" x14ac:dyDescent="0.2">
      <c r="A562" s="99" t="s">
        <v>768</v>
      </c>
      <c r="B562" s="96" t="s">
        <v>208</v>
      </c>
      <c r="C562" s="96" t="s">
        <v>911</v>
      </c>
      <c r="D562" s="99" t="s">
        <v>914</v>
      </c>
      <c r="E562" s="110" t="s">
        <v>915</v>
      </c>
      <c r="F562" s="180">
        <v>4.95</v>
      </c>
      <c r="G562" s="144" t="s">
        <v>2538</v>
      </c>
      <c r="H562" s="108">
        <v>1</v>
      </c>
      <c r="I562" s="108">
        <v>1</v>
      </c>
      <c r="J562" s="109" t="s">
        <v>1627</v>
      </c>
      <c r="K562" s="109" t="s">
        <v>1626</v>
      </c>
      <c r="L562" s="110" t="s">
        <v>208</v>
      </c>
      <c r="M562" s="121" t="s">
        <v>208</v>
      </c>
      <c r="N562" s="99" t="s">
        <v>2114</v>
      </c>
      <c r="O562" s="113">
        <v>1977</v>
      </c>
      <c r="P562" s="94"/>
      <c r="Q562" s="94"/>
      <c r="R562" s="94"/>
      <c r="S562" s="94"/>
      <c r="T562" s="94"/>
      <c r="U562" s="115">
        <v>0</v>
      </c>
      <c r="V562" s="183">
        <v>2</v>
      </c>
      <c r="W562" s="177" t="s">
        <v>2750</v>
      </c>
      <c r="X562" s="136">
        <v>2022</v>
      </c>
      <c r="Y562" s="132">
        <v>5</v>
      </c>
      <c r="Z562" s="131">
        <v>6</v>
      </c>
      <c r="AA5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2" s="237"/>
    </row>
    <row r="563" spans="1:31" s="102" customFormat="1" ht="15" x14ac:dyDescent="0.2">
      <c r="A563" s="99" t="s">
        <v>769</v>
      </c>
      <c r="B563" s="96" t="s">
        <v>208</v>
      </c>
      <c r="C563" s="96" t="s">
        <v>911</v>
      </c>
      <c r="D563" s="99" t="s">
        <v>914</v>
      </c>
      <c r="E563" s="110" t="s">
        <v>915</v>
      </c>
      <c r="F563" s="180">
        <v>6.13</v>
      </c>
      <c r="G563" s="144" t="s">
        <v>2538</v>
      </c>
      <c r="H563" s="108">
        <v>1</v>
      </c>
      <c r="I563" s="108">
        <v>1</v>
      </c>
      <c r="J563" s="109" t="s">
        <v>1628</v>
      </c>
      <c r="K563" s="109" t="s">
        <v>1081</v>
      </c>
      <c r="L563" s="110" t="s">
        <v>208</v>
      </c>
      <c r="M563" s="121" t="s">
        <v>208</v>
      </c>
      <c r="N563" s="99" t="s">
        <v>2114</v>
      </c>
      <c r="O563" s="113">
        <v>1978</v>
      </c>
      <c r="P563" s="94"/>
      <c r="Q563" s="94"/>
      <c r="R563" s="94"/>
      <c r="S563" s="94"/>
      <c r="T563" s="94"/>
      <c r="U563" s="115">
        <v>0</v>
      </c>
      <c r="V563" s="183">
        <v>1</v>
      </c>
      <c r="W563" s="177" t="s">
        <v>2750</v>
      </c>
      <c r="X563" s="136">
        <v>2022</v>
      </c>
      <c r="Y563" s="132">
        <v>5</v>
      </c>
      <c r="Z563" s="131">
        <v>18</v>
      </c>
      <c r="AA5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3" s="237"/>
    </row>
    <row r="564" spans="1:31" s="102" customFormat="1" ht="15" x14ac:dyDescent="0.2">
      <c r="A564" s="99" t="s">
        <v>770</v>
      </c>
      <c r="B564" s="96" t="s">
        <v>208</v>
      </c>
      <c r="C564" s="96" t="s">
        <v>911</v>
      </c>
      <c r="D564" s="99" t="s">
        <v>914</v>
      </c>
      <c r="E564" s="110" t="s">
        <v>915</v>
      </c>
      <c r="F564" s="180">
        <v>3.96</v>
      </c>
      <c r="G564" s="144" t="s">
        <v>2538</v>
      </c>
      <c r="H564" s="108">
        <v>1</v>
      </c>
      <c r="I564" s="108">
        <v>1</v>
      </c>
      <c r="J564" s="109" t="s">
        <v>1629</v>
      </c>
      <c r="K564" s="109" t="s">
        <v>1312</v>
      </c>
      <c r="L564" s="110" t="s">
        <v>208</v>
      </c>
      <c r="M564" s="121" t="s">
        <v>208</v>
      </c>
      <c r="N564" s="99" t="s">
        <v>2114</v>
      </c>
      <c r="O564" s="113">
        <v>1980</v>
      </c>
      <c r="P564" s="94"/>
      <c r="Q564" s="94"/>
      <c r="R564" s="94"/>
      <c r="S564" s="94"/>
      <c r="T564" s="94"/>
      <c r="U564" s="115">
        <v>0</v>
      </c>
      <c r="V564" s="183">
        <v>1</v>
      </c>
      <c r="W564" s="177" t="s">
        <v>2750</v>
      </c>
      <c r="X564" s="136">
        <v>2022</v>
      </c>
      <c r="Y564" s="132">
        <v>5</v>
      </c>
      <c r="Z564" s="131">
        <v>19</v>
      </c>
      <c r="AA5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4" s="237"/>
    </row>
    <row r="565" spans="1:31" s="102" customFormat="1" ht="15" x14ac:dyDescent="0.2">
      <c r="A565" s="99" t="s">
        <v>771</v>
      </c>
      <c r="B565" s="96" t="s">
        <v>208</v>
      </c>
      <c r="C565" s="96" t="s">
        <v>911</v>
      </c>
      <c r="D565" s="99" t="s">
        <v>914</v>
      </c>
      <c r="E565" s="110" t="s">
        <v>915</v>
      </c>
      <c r="F565" s="180">
        <v>5.07</v>
      </c>
      <c r="G565" s="144" t="s">
        <v>2538</v>
      </c>
      <c r="H565" s="108">
        <v>1</v>
      </c>
      <c r="I565" s="108">
        <v>1</v>
      </c>
      <c r="J565" s="109" t="s">
        <v>1631</v>
      </c>
      <c r="K565" s="109" t="s">
        <v>1630</v>
      </c>
      <c r="L565" s="110" t="s">
        <v>208</v>
      </c>
      <c r="M565" s="121" t="s">
        <v>208</v>
      </c>
      <c r="N565" s="99" t="s">
        <v>2114</v>
      </c>
      <c r="O565" s="113">
        <v>1976</v>
      </c>
      <c r="P565" s="94"/>
      <c r="Q565" s="94"/>
      <c r="R565" s="94"/>
      <c r="S565" s="94"/>
      <c r="T565" s="94"/>
      <c r="U565" s="115">
        <v>0</v>
      </c>
      <c r="V565" s="183">
        <v>2</v>
      </c>
      <c r="W565" s="177" t="s">
        <v>2750</v>
      </c>
      <c r="X565" s="136">
        <v>2022</v>
      </c>
      <c r="Y565" s="134">
        <v>6</v>
      </c>
      <c r="Z565" s="131">
        <v>26</v>
      </c>
      <c r="AA5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5" s="237"/>
    </row>
    <row r="566" spans="1:31" s="102" customFormat="1" ht="15" x14ac:dyDescent="0.2">
      <c r="A566" s="99" t="s">
        <v>772</v>
      </c>
      <c r="B566" s="96" t="s">
        <v>208</v>
      </c>
      <c r="C566" s="96" t="s">
        <v>911</v>
      </c>
      <c r="D566" s="99" t="s">
        <v>914</v>
      </c>
      <c r="E566" s="110" t="s">
        <v>915</v>
      </c>
      <c r="F566" s="180">
        <v>6.12</v>
      </c>
      <c r="G566" s="144" t="s">
        <v>2538</v>
      </c>
      <c r="H566" s="108">
        <v>1</v>
      </c>
      <c r="I566" s="108">
        <v>1</v>
      </c>
      <c r="J566" s="109" t="s">
        <v>1630</v>
      </c>
      <c r="K566" s="109" t="s">
        <v>1632</v>
      </c>
      <c r="L566" s="110" t="s">
        <v>208</v>
      </c>
      <c r="M566" s="121" t="s">
        <v>208</v>
      </c>
      <c r="N566" s="99" t="s">
        <v>2114</v>
      </c>
      <c r="O566" s="113">
        <v>1962</v>
      </c>
      <c r="P566" s="94"/>
      <c r="Q566" s="94"/>
      <c r="R566" s="94"/>
      <c r="S566" s="94"/>
      <c r="T566" s="94"/>
      <c r="U566" s="115">
        <v>0</v>
      </c>
      <c r="V566" s="183">
        <v>2</v>
      </c>
      <c r="W566" s="177" t="s">
        <v>2750</v>
      </c>
      <c r="X566" s="136">
        <v>2022</v>
      </c>
      <c r="Y566" s="132">
        <v>5</v>
      </c>
      <c r="Z566" s="131">
        <v>19</v>
      </c>
      <c r="AA5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6" s="237"/>
    </row>
    <row r="567" spans="1:31" s="102" customFormat="1" ht="15" x14ac:dyDescent="0.2">
      <c r="A567" s="99" t="s">
        <v>773</v>
      </c>
      <c r="B567" s="96" t="s">
        <v>208</v>
      </c>
      <c r="C567" s="96" t="s">
        <v>911</v>
      </c>
      <c r="D567" s="99" t="s">
        <v>914</v>
      </c>
      <c r="E567" s="110" t="s">
        <v>915</v>
      </c>
      <c r="F567" s="180">
        <v>4</v>
      </c>
      <c r="G567" s="144" t="s">
        <v>2538</v>
      </c>
      <c r="H567" s="108">
        <v>1</v>
      </c>
      <c r="I567" s="108">
        <v>1</v>
      </c>
      <c r="J567" s="109" t="s">
        <v>1634</v>
      </c>
      <c r="K567" s="109" t="s">
        <v>1633</v>
      </c>
      <c r="L567" s="110" t="s">
        <v>208</v>
      </c>
      <c r="M567" s="121" t="s">
        <v>208</v>
      </c>
      <c r="N567" s="99" t="s">
        <v>2114</v>
      </c>
      <c r="O567" s="113">
        <v>1973</v>
      </c>
      <c r="P567" s="94"/>
      <c r="Q567" s="94"/>
      <c r="R567" s="94"/>
      <c r="S567" s="94"/>
      <c r="T567" s="94"/>
      <c r="U567" s="115">
        <v>0</v>
      </c>
      <c r="V567" s="183">
        <v>1</v>
      </c>
      <c r="W567" s="177" t="s">
        <v>2750</v>
      </c>
      <c r="X567" s="136">
        <v>2022</v>
      </c>
      <c r="Y567" s="132">
        <v>5</v>
      </c>
      <c r="Z567" s="131">
        <v>24</v>
      </c>
      <c r="AA5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7" s="237"/>
    </row>
    <row r="568" spans="1:31" s="102" customFormat="1" ht="15" x14ac:dyDescent="0.2">
      <c r="A568" s="99" t="s">
        <v>774</v>
      </c>
      <c r="B568" s="96" t="s">
        <v>208</v>
      </c>
      <c r="C568" s="96" t="s">
        <v>911</v>
      </c>
      <c r="D568" s="99" t="s">
        <v>914</v>
      </c>
      <c r="E568" s="110" t="s">
        <v>915</v>
      </c>
      <c r="F568" s="180">
        <v>5.08</v>
      </c>
      <c r="G568" s="144" t="s">
        <v>2538</v>
      </c>
      <c r="H568" s="108">
        <v>1</v>
      </c>
      <c r="I568" s="108">
        <v>1</v>
      </c>
      <c r="J568" s="109" t="s">
        <v>1635</v>
      </c>
      <c r="K568" s="109" t="s">
        <v>918</v>
      </c>
      <c r="L568" s="110" t="s">
        <v>208</v>
      </c>
      <c r="M568" s="121" t="s">
        <v>208</v>
      </c>
      <c r="N568" s="99" t="s">
        <v>2114</v>
      </c>
      <c r="O568" s="113">
        <v>1969</v>
      </c>
      <c r="P568" s="94"/>
      <c r="Q568" s="94"/>
      <c r="R568" s="94"/>
      <c r="S568" s="94"/>
      <c r="T568" s="94"/>
      <c r="U568" s="115">
        <v>0</v>
      </c>
      <c r="V568" s="183">
        <v>1</v>
      </c>
      <c r="W568" s="177" t="s">
        <v>2750</v>
      </c>
      <c r="X568" s="136">
        <v>2022</v>
      </c>
      <c r="Y568" s="132">
        <v>5</v>
      </c>
      <c r="Z568" s="131">
        <v>14</v>
      </c>
      <c r="AA5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8" s="237"/>
    </row>
    <row r="569" spans="1:31" s="102" customFormat="1" ht="15" x14ac:dyDescent="0.2">
      <c r="A569" s="99" t="s">
        <v>775</v>
      </c>
      <c r="B569" s="96" t="s">
        <v>208</v>
      </c>
      <c r="C569" s="96" t="s">
        <v>911</v>
      </c>
      <c r="D569" s="99" t="s">
        <v>914</v>
      </c>
      <c r="E569" s="110" t="s">
        <v>915</v>
      </c>
      <c r="F569" s="180">
        <v>3</v>
      </c>
      <c r="G569" s="144" t="s">
        <v>2538</v>
      </c>
      <c r="H569" s="108">
        <v>1</v>
      </c>
      <c r="I569" s="108">
        <v>1</v>
      </c>
      <c r="J569" s="109" t="s">
        <v>1636</v>
      </c>
      <c r="K569" s="109" t="s">
        <v>952</v>
      </c>
      <c r="L569" s="110" t="s">
        <v>208</v>
      </c>
      <c r="M569" s="121" t="s">
        <v>208</v>
      </c>
      <c r="N569" s="99" t="s">
        <v>2114</v>
      </c>
      <c r="O569" s="113">
        <v>1971</v>
      </c>
      <c r="P569" s="94"/>
      <c r="Q569" s="94"/>
      <c r="R569" s="94"/>
      <c r="S569" s="94"/>
      <c r="T569" s="94"/>
      <c r="U569" s="115">
        <v>0</v>
      </c>
      <c r="V569" s="183">
        <v>1</v>
      </c>
      <c r="W569" s="177" t="s">
        <v>2750</v>
      </c>
      <c r="X569" s="136">
        <v>2022</v>
      </c>
      <c r="Y569" s="134">
        <v>6</v>
      </c>
      <c r="Z569" s="131">
        <v>11</v>
      </c>
      <c r="AA5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69" s="237"/>
    </row>
    <row r="570" spans="1:31" s="102" customFormat="1" ht="15" x14ac:dyDescent="0.2">
      <c r="A570" s="99" t="s">
        <v>776</v>
      </c>
      <c r="B570" s="96" t="s">
        <v>208</v>
      </c>
      <c r="C570" s="96" t="s">
        <v>911</v>
      </c>
      <c r="D570" s="99" t="s">
        <v>914</v>
      </c>
      <c r="E570" s="110" t="s">
        <v>915</v>
      </c>
      <c r="F570" s="180">
        <v>4</v>
      </c>
      <c r="G570" s="144" t="s">
        <v>2538</v>
      </c>
      <c r="H570" s="108">
        <v>1</v>
      </c>
      <c r="I570" s="108">
        <v>1</v>
      </c>
      <c r="J570" s="109" t="s">
        <v>1560</v>
      </c>
      <c r="K570" s="109" t="s">
        <v>1557</v>
      </c>
      <c r="L570" s="110" t="s">
        <v>208</v>
      </c>
      <c r="M570" s="121" t="s">
        <v>208</v>
      </c>
      <c r="N570" s="99" t="s">
        <v>2114</v>
      </c>
      <c r="O570" s="113">
        <v>1981</v>
      </c>
      <c r="P570" s="94"/>
      <c r="Q570" s="94"/>
      <c r="R570" s="94"/>
      <c r="S570" s="94"/>
      <c r="T570" s="94"/>
      <c r="U570" s="115">
        <v>0</v>
      </c>
      <c r="V570" s="183">
        <v>1</v>
      </c>
      <c r="W570" s="177" t="s">
        <v>2750</v>
      </c>
      <c r="X570" s="136">
        <v>2022</v>
      </c>
      <c r="Y570" s="132">
        <v>5</v>
      </c>
      <c r="Z570" s="131">
        <v>6</v>
      </c>
      <c r="AA5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0" s="237"/>
    </row>
    <row r="571" spans="1:31" s="102" customFormat="1" ht="15" x14ac:dyDescent="0.2">
      <c r="A571" s="99" t="s">
        <v>777</v>
      </c>
      <c r="B571" s="96" t="s">
        <v>208</v>
      </c>
      <c r="C571" s="96" t="s">
        <v>911</v>
      </c>
      <c r="D571" s="99" t="s">
        <v>914</v>
      </c>
      <c r="E571" s="110" t="s">
        <v>915</v>
      </c>
      <c r="F571" s="180">
        <v>4.93</v>
      </c>
      <c r="G571" s="144" t="s">
        <v>2538</v>
      </c>
      <c r="H571" s="108">
        <v>1</v>
      </c>
      <c r="I571" s="108">
        <v>1</v>
      </c>
      <c r="J571" s="109" t="s">
        <v>1638</v>
      </c>
      <c r="K571" s="109" t="s">
        <v>1637</v>
      </c>
      <c r="L571" s="110" t="s">
        <v>208</v>
      </c>
      <c r="M571" s="121" t="s">
        <v>208</v>
      </c>
      <c r="N571" s="99" t="s">
        <v>2114</v>
      </c>
      <c r="O571" s="113">
        <v>1978</v>
      </c>
      <c r="P571" s="94"/>
      <c r="Q571" s="94"/>
      <c r="R571" s="94"/>
      <c r="S571" s="94"/>
      <c r="T571" s="94"/>
      <c r="U571" s="115">
        <v>0</v>
      </c>
      <c r="V571" s="183">
        <v>1</v>
      </c>
      <c r="W571" s="177" t="s">
        <v>2750</v>
      </c>
      <c r="X571" s="136">
        <v>2022</v>
      </c>
      <c r="Y571" s="132">
        <v>5</v>
      </c>
      <c r="Z571" s="131">
        <v>18</v>
      </c>
      <c r="AA5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1" s="237"/>
    </row>
    <row r="572" spans="1:31" s="102" customFormat="1" ht="15" x14ac:dyDescent="0.2">
      <c r="A572" s="99" t="s">
        <v>778</v>
      </c>
      <c r="B572" s="96" t="s">
        <v>208</v>
      </c>
      <c r="C572" s="96" t="s">
        <v>911</v>
      </c>
      <c r="D572" s="99" t="s">
        <v>914</v>
      </c>
      <c r="E572" s="110" t="s">
        <v>915</v>
      </c>
      <c r="F572" s="180">
        <v>4.8899999999999997</v>
      </c>
      <c r="G572" s="144" t="s">
        <v>2538</v>
      </c>
      <c r="H572" s="108">
        <v>1</v>
      </c>
      <c r="I572" s="108">
        <v>1</v>
      </c>
      <c r="J572" s="109" t="s">
        <v>1639</v>
      </c>
      <c r="K572" s="109" t="s">
        <v>1587</v>
      </c>
      <c r="L572" s="110" t="s">
        <v>208</v>
      </c>
      <c r="M572" s="121" t="s">
        <v>208</v>
      </c>
      <c r="N572" s="99" t="s">
        <v>2114</v>
      </c>
      <c r="O572" s="113">
        <v>1972</v>
      </c>
      <c r="P572" s="94"/>
      <c r="Q572" s="94"/>
      <c r="R572" s="94"/>
      <c r="S572" s="94"/>
      <c r="T572" s="94"/>
      <c r="U572" s="115">
        <v>0</v>
      </c>
      <c r="V572" s="183">
        <v>1</v>
      </c>
      <c r="W572" s="177" t="s">
        <v>2750</v>
      </c>
      <c r="X572" s="136">
        <v>2022</v>
      </c>
      <c r="Y572" s="132">
        <v>5</v>
      </c>
      <c r="Z572" s="131">
        <v>19</v>
      </c>
      <c r="AA5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2" s="237"/>
    </row>
    <row r="573" spans="1:31" s="102" customFormat="1" ht="15" x14ac:dyDescent="0.2">
      <c r="A573" s="99" t="s">
        <v>779</v>
      </c>
      <c r="B573" s="96" t="s">
        <v>208</v>
      </c>
      <c r="C573" s="96" t="s">
        <v>911</v>
      </c>
      <c r="D573" s="99" t="s">
        <v>914</v>
      </c>
      <c r="E573" s="110" t="s">
        <v>915</v>
      </c>
      <c r="F573" s="180">
        <v>3</v>
      </c>
      <c r="G573" s="144" t="s">
        <v>2538</v>
      </c>
      <c r="H573" s="108">
        <v>1</v>
      </c>
      <c r="I573" s="108">
        <v>1</v>
      </c>
      <c r="J573" s="109" t="s">
        <v>1640</v>
      </c>
      <c r="K573" s="109" t="s">
        <v>1590</v>
      </c>
      <c r="L573" s="110" t="s">
        <v>208</v>
      </c>
      <c r="M573" s="121" t="s">
        <v>208</v>
      </c>
      <c r="N573" s="99" t="s">
        <v>2114</v>
      </c>
      <c r="O573" s="113">
        <v>1993</v>
      </c>
      <c r="P573" s="94"/>
      <c r="Q573" s="94"/>
      <c r="R573" s="94"/>
      <c r="S573" s="94"/>
      <c r="T573" s="94"/>
      <c r="U573" s="115">
        <v>0</v>
      </c>
      <c r="V573" s="183">
        <v>1</v>
      </c>
      <c r="W573" s="177" t="s">
        <v>2750</v>
      </c>
      <c r="X573" s="136">
        <v>2022</v>
      </c>
      <c r="Y573" s="132">
        <v>5</v>
      </c>
      <c r="Z573" s="131">
        <v>16</v>
      </c>
      <c r="AA5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3" s="237"/>
    </row>
    <row r="574" spans="1:31" s="102" customFormat="1" ht="15" x14ac:dyDescent="0.2">
      <c r="A574" s="99" t="s">
        <v>780</v>
      </c>
      <c r="B574" s="96" t="s">
        <v>208</v>
      </c>
      <c r="C574" s="96" t="s">
        <v>911</v>
      </c>
      <c r="D574" s="99" t="s">
        <v>914</v>
      </c>
      <c r="E574" s="110" t="s">
        <v>915</v>
      </c>
      <c r="F574" s="180">
        <v>5.2</v>
      </c>
      <c r="G574" s="144" t="s">
        <v>2538</v>
      </c>
      <c r="H574" s="108">
        <v>1</v>
      </c>
      <c r="I574" s="108">
        <v>1</v>
      </c>
      <c r="J574" s="109" t="s">
        <v>1642</v>
      </c>
      <c r="K574" s="109" t="s">
        <v>1641</v>
      </c>
      <c r="L574" s="110" t="s">
        <v>208</v>
      </c>
      <c r="M574" s="121" t="s">
        <v>208</v>
      </c>
      <c r="N574" s="99" t="s">
        <v>2114</v>
      </c>
      <c r="O574" s="113">
        <v>1973</v>
      </c>
      <c r="P574" s="94"/>
      <c r="Q574" s="94"/>
      <c r="R574" s="94"/>
      <c r="S574" s="94"/>
      <c r="T574" s="94"/>
      <c r="U574" s="115">
        <v>0</v>
      </c>
      <c r="V574" s="183">
        <v>2</v>
      </c>
      <c r="W574" s="177" t="s">
        <v>2750</v>
      </c>
      <c r="X574" s="136">
        <v>2022</v>
      </c>
      <c r="Y574" s="134">
        <v>6</v>
      </c>
      <c r="Z574" s="131">
        <v>29</v>
      </c>
      <c r="AA5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4" s="237"/>
    </row>
    <row r="575" spans="1:31" s="102" customFormat="1" ht="15" x14ac:dyDescent="0.2">
      <c r="A575" s="99" t="s">
        <v>781</v>
      </c>
      <c r="B575" s="96" t="s">
        <v>208</v>
      </c>
      <c r="C575" s="96" t="s">
        <v>911</v>
      </c>
      <c r="D575" s="99" t="s">
        <v>914</v>
      </c>
      <c r="E575" s="110" t="s">
        <v>915</v>
      </c>
      <c r="F575" s="180">
        <v>3.08</v>
      </c>
      <c r="G575" s="144" t="s">
        <v>2538</v>
      </c>
      <c r="H575" s="108">
        <v>1</v>
      </c>
      <c r="I575" s="108">
        <v>1</v>
      </c>
      <c r="J575" s="109" t="s">
        <v>1644</v>
      </c>
      <c r="K575" s="109" t="s">
        <v>1643</v>
      </c>
      <c r="L575" s="110" t="s">
        <v>208</v>
      </c>
      <c r="M575" s="121" t="s">
        <v>208</v>
      </c>
      <c r="N575" s="99" t="s">
        <v>2114</v>
      </c>
      <c r="O575" s="113">
        <v>1986</v>
      </c>
      <c r="P575" s="94"/>
      <c r="Q575" s="94"/>
      <c r="R575" s="94"/>
      <c r="S575" s="94"/>
      <c r="T575" s="94"/>
      <c r="U575" s="115">
        <v>0</v>
      </c>
      <c r="V575" s="183">
        <v>1</v>
      </c>
      <c r="W575" s="177" t="s">
        <v>2750</v>
      </c>
      <c r="X575" s="136">
        <v>2022</v>
      </c>
      <c r="Y575" s="132">
        <v>5</v>
      </c>
      <c r="Z575" s="131">
        <v>29</v>
      </c>
      <c r="AA5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5" s="237"/>
    </row>
    <row r="576" spans="1:31" s="102" customFormat="1" ht="15" x14ac:dyDescent="0.2">
      <c r="A576" s="99" t="s">
        <v>782</v>
      </c>
      <c r="B576" s="96" t="s">
        <v>208</v>
      </c>
      <c r="C576" s="96" t="s">
        <v>911</v>
      </c>
      <c r="D576" s="99" t="s">
        <v>914</v>
      </c>
      <c r="E576" s="110" t="s">
        <v>915</v>
      </c>
      <c r="F576" s="180">
        <v>3</v>
      </c>
      <c r="G576" s="144" t="s">
        <v>2538</v>
      </c>
      <c r="H576" s="108">
        <v>1</v>
      </c>
      <c r="I576" s="108">
        <v>1</v>
      </c>
      <c r="J576" s="109" t="s">
        <v>1645</v>
      </c>
      <c r="K576" s="109" t="s">
        <v>950</v>
      </c>
      <c r="L576" s="110" t="s">
        <v>208</v>
      </c>
      <c r="M576" s="121" t="s">
        <v>208</v>
      </c>
      <c r="N576" s="99" t="s">
        <v>2114</v>
      </c>
      <c r="O576" s="113">
        <v>1975</v>
      </c>
      <c r="P576" s="94"/>
      <c r="Q576" s="94"/>
      <c r="R576" s="94"/>
      <c r="S576" s="94"/>
      <c r="T576" s="94"/>
      <c r="U576" s="115">
        <v>0</v>
      </c>
      <c r="V576" s="183">
        <v>1</v>
      </c>
      <c r="W576" s="177" t="s">
        <v>2750</v>
      </c>
      <c r="X576" s="136">
        <v>2022</v>
      </c>
      <c r="Y576" s="132">
        <v>5</v>
      </c>
      <c r="Z576" s="131">
        <v>17</v>
      </c>
      <c r="AA5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6" s="237"/>
    </row>
    <row r="577" spans="1:31" s="102" customFormat="1" ht="15" x14ac:dyDescent="0.2">
      <c r="A577" s="99" t="s">
        <v>783</v>
      </c>
      <c r="B577" s="96" t="s">
        <v>208</v>
      </c>
      <c r="C577" s="96" t="s">
        <v>911</v>
      </c>
      <c r="D577" s="99" t="s">
        <v>914</v>
      </c>
      <c r="E577" s="110" t="s">
        <v>915</v>
      </c>
      <c r="F577" s="180">
        <v>4</v>
      </c>
      <c r="G577" s="144" t="s">
        <v>2538</v>
      </c>
      <c r="H577" s="108">
        <v>1</v>
      </c>
      <c r="I577" s="108">
        <v>1</v>
      </c>
      <c r="J577" s="109" t="s">
        <v>1646</v>
      </c>
      <c r="K577" s="109" t="s">
        <v>1637</v>
      </c>
      <c r="L577" s="110" t="s">
        <v>208</v>
      </c>
      <c r="M577" s="121" t="s">
        <v>208</v>
      </c>
      <c r="N577" s="99" t="s">
        <v>2114</v>
      </c>
      <c r="O577" s="113">
        <v>1970</v>
      </c>
      <c r="P577" s="94"/>
      <c r="Q577" s="94"/>
      <c r="R577" s="94"/>
      <c r="S577" s="94"/>
      <c r="T577" s="94"/>
      <c r="U577" s="115">
        <v>0</v>
      </c>
      <c r="V577" s="183">
        <v>2</v>
      </c>
      <c r="W577" s="177" t="s">
        <v>2750</v>
      </c>
      <c r="X577" s="136">
        <v>2022</v>
      </c>
      <c r="Y577" s="132">
        <v>5</v>
      </c>
      <c r="Z577" s="131">
        <v>17</v>
      </c>
      <c r="AA5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7" s="237"/>
    </row>
    <row r="578" spans="1:31" s="102" customFormat="1" ht="15" x14ac:dyDescent="0.2">
      <c r="A578" s="99" t="s">
        <v>784</v>
      </c>
      <c r="B578" s="96" t="s">
        <v>208</v>
      </c>
      <c r="C578" s="96" t="s">
        <v>911</v>
      </c>
      <c r="D578" s="99" t="s">
        <v>914</v>
      </c>
      <c r="E578" s="110" t="s">
        <v>915</v>
      </c>
      <c r="F578" s="180">
        <v>6.14</v>
      </c>
      <c r="G578" s="144" t="s">
        <v>2538</v>
      </c>
      <c r="H578" s="108">
        <v>1</v>
      </c>
      <c r="I578" s="108">
        <v>1</v>
      </c>
      <c r="J578" s="109" t="s">
        <v>1647</v>
      </c>
      <c r="K578" s="109" t="s">
        <v>1637</v>
      </c>
      <c r="L578" s="110" t="s">
        <v>208</v>
      </c>
      <c r="M578" s="121" t="s">
        <v>208</v>
      </c>
      <c r="N578" s="99" t="s">
        <v>2114</v>
      </c>
      <c r="O578" s="113">
        <v>1950</v>
      </c>
      <c r="P578" s="94"/>
      <c r="Q578" s="94"/>
      <c r="R578" s="94"/>
      <c r="S578" s="94"/>
      <c r="T578" s="94"/>
      <c r="U578" s="115">
        <v>0</v>
      </c>
      <c r="V578" s="183">
        <v>2</v>
      </c>
      <c r="W578" s="177" t="s">
        <v>2750</v>
      </c>
      <c r="X578" s="136">
        <v>2022</v>
      </c>
      <c r="Y578" s="132">
        <v>5</v>
      </c>
      <c r="Z578" s="131">
        <v>10</v>
      </c>
      <c r="AA5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8" s="237"/>
    </row>
    <row r="579" spans="1:31" s="102" customFormat="1" ht="15" x14ac:dyDescent="0.2">
      <c r="A579" s="99" t="s">
        <v>785</v>
      </c>
      <c r="B579" s="96" t="s">
        <v>208</v>
      </c>
      <c r="C579" s="96" t="s">
        <v>911</v>
      </c>
      <c r="D579" s="99" t="s">
        <v>914</v>
      </c>
      <c r="E579" s="110" t="s">
        <v>915</v>
      </c>
      <c r="F579" s="180">
        <v>5.2</v>
      </c>
      <c r="G579" s="144" t="s">
        <v>2538</v>
      </c>
      <c r="H579" s="108">
        <v>1</v>
      </c>
      <c r="I579" s="108">
        <v>1</v>
      </c>
      <c r="J579" s="109" t="s">
        <v>1648</v>
      </c>
      <c r="K579" s="109" t="s">
        <v>1259</v>
      </c>
      <c r="L579" s="110" t="s">
        <v>208</v>
      </c>
      <c r="M579" s="121" t="s">
        <v>208</v>
      </c>
      <c r="N579" s="99" t="s">
        <v>2114</v>
      </c>
      <c r="O579" s="113">
        <v>1968</v>
      </c>
      <c r="P579" s="94"/>
      <c r="Q579" s="94"/>
      <c r="R579" s="94"/>
      <c r="S579" s="94"/>
      <c r="T579" s="94"/>
      <c r="U579" s="115">
        <v>0</v>
      </c>
      <c r="V579" s="183">
        <v>3</v>
      </c>
      <c r="W579" s="177" t="s">
        <v>2750</v>
      </c>
      <c r="X579" s="136">
        <v>2022</v>
      </c>
      <c r="Y579" s="132">
        <v>5</v>
      </c>
      <c r="Z579" s="131">
        <v>17</v>
      </c>
      <c r="AA5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79" s="237"/>
    </row>
    <row r="580" spans="1:31" s="102" customFormat="1" ht="15" x14ac:dyDescent="0.2">
      <c r="A580" s="99" t="s">
        <v>786</v>
      </c>
      <c r="B580" s="96" t="s">
        <v>208</v>
      </c>
      <c r="C580" s="96" t="s">
        <v>911</v>
      </c>
      <c r="D580" s="99" t="s">
        <v>914</v>
      </c>
      <c r="E580" s="110" t="s">
        <v>915</v>
      </c>
      <c r="F580" s="180">
        <v>5.0999999999999996</v>
      </c>
      <c r="G580" s="144" t="s">
        <v>2538</v>
      </c>
      <c r="H580" s="108">
        <v>1</v>
      </c>
      <c r="I580" s="108">
        <v>1</v>
      </c>
      <c r="J580" s="109" t="s">
        <v>1650</v>
      </c>
      <c r="K580" s="109" t="s">
        <v>1649</v>
      </c>
      <c r="L580" s="110" t="s">
        <v>208</v>
      </c>
      <c r="M580" s="121" t="s">
        <v>208</v>
      </c>
      <c r="N580" s="99" t="s">
        <v>2114</v>
      </c>
      <c r="O580" s="113">
        <v>1984</v>
      </c>
      <c r="P580" s="94"/>
      <c r="Q580" s="94"/>
      <c r="R580" s="94"/>
      <c r="S580" s="94"/>
      <c r="T580" s="94"/>
      <c r="U580" s="115">
        <v>0</v>
      </c>
      <c r="V580" s="183">
        <v>2</v>
      </c>
      <c r="W580" s="177" t="s">
        <v>2750</v>
      </c>
      <c r="X580" s="136">
        <v>2022</v>
      </c>
      <c r="Y580" s="132">
        <v>5</v>
      </c>
      <c r="Z580" s="131">
        <v>18</v>
      </c>
      <c r="AA5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0" s="237"/>
    </row>
    <row r="581" spans="1:31" s="102" customFormat="1" ht="15" x14ac:dyDescent="0.2">
      <c r="A581" s="99" t="s">
        <v>787</v>
      </c>
      <c r="B581" s="96" t="s">
        <v>208</v>
      </c>
      <c r="C581" s="96" t="s">
        <v>911</v>
      </c>
      <c r="D581" s="99" t="s">
        <v>914</v>
      </c>
      <c r="E581" s="110" t="s">
        <v>915</v>
      </c>
      <c r="F581" s="180">
        <v>4</v>
      </c>
      <c r="G581" s="144" t="s">
        <v>2538</v>
      </c>
      <c r="H581" s="108">
        <v>1</v>
      </c>
      <c r="I581" s="108">
        <v>1</v>
      </c>
      <c r="J581" s="109" t="s">
        <v>1652</v>
      </c>
      <c r="K581" s="109" t="s">
        <v>1651</v>
      </c>
      <c r="L581" s="110" t="s">
        <v>208</v>
      </c>
      <c r="M581" s="121" t="s">
        <v>208</v>
      </c>
      <c r="N581" s="99" t="s">
        <v>2114</v>
      </c>
      <c r="O581" s="113">
        <v>1988</v>
      </c>
      <c r="P581" s="94"/>
      <c r="Q581" s="94"/>
      <c r="R581" s="94"/>
      <c r="S581" s="94"/>
      <c r="T581" s="94"/>
      <c r="U581" s="115">
        <v>0</v>
      </c>
      <c r="V581" s="183">
        <v>1</v>
      </c>
      <c r="W581" s="177" t="s">
        <v>2750</v>
      </c>
      <c r="X581" s="136">
        <v>2022</v>
      </c>
      <c r="Y581" s="132">
        <v>5</v>
      </c>
      <c r="Z581" s="131">
        <v>6</v>
      </c>
      <c r="AA5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1" s="237"/>
    </row>
    <row r="582" spans="1:31" s="102" customFormat="1" ht="15" x14ac:dyDescent="0.2">
      <c r="A582" s="99" t="s">
        <v>788</v>
      </c>
      <c r="B582" s="96" t="s">
        <v>208</v>
      </c>
      <c r="C582" s="96" t="s">
        <v>911</v>
      </c>
      <c r="D582" s="99" t="s">
        <v>914</v>
      </c>
      <c r="E582" s="110" t="s">
        <v>915</v>
      </c>
      <c r="F582" s="180">
        <v>5.0999999999999996</v>
      </c>
      <c r="G582" s="144" t="s">
        <v>2538</v>
      </c>
      <c r="H582" s="108">
        <v>1</v>
      </c>
      <c r="I582" s="108">
        <v>1</v>
      </c>
      <c r="J582" s="109" t="s">
        <v>1504</v>
      </c>
      <c r="K582" s="109" t="s">
        <v>1259</v>
      </c>
      <c r="L582" s="110" t="s">
        <v>208</v>
      </c>
      <c r="M582" s="121" t="s">
        <v>208</v>
      </c>
      <c r="N582" s="99" t="s">
        <v>2114</v>
      </c>
      <c r="O582" s="113">
        <v>1988</v>
      </c>
      <c r="P582" s="94"/>
      <c r="Q582" s="94"/>
      <c r="R582" s="94"/>
      <c r="S582" s="94"/>
      <c r="T582" s="94"/>
      <c r="U582" s="115">
        <v>0</v>
      </c>
      <c r="V582" s="183">
        <v>2</v>
      </c>
      <c r="W582" s="177" t="s">
        <v>2750</v>
      </c>
      <c r="X582" s="136">
        <v>2022</v>
      </c>
      <c r="Y582" s="134">
        <v>6</v>
      </c>
      <c r="Z582" s="131">
        <v>17</v>
      </c>
      <c r="AA5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2" s="237"/>
    </row>
    <row r="583" spans="1:31" s="102" customFormat="1" ht="15" x14ac:dyDescent="0.2">
      <c r="A583" s="99" t="s">
        <v>789</v>
      </c>
      <c r="B583" s="96" t="s">
        <v>208</v>
      </c>
      <c r="C583" s="96" t="s">
        <v>911</v>
      </c>
      <c r="D583" s="99" t="s">
        <v>914</v>
      </c>
      <c r="E583" s="110" t="s">
        <v>915</v>
      </c>
      <c r="F583" s="180">
        <v>4</v>
      </c>
      <c r="G583" s="144" t="s">
        <v>2538</v>
      </c>
      <c r="H583" s="108">
        <v>1</v>
      </c>
      <c r="I583" s="108">
        <v>1</v>
      </c>
      <c r="J583" s="109" t="s">
        <v>1654</v>
      </c>
      <c r="K583" s="109" t="s">
        <v>1653</v>
      </c>
      <c r="L583" s="110" t="s">
        <v>208</v>
      </c>
      <c r="M583" s="121" t="s">
        <v>208</v>
      </c>
      <c r="N583" s="99" t="s">
        <v>2114</v>
      </c>
      <c r="O583" s="113">
        <v>1984</v>
      </c>
      <c r="P583" s="94"/>
      <c r="Q583" s="94"/>
      <c r="R583" s="94"/>
      <c r="S583" s="94"/>
      <c r="T583" s="94"/>
      <c r="U583" s="115">
        <v>0</v>
      </c>
      <c r="V583" s="183">
        <v>2</v>
      </c>
      <c r="W583" s="177" t="s">
        <v>2750</v>
      </c>
      <c r="X583" s="136">
        <v>2022</v>
      </c>
      <c r="Y583" s="132">
        <v>7</v>
      </c>
      <c r="Z583" s="131">
        <v>19</v>
      </c>
      <c r="AA5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3" s="237"/>
    </row>
    <row r="584" spans="1:31" s="102" customFormat="1" ht="15" x14ac:dyDescent="0.2">
      <c r="A584" s="99" t="s">
        <v>790</v>
      </c>
      <c r="B584" s="96" t="s">
        <v>208</v>
      </c>
      <c r="C584" s="96" t="s">
        <v>911</v>
      </c>
      <c r="D584" s="99" t="s">
        <v>914</v>
      </c>
      <c r="E584" s="110" t="s">
        <v>915</v>
      </c>
      <c r="F584" s="180">
        <v>6.13</v>
      </c>
      <c r="G584" s="144" t="s">
        <v>2538</v>
      </c>
      <c r="H584" s="108">
        <v>1</v>
      </c>
      <c r="I584" s="108">
        <v>1</v>
      </c>
      <c r="J584" s="109" t="s">
        <v>1655</v>
      </c>
      <c r="K584" s="109" t="s">
        <v>1259</v>
      </c>
      <c r="L584" s="110" t="s">
        <v>208</v>
      </c>
      <c r="M584" s="121" t="s">
        <v>208</v>
      </c>
      <c r="N584" s="99" t="s">
        <v>2114</v>
      </c>
      <c r="O584" s="113">
        <v>1963</v>
      </c>
      <c r="P584" s="94"/>
      <c r="Q584" s="94"/>
      <c r="R584" s="94"/>
      <c r="S584" s="94"/>
      <c r="T584" s="94"/>
      <c r="U584" s="115">
        <v>0</v>
      </c>
      <c r="V584" s="183">
        <v>3</v>
      </c>
      <c r="W584" s="177" t="s">
        <v>2750</v>
      </c>
      <c r="X584" s="136">
        <v>2022</v>
      </c>
      <c r="Y584" s="132">
        <v>5</v>
      </c>
      <c r="Z584" s="131">
        <v>29</v>
      </c>
      <c r="AA5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4" s="237"/>
    </row>
    <row r="585" spans="1:31" s="102" customFormat="1" ht="15" x14ac:dyDescent="0.2">
      <c r="A585" s="99" t="s">
        <v>791</v>
      </c>
      <c r="B585" s="96" t="s">
        <v>208</v>
      </c>
      <c r="C585" s="96" t="s">
        <v>911</v>
      </c>
      <c r="D585" s="99" t="s">
        <v>914</v>
      </c>
      <c r="E585" s="110" t="s">
        <v>915</v>
      </c>
      <c r="F585" s="180">
        <v>5.2</v>
      </c>
      <c r="G585" s="144" t="s">
        <v>2538</v>
      </c>
      <c r="H585" s="108">
        <v>1</v>
      </c>
      <c r="I585" s="108">
        <v>1</v>
      </c>
      <c r="J585" s="109" t="s">
        <v>1656</v>
      </c>
      <c r="K585" s="109" t="s">
        <v>1633</v>
      </c>
      <c r="L585" s="110" t="s">
        <v>208</v>
      </c>
      <c r="M585" s="121" t="s">
        <v>208</v>
      </c>
      <c r="N585" s="99" t="s">
        <v>2114</v>
      </c>
      <c r="O585" s="113">
        <v>1998</v>
      </c>
      <c r="P585" s="94"/>
      <c r="Q585" s="94"/>
      <c r="R585" s="94"/>
      <c r="S585" s="94"/>
      <c r="T585" s="94"/>
      <c r="U585" s="115">
        <v>0</v>
      </c>
      <c r="V585" s="183">
        <v>2</v>
      </c>
      <c r="W585" s="177" t="s">
        <v>2750</v>
      </c>
      <c r="X585" s="136">
        <v>2022</v>
      </c>
      <c r="Y585" s="134">
        <v>6</v>
      </c>
      <c r="Z585" s="131">
        <v>23</v>
      </c>
      <c r="AA5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5" s="237"/>
    </row>
    <row r="586" spans="1:31" s="102" customFormat="1" ht="15" x14ac:dyDescent="0.2">
      <c r="A586" s="99" t="s">
        <v>792</v>
      </c>
      <c r="B586" s="96" t="s">
        <v>208</v>
      </c>
      <c r="C586" s="96" t="s">
        <v>911</v>
      </c>
      <c r="D586" s="99" t="s">
        <v>914</v>
      </c>
      <c r="E586" s="110" t="s">
        <v>915</v>
      </c>
      <c r="F586" s="180">
        <v>5.01</v>
      </c>
      <c r="G586" s="144" t="s">
        <v>2538</v>
      </c>
      <c r="H586" s="108">
        <v>1</v>
      </c>
      <c r="I586" s="108">
        <v>1</v>
      </c>
      <c r="J586" s="109" t="s">
        <v>1657</v>
      </c>
      <c r="K586" s="109" t="s">
        <v>1019</v>
      </c>
      <c r="L586" s="110" t="s">
        <v>208</v>
      </c>
      <c r="M586" s="121" t="s">
        <v>208</v>
      </c>
      <c r="N586" s="99" t="s">
        <v>2114</v>
      </c>
      <c r="O586" s="113">
        <v>1988</v>
      </c>
      <c r="P586" s="94"/>
      <c r="Q586" s="94"/>
      <c r="R586" s="94"/>
      <c r="S586" s="94"/>
      <c r="T586" s="94"/>
      <c r="U586" s="115">
        <v>0</v>
      </c>
      <c r="V586" s="183">
        <v>2</v>
      </c>
      <c r="W586" s="177" t="s">
        <v>2750</v>
      </c>
      <c r="X586" s="136">
        <v>2022</v>
      </c>
      <c r="Y586" s="132">
        <v>5</v>
      </c>
      <c r="Z586" s="131">
        <v>15</v>
      </c>
      <c r="AA5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6" s="237"/>
    </row>
    <row r="587" spans="1:31" s="102" customFormat="1" ht="15" x14ac:dyDescent="0.2">
      <c r="A587" s="99" t="s">
        <v>793</v>
      </c>
      <c r="B587" s="96" t="s">
        <v>208</v>
      </c>
      <c r="C587" s="96" t="s">
        <v>911</v>
      </c>
      <c r="D587" s="99" t="s">
        <v>914</v>
      </c>
      <c r="E587" s="110" t="s">
        <v>915</v>
      </c>
      <c r="F587" s="180">
        <v>5.0199999999999996</v>
      </c>
      <c r="G587" s="144" t="s">
        <v>2538</v>
      </c>
      <c r="H587" s="108">
        <v>1</v>
      </c>
      <c r="I587" s="108">
        <v>1</v>
      </c>
      <c r="J587" s="109" t="s">
        <v>1659</v>
      </c>
      <c r="K587" s="109" t="s">
        <v>1658</v>
      </c>
      <c r="L587" s="110" t="s">
        <v>208</v>
      </c>
      <c r="M587" s="121" t="s">
        <v>208</v>
      </c>
      <c r="N587" s="99" t="s">
        <v>2114</v>
      </c>
      <c r="O587" s="113">
        <v>1987</v>
      </c>
      <c r="P587" s="94"/>
      <c r="Q587" s="94"/>
      <c r="R587" s="94"/>
      <c r="S587" s="94"/>
      <c r="T587" s="94"/>
      <c r="U587" s="115">
        <v>0</v>
      </c>
      <c r="V587" s="183">
        <v>2</v>
      </c>
      <c r="W587" s="177" t="s">
        <v>2750</v>
      </c>
      <c r="X587" s="136">
        <v>2022</v>
      </c>
      <c r="Y587" s="132">
        <v>5</v>
      </c>
      <c r="Z587" s="131">
        <v>16</v>
      </c>
      <c r="AA5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7" s="237"/>
    </row>
    <row r="588" spans="1:31" s="102" customFormat="1" ht="15" x14ac:dyDescent="0.2">
      <c r="A588" s="99" t="s">
        <v>794</v>
      </c>
      <c r="B588" s="96" t="s">
        <v>208</v>
      </c>
      <c r="C588" s="96" t="s">
        <v>911</v>
      </c>
      <c r="D588" s="99" t="s">
        <v>914</v>
      </c>
      <c r="E588" s="110" t="s">
        <v>915</v>
      </c>
      <c r="F588" s="180">
        <v>6.04</v>
      </c>
      <c r="G588" s="144" t="s">
        <v>2538</v>
      </c>
      <c r="H588" s="108">
        <v>1</v>
      </c>
      <c r="I588" s="108">
        <v>1</v>
      </c>
      <c r="J588" s="109" t="s">
        <v>1661</v>
      </c>
      <c r="K588" s="109" t="s">
        <v>1660</v>
      </c>
      <c r="L588" s="110" t="s">
        <v>208</v>
      </c>
      <c r="M588" s="121" t="s">
        <v>208</v>
      </c>
      <c r="N588" s="99" t="s">
        <v>2114</v>
      </c>
      <c r="O588" s="113">
        <v>1996</v>
      </c>
      <c r="P588" s="94"/>
      <c r="Q588" s="94"/>
      <c r="R588" s="94"/>
      <c r="S588" s="94"/>
      <c r="T588" s="94"/>
      <c r="U588" s="115">
        <v>0</v>
      </c>
      <c r="V588" s="183">
        <v>3</v>
      </c>
      <c r="W588" s="177" t="s">
        <v>2750</v>
      </c>
      <c r="X588" s="136">
        <v>2022</v>
      </c>
      <c r="Y588" s="132">
        <v>7</v>
      </c>
      <c r="Z588" s="131">
        <v>19</v>
      </c>
      <c r="AA5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8" s="237"/>
    </row>
    <row r="589" spans="1:31" s="102" customFormat="1" ht="15" x14ac:dyDescent="0.2">
      <c r="A589" s="99" t="s">
        <v>795</v>
      </c>
      <c r="B589" s="96" t="s">
        <v>208</v>
      </c>
      <c r="C589" s="96" t="s">
        <v>911</v>
      </c>
      <c r="D589" s="99" t="s">
        <v>914</v>
      </c>
      <c r="E589" s="110" t="s">
        <v>915</v>
      </c>
      <c r="F589" s="180">
        <v>4</v>
      </c>
      <c r="G589" s="144" t="s">
        <v>2538</v>
      </c>
      <c r="H589" s="108">
        <v>1</v>
      </c>
      <c r="I589" s="108">
        <v>1</v>
      </c>
      <c r="J589" s="109" t="s">
        <v>1662</v>
      </c>
      <c r="K589" s="109" t="s">
        <v>1633</v>
      </c>
      <c r="L589" s="110" t="s">
        <v>208</v>
      </c>
      <c r="M589" s="121" t="s">
        <v>208</v>
      </c>
      <c r="N589" s="99" t="s">
        <v>2114</v>
      </c>
      <c r="O589" s="113">
        <v>1971</v>
      </c>
      <c r="P589" s="94"/>
      <c r="Q589" s="94"/>
      <c r="R589" s="94"/>
      <c r="S589" s="94"/>
      <c r="T589" s="94"/>
      <c r="U589" s="115">
        <v>0</v>
      </c>
      <c r="V589" s="183">
        <v>2</v>
      </c>
      <c r="W589" s="177" t="s">
        <v>2750</v>
      </c>
      <c r="X589" s="136">
        <v>2022</v>
      </c>
      <c r="Y589" s="132">
        <v>5</v>
      </c>
      <c r="Z589" s="131">
        <v>19</v>
      </c>
      <c r="AA5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89" s="237"/>
    </row>
    <row r="590" spans="1:31" s="102" customFormat="1" ht="15" x14ac:dyDescent="0.2">
      <c r="A590" s="99" t="s">
        <v>796</v>
      </c>
      <c r="B590" s="96" t="s">
        <v>208</v>
      </c>
      <c r="C590" s="96" t="s">
        <v>911</v>
      </c>
      <c r="D590" s="99" t="s">
        <v>914</v>
      </c>
      <c r="E590" s="110" t="s">
        <v>915</v>
      </c>
      <c r="F590" s="180">
        <v>5.03</v>
      </c>
      <c r="G590" s="144" t="s">
        <v>2538</v>
      </c>
      <c r="H590" s="108">
        <v>1</v>
      </c>
      <c r="I590" s="108">
        <v>1</v>
      </c>
      <c r="J590" s="109" t="s">
        <v>1006</v>
      </c>
      <c r="K590" s="109" t="s">
        <v>1017</v>
      </c>
      <c r="L590" s="110" t="s">
        <v>208</v>
      </c>
      <c r="M590" s="121" t="s">
        <v>208</v>
      </c>
      <c r="N590" s="99" t="s">
        <v>2114</v>
      </c>
      <c r="O590" s="113">
        <v>1985</v>
      </c>
      <c r="P590" s="94"/>
      <c r="Q590" s="94"/>
      <c r="R590" s="94"/>
      <c r="S590" s="94"/>
      <c r="T590" s="94"/>
      <c r="U590" s="115">
        <v>0</v>
      </c>
      <c r="V590" s="183">
        <v>2</v>
      </c>
      <c r="W590" s="177" t="s">
        <v>2750</v>
      </c>
      <c r="X590" s="136">
        <v>2022</v>
      </c>
      <c r="Y590" s="132">
        <v>7</v>
      </c>
      <c r="Z590" s="131">
        <v>20</v>
      </c>
      <c r="AA5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0" s="237"/>
    </row>
    <row r="591" spans="1:31" s="102" customFormat="1" ht="15" x14ac:dyDescent="0.2">
      <c r="A591" s="99" t="s">
        <v>797</v>
      </c>
      <c r="B591" s="96" t="s">
        <v>208</v>
      </c>
      <c r="C591" s="96" t="s">
        <v>911</v>
      </c>
      <c r="D591" s="99" t="s">
        <v>914</v>
      </c>
      <c r="E591" s="110" t="s">
        <v>915</v>
      </c>
      <c r="F591" s="180">
        <v>6.08</v>
      </c>
      <c r="G591" s="144" t="s">
        <v>2538</v>
      </c>
      <c r="H591" s="108">
        <v>1</v>
      </c>
      <c r="I591" s="108">
        <v>1</v>
      </c>
      <c r="J591" s="109" t="s">
        <v>1664</v>
      </c>
      <c r="K591" s="109" t="s">
        <v>1663</v>
      </c>
      <c r="L591" s="110" t="s">
        <v>208</v>
      </c>
      <c r="M591" s="121" t="s">
        <v>208</v>
      </c>
      <c r="N591" s="99" t="s">
        <v>2114</v>
      </c>
      <c r="O591" s="113">
        <v>1969</v>
      </c>
      <c r="P591" s="94"/>
      <c r="Q591" s="94"/>
      <c r="R591" s="94"/>
      <c r="S591" s="94"/>
      <c r="T591" s="94"/>
      <c r="U591" s="115">
        <v>0</v>
      </c>
      <c r="V591" s="183">
        <v>3</v>
      </c>
      <c r="W591" s="177" t="s">
        <v>2750</v>
      </c>
      <c r="X591" s="136">
        <v>2022</v>
      </c>
      <c r="Y591" s="134">
        <v>6</v>
      </c>
      <c r="Z591" s="133">
        <v>24</v>
      </c>
      <c r="AA5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1" s="237"/>
    </row>
    <row r="592" spans="1:31" s="102" customFormat="1" ht="15" x14ac:dyDescent="0.2">
      <c r="A592" s="99" t="s">
        <v>798</v>
      </c>
      <c r="B592" s="96" t="s">
        <v>208</v>
      </c>
      <c r="C592" s="96" t="s">
        <v>911</v>
      </c>
      <c r="D592" s="99" t="s">
        <v>914</v>
      </c>
      <c r="E592" s="110" t="s">
        <v>915</v>
      </c>
      <c r="F592" s="180">
        <v>7.09</v>
      </c>
      <c r="G592" s="144" t="s">
        <v>2538</v>
      </c>
      <c r="H592" s="108">
        <v>1</v>
      </c>
      <c r="I592" s="108">
        <v>1</v>
      </c>
      <c r="J592" s="109" t="s">
        <v>1055</v>
      </c>
      <c r="K592" s="109" t="s">
        <v>1665</v>
      </c>
      <c r="L592" s="110" t="s">
        <v>208</v>
      </c>
      <c r="M592" s="121" t="s">
        <v>208</v>
      </c>
      <c r="N592" s="99" t="s">
        <v>2114</v>
      </c>
      <c r="O592" s="113">
        <v>1978</v>
      </c>
      <c r="P592" s="94"/>
      <c r="Q592" s="94"/>
      <c r="R592" s="94"/>
      <c r="S592" s="94"/>
      <c r="T592" s="94"/>
      <c r="U592" s="115">
        <v>0</v>
      </c>
      <c r="V592" s="183">
        <v>2</v>
      </c>
      <c r="W592" s="177" t="s">
        <v>2750</v>
      </c>
      <c r="X592" s="136">
        <v>2022</v>
      </c>
      <c r="Y592" s="134">
        <v>6</v>
      </c>
      <c r="Z592" s="131">
        <v>20</v>
      </c>
      <c r="AA5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2" s="237"/>
    </row>
    <row r="593" spans="1:31" s="102" customFormat="1" ht="15" x14ac:dyDescent="0.2">
      <c r="A593" s="99" t="s">
        <v>799</v>
      </c>
      <c r="B593" s="96" t="s">
        <v>208</v>
      </c>
      <c r="C593" s="96" t="s">
        <v>911</v>
      </c>
      <c r="D593" s="99" t="s">
        <v>914</v>
      </c>
      <c r="E593" s="110" t="s">
        <v>915</v>
      </c>
      <c r="F593" s="180">
        <v>5.42</v>
      </c>
      <c r="G593" s="144" t="s">
        <v>2538</v>
      </c>
      <c r="H593" s="108">
        <v>1</v>
      </c>
      <c r="I593" s="108">
        <v>1</v>
      </c>
      <c r="J593" s="109" t="s">
        <v>1666</v>
      </c>
      <c r="K593" s="109" t="s">
        <v>1033</v>
      </c>
      <c r="L593" s="110" t="s">
        <v>208</v>
      </c>
      <c r="M593" s="121" t="s">
        <v>208</v>
      </c>
      <c r="N593" s="99" t="s">
        <v>2114</v>
      </c>
      <c r="O593" s="113">
        <v>1988</v>
      </c>
      <c r="P593" s="94"/>
      <c r="Q593" s="94"/>
      <c r="R593" s="94"/>
      <c r="S593" s="94"/>
      <c r="T593" s="94"/>
      <c r="U593" s="115">
        <v>0</v>
      </c>
      <c r="V593" s="183">
        <v>2</v>
      </c>
      <c r="W593" s="177" t="s">
        <v>2750</v>
      </c>
      <c r="X593" s="136">
        <v>2022</v>
      </c>
      <c r="Y593" s="132">
        <v>5</v>
      </c>
      <c r="Z593" s="131">
        <v>11</v>
      </c>
      <c r="AA5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3" s="237"/>
    </row>
    <row r="594" spans="1:31" s="102" customFormat="1" ht="15" x14ac:dyDescent="0.2">
      <c r="A594" s="99" t="s">
        <v>800</v>
      </c>
      <c r="B594" s="96" t="s">
        <v>208</v>
      </c>
      <c r="C594" s="96" t="s">
        <v>912</v>
      </c>
      <c r="D594" s="99" t="s">
        <v>914</v>
      </c>
      <c r="E594" s="110" t="s">
        <v>915</v>
      </c>
      <c r="F594" s="180">
        <v>6.44</v>
      </c>
      <c r="G594" s="144" t="s">
        <v>2538</v>
      </c>
      <c r="H594" s="108">
        <v>1</v>
      </c>
      <c r="I594" s="108">
        <v>1</v>
      </c>
      <c r="J594" s="109" t="s">
        <v>1668</v>
      </c>
      <c r="K594" s="109" t="s">
        <v>1667</v>
      </c>
      <c r="L594" s="110" t="s">
        <v>208</v>
      </c>
      <c r="M594" s="121" t="s">
        <v>208</v>
      </c>
      <c r="N594" s="112" t="s">
        <v>2113</v>
      </c>
      <c r="O594" s="113">
        <v>1990</v>
      </c>
      <c r="P594" s="94"/>
      <c r="Q594" s="94"/>
      <c r="R594" s="94"/>
      <c r="S594" s="94"/>
      <c r="T594" s="94"/>
      <c r="U594" s="115">
        <v>0</v>
      </c>
      <c r="V594" s="183">
        <v>2</v>
      </c>
      <c r="W594" s="177" t="s">
        <v>2749</v>
      </c>
      <c r="X594" s="136">
        <v>2022</v>
      </c>
      <c r="Y594" s="134">
        <v>6</v>
      </c>
      <c r="Z594" s="134">
        <v>3</v>
      </c>
      <c r="AA5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4" s="237"/>
    </row>
    <row r="595" spans="1:31" s="102" customFormat="1" ht="15" x14ac:dyDescent="0.2">
      <c r="A595" s="99" t="s">
        <v>801</v>
      </c>
      <c r="B595" s="96" t="s">
        <v>208</v>
      </c>
      <c r="C595" s="96" t="s">
        <v>912</v>
      </c>
      <c r="D595" s="99" t="s">
        <v>914</v>
      </c>
      <c r="E595" s="110" t="s">
        <v>915</v>
      </c>
      <c r="F595" s="180">
        <v>5.35</v>
      </c>
      <c r="G595" s="144" t="s">
        <v>2538</v>
      </c>
      <c r="H595" s="108">
        <v>1</v>
      </c>
      <c r="I595" s="108">
        <v>1</v>
      </c>
      <c r="J595" s="109" t="s">
        <v>1221</v>
      </c>
      <c r="K595" s="109" t="s">
        <v>1669</v>
      </c>
      <c r="L595" s="110" t="s">
        <v>208</v>
      </c>
      <c r="M595" s="121" t="s">
        <v>208</v>
      </c>
      <c r="N595" s="99" t="s">
        <v>2114</v>
      </c>
      <c r="O595" s="113">
        <v>1990</v>
      </c>
      <c r="P595" s="94"/>
      <c r="Q595" s="94"/>
      <c r="R595" s="94"/>
      <c r="S595" s="94"/>
      <c r="T595" s="94"/>
      <c r="U595" s="115">
        <v>0</v>
      </c>
      <c r="V595" s="183">
        <v>2</v>
      </c>
      <c r="W595" s="177" t="s">
        <v>2749</v>
      </c>
      <c r="X595" s="136">
        <v>2022</v>
      </c>
      <c r="Y595" s="134">
        <v>6</v>
      </c>
      <c r="Z595" s="134">
        <v>3</v>
      </c>
      <c r="AA5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5" s="237"/>
    </row>
    <row r="596" spans="1:31" s="102" customFormat="1" ht="15" x14ac:dyDescent="0.2">
      <c r="A596" s="99" t="s">
        <v>802</v>
      </c>
      <c r="B596" s="96" t="s">
        <v>208</v>
      </c>
      <c r="C596" s="96" t="s">
        <v>912</v>
      </c>
      <c r="D596" s="99" t="s">
        <v>914</v>
      </c>
      <c r="E596" s="110" t="s">
        <v>915</v>
      </c>
      <c r="F596" s="180">
        <v>5.56</v>
      </c>
      <c r="G596" s="144" t="s">
        <v>2538</v>
      </c>
      <c r="H596" s="108">
        <v>1</v>
      </c>
      <c r="I596" s="108">
        <v>1</v>
      </c>
      <c r="J596" s="109" t="s">
        <v>1140</v>
      </c>
      <c r="K596" s="109" t="s">
        <v>1670</v>
      </c>
      <c r="L596" s="110" t="s">
        <v>208</v>
      </c>
      <c r="M596" s="121" t="s">
        <v>208</v>
      </c>
      <c r="N596" s="99" t="s">
        <v>2114</v>
      </c>
      <c r="O596" s="113">
        <v>1966</v>
      </c>
      <c r="P596" s="94"/>
      <c r="Q596" s="94"/>
      <c r="R596" s="94"/>
      <c r="S596" s="94"/>
      <c r="T596" s="94"/>
      <c r="U596" s="115">
        <v>0</v>
      </c>
      <c r="V596" s="183">
        <v>2</v>
      </c>
      <c r="W596" s="177" t="s">
        <v>2749</v>
      </c>
      <c r="X596" s="136">
        <v>2022</v>
      </c>
      <c r="Y596" s="134">
        <v>6</v>
      </c>
      <c r="Z596" s="134">
        <v>3</v>
      </c>
      <c r="AA5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6" s="237"/>
    </row>
    <row r="597" spans="1:31" s="102" customFormat="1" ht="15" x14ac:dyDescent="0.2">
      <c r="A597" s="99" t="s">
        <v>803</v>
      </c>
      <c r="B597" s="96" t="s">
        <v>208</v>
      </c>
      <c r="C597" s="96" t="s">
        <v>912</v>
      </c>
      <c r="D597" s="99" t="s">
        <v>914</v>
      </c>
      <c r="E597" s="110" t="s">
        <v>915</v>
      </c>
      <c r="F597" s="180">
        <v>6.31</v>
      </c>
      <c r="G597" s="144" t="s">
        <v>2538</v>
      </c>
      <c r="H597" s="108">
        <v>1</v>
      </c>
      <c r="I597" s="108">
        <v>1</v>
      </c>
      <c r="J597" s="109" t="s">
        <v>1140</v>
      </c>
      <c r="K597" s="109" t="s">
        <v>952</v>
      </c>
      <c r="L597" s="110" t="s">
        <v>208</v>
      </c>
      <c r="M597" s="121" t="s">
        <v>208</v>
      </c>
      <c r="N597" s="99" t="s">
        <v>2114</v>
      </c>
      <c r="O597" s="113">
        <v>1990</v>
      </c>
      <c r="P597" s="94"/>
      <c r="Q597" s="94"/>
      <c r="R597" s="94"/>
      <c r="S597" s="94"/>
      <c r="T597" s="94"/>
      <c r="U597" s="115">
        <v>0</v>
      </c>
      <c r="V597" s="183">
        <v>2</v>
      </c>
      <c r="W597" s="177" t="s">
        <v>2749</v>
      </c>
      <c r="X597" s="136">
        <v>2022</v>
      </c>
      <c r="Y597" s="134">
        <v>6</v>
      </c>
      <c r="Z597" s="134">
        <v>3</v>
      </c>
      <c r="AA5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7" s="237"/>
    </row>
    <row r="598" spans="1:31" s="102" customFormat="1" ht="15" x14ac:dyDescent="0.2">
      <c r="A598" s="99" t="s">
        <v>804</v>
      </c>
      <c r="B598" s="96" t="s">
        <v>208</v>
      </c>
      <c r="C598" s="96" t="s">
        <v>912</v>
      </c>
      <c r="D598" s="99" t="s">
        <v>914</v>
      </c>
      <c r="E598" s="110" t="s">
        <v>915</v>
      </c>
      <c r="F598" s="180">
        <v>5.39</v>
      </c>
      <c r="G598" s="144" t="s">
        <v>2538</v>
      </c>
      <c r="H598" s="108">
        <v>1</v>
      </c>
      <c r="I598" s="108">
        <v>1</v>
      </c>
      <c r="J598" s="109" t="s">
        <v>1629</v>
      </c>
      <c r="K598" s="109" t="s">
        <v>1671</v>
      </c>
      <c r="L598" s="110" t="s">
        <v>208</v>
      </c>
      <c r="M598" s="121" t="s">
        <v>208</v>
      </c>
      <c r="N598" s="99" t="s">
        <v>2114</v>
      </c>
      <c r="O598" s="113">
        <v>1969</v>
      </c>
      <c r="P598" s="94"/>
      <c r="Q598" s="94"/>
      <c r="R598" s="94"/>
      <c r="S598" s="94"/>
      <c r="T598" s="94"/>
      <c r="U598" s="115">
        <v>0</v>
      </c>
      <c r="V598" s="183">
        <v>1</v>
      </c>
      <c r="W598" s="177" t="s">
        <v>2749</v>
      </c>
      <c r="X598" s="136">
        <v>2022</v>
      </c>
      <c r="Y598" s="134">
        <v>6</v>
      </c>
      <c r="Z598" s="134">
        <v>2</v>
      </c>
      <c r="AA5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8" s="237"/>
    </row>
    <row r="599" spans="1:31" s="102" customFormat="1" ht="15" x14ac:dyDescent="0.2">
      <c r="A599" s="99" t="s">
        <v>805</v>
      </c>
      <c r="B599" s="96" t="s">
        <v>208</v>
      </c>
      <c r="C599" s="96" t="s">
        <v>912</v>
      </c>
      <c r="D599" s="99" t="s">
        <v>914</v>
      </c>
      <c r="E599" s="110" t="s">
        <v>915</v>
      </c>
      <c r="F599" s="180">
        <v>4.2300000000000004</v>
      </c>
      <c r="G599" s="144" t="s">
        <v>2538</v>
      </c>
      <c r="H599" s="108">
        <v>1</v>
      </c>
      <c r="I599" s="108">
        <v>1</v>
      </c>
      <c r="J599" s="109" t="s">
        <v>1672</v>
      </c>
      <c r="K599" s="109" t="s">
        <v>1468</v>
      </c>
      <c r="L599" s="110" t="s">
        <v>208</v>
      </c>
      <c r="M599" s="121" t="s">
        <v>208</v>
      </c>
      <c r="N599" s="99" t="s">
        <v>2114</v>
      </c>
      <c r="O599" s="113">
        <v>1971</v>
      </c>
      <c r="P599" s="94"/>
      <c r="Q599" s="94"/>
      <c r="R599" s="94"/>
      <c r="S599" s="94"/>
      <c r="T599" s="94"/>
      <c r="U599" s="115">
        <v>0</v>
      </c>
      <c r="V599" s="183">
        <v>1</v>
      </c>
      <c r="W599" s="177" t="s">
        <v>2749</v>
      </c>
      <c r="X599" s="136">
        <v>2022</v>
      </c>
      <c r="Y599" s="134">
        <v>6</v>
      </c>
      <c r="Z599" s="134">
        <v>2</v>
      </c>
      <c r="AA5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599" s="237"/>
    </row>
    <row r="600" spans="1:31" s="102" customFormat="1" ht="15" x14ac:dyDescent="0.2">
      <c r="A600" s="99" t="s">
        <v>806</v>
      </c>
      <c r="B600" s="96" t="s">
        <v>208</v>
      </c>
      <c r="C600" s="96" t="s">
        <v>912</v>
      </c>
      <c r="D600" s="99" t="s">
        <v>914</v>
      </c>
      <c r="E600" s="110" t="s">
        <v>915</v>
      </c>
      <c r="F600" s="180">
        <v>4.24</v>
      </c>
      <c r="G600" s="144" t="s">
        <v>2538</v>
      </c>
      <c r="H600" s="108">
        <v>1</v>
      </c>
      <c r="I600" s="108">
        <v>1</v>
      </c>
      <c r="J600" s="109" t="s">
        <v>1673</v>
      </c>
      <c r="K600" s="109" t="s">
        <v>1247</v>
      </c>
      <c r="L600" s="110" t="s">
        <v>208</v>
      </c>
      <c r="M600" s="121" t="s">
        <v>208</v>
      </c>
      <c r="N600" s="99" t="s">
        <v>2114</v>
      </c>
      <c r="O600" s="113">
        <v>1972</v>
      </c>
      <c r="P600" s="94"/>
      <c r="Q600" s="94"/>
      <c r="R600" s="94"/>
      <c r="S600" s="94"/>
      <c r="T600" s="94"/>
      <c r="U600" s="115">
        <v>0</v>
      </c>
      <c r="V600" s="183">
        <v>2</v>
      </c>
      <c r="W600" s="177" t="s">
        <v>2749</v>
      </c>
      <c r="X600" s="136">
        <v>2022</v>
      </c>
      <c r="Y600" s="134">
        <v>6</v>
      </c>
      <c r="Z600" s="134">
        <v>2</v>
      </c>
      <c r="AA6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0" s="237"/>
    </row>
    <row r="601" spans="1:31" s="102" customFormat="1" ht="15" x14ac:dyDescent="0.2">
      <c r="A601" s="99" t="s">
        <v>807</v>
      </c>
      <c r="B601" s="96" t="s">
        <v>208</v>
      </c>
      <c r="C601" s="96" t="s">
        <v>912</v>
      </c>
      <c r="D601" s="99" t="s">
        <v>914</v>
      </c>
      <c r="E601" s="110" t="s">
        <v>915</v>
      </c>
      <c r="F601" s="180">
        <v>4.28</v>
      </c>
      <c r="G601" s="144" t="s">
        <v>2538</v>
      </c>
      <c r="H601" s="108">
        <v>1</v>
      </c>
      <c r="I601" s="108">
        <v>1</v>
      </c>
      <c r="J601" s="109" t="s">
        <v>1246</v>
      </c>
      <c r="K601" s="109" t="s">
        <v>1037</v>
      </c>
      <c r="L601" s="110" t="s">
        <v>208</v>
      </c>
      <c r="M601" s="121" t="s">
        <v>208</v>
      </c>
      <c r="N601" s="99" t="s">
        <v>2114</v>
      </c>
      <c r="O601" s="113">
        <v>1993</v>
      </c>
      <c r="P601" s="94"/>
      <c r="Q601" s="94"/>
      <c r="R601" s="94"/>
      <c r="S601" s="94"/>
      <c r="T601" s="94"/>
      <c r="U601" s="115">
        <v>0</v>
      </c>
      <c r="V601" s="183">
        <v>1</v>
      </c>
      <c r="W601" s="177" t="s">
        <v>2749</v>
      </c>
      <c r="X601" s="136">
        <v>2022</v>
      </c>
      <c r="Y601" s="134">
        <v>6</v>
      </c>
      <c r="Z601" s="134">
        <v>2</v>
      </c>
      <c r="AA6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1" s="237"/>
    </row>
    <row r="602" spans="1:31" s="102" customFormat="1" ht="15" x14ac:dyDescent="0.2">
      <c r="A602" s="99" t="s">
        <v>808</v>
      </c>
      <c r="B602" s="96" t="s">
        <v>208</v>
      </c>
      <c r="C602" s="96" t="s">
        <v>912</v>
      </c>
      <c r="D602" s="99" t="s">
        <v>914</v>
      </c>
      <c r="E602" s="110" t="s">
        <v>915</v>
      </c>
      <c r="F602" s="180">
        <v>5.44</v>
      </c>
      <c r="G602" s="144" t="s">
        <v>2538</v>
      </c>
      <c r="H602" s="108">
        <v>1</v>
      </c>
      <c r="I602" s="108">
        <v>1</v>
      </c>
      <c r="J602" s="109" t="s">
        <v>1674</v>
      </c>
      <c r="K602" s="109" t="s">
        <v>1037</v>
      </c>
      <c r="L602" s="110" t="s">
        <v>208</v>
      </c>
      <c r="M602" s="121" t="s">
        <v>208</v>
      </c>
      <c r="N602" s="99" t="s">
        <v>2114</v>
      </c>
      <c r="O602" s="113">
        <v>1975</v>
      </c>
      <c r="P602" s="94"/>
      <c r="Q602" s="94"/>
      <c r="R602" s="94"/>
      <c r="S602" s="94"/>
      <c r="T602" s="94"/>
      <c r="U602" s="115">
        <v>0</v>
      </c>
      <c r="V602" s="183">
        <v>1</v>
      </c>
      <c r="W602" s="177" t="s">
        <v>2749</v>
      </c>
      <c r="X602" s="136">
        <v>2022</v>
      </c>
      <c r="Y602" s="134">
        <v>6</v>
      </c>
      <c r="Z602" s="134">
        <v>2</v>
      </c>
      <c r="AA6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2" s="237"/>
    </row>
    <row r="603" spans="1:31" s="102" customFormat="1" ht="15" x14ac:dyDescent="0.2">
      <c r="A603" s="99" t="s">
        <v>809</v>
      </c>
      <c r="B603" s="96" t="s">
        <v>208</v>
      </c>
      <c r="C603" s="96" t="s">
        <v>912</v>
      </c>
      <c r="D603" s="99" t="s">
        <v>914</v>
      </c>
      <c r="E603" s="110" t="s">
        <v>915</v>
      </c>
      <c r="F603" s="180">
        <v>6.46</v>
      </c>
      <c r="G603" s="144" t="s">
        <v>2538</v>
      </c>
      <c r="H603" s="108">
        <v>1</v>
      </c>
      <c r="I603" s="108">
        <v>1</v>
      </c>
      <c r="J603" s="109" t="s">
        <v>1629</v>
      </c>
      <c r="K603" s="109" t="s">
        <v>1549</v>
      </c>
      <c r="L603" s="110" t="s">
        <v>208</v>
      </c>
      <c r="M603" s="121" t="s">
        <v>208</v>
      </c>
      <c r="N603" s="99" t="s">
        <v>2114</v>
      </c>
      <c r="O603" s="113">
        <v>1970</v>
      </c>
      <c r="P603" s="94"/>
      <c r="Q603" s="94"/>
      <c r="R603" s="94"/>
      <c r="S603" s="94"/>
      <c r="T603" s="94"/>
      <c r="U603" s="115">
        <v>0</v>
      </c>
      <c r="V603" s="183">
        <v>1</v>
      </c>
      <c r="W603" s="177" t="s">
        <v>2749</v>
      </c>
      <c r="X603" s="136">
        <v>2022</v>
      </c>
      <c r="Y603" s="134">
        <v>6</v>
      </c>
      <c r="Z603" s="134">
        <v>10</v>
      </c>
      <c r="AA6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3" s="237"/>
    </row>
    <row r="604" spans="1:31" s="102" customFormat="1" ht="15" x14ac:dyDescent="0.2">
      <c r="A604" s="99" t="s">
        <v>810</v>
      </c>
      <c r="B604" s="96" t="s">
        <v>208</v>
      </c>
      <c r="C604" s="96" t="s">
        <v>912</v>
      </c>
      <c r="D604" s="99" t="s">
        <v>914</v>
      </c>
      <c r="E604" s="110" t="s">
        <v>915</v>
      </c>
      <c r="F604" s="180">
        <v>5.58</v>
      </c>
      <c r="G604" s="144" t="s">
        <v>2538</v>
      </c>
      <c r="H604" s="108">
        <v>1</v>
      </c>
      <c r="I604" s="108">
        <v>1</v>
      </c>
      <c r="J604" s="109" t="s">
        <v>1066</v>
      </c>
      <c r="K604" s="109" t="s">
        <v>1675</v>
      </c>
      <c r="L604" s="110" t="s">
        <v>208</v>
      </c>
      <c r="M604" s="121" t="s">
        <v>208</v>
      </c>
      <c r="N604" s="99" t="s">
        <v>2114</v>
      </c>
      <c r="O604" s="113">
        <v>1950</v>
      </c>
      <c r="P604" s="94"/>
      <c r="Q604" s="94"/>
      <c r="R604" s="94"/>
      <c r="S604" s="94"/>
      <c r="T604" s="94"/>
      <c r="U604" s="115">
        <v>0</v>
      </c>
      <c r="V604" s="183">
        <v>1</v>
      </c>
      <c r="W604" s="177" t="s">
        <v>2749</v>
      </c>
      <c r="X604" s="136">
        <v>2022</v>
      </c>
      <c r="Y604" s="134">
        <v>6</v>
      </c>
      <c r="Z604" s="134">
        <v>11</v>
      </c>
      <c r="AA6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4" s="237"/>
    </row>
    <row r="605" spans="1:31" s="102" customFormat="1" ht="15" x14ac:dyDescent="0.2">
      <c r="A605" s="99" t="s">
        <v>811</v>
      </c>
      <c r="B605" s="96" t="s">
        <v>208</v>
      </c>
      <c r="C605" s="96" t="s">
        <v>912</v>
      </c>
      <c r="D605" s="99" t="s">
        <v>914</v>
      </c>
      <c r="E605" s="110" t="s">
        <v>915</v>
      </c>
      <c r="F605" s="180">
        <v>4.5</v>
      </c>
      <c r="G605" s="144" t="s">
        <v>2538</v>
      </c>
      <c r="H605" s="108">
        <v>1</v>
      </c>
      <c r="I605" s="108">
        <v>1</v>
      </c>
      <c r="J605" s="109" t="s">
        <v>1408</v>
      </c>
      <c r="K605" s="109" t="s">
        <v>1676</v>
      </c>
      <c r="L605" s="110" t="s">
        <v>208</v>
      </c>
      <c r="M605" s="121" t="s">
        <v>208</v>
      </c>
      <c r="N605" s="99" t="s">
        <v>2114</v>
      </c>
      <c r="O605" s="113">
        <v>1984</v>
      </c>
      <c r="P605" s="94"/>
      <c r="Q605" s="94"/>
      <c r="R605" s="94"/>
      <c r="S605" s="94"/>
      <c r="T605" s="94"/>
      <c r="U605" s="115">
        <v>0</v>
      </c>
      <c r="V605" s="183">
        <v>1</v>
      </c>
      <c r="W605" s="177" t="s">
        <v>2749</v>
      </c>
      <c r="X605" s="136">
        <v>2022</v>
      </c>
      <c r="Y605" s="134">
        <v>6</v>
      </c>
      <c r="Z605" s="134">
        <v>10</v>
      </c>
      <c r="AA6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5" s="237"/>
    </row>
    <row r="606" spans="1:31" s="102" customFormat="1" ht="15" x14ac:dyDescent="0.2">
      <c r="A606" s="99" t="s">
        <v>812</v>
      </c>
      <c r="B606" s="96" t="s">
        <v>208</v>
      </c>
      <c r="C606" s="96" t="s">
        <v>912</v>
      </c>
      <c r="D606" s="99" t="s">
        <v>914</v>
      </c>
      <c r="E606" s="110" t="s">
        <v>915</v>
      </c>
      <c r="F606" s="180">
        <v>3</v>
      </c>
      <c r="G606" s="144" t="s">
        <v>2538</v>
      </c>
      <c r="H606" s="108">
        <v>1</v>
      </c>
      <c r="I606" s="108">
        <v>1</v>
      </c>
      <c r="J606" s="109" t="s">
        <v>1677</v>
      </c>
      <c r="K606" s="109" t="s">
        <v>1676</v>
      </c>
      <c r="L606" s="110" t="s">
        <v>208</v>
      </c>
      <c r="M606" s="121" t="s">
        <v>208</v>
      </c>
      <c r="N606" s="99" t="s">
        <v>2114</v>
      </c>
      <c r="O606" s="113">
        <v>1987</v>
      </c>
      <c r="P606" s="94"/>
      <c r="Q606" s="94"/>
      <c r="R606" s="94"/>
      <c r="S606" s="94"/>
      <c r="T606" s="94"/>
      <c r="U606" s="115">
        <v>0</v>
      </c>
      <c r="V606" s="183">
        <v>2</v>
      </c>
      <c r="W606" s="177" t="s">
        <v>2749</v>
      </c>
      <c r="X606" s="136">
        <v>2022</v>
      </c>
      <c r="Y606" s="134">
        <v>6</v>
      </c>
      <c r="Z606" s="134">
        <v>10</v>
      </c>
      <c r="AA6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6" s="237"/>
    </row>
    <row r="607" spans="1:31" s="102" customFormat="1" ht="15" x14ac:dyDescent="0.2">
      <c r="A607" s="99" t="s">
        <v>813</v>
      </c>
      <c r="B607" s="96" t="s">
        <v>208</v>
      </c>
      <c r="C607" s="96" t="s">
        <v>912</v>
      </c>
      <c r="D607" s="99" t="s">
        <v>914</v>
      </c>
      <c r="E607" s="110" t="s">
        <v>915</v>
      </c>
      <c r="F607" s="180">
        <v>3</v>
      </c>
      <c r="G607" s="144" t="s">
        <v>2538</v>
      </c>
      <c r="H607" s="108">
        <v>1</v>
      </c>
      <c r="I607" s="108">
        <v>1</v>
      </c>
      <c r="J607" s="109" t="s">
        <v>1246</v>
      </c>
      <c r="K607" s="109" t="s">
        <v>1265</v>
      </c>
      <c r="L607" s="110" t="s">
        <v>208</v>
      </c>
      <c r="M607" s="121" t="s">
        <v>208</v>
      </c>
      <c r="N607" s="99" t="s">
        <v>2114</v>
      </c>
      <c r="O607" s="113">
        <v>1990</v>
      </c>
      <c r="P607" s="94"/>
      <c r="Q607" s="94"/>
      <c r="R607" s="94"/>
      <c r="S607" s="94"/>
      <c r="T607" s="94"/>
      <c r="U607" s="115">
        <v>0</v>
      </c>
      <c r="V607" s="183">
        <v>1</v>
      </c>
      <c r="W607" s="177" t="s">
        <v>2749</v>
      </c>
      <c r="X607" s="136">
        <v>2022</v>
      </c>
      <c r="Y607" s="134">
        <v>6</v>
      </c>
      <c r="Z607" s="134">
        <v>10</v>
      </c>
      <c r="AA6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7" s="237"/>
    </row>
    <row r="608" spans="1:31" s="102" customFormat="1" ht="15" x14ac:dyDescent="0.2">
      <c r="A608" s="99" t="s">
        <v>814</v>
      </c>
      <c r="B608" s="96" t="s">
        <v>208</v>
      </c>
      <c r="C608" s="96" t="s">
        <v>912</v>
      </c>
      <c r="D608" s="99" t="s">
        <v>914</v>
      </c>
      <c r="E608" s="110" t="s">
        <v>915</v>
      </c>
      <c r="F608" s="180">
        <v>3.15</v>
      </c>
      <c r="G608" s="144" t="s">
        <v>2538</v>
      </c>
      <c r="H608" s="108">
        <v>1</v>
      </c>
      <c r="I608" s="108">
        <v>1</v>
      </c>
      <c r="J608" s="109" t="s">
        <v>1679</v>
      </c>
      <c r="K608" s="109" t="s">
        <v>1678</v>
      </c>
      <c r="L608" s="110" t="s">
        <v>208</v>
      </c>
      <c r="M608" s="121" t="s">
        <v>208</v>
      </c>
      <c r="N608" s="99" t="s">
        <v>2114</v>
      </c>
      <c r="O608" s="113">
        <v>1995</v>
      </c>
      <c r="P608" s="94"/>
      <c r="Q608" s="94"/>
      <c r="R608" s="94"/>
      <c r="S608" s="94"/>
      <c r="T608" s="94"/>
      <c r="U608" s="115">
        <v>0</v>
      </c>
      <c r="V608" s="183">
        <v>1</v>
      </c>
      <c r="W608" s="177" t="s">
        <v>2749</v>
      </c>
      <c r="X608" s="136">
        <v>2022</v>
      </c>
      <c r="Y608" s="134">
        <v>6</v>
      </c>
      <c r="Z608" s="134">
        <v>11</v>
      </c>
      <c r="AA6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8" s="237"/>
    </row>
    <row r="609" spans="1:31" s="102" customFormat="1" ht="15" x14ac:dyDescent="0.2">
      <c r="A609" s="99" t="s">
        <v>815</v>
      </c>
      <c r="B609" s="96" t="s">
        <v>208</v>
      </c>
      <c r="C609" s="96" t="s">
        <v>912</v>
      </c>
      <c r="D609" s="99" t="s">
        <v>914</v>
      </c>
      <c r="E609" s="110" t="s">
        <v>915</v>
      </c>
      <c r="F609" s="180">
        <v>4</v>
      </c>
      <c r="G609" s="144" t="s">
        <v>2538</v>
      </c>
      <c r="H609" s="108">
        <v>1</v>
      </c>
      <c r="I609" s="108">
        <v>1</v>
      </c>
      <c r="J609" s="109" t="s">
        <v>1680</v>
      </c>
      <c r="K609" s="109" t="s">
        <v>1678</v>
      </c>
      <c r="L609" s="110" t="s">
        <v>208</v>
      </c>
      <c r="M609" s="121" t="s">
        <v>208</v>
      </c>
      <c r="N609" s="99" t="s">
        <v>2114</v>
      </c>
      <c r="O609" s="113">
        <v>1988</v>
      </c>
      <c r="P609" s="94"/>
      <c r="Q609" s="94"/>
      <c r="R609" s="94"/>
      <c r="S609" s="94"/>
      <c r="T609" s="94"/>
      <c r="U609" s="115">
        <v>0</v>
      </c>
      <c r="V609" s="183">
        <v>1</v>
      </c>
      <c r="W609" s="177" t="s">
        <v>2749</v>
      </c>
      <c r="X609" s="136">
        <v>2022</v>
      </c>
      <c r="Y609" s="134">
        <v>6</v>
      </c>
      <c r="Z609" s="134">
        <v>4</v>
      </c>
      <c r="AA6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09" s="237"/>
    </row>
    <row r="610" spans="1:31" s="102" customFormat="1" ht="15" x14ac:dyDescent="0.2">
      <c r="A610" s="99" t="s">
        <v>816</v>
      </c>
      <c r="B610" s="96" t="s">
        <v>208</v>
      </c>
      <c r="C610" s="96" t="s">
        <v>912</v>
      </c>
      <c r="D610" s="99" t="s">
        <v>914</v>
      </c>
      <c r="E610" s="110" t="s">
        <v>915</v>
      </c>
      <c r="F610" s="180">
        <v>6.05</v>
      </c>
      <c r="G610" s="144" t="s">
        <v>2538</v>
      </c>
      <c r="H610" s="108">
        <v>1</v>
      </c>
      <c r="I610" s="108">
        <v>1</v>
      </c>
      <c r="J610" s="109" t="s">
        <v>1682</v>
      </c>
      <c r="K610" s="109" t="s">
        <v>1681</v>
      </c>
      <c r="L610" s="110" t="s">
        <v>208</v>
      </c>
      <c r="M610" s="121" t="s">
        <v>208</v>
      </c>
      <c r="N610" s="99" t="s">
        <v>2114</v>
      </c>
      <c r="O610" s="113">
        <v>1983</v>
      </c>
      <c r="P610" s="94"/>
      <c r="Q610" s="94"/>
      <c r="R610" s="94"/>
      <c r="S610" s="94"/>
      <c r="T610" s="94"/>
      <c r="U610" s="115">
        <v>0</v>
      </c>
      <c r="V610" s="183">
        <v>1</v>
      </c>
      <c r="W610" s="177" t="s">
        <v>2749</v>
      </c>
      <c r="X610" s="136">
        <v>2022</v>
      </c>
      <c r="Y610" s="134">
        <v>6</v>
      </c>
      <c r="Z610" s="134">
        <v>4</v>
      </c>
      <c r="AA6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0" s="237"/>
    </row>
    <row r="611" spans="1:31" s="102" customFormat="1" ht="15" x14ac:dyDescent="0.2">
      <c r="A611" s="99" t="s">
        <v>817</v>
      </c>
      <c r="B611" s="96" t="s">
        <v>208</v>
      </c>
      <c r="C611" s="96" t="s">
        <v>912</v>
      </c>
      <c r="D611" s="99" t="s">
        <v>914</v>
      </c>
      <c r="E611" s="110" t="s">
        <v>915</v>
      </c>
      <c r="F611" s="180">
        <v>2</v>
      </c>
      <c r="G611" s="144" t="s">
        <v>2538</v>
      </c>
      <c r="H611" s="108">
        <v>1</v>
      </c>
      <c r="I611" s="108">
        <v>1</v>
      </c>
      <c r="J611" s="109" t="s">
        <v>1683</v>
      </c>
      <c r="K611" s="109" t="s">
        <v>1681</v>
      </c>
      <c r="L611" s="110" t="s">
        <v>208</v>
      </c>
      <c r="M611" s="121" t="s">
        <v>208</v>
      </c>
      <c r="N611" s="99" t="s">
        <v>2114</v>
      </c>
      <c r="O611" s="113">
        <v>1987</v>
      </c>
      <c r="P611" s="94"/>
      <c r="Q611" s="94"/>
      <c r="R611" s="94"/>
      <c r="S611" s="94"/>
      <c r="T611" s="94"/>
      <c r="U611" s="115">
        <v>0</v>
      </c>
      <c r="V611" s="183">
        <v>1</v>
      </c>
      <c r="W611" s="177" t="s">
        <v>2749</v>
      </c>
      <c r="X611" s="136">
        <v>2022</v>
      </c>
      <c r="Y611" s="134">
        <v>6</v>
      </c>
      <c r="Z611" s="134">
        <v>4</v>
      </c>
      <c r="AA6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1" s="237"/>
    </row>
    <row r="612" spans="1:31" s="102" customFormat="1" ht="15" x14ac:dyDescent="0.2">
      <c r="A612" s="99" t="s">
        <v>818</v>
      </c>
      <c r="B612" s="96" t="s">
        <v>208</v>
      </c>
      <c r="C612" s="96" t="s">
        <v>912</v>
      </c>
      <c r="D612" s="99" t="s">
        <v>914</v>
      </c>
      <c r="E612" s="110" t="s">
        <v>915</v>
      </c>
      <c r="F612" s="180">
        <v>6.01</v>
      </c>
      <c r="G612" s="144" t="s">
        <v>2538</v>
      </c>
      <c r="H612" s="108">
        <v>1</v>
      </c>
      <c r="I612" s="108">
        <v>1</v>
      </c>
      <c r="J612" s="109" t="s">
        <v>1685</v>
      </c>
      <c r="K612" s="109" t="s">
        <v>1684</v>
      </c>
      <c r="L612" s="110" t="s">
        <v>208</v>
      </c>
      <c r="M612" s="121" t="s">
        <v>208</v>
      </c>
      <c r="N612" s="99" t="s">
        <v>2114</v>
      </c>
      <c r="O612" s="113">
        <v>1968</v>
      </c>
      <c r="P612" s="94"/>
      <c r="Q612" s="94"/>
      <c r="R612" s="94"/>
      <c r="S612" s="94"/>
      <c r="T612" s="94"/>
      <c r="U612" s="115">
        <v>0</v>
      </c>
      <c r="V612" s="183">
        <v>1</v>
      </c>
      <c r="W612" s="177" t="s">
        <v>2749</v>
      </c>
      <c r="X612" s="136">
        <v>2022</v>
      </c>
      <c r="Y612" s="134">
        <v>6</v>
      </c>
      <c r="Z612" s="134">
        <v>4</v>
      </c>
      <c r="AA6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2" s="237"/>
    </row>
    <row r="613" spans="1:31" s="102" customFormat="1" ht="15" x14ac:dyDescent="0.2">
      <c r="A613" s="99" t="s">
        <v>819</v>
      </c>
      <c r="B613" s="96" t="s">
        <v>208</v>
      </c>
      <c r="C613" s="96" t="s">
        <v>912</v>
      </c>
      <c r="D613" s="99" t="s">
        <v>914</v>
      </c>
      <c r="E613" s="110" t="s">
        <v>915</v>
      </c>
      <c r="F613" s="180">
        <v>1.65</v>
      </c>
      <c r="G613" s="144" t="s">
        <v>2538</v>
      </c>
      <c r="H613" s="108">
        <v>1</v>
      </c>
      <c r="I613" s="108">
        <v>1</v>
      </c>
      <c r="J613" s="109" t="s">
        <v>1687</v>
      </c>
      <c r="K613" s="109" t="s">
        <v>1686</v>
      </c>
      <c r="L613" s="110" t="s">
        <v>208</v>
      </c>
      <c r="M613" s="121" t="s">
        <v>208</v>
      </c>
      <c r="N613" s="99" t="s">
        <v>2114</v>
      </c>
      <c r="O613" s="113">
        <v>1975</v>
      </c>
      <c r="P613" s="94"/>
      <c r="Q613" s="94"/>
      <c r="R613" s="94"/>
      <c r="S613" s="94"/>
      <c r="T613" s="94"/>
      <c r="U613" s="115">
        <v>0</v>
      </c>
      <c r="V613" s="183">
        <v>2</v>
      </c>
      <c r="W613" s="177" t="s">
        <v>2749</v>
      </c>
      <c r="X613" s="136">
        <v>2022</v>
      </c>
      <c r="Y613" s="134">
        <v>6</v>
      </c>
      <c r="Z613" s="134">
        <v>4</v>
      </c>
      <c r="AA6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3" s="237"/>
    </row>
    <row r="614" spans="1:31" s="102" customFormat="1" ht="15" x14ac:dyDescent="0.2">
      <c r="A614" s="99" t="s">
        <v>820</v>
      </c>
      <c r="B614" s="96" t="s">
        <v>208</v>
      </c>
      <c r="C614" s="96" t="s">
        <v>912</v>
      </c>
      <c r="D614" s="99" t="s">
        <v>914</v>
      </c>
      <c r="E614" s="110" t="s">
        <v>915</v>
      </c>
      <c r="F614" s="180">
        <v>6.04</v>
      </c>
      <c r="G614" s="144" t="s">
        <v>2538</v>
      </c>
      <c r="H614" s="108">
        <v>1</v>
      </c>
      <c r="I614" s="108">
        <v>1</v>
      </c>
      <c r="J614" s="109" t="s">
        <v>1689</v>
      </c>
      <c r="K614" s="109" t="s">
        <v>1688</v>
      </c>
      <c r="L614" s="110" t="s">
        <v>208</v>
      </c>
      <c r="M614" s="121" t="s">
        <v>208</v>
      </c>
      <c r="N614" s="99" t="s">
        <v>2114</v>
      </c>
      <c r="O614" s="113">
        <v>1991</v>
      </c>
      <c r="P614" s="94"/>
      <c r="Q614" s="94"/>
      <c r="R614" s="94"/>
      <c r="S614" s="94"/>
      <c r="T614" s="94"/>
      <c r="U614" s="115">
        <v>0</v>
      </c>
      <c r="V614" s="183">
        <v>2</v>
      </c>
      <c r="W614" s="177" t="s">
        <v>2749</v>
      </c>
      <c r="X614" s="136">
        <v>2022</v>
      </c>
      <c r="Y614" s="134">
        <v>6</v>
      </c>
      <c r="Z614" s="134">
        <v>6</v>
      </c>
      <c r="AA6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4" s="237"/>
    </row>
    <row r="615" spans="1:31" s="102" customFormat="1" ht="15" x14ac:dyDescent="0.2">
      <c r="A615" s="99" t="s">
        <v>821</v>
      </c>
      <c r="B615" s="96" t="s">
        <v>208</v>
      </c>
      <c r="C615" s="96" t="s">
        <v>912</v>
      </c>
      <c r="D615" s="99" t="s">
        <v>914</v>
      </c>
      <c r="E615" s="110" t="s">
        <v>915</v>
      </c>
      <c r="F615" s="180">
        <v>2</v>
      </c>
      <c r="G615" s="144" t="s">
        <v>2538</v>
      </c>
      <c r="H615" s="108">
        <v>1</v>
      </c>
      <c r="I615" s="108">
        <v>1</v>
      </c>
      <c r="J615" s="109" t="s">
        <v>1480</v>
      </c>
      <c r="K615" s="109" t="s">
        <v>1690</v>
      </c>
      <c r="L615" s="110" t="s">
        <v>208</v>
      </c>
      <c r="M615" s="121" t="s">
        <v>208</v>
      </c>
      <c r="N615" s="99" t="s">
        <v>2114</v>
      </c>
      <c r="O615" s="113">
        <v>1993</v>
      </c>
      <c r="P615" s="94"/>
      <c r="Q615" s="94"/>
      <c r="R615" s="94"/>
      <c r="S615" s="94"/>
      <c r="T615" s="94"/>
      <c r="U615" s="115">
        <v>0</v>
      </c>
      <c r="V615" s="183">
        <v>1</v>
      </c>
      <c r="W615" s="177" t="s">
        <v>2749</v>
      </c>
      <c r="X615" s="136">
        <v>2022</v>
      </c>
      <c r="Y615" s="134">
        <v>6</v>
      </c>
      <c r="Z615" s="134">
        <v>6</v>
      </c>
      <c r="AA6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5" s="237"/>
    </row>
    <row r="616" spans="1:31" s="102" customFormat="1" ht="15" x14ac:dyDescent="0.2">
      <c r="A616" s="99" t="s">
        <v>822</v>
      </c>
      <c r="B616" s="96" t="s">
        <v>208</v>
      </c>
      <c r="C616" s="96" t="s">
        <v>912</v>
      </c>
      <c r="D616" s="99" t="s">
        <v>914</v>
      </c>
      <c r="E616" s="110" t="s">
        <v>915</v>
      </c>
      <c r="F616" s="180">
        <v>3</v>
      </c>
      <c r="G616" s="144" t="s">
        <v>2538</v>
      </c>
      <c r="H616" s="108">
        <v>1</v>
      </c>
      <c r="I616" s="108">
        <v>1</v>
      </c>
      <c r="J616" s="109" t="s">
        <v>1036</v>
      </c>
      <c r="K616" s="109" t="s">
        <v>1691</v>
      </c>
      <c r="L616" s="110" t="s">
        <v>208</v>
      </c>
      <c r="M616" s="121" t="s">
        <v>208</v>
      </c>
      <c r="N616" s="99" t="s">
        <v>2114</v>
      </c>
      <c r="O616" s="113">
        <v>1995</v>
      </c>
      <c r="P616" s="94"/>
      <c r="Q616" s="94"/>
      <c r="R616" s="94"/>
      <c r="S616" s="94"/>
      <c r="T616" s="94"/>
      <c r="U616" s="115">
        <v>0</v>
      </c>
      <c r="V616" s="183">
        <v>1</v>
      </c>
      <c r="W616" s="177" t="s">
        <v>2749</v>
      </c>
      <c r="X616" s="136">
        <v>2022</v>
      </c>
      <c r="Y616" s="134">
        <v>6</v>
      </c>
      <c r="Z616" s="134">
        <v>6</v>
      </c>
      <c r="AA6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6" s="237"/>
    </row>
    <row r="617" spans="1:31" s="102" customFormat="1" ht="15" x14ac:dyDescent="0.2">
      <c r="A617" s="99" t="s">
        <v>823</v>
      </c>
      <c r="B617" s="96" t="s">
        <v>208</v>
      </c>
      <c r="C617" s="96" t="s">
        <v>912</v>
      </c>
      <c r="D617" s="99" t="s">
        <v>914</v>
      </c>
      <c r="E617" s="110" t="s">
        <v>915</v>
      </c>
      <c r="F617" s="180">
        <v>5.0599999999999996</v>
      </c>
      <c r="G617" s="144" t="s">
        <v>2538</v>
      </c>
      <c r="H617" s="108">
        <v>1</v>
      </c>
      <c r="I617" s="108">
        <v>1</v>
      </c>
      <c r="J617" s="109" t="s">
        <v>1685</v>
      </c>
      <c r="K617" s="109" t="s">
        <v>1692</v>
      </c>
      <c r="L617" s="110" t="s">
        <v>208</v>
      </c>
      <c r="M617" s="121" t="s">
        <v>208</v>
      </c>
      <c r="N617" s="99" t="s">
        <v>2114</v>
      </c>
      <c r="O617" s="113">
        <v>1996</v>
      </c>
      <c r="P617" s="94"/>
      <c r="Q617" s="94"/>
      <c r="R617" s="94"/>
      <c r="S617" s="94"/>
      <c r="T617" s="94"/>
      <c r="U617" s="115">
        <v>0</v>
      </c>
      <c r="V617" s="183">
        <v>1</v>
      </c>
      <c r="W617" s="177" t="s">
        <v>2749</v>
      </c>
      <c r="X617" s="136">
        <v>2022</v>
      </c>
      <c r="Y617" s="134">
        <v>6</v>
      </c>
      <c r="Z617" s="134">
        <v>7</v>
      </c>
      <c r="AA6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7" s="237"/>
    </row>
    <row r="618" spans="1:31" s="102" customFormat="1" ht="15" x14ac:dyDescent="0.2">
      <c r="A618" s="99" t="s">
        <v>824</v>
      </c>
      <c r="B618" s="96" t="s">
        <v>208</v>
      </c>
      <c r="C618" s="96" t="s">
        <v>912</v>
      </c>
      <c r="D618" s="99" t="s">
        <v>914</v>
      </c>
      <c r="E618" s="110" t="s">
        <v>915</v>
      </c>
      <c r="F618" s="180">
        <v>1.65</v>
      </c>
      <c r="G618" s="144" t="s">
        <v>2538</v>
      </c>
      <c r="H618" s="108">
        <v>1</v>
      </c>
      <c r="I618" s="108">
        <v>1</v>
      </c>
      <c r="J618" s="109" t="s">
        <v>1693</v>
      </c>
      <c r="K618" s="109" t="s">
        <v>1678</v>
      </c>
      <c r="L618" s="110" t="s">
        <v>208</v>
      </c>
      <c r="M618" s="121" t="s">
        <v>208</v>
      </c>
      <c r="N618" s="99" t="s">
        <v>2114</v>
      </c>
      <c r="O618" s="113">
        <v>1990</v>
      </c>
      <c r="P618" s="94"/>
      <c r="Q618" s="94"/>
      <c r="R618" s="94"/>
      <c r="S618" s="94"/>
      <c r="T618" s="94"/>
      <c r="U618" s="115">
        <v>0</v>
      </c>
      <c r="V618" s="183">
        <v>1</v>
      </c>
      <c r="W618" s="177" t="s">
        <v>2749</v>
      </c>
      <c r="X618" s="136">
        <v>2022</v>
      </c>
      <c r="Y618" s="134">
        <v>6</v>
      </c>
      <c r="Z618" s="134">
        <v>7</v>
      </c>
      <c r="AA6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8" s="237"/>
    </row>
    <row r="619" spans="1:31" s="102" customFormat="1" ht="15" x14ac:dyDescent="0.2">
      <c r="A619" s="99" t="s">
        <v>825</v>
      </c>
      <c r="B619" s="96" t="s">
        <v>208</v>
      </c>
      <c r="C619" s="96" t="s">
        <v>912</v>
      </c>
      <c r="D619" s="99" t="s">
        <v>914</v>
      </c>
      <c r="E619" s="110" t="s">
        <v>915</v>
      </c>
      <c r="F619" s="180">
        <v>4</v>
      </c>
      <c r="G619" s="144" t="s">
        <v>2538</v>
      </c>
      <c r="H619" s="108">
        <v>1</v>
      </c>
      <c r="I619" s="108">
        <v>1</v>
      </c>
      <c r="J619" s="109" t="s">
        <v>1694</v>
      </c>
      <c r="K619" s="109" t="s">
        <v>1119</v>
      </c>
      <c r="L619" s="110" t="s">
        <v>208</v>
      </c>
      <c r="M619" s="121" t="s">
        <v>208</v>
      </c>
      <c r="N619" s="99" t="s">
        <v>2114</v>
      </c>
      <c r="O619" s="113">
        <v>1979</v>
      </c>
      <c r="P619" s="94"/>
      <c r="Q619" s="94"/>
      <c r="R619" s="94"/>
      <c r="S619" s="94"/>
      <c r="T619" s="94"/>
      <c r="U619" s="115">
        <v>0</v>
      </c>
      <c r="V619" s="183">
        <v>1</v>
      </c>
      <c r="W619" s="177" t="s">
        <v>2749</v>
      </c>
      <c r="X619" s="136">
        <v>2022</v>
      </c>
      <c r="Y619" s="134">
        <v>6</v>
      </c>
      <c r="Z619" s="134">
        <v>7</v>
      </c>
      <c r="AA6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19" s="237"/>
    </row>
    <row r="620" spans="1:31" s="102" customFormat="1" ht="15" x14ac:dyDescent="0.2">
      <c r="A620" s="99" t="s">
        <v>826</v>
      </c>
      <c r="B620" s="96" t="s">
        <v>208</v>
      </c>
      <c r="C620" s="96" t="s">
        <v>912</v>
      </c>
      <c r="D620" s="99" t="s">
        <v>914</v>
      </c>
      <c r="E620" s="110" t="s">
        <v>915</v>
      </c>
      <c r="F620" s="180">
        <v>6.02</v>
      </c>
      <c r="G620" s="144" t="s">
        <v>2538</v>
      </c>
      <c r="H620" s="108">
        <v>1</v>
      </c>
      <c r="I620" s="108">
        <v>1</v>
      </c>
      <c r="J620" s="109" t="s">
        <v>1008</v>
      </c>
      <c r="K620" s="109" t="s">
        <v>1695</v>
      </c>
      <c r="L620" s="110" t="s">
        <v>208</v>
      </c>
      <c r="M620" s="121" t="s">
        <v>208</v>
      </c>
      <c r="N620" s="99" t="s">
        <v>2114</v>
      </c>
      <c r="O620" s="113">
        <v>1969</v>
      </c>
      <c r="P620" s="94"/>
      <c r="Q620" s="94"/>
      <c r="R620" s="94"/>
      <c r="S620" s="94"/>
      <c r="T620" s="94"/>
      <c r="U620" s="115">
        <v>0</v>
      </c>
      <c r="V620" s="183">
        <v>1</v>
      </c>
      <c r="W620" s="177" t="s">
        <v>2749</v>
      </c>
      <c r="X620" s="136">
        <v>2022</v>
      </c>
      <c r="Y620" s="134">
        <v>6</v>
      </c>
      <c r="Z620" s="134">
        <v>7</v>
      </c>
      <c r="AA6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0" s="237"/>
    </row>
    <row r="621" spans="1:31" s="102" customFormat="1" ht="15" x14ac:dyDescent="0.2">
      <c r="A621" s="99" t="s">
        <v>827</v>
      </c>
      <c r="B621" s="96" t="s">
        <v>208</v>
      </c>
      <c r="C621" s="96" t="s">
        <v>912</v>
      </c>
      <c r="D621" s="99" t="s">
        <v>914</v>
      </c>
      <c r="E621" s="110" t="s">
        <v>915</v>
      </c>
      <c r="F621" s="180">
        <v>6.07</v>
      </c>
      <c r="G621" s="144" t="s">
        <v>2538</v>
      </c>
      <c r="H621" s="108">
        <v>1</v>
      </c>
      <c r="I621" s="108">
        <v>1</v>
      </c>
      <c r="J621" s="109" t="s">
        <v>1697</v>
      </c>
      <c r="K621" s="109" t="s">
        <v>1696</v>
      </c>
      <c r="L621" s="110" t="s">
        <v>208</v>
      </c>
      <c r="M621" s="121" t="s">
        <v>208</v>
      </c>
      <c r="N621" s="99" t="s">
        <v>2114</v>
      </c>
      <c r="O621" s="113">
        <v>1998</v>
      </c>
      <c r="P621" s="94"/>
      <c r="Q621" s="94"/>
      <c r="R621" s="94"/>
      <c r="S621" s="94"/>
      <c r="T621" s="94"/>
      <c r="U621" s="115">
        <v>0</v>
      </c>
      <c r="V621" s="183">
        <v>1</v>
      </c>
      <c r="W621" s="177" t="s">
        <v>2749</v>
      </c>
      <c r="X621" s="136">
        <v>2022</v>
      </c>
      <c r="Y621" s="134">
        <v>6</v>
      </c>
      <c r="Z621" s="134">
        <v>7</v>
      </c>
      <c r="AA6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1" s="237"/>
    </row>
    <row r="622" spans="1:31" s="102" customFormat="1" ht="15" x14ac:dyDescent="0.2">
      <c r="A622" s="99" t="s">
        <v>828</v>
      </c>
      <c r="B622" s="96" t="s">
        <v>208</v>
      </c>
      <c r="C622" s="96" t="s">
        <v>912</v>
      </c>
      <c r="D622" s="99" t="s">
        <v>914</v>
      </c>
      <c r="E622" s="110" t="s">
        <v>915</v>
      </c>
      <c r="F622" s="180">
        <v>4</v>
      </c>
      <c r="G622" s="144" t="s">
        <v>2538</v>
      </c>
      <c r="H622" s="108">
        <v>1</v>
      </c>
      <c r="I622" s="108">
        <v>1</v>
      </c>
      <c r="J622" s="109" t="s">
        <v>1698</v>
      </c>
      <c r="K622" s="109" t="s">
        <v>978</v>
      </c>
      <c r="L622" s="110" t="s">
        <v>208</v>
      </c>
      <c r="M622" s="121" t="s">
        <v>208</v>
      </c>
      <c r="N622" s="99" t="s">
        <v>2114</v>
      </c>
      <c r="O622" s="113">
        <v>1999</v>
      </c>
      <c r="P622" s="94"/>
      <c r="Q622" s="94"/>
      <c r="R622" s="94"/>
      <c r="S622" s="94"/>
      <c r="T622" s="94"/>
      <c r="U622" s="115">
        <v>0</v>
      </c>
      <c r="V622" s="183">
        <v>1</v>
      </c>
      <c r="W622" s="177" t="s">
        <v>2749</v>
      </c>
      <c r="X622" s="136">
        <v>2022</v>
      </c>
      <c r="Y622" s="134">
        <v>6</v>
      </c>
      <c r="Z622" s="134">
        <v>8</v>
      </c>
      <c r="AA6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2" s="237"/>
    </row>
    <row r="623" spans="1:31" s="102" customFormat="1" ht="15" x14ac:dyDescent="0.2">
      <c r="A623" s="99" t="s">
        <v>829</v>
      </c>
      <c r="B623" s="96" t="s">
        <v>208</v>
      </c>
      <c r="C623" s="96" t="s">
        <v>912</v>
      </c>
      <c r="D623" s="99" t="s">
        <v>914</v>
      </c>
      <c r="E623" s="110" t="s">
        <v>915</v>
      </c>
      <c r="F623" s="180">
        <v>2</v>
      </c>
      <c r="G623" s="144" t="s">
        <v>2538</v>
      </c>
      <c r="H623" s="108">
        <v>1</v>
      </c>
      <c r="I623" s="108">
        <v>1</v>
      </c>
      <c r="J623" s="109" t="s">
        <v>1700</v>
      </c>
      <c r="K623" s="109" t="s">
        <v>1699</v>
      </c>
      <c r="L623" s="110" t="s">
        <v>208</v>
      </c>
      <c r="M623" s="121" t="s">
        <v>208</v>
      </c>
      <c r="N623" s="99" t="s">
        <v>2114</v>
      </c>
      <c r="O623" s="113">
        <v>1999</v>
      </c>
      <c r="P623" s="94"/>
      <c r="Q623" s="94"/>
      <c r="R623" s="94"/>
      <c r="S623" s="94"/>
      <c r="T623" s="94"/>
      <c r="U623" s="115">
        <v>0</v>
      </c>
      <c r="V623" s="183">
        <v>1</v>
      </c>
      <c r="W623" s="177" t="s">
        <v>2749</v>
      </c>
      <c r="X623" s="136">
        <v>2022</v>
      </c>
      <c r="Y623" s="134">
        <v>6</v>
      </c>
      <c r="Z623" s="134">
        <v>8</v>
      </c>
      <c r="AA6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3" s="237"/>
    </row>
    <row r="624" spans="1:31" s="102" customFormat="1" ht="15" x14ac:dyDescent="0.2">
      <c r="A624" s="99" t="s">
        <v>830</v>
      </c>
      <c r="B624" s="96" t="s">
        <v>208</v>
      </c>
      <c r="C624" s="96" t="s">
        <v>912</v>
      </c>
      <c r="D624" s="99" t="s">
        <v>914</v>
      </c>
      <c r="E624" s="110" t="s">
        <v>915</v>
      </c>
      <c r="F624" s="180">
        <v>2.36</v>
      </c>
      <c r="G624" s="144" t="s">
        <v>2538</v>
      </c>
      <c r="H624" s="108">
        <v>1</v>
      </c>
      <c r="I624" s="108">
        <v>1</v>
      </c>
      <c r="J624" s="109" t="s">
        <v>1230</v>
      </c>
      <c r="K624" s="109" t="s">
        <v>1701</v>
      </c>
      <c r="L624" s="110" t="s">
        <v>208</v>
      </c>
      <c r="M624" s="121" t="s">
        <v>208</v>
      </c>
      <c r="N624" s="99" t="s">
        <v>2114</v>
      </c>
      <c r="O624" s="113">
        <v>1980</v>
      </c>
      <c r="P624" s="94"/>
      <c r="Q624" s="94"/>
      <c r="R624" s="94"/>
      <c r="S624" s="94"/>
      <c r="T624" s="94"/>
      <c r="U624" s="115">
        <v>0</v>
      </c>
      <c r="V624" s="183">
        <v>1</v>
      </c>
      <c r="W624" s="177" t="s">
        <v>2749</v>
      </c>
      <c r="X624" s="136">
        <v>2022</v>
      </c>
      <c r="Y624" s="134">
        <v>6</v>
      </c>
      <c r="Z624" s="134">
        <v>8</v>
      </c>
      <c r="AA6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4" s="237"/>
    </row>
    <row r="625" spans="1:31" s="102" customFormat="1" ht="15" x14ac:dyDescent="0.2">
      <c r="A625" s="99" t="s">
        <v>831</v>
      </c>
      <c r="B625" s="96" t="s">
        <v>208</v>
      </c>
      <c r="C625" s="96" t="s">
        <v>912</v>
      </c>
      <c r="D625" s="99" t="s">
        <v>914</v>
      </c>
      <c r="E625" s="110" t="s">
        <v>915</v>
      </c>
      <c r="F625" s="180">
        <v>5.07</v>
      </c>
      <c r="G625" s="144" t="s">
        <v>2538</v>
      </c>
      <c r="H625" s="108">
        <v>1</v>
      </c>
      <c r="I625" s="108">
        <v>1</v>
      </c>
      <c r="J625" s="109" t="s">
        <v>1006</v>
      </c>
      <c r="K625" s="109" t="s">
        <v>1702</v>
      </c>
      <c r="L625" s="110" t="s">
        <v>208</v>
      </c>
      <c r="M625" s="121" t="s">
        <v>208</v>
      </c>
      <c r="N625" s="99" t="s">
        <v>2114</v>
      </c>
      <c r="O625" s="113">
        <v>1993</v>
      </c>
      <c r="P625" s="94"/>
      <c r="Q625" s="94"/>
      <c r="R625" s="94"/>
      <c r="S625" s="94"/>
      <c r="T625" s="94"/>
      <c r="U625" s="115">
        <v>0</v>
      </c>
      <c r="V625" s="183">
        <v>1</v>
      </c>
      <c r="W625" s="177" t="s">
        <v>2749</v>
      </c>
      <c r="X625" s="136">
        <v>2022</v>
      </c>
      <c r="Y625" s="134">
        <v>6</v>
      </c>
      <c r="Z625" s="134">
        <v>8</v>
      </c>
      <c r="AA6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5" s="237"/>
    </row>
    <row r="626" spans="1:31" s="102" customFormat="1" ht="15" x14ac:dyDescent="0.2">
      <c r="A626" s="99" t="s">
        <v>832</v>
      </c>
      <c r="B626" s="96" t="s">
        <v>208</v>
      </c>
      <c r="C626" s="96" t="s">
        <v>912</v>
      </c>
      <c r="D626" s="99" t="s">
        <v>914</v>
      </c>
      <c r="E626" s="110" t="s">
        <v>915</v>
      </c>
      <c r="F626" s="180">
        <v>6.08</v>
      </c>
      <c r="G626" s="144" t="s">
        <v>2538</v>
      </c>
      <c r="H626" s="108">
        <v>1</v>
      </c>
      <c r="I626" s="108">
        <v>1</v>
      </c>
      <c r="J626" s="109" t="s">
        <v>1036</v>
      </c>
      <c r="K626" s="109" t="s">
        <v>1076</v>
      </c>
      <c r="L626" s="110" t="s">
        <v>208</v>
      </c>
      <c r="M626" s="121" t="s">
        <v>208</v>
      </c>
      <c r="N626" s="99" t="s">
        <v>2114</v>
      </c>
      <c r="O626" s="113">
        <v>1977</v>
      </c>
      <c r="P626" s="94"/>
      <c r="Q626" s="94"/>
      <c r="R626" s="94"/>
      <c r="S626" s="94"/>
      <c r="T626" s="94"/>
      <c r="U626" s="115">
        <v>0</v>
      </c>
      <c r="V626" s="183">
        <v>2</v>
      </c>
      <c r="W626" s="177" t="s">
        <v>2749</v>
      </c>
      <c r="X626" s="136">
        <v>2022</v>
      </c>
      <c r="Y626" s="134">
        <v>6</v>
      </c>
      <c r="Z626" s="134">
        <v>21</v>
      </c>
      <c r="AA6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6" s="237"/>
    </row>
    <row r="627" spans="1:31" s="102" customFormat="1" ht="15" x14ac:dyDescent="0.2">
      <c r="A627" s="99" t="s">
        <v>833</v>
      </c>
      <c r="B627" s="96" t="s">
        <v>208</v>
      </c>
      <c r="C627" s="96" t="s">
        <v>912</v>
      </c>
      <c r="D627" s="99" t="s">
        <v>914</v>
      </c>
      <c r="E627" s="110" t="s">
        <v>915</v>
      </c>
      <c r="F627" s="180">
        <v>1.65</v>
      </c>
      <c r="G627" s="144" t="s">
        <v>2538</v>
      </c>
      <c r="H627" s="108">
        <v>1</v>
      </c>
      <c r="I627" s="108">
        <v>1</v>
      </c>
      <c r="J627" s="109" t="s">
        <v>1028</v>
      </c>
      <c r="K627" s="109" t="s">
        <v>1039</v>
      </c>
      <c r="L627" s="110" t="s">
        <v>208</v>
      </c>
      <c r="M627" s="121" t="s">
        <v>208</v>
      </c>
      <c r="N627" s="99" t="s">
        <v>2114</v>
      </c>
      <c r="O627" s="113">
        <v>1990</v>
      </c>
      <c r="P627" s="94"/>
      <c r="Q627" s="94"/>
      <c r="R627" s="94"/>
      <c r="S627" s="94"/>
      <c r="T627" s="94"/>
      <c r="U627" s="115">
        <v>0</v>
      </c>
      <c r="V627" s="183">
        <v>2</v>
      </c>
      <c r="W627" s="177" t="s">
        <v>2749</v>
      </c>
      <c r="X627" s="136">
        <v>2022</v>
      </c>
      <c r="Y627" s="134">
        <v>6</v>
      </c>
      <c r="Z627" s="134">
        <v>20</v>
      </c>
      <c r="AA6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7" s="237"/>
    </row>
    <row r="628" spans="1:31" s="102" customFormat="1" ht="15" x14ac:dyDescent="0.2">
      <c r="A628" s="99" t="s">
        <v>834</v>
      </c>
      <c r="B628" s="96" t="s">
        <v>208</v>
      </c>
      <c r="C628" s="96" t="s">
        <v>912</v>
      </c>
      <c r="D628" s="99" t="s">
        <v>914</v>
      </c>
      <c r="E628" s="110" t="s">
        <v>915</v>
      </c>
      <c r="F628" s="180">
        <v>2.5</v>
      </c>
      <c r="G628" s="144" t="s">
        <v>2538</v>
      </c>
      <c r="H628" s="108">
        <v>1</v>
      </c>
      <c r="I628" s="108">
        <v>1</v>
      </c>
      <c r="J628" s="109" t="s">
        <v>1703</v>
      </c>
      <c r="K628" s="109" t="s">
        <v>1037</v>
      </c>
      <c r="L628" s="110" t="s">
        <v>208</v>
      </c>
      <c r="M628" s="121" t="s">
        <v>208</v>
      </c>
      <c r="N628" s="112" t="s">
        <v>2113</v>
      </c>
      <c r="O628" s="113">
        <v>1995</v>
      </c>
      <c r="P628" s="94"/>
      <c r="Q628" s="94"/>
      <c r="R628" s="94"/>
      <c r="S628" s="94"/>
      <c r="T628" s="94"/>
      <c r="U628" s="115">
        <v>0</v>
      </c>
      <c r="V628" s="183">
        <v>3</v>
      </c>
      <c r="W628" s="177" t="s">
        <v>2749</v>
      </c>
      <c r="X628" s="136">
        <v>2022</v>
      </c>
      <c r="Y628" s="134">
        <v>6</v>
      </c>
      <c r="Z628" s="134">
        <v>20</v>
      </c>
      <c r="AA6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8" s="237"/>
    </row>
    <row r="629" spans="1:31" s="102" customFormat="1" ht="15" x14ac:dyDescent="0.2">
      <c r="A629" s="99" t="s">
        <v>835</v>
      </c>
      <c r="B629" s="96" t="s">
        <v>208</v>
      </c>
      <c r="C629" s="96" t="s">
        <v>912</v>
      </c>
      <c r="D629" s="99" t="s">
        <v>914</v>
      </c>
      <c r="E629" s="110" t="s">
        <v>915</v>
      </c>
      <c r="F629" s="180">
        <v>4</v>
      </c>
      <c r="G629" s="144" t="s">
        <v>2538</v>
      </c>
      <c r="H629" s="108">
        <v>1</v>
      </c>
      <c r="I629" s="108">
        <v>1</v>
      </c>
      <c r="J629" s="109" t="s">
        <v>1704</v>
      </c>
      <c r="K629" s="109" t="s">
        <v>1207</v>
      </c>
      <c r="L629" s="110" t="s">
        <v>208</v>
      </c>
      <c r="M629" s="121" t="s">
        <v>208</v>
      </c>
      <c r="N629" s="99" t="s">
        <v>2114</v>
      </c>
      <c r="O629" s="113">
        <v>1992</v>
      </c>
      <c r="P629" s="94"/>
      <c r="Q629" s="94"/>
      <c r="R629" s="94"/>
      <c r="S629" s="94"/>
      <c r="T629" s="94"/>
      <c r="U629" s="115">
        <v>0</v>
      </c>
      <c r="V629" s="183">
        <v>2</v>
      </c>
      <c r="W629" s="177" t="s">
        <v>2749</v>
      </c>
      <c r="X629" s="136">
        <v>2022</v>
      </c>
      <c r="Y629" s="134">
        <v>6</v>
      </c>
      <c r="Z629" s="134">
        <v>21</v>
      </c>
      <c r="AA6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29" s="237"/>
    </row>
    <row r="630" spans="1:31" s="102" customFormat="1" ht="15" x14ac:dyDescent="0.2">
      <c r="A630" s="99" t="s">
        <v>836</v>
      </c>
      <c r="B630" s="96" t="s">
        <v>208</v>
      </c>
      <c r="C630" s="96" t="s">
        <v>912</v>
      </c>
      <c r="D630" s="99" t="s">
        <v>914</v>
      </c>
      <c r="E630" s="110" t="s">
        <v>915</v>
      </c>
      <c r="F630" s="180">
        <v>2</v>
      </c>
      <c r="G630" s="144" t="s">
        <v>2538</v>
      </c>
      <c r="H630" s="108">
        <v>1</v>
      </c>
      <c r="I630" s="108">
        <v>1</v>
      </c>
      <c r="J630" s="109" t="s">
        <v>1296</v>
      </c>
      <c r="K630" s="109" t="s">
        <v>1705</v>
      </c>
      <c r="L630" s="110" t="s">
        <v>208</v>
      </c>
      <c r="M630" s="121" t="s">
        <v>208</v>
      </c>
      <c r="N630" s="99" t="s">
        <v>2114</v>
      </c>
      <c r="O630" s="113">
        <v>1989</v>
      </c>
      <c r="P630" s="94"/>
      <c r="Q630" s="94"/>
      <c r="R630" s="94"/>
      <c r="S630" s="94"/>
      <c r="T630" s="94"/>
      <c r="U630" s="115">
        <v>0</v>
      </c>
      <c r="V630" s="183">
        <v>2</v>
      </c>
      <c r="W630" s="177" t="s">
        <v>2749</v>
      </c>
      <c r="X630" s="136">
        <v>2022</v>
      </c>
      <c r="Y630" s="134">
        <v>7</v>
      </c>
      <c r="Z630" s="134">
        <v>13</v>
      </c>
      <c r="AA6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0" s="237"/>
    </row>
    <row r="631" spans="1:31" s="102" customFormat="1" ht="15" x14ac:dyDescent="0.2">
      <c r="A631" s="99" t="s">
        <v>837</v>
      </c>
      <c r="B631" s="96" t="s">
        <v>208</v>
      </c>
      <c r="C631" s="96" t="s">
        <v>912</v>
      </c>
      <c r="D631" s="99" t="s">
        <v>914</v>
      </c>
      <c r="E631" s="110" t="s">
        <v>915</v>
      </c>
      <c r="F631" s="180">
        <v>6.04</v>
      </c>
      <c r="G631" s="144" t="s">
        <v>2538</v>
      </c>
      <c r="H631" s="108">
        <v>1</v>
      </c>
      <c r="I631" s="108">
        <v>1</v>
      </c>
      <c r="J631" s="109" t="s">
        <v>1707</v>
      </c>
      <c r="K631" s="109" t="s">
        <v>1706</v>
      </c>
      <c r="L631" s="110" t="s">
        <v>208</v>
      </c>
      <c r="M631" s="121" t="s">
        <v>208</v>
      </c>
      <c r="N631" s="99" t="s">
        <v>2114</v>
      </c>
      <c r="O631" s="113">
        <v>1990</v>
      </c>
      <c r="P631" s="94"/>
      <c r="Q631" s="94"/>
      <c r="R631" s="94"/>
      <c r="S631" s="94"/>
      <c r="T631" s="94"/>
      <c r="U631" s="115">
        <v>0</v>
      </c>
      <c r="V631" s="183">
        <v>2</v>
      </c>
      <c r="W631" s="177" t="s">
        <v>2749</v>
      </c>
      <c r="X631" s="136">
        <v>2022</v>
      </c>
      <c r="Y631" s="134">
        <v>6</v>
      </c>
      <c r="Z631" s="134">
        <v>13</v>
      </c>
      <c r="AA6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1" s="237"/>
    </row>
    <row r="632" spans="1:31" s="102" customFormat="1" ht="15" x14ac:dyDescent="0.2">
      <c r="A632" s="99" t="s">
        <v>838</v>
      </c>
      <c r="B632" s="96" t="s">
        <v>208</v>
      </c>
      <c r="C632" s="96" t="s">
        <v>912</v>
      </c>
      <c r="D632" s="99" t="s">
        <v>914</v>
      </c>
      <c r="E632" s="110" t="s">
        <v>915</v>
      </c>
      <c r="F632" s="180">
        <v>6.05</v>
      </c>
      <c r="G632" s="144" t="s">
        <v>2538</v>
      </c>
      <c r="H632" s="108">
        <v>1</v>
      </c>
      <c r="I632" s="108">
        <v>1</v>
      </c>
      <c r="J632" s="109" t="s">
        <v>1709</v>
      </c>
      <c r="K632" s="109" t="s">
        <v>1708</v>
      </c>
      <c r="L632" s="110" t="s">
        <v>208</v>
      </c>
      <c r="M632" s="121" t="s">
        <v>208</v>
      </c>
      <c r="N632" s="99" t="s">
        <v>2114</v>
      </c>
      <c r="O632" s="113">
        <v>1999</v>
      </c>
      <c r="P632" s="94"/>
      <c r="Q632" s="94"/>
      <c r="R632" s="94"/>
      <c r="S632" s="94"/>
      <c r="T632" s="94"/>
      <c r="U632" s="115">
        <v>0</v>
      </c>
      <c r="V632" s="183">
        <v>3</v>
      </c>
      <c r="W632" s="177" t="s">
        <v>2749</v>
      </c>
      <c r="X632" s="136">
        <v>2022</v>
      </c>
      <c r="Y632" s="134">
        <v>7</v>
      </c>
      <c r="Z632" s="134">
        <v>13</v>
      </c>
      <c r="AA6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2" s="237"/>
    </row>
    <row r="633" spans="1:31" s="102" customFormat="1" ht="15" x14ac:dyDescent="0.2">
      <c r="A633" s="99" t="s">
        <v>839</v>
      </c>
      <c r="B633" s="96" t="s">
        <v>208</v>
      </c>
      <c r="C633" s="96" t="s">
        <v>912</v>
      </c>
      <c r="D633" s="99" t="s">
        <v>914</v>
      </c>
      <c r="E633" s="110" t="s">
        <v>915</v>
      </c>
      <c r="F633" s="180">
        <v>6.03</v>
      </c>
      <c r="G633" s="144" t="s">
        <v>2538</v>
      </c>
      <c r="H633" s="108">
        <v>1</v>
      </c>
      <c r="I633" s="108">
        <v>1</v>
      </c>
      <c r="J633" s="109" t="s">
        <v>1711</v>
      </c>
      <c r="K633" s="109" t="s">
        <v>1710</v>
      </c>
      <c r="L633" s="110" t="s">
        <v>208</v>
      </c>
      <c r="M633" s="121" t="s">
        <v>208</v>
      </c>
      <c r="N633" s="99" t="s">
        <v>2114</v>
      </c>
      <c r="O633" s="113">
        <v>1994</v>
      </c>
      <c r="P633" s="94"/>
      <c r="Q633" s="94"/>
      <c r="R633" s="94"/>
      <c r="S633" s="94"/>
      <c r="T633" s="94"/>
      <c r="U633" s="115">
        <v>0</v>
      </c>
      <c r="V633" s="183">
        <v>2</v>
      </c>
      <c r="W633" s="177" t="s">
        <v>2749</v>
      </c>
      <c r="X633" s="136">
        <v>2022</v>
      </c>
      <c r="Y633" s="134">
        <v>6</v>
      </c>
      <c r="Z633" s="134">
        <v>9</v>
      </c>
      <c r="AA6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3" s="237"/>
    </row>
    <row r="634" spans="1:31" s="102" customFormat="1" ht="15" x14ac:dyDescent="0.2">
      <c r="A634" s="99" t="s">
        <v>840</v>
      </c>
      <c r="B634" s="96" t="s">
        <v>208</v>
      </c>
      <c r="C634" s="96" t="s">
        <v>912</v>
      </c>
      <c r="D634" s="99" t="s">
        <v>914</v>
      </c>
      <c r="E634" s="110" t="s">
        <v>915</v>
      </c>
      <c r="F634" s="180">
        <v>2</v>
      </c>
      <c r="G634" s="144" t="s">
        <v>2538</v>
      </c>
      <c r="H634" s="108">
        <v>1</v>
      </c>
      <c r="I634" s="108">
        <v>1</v>
      </c>
      <c r="J634" s="109" t="s">
        <v>1712</v>
      </c>
      <c r="K634" s="109" t="s">
        <v>952</v>
      </c>
      <c r="L634" s="110" t="s">
        <v>208</v>
      </c>
      <c r="M634" s="121" t="s">
        <v>208</v>
      </c>
      <c r="N634" s="99" t="s">
        <v>2114</v>
      </c>
      <c r="O634" s="113">
        <v>1983</v>
      </c>
      <c r="P634" s="94"/>
      <c r="Q634" s="94"/>
      <c r="R634" s="94"/>
      <c r="S634" s="94"/>
      <c r="T634" s="94"/>
      <c r="U634" s="115">
        <v>0</v>
      </c>
      <c r="V634" s="183">
        <v>2</v>
      </c>
      <c r="W634" s="177" t="s">
        <v>2749</v>
      </c>
      <c r="X634" s="136">
        <v>2022</v>
      </c>
      <c r="Y634" s="134">
        <v>6</v>
      </c>
      <c r="Z634" s="134">
        <v>9</v>
      </c>
      <c r="AA6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4" s="237"/>
    </row>
    <row r="635" spans="1:31" s="102" customFormat="1" ht="15" x14ac:dyDescent="0.2">
      <c r="A635" s="99" t="s">
        <v>841</v>
      </c>
      <c r="B635" s="96" t="s">
        <v>208</v>
      </c>
      <c r="C635" s="96" t="s">
        <v>912</v>
      </c>
      <c r="D635" s="99" t="s">
        <v>914</v>
      </c>
      <c r="E635" s="110" t="s">
        <v>915</v>
      </c>
      <c r="F635" s="180">
        <v>2</v>
      </c>
      <c r="G635" s="144" t="s">
        <v>2538</v>
      </c>
      <c r="H635" s="108">
        <v>1</v>
      </c>
      <c r="I635" s="108">
        <v>1</v>
      </c>
      <c r="J635" s="109" t="s">
        <v>1714</v>
      </c>
      <c r="K635" s="109" t="s">
        <v>1713</v>
      </c>
      <c r="L635" s="110" t="s">
        <v>208</v>
      </c>
      <c r="M635" s="121" t="s">
        <v>208</v>
      </c>
      <c r="N635" s="99" t="s">
        <v>2114</v>
      </c>
      <c r="O635" s="113">
        <v>1986</v>
      </c>
      <c r="P635" s="94"/>
      <c r="Q635" s="94"/>
      <c r="R635" s="94"/>
      <c r="S635" s="94"/>
      <c r="T635" s="94"/>
      <c r="U635" s="115">
        <v>0</v>
      </c>
      <c r="V635" s="183">
        <v>3</v>
      </c>
      <c r="W635" s="177" t="s">
        <v>2749</v>
      </c>
      <c r="X635" s="136">
        <v>2022</v>
      </c>
      <c r="Y635" s="134">
        <v>6</v>
      </c>
      <c r="Z635" s="134">
        <v>9</v>
      </c>
      <c r="AA6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5" s="237"/>
    </row>
    <row r="636" spans="1:31" s="102" customFormat="1" ht="15" x14ac:dyDescent="0.2">
      <c r="A636" s="99" t="s">
        <v>842</v>
      </c>
      <c r="B636" s="96" t="s">
        <v>208</v>
      </c>
      <c r="C636" s="96" t="s">
        <v>912</v>
      </c>
      <c r="D636" s="99" t="s">
        <v>914</v>
      </c>
      <c r="E636" s="110" t="s">
        <v>915</v>
      </c>
      <c r="F636" s="180">
        <v>3.5</v>
      </c>
      <c r="G636" s="144" t="s">
        <v>2538</v>
      </c>
      <c r="H636" s="108">
        <v>1</v>
      </c>
      <c r="I636" s="108">
        <v>1</v>
      </c>
      <c r="J636" s="109" t="s">
        <v>1716</v>
      </c>
      <c r="K636" s="109" t="s">
        <v>1715</v>
      </c>
      <c r="L636" s="110" t="s">
        <v>208</v>
      </c>
      <c r="M636" s="121" t="s">
        <v>208</v>
      </c>
      <c r="N636" s="99" t="s">
        <v>2114</v>
      </c>
      <c r="O636" s="113">
        <v>1989</v>
      </c>
      <c r="P636" s="94"/>
      <c r="Q636" s="94"/>
      <c r="R636" s="94"/>
      <c r="S636" s="94"/>
      <c r="T636" s="94"/>
      <c r="U636" s="115">
        <v>0</v>
      </c>
      <c r="V636" s="183">
        <v>2</v>
      </c>
      <c r="W636" s="177" t="s">
        <v>2749</v>
      </c>
      <c r="X636" s="136">
        <v>2022</v>
      </c>
      <c r="Y636" s="134">
        <v>6</v>
      </c>
      <c r="Z636" s="134">
        <v>9</v>
      </c>
      <c r="AA6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6" s="237"/>
    </row>
    <row r="637" spans="1:31" s="102" customFormat="1" ht="15" x14ac:dyDescent="0.2">
      <c r="A637" s="99" t="s">
        <v>843</v>
      </c>
      <c r="B637" s="96" t="s">
        <v>208</v>
      </c>
      <c r="C637" s="96" t="s">
        <v>912</v>
      </c>
      <c r="D637" s="99" t="s">
        <v>914</v>
      </c>
      <c r="E637" s="110" t="s">
        <v>915</v>
      </c>
      <c r="F637" s="180">
        <v>4</v>
      </c>
      <c r="G637" s="144" t="s">
        <v>2538</v>
      </c>
      <c r="H637" s="108">
        <v>1</v>
      </c>
      <c r="I637" s="108">
        <v>1</v>
      </c>
      <c r="J637" s="109" t="s">
        <v>1718</v>
      </c>
      <c r="K637" s="109" t="s">
        <v>1717</v>
      </c>
      <c r="L637" s="110" t="s">
        <v>208</v>
      </c>
      <c r="M637" s="121" t="s">
        <v>208</v>
      </c>
      <c r="N637" s="99" t="s">
        <v>2114</v>
      </c>
      <c r="O637" s="113">
        <v>1992</v>
      </c>
      <c r="P637" s="94"/>
      <c r="Q637" s="94"/>
      <c r="R637" s="94"/>
      <c r="S637" s="94"/>
      <c r="T637" s="94"/>
      <c r="U637" s="115">
        <v>0</v>
      </c>
      <c r="V637" s="183">
        <v>3</v>
      </c>
      <c r="W637" s="177" t="s">
        <v>2749</v>
      </c>
      <c r="X637" s="136">
        <v>2022</v>
      </c>
      <c r="Y637" s="134">
        <v>7</v>
      </c>
      <c r="Z637" s="134">
        <v>13</v>
      </c>
      <c r="AA6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7" s="237"/>
    </row>
    <row r="638" spans="1:31" s="102" customFormat="1" ht="15" x14ac:dyDescent="0.2">
      <c r="A638" s="99" t="s">
        <v>844</v>
      </c>
      <c r="B638" s="96" t="s">
        <v>208</v>
      </c>
      <c r="C638" s="96" t="s">
        <v>912</v>
      </c>
      <c r="D638" s="99" t="s">
        <v>914</v>
      </c>
      <c r="E638" s="110" t="s">
        <v>915</v>
      </c>
      <c r="F638" s="180">
        <v>4</v>
      </c>
      <c r="G638" s="144" t="s">
        <v>2538</v>
      </c>
      <c r="H638" s="108">
        <v>1</v>
      </c>
      <c r="I638" s="108">
        <v>1</v>
      </c>
      <c r="J638" s="109" t="s">
        <v>1719</v>
      </c>
      <c r="K638" s="109" t="s">
        <v>978</v>
      </c>
      <c r="L638" s="110" t="s">
        <v>208</v>
      </c>
      <c r="M638" s="121" t="s">
        <v>208</v>
      </c>
      <c r="N638" s="99" t="s">
        <v>2114</v>
      </c>
      <c r="O638" s="113">
        <v>1997</v>
      </c>
      <c r="P638" s="94"/>
      <c r="Q638" s="94"/>
      <c r="R638" s="94"/>
      <c r="S638" s="94"/>
      <c r="T638" s="94"/>
      <c r="U638" s="115">
        <v>0</v>
      </c>
      <c r="V638" s="183">
        <v>2</v>
      </c>
      <c r="W638" s="177" t="s">
        <v>2749</v>
      </c>
      <c r="X638" s="136">
        <v>2022</v>
      </c>
      <c r="Y638" s="134">
        <v>6</v>
      </c>
      <c r="Z638" s="134">
        <v>18</v>
      </c>
      <c r="AA6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8" s="237"/>
    </row>
    <row r="639" spans="1:31" s="102" customFormat="1" ht="15" x14ac:dyDescent="0.2">
      <c r="A639" s="99" t="s">
        <v>845</v>
      </c>
      <c r="B639" s="96" t="s">
        <v>208</v>
      </c>
      <c r="C639" s="96" t="s">
        <v>912</v>
      </c>
      <c r="D639" s="99" t="s">
        <v>914</v>
      </c>
      <c r="E639" s="110" t="s">
        <v>915</v>
      </c>
      <c r="F639" s="180">
        <v>2</v>
      </c>
      <c r="G639" s="144" t="s">
        <v>2538</v>
      </c>
      <c r="H639" s="108">
        <v>1</v>
      </c>
      <c r="I639" s="108">
        <v>1</v>
      </c>
      <c r="J639" s="109" t="s">
        <v>1458</v>
      </c>
      <c r="K639" s="109" t="s">
        <v>1720</v>
      </c>
      <c r="L639" s="110" t="s">
        <v>208</v>
      </c>
      <c r="M639" s="121" t="s">
        <v>208</v>
      </c>
      <c r="N639" s="99" t="s">
        <v>2114</v>
      </c>
      <c r="O639" s="113">
        <v>1986</v>
      </c>
      <c r="P639" s="94"/>
      <c r="Q639" s="94"/>
      <c r="R639" s="94"/>
      <c r="S639" s="94"/>
      <c r="T639" s="94"/>
      <c r="U639" s="115">
        <v>0</v>
      </c>
      <c r="V639" s="183">
        <v>2</v>
      </c>
      <c r="W639" s="177" t="s">
        <v>2749</v>
      </c>
      <c r="X639" s="136">
        <v>2022</v>
      </c>
      <c r="Y639" s="134">
        <v>7</v>
      </c>
      <c r="Z639" s="134">
        <v>4</v>
      </c>
      <c r="AA6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39" s="237"/>
    </row>
    <row r="640" spans="1:31" s="102" customFormat="1" ht="15" x14ac:dyDescent="0.2">
      <c r="A640" s="99" t="s">
        <v>846</v>
      </c>
      <c r="B640" s="96" t="s">
        <v>208</v>
      </c>
      <c r="C640" s="96" t="s">
        <v>912</v>
      </c>
      <c r="D640" s="99" t="s">
        <v>914</v>
      </c>
      <c r="E640" s="110" t="s">
        <v>915</v>
      </c>
      <c r="F640" s="180">
        <v>3</v>
      </c>
      <c r="G640" s="144" t="s">
        <v>2538</v>
      </c>
      <c r="H640" s="108">
        <v>1</v>
      </c>
      <c r="I640" s="108">
        <v>1</v>
      </c>
      <c r="J640" s="109" t="s">
        <v>1721</v>
      </c>
      <c r="K640" s="109" t="s">
        <v>1479</v>
      </c>
      <c r="L640" s="110" t="s">
        <v>208</v>
      </c>
      <c r="M640" s="121" t="s">
        <v>208</v>
      </c>
      <c r="N640" s="112" t="s">
        <v>2113</v>
      </c>
      <c r="O640" s="113">
        <v>1991</v>
      </c>
      <c r="P640" s="94"/>
      <c r="Q640" s="94"/>
      <c r="R640" s="94"/>
      <c r="S640" s="94"/>
      <c r="T640" s="94"/>
      <c r="U640" s="115">
        <v>0</v>
      </c>
      <c r="V640" s="183">
        <v>3</v>
      </c>
      <c r="W640" s="177" t="s">
        <v>2749</v>
      </c>
      <c r="X640" s="136">
        <v>2022</v>
      </c>
      <c r="Y640" s="134">
        <v>7</v>
      </c>
      <c r="Z640" s="134">
        <v>4</v>
      </c>
      <c r="AA6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0" s="237"/>
    </row>
    <row r="641" spans="1:31" s="102" customFormat="1" ht="15" x14ac:dyDescent="0.2">
      <c r="A641" s="99" t="s">
        <v>847</v>
      </c>
      <c r="B641" s="96" t="s">
        <v>208</v>
      </c>
      <c r="C641" s="96" t="s">
        <v>912</v>
      </c>
      <c r="D641" s="99" t="s">
        <v>914</v>
      </c>
      <c r="E641" s="110" t="s">
        <v>915</v>
      </c>
      <c r="F641" s="180">
        <v>6.04</v>
      </c>
      <c r="G641" s="144" t="s">
        <v>2538</v>
      </c>
      <c r="H641" s="108">
        <v>1</v>
      </c>
      <c r="I641" s="108">
        <v>1</v>
      </c>
      <c r="J641" s="109" t="s">
        <v>1722</v>
      </c>
      <c r="K641" s="109" t="s">
        <v>1076</v>
      </c>
      <c r="L641" s="110" t="s">
        <v>208</v>
      </c>
      <c r="M641" s="121" t="s">
        <v>208</v>
      </c>
      <c r="N641" s="99" t="s">
        <v>2114</v>
      </c>
      <c r="O641" s="113">
        <v>1991</v>
      </c>
      <c r="P641" s="94"/>
      <c r="Q641" s="94"/>
      <c r="R641" s="94"/>
      <c r="S641" s="94"/>
      <c r="T641" s="94"/>
      <c r="U641" s="115">
        <v>0</v>
      </c>
      <c r="V641" s="183">
        <v>2</v>
      </c>
      <c r="W641" s="177" t="s">
        <v>2749</v>
      </c>
      <c r="X641" s="136">
        <v>2022</v>
      </c>
      <c r="Y641" s="134">
        <v>7</v>
      </c>
      <c r="Z641" s="134">
        <v>4</v>
      </c>
      <c r="AA6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1" s="237"/>
    </row>
    <row r="642" spans="1:31" s="102" customFormat="1" ht="15" x14ac:dyDescent="0.2">
      <c r="A642" s="99" t="s">
        <v>848</v>
      </c>
      <c r="B642" s="96" t="s">
        <v>208</v>
      </c>
      <c r="C642" s="96" t="s">
        <v>912</v>
      </c>
      <c r="D642" s="99" t="s">
        <v>914</v>
      </c>
      <c r="E642" s="110" t="s">
        <v>915</v>
      </c>
      <c r="F642" s="180">
        <v>4</v>
      </c>
      <c r="G642" s="144" t="s">
        <v>2538</v>
      </c>
      <c r="H642" s="108">
        <v>1</v>
      </c>
      <c r="I642" s="108">
        <v>1</v>
      </c>
      <c r="J642" s="109" t="s">
        <v>1219</v>
      </c>
      <c r="K642" s="109" t="s">
        <v>1723</v>
      </c>
      <c r="L642" s="110" t="s">
        <v>208</v>
      </c>
      <c r="M642" s="121" t="s">
        <v>208</v>
      </c>
      <c r="N642" s="99" t="s">
        <v>2114</v>
      </c>
      <c r="O642" s="113">
        <v>1993</v>
      </c>
      <c r="P642" s="94"/>
      <c r="Q642" s="94"/>
      <c r="R642" s="94"/>
      <c r="S642" s="94"/>
      <c r="T642" s="94"/>
      <c r="U642" s="115">
        <v>0</v>
      </c>
      <c r="V642" s="183">
        <v>1</v>
      </c>
      <c r="W642" s="177" t="s">
        <v>2749</v>
      </c>
      <c r="X642" s="136">
        <v>2022</v>
      </c>
      <c r="Y642" s="134">
        <v>7</v>
      </c>
      <c r="Z642" s="134">
        <v>4</v>
      </c>
      <c r="AA6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2" s="237"/>
    </row>
    <row r="643" spans="1:31" s="102" customFormat="1" ht="15" x14ac:dyDescent="0.2">
      <c r="A643" s="99" t="s">
        <v>849</v>
      </c>
      <c r="B643" s="96" t="s">
        <v>208</v>
      </c>
      <c r="C643" s="96" t="s">
        <v>912</v>
      </c>
      <c r="D643" s="99" t="s">
        <v>914</v>
      </c>
      <c r="E643" s="110" t="s">
        <v>915</v>
      </c>
      <c r="F643" s="180">
        <v>6.07</v>
      </c>
      <c r="G643" s="144" t="s">
        <v>2538</v>
      </c>
      <c r="H643" s="108">
        <v>1</v>
      </c>
      <c r="I643" s="108">
        <v>1</v>
      </c>
      <c r="J643" s="109" t="s">
        <v>1724</v>
      </c>
      <c r="K643" s="109" t="s">
        <v>1074</v>
      </c>
      <c r="L643" s="110" t="s">
        <v>208</v>
      </c>
      <c r="M643" s="121" t="s">
        <v>208</v>
      </c>
      <c r="N643" s="99" t="s">
        <v>2114</v>
      </c>
      <c r="O643" s="113">
        <v>1996</v>
      </c>
      <c r="P643" s="94"/>
      <c r="Q643" s="94"/>
      <c r="R643" s="94"/>
      <c r="S643" s="94"/>
      <c r="T643" s="94"/>
      <c r="U643" s="115">
        <v>0</v>
      </c>
      <c r="V643" s="183">
        <v>1</v>
      </c>
      <c r="W643" s="177" t="s">
        <v>2749</v>
      </c>
      <c r="X643" s="136">
        <v>2022</v>
      </c>
      <c r="Y643" s="134">
        <v>7</v>
      </c>
      <c r="Z643" s="134">
        <v>5</v>
      </c>
      <c r="AA6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3" s="237"/>
    </row>
    <row r="644" spans="1:31" s="102" customFormat="1" ht="15" x14ac:dyDescent="0.2">
      <c r="A644" s="99" t="s">
        <v>850</v>
      </c>
      <c r="B644" s="96" t="s">
        <v>208</v>
      </c>
      <c r="C644" s="96" t="s">
        <v>912</v>
      </c>
      <c r="D644" s="99" t="s">
        <v>914</v>
      </c>
      <c r="E644" s="110" t="s">
        <v>915</v>
      </c>
      <c r="F644" s="180">
        <v>3</v>
      </c>
      <c r="G644" s="144" t="s">
        <v>2538</v>
      </c>
      <c r="H644" s="108">
        <v>1</v>
      </c>
      <c r="I644" s="108">
        <v>1</v>
      </c>
      <c r="J644" s="109" t="s">
        <v>1726</v>
      </c>
      <c r="K644" s="109" t="s">
        <v>1725</v>
      </c>
      <c r="L644" s="110" t="s">
        <v>208</v>
      </c>
      <c r="M644" s="121" t="s">
        <v>208</v>
      </c>
      <c r="N644" s="99" t="s">
        <v>2114</v>
      </c>
      <c r="O644" s="113">
        <v>1992</v>
      </c>
      <c r="P644" s="94"/>
      <c r="Q644" s="94"/>
      <c r="R644" s="94"/>
      <c r="S644" s="94"/>
      <c r="T644" s="94"/>
      <c r="U644" s="115">
        <v>0</v>
      </c>
      <c r="V644" s="183">
        <v>2</v>
      </c>
      <c r="W644" s="177" t="s">
        <v>2749</v>
      </c>
      <c r="X644" s="136">
        <v>2022</v>
      </c>
      <c r="Y644" s="134">
        <v>7</v>
      </c>
      <c r="Z644" s="134">
        <v>5</v>
      </c>
      <c r="AA6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4" s="237"/>
    </row>
    <row r="645" spans="1:31" s="102" customFormat="1" ht="15" x14ac:dyDescent="0.2">
      <c r="A645" s="99" t="s">
        <v>851</v>
      </c>
      <c r="B645" s="96" t="s">
        <v>208</v>
      </c>
      <c r="C645" s="96" t="s">
        <v>912</v>
      </c>
      <c r="D645" s="99" t="s">
        <v>914</v>
      </c>
      <c r="E645" s="110" t="s">
        <v>915</v>
      </c>
      <c r="F645" s="180">
        <v>3</v>
      </c>
      <c r="G645" s="144" t="s">
        <v>2538</v>
      </c>
      <c r="H645" s="108">
        <v>1</v>
      </c>
      <c r="I645" s="108">
        <v>1</v>
      </c>
      <c r="J645" s="109" t="s">
        <v>1727</v>
      </c>
      <c r="K645" s="109" t="s">
        <v>963</v>
      </c>
      <c r="L645" s="110" t="s">
        <v>208</v>
      </c>
      <c r="M645" s="121" t="s">
        <v>208</v>
      </c>
      <c r="N645" s="99" t="s">
        <v>2114</v>
      </c>
      <c r="O645" s="113">
        <v>1991</v>
      </c>
      <c r="P645" s="94"/>
      <c r="Q645" s="94"/>
      <c r="R645" s="94"/>
      <c r="S645" s="94"/>
      <c r="T645" s="94"/>
      <c r="U645" s="115">
        <v>0</v>
      </c>
      <c r="V645" s="183">
        <v>2</v>
      </c>
      <c r="W645" s="177" t="s">
        <v>2749</v>
      </c>
      <c r="X645" s="136">
        <v>2022</v>
      </c>
      <c r="Y645" s="134">
        <v>7</v>
      </c>
      <c r="Z645" s="134">
        <v>5</v>
      </c>
      <c r="AA6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5" s="237"/>
    </row>
    <row r="646" spans="1:31" s="102" customFormat="1" ht="15" x14ac:dyDescent="0.2">
      <c r="A646" s="99" t="s">
        <v>852</v>
      </c>
      <c r="B646" s="96" t="s">
        <v>208</v>
      </c>
      <c r="C646" s="96" t="s">
        <v>912</v>
      </c>
      <c r="D646" s="99" t="s">
        <v>914</v>
      </c>
      <c r="E646" s="110" t="s">
        <v>915</v>
      </c>
      <c r="F646" s="180">
        <v>2.5</v>
      </c>
      <c r="G646" s="144" t="s">
        <v>2538</v>
      </c>
      <c r="H646" s="108">
        <v>1</v>
      </c>
      <c r="I646" s="108">
        <v>1</v>
      </c>
      <c r="J646" s="109" t="s">
        <v>1011</v>
      </c>
      <c r="K646" s="109" t="s">
        <v>1039</v>
      </c>
      <c r="L646" s="110" t="s">
        <v>208</v>
      </c>
      <c r="M646" s="121" t="s">
        <v>208</v>
      </c>
      <c r="N646" s="99" t="s">
        <v>2114</v>
      </c>
      <c r="O646" s="113">
        <v>1988</v>
      </c>
      <c r="P646" s="94"/>
      <c r="Q646" s="94"/>
      <c r="R646" s="94"/>
      <c r="S646" s="94"/>
      <c r="T646" s="94"/>
      <c r="U646" s="115">
        <v>0</v>
      </c>
      <c r="V646" s="183">
        <v>1</v>
      </c>
      <c r="W646" s="177" t="s">
        <v>2749</v>
      </c>
      <c r="X646" s="136">
        <v>2022</v>
      </c>
      <c r="Y646" s="134">
        <v>7</v>
      </c>
      <c r="Z646" s="134">
        <v>12</v>
      </c>
      <c r="AA6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6" s="237"/>
    </row>
    <row r="647" spans="1:31" s="102" customFormat="1" ht="15" x14ac:dyDescent="0.2">
      <c r="A647" s="99" t="s">
        <v>853</v>
      </c>
      <c r="B647" s="96" t="s">
        <v>208</v>
      </c>
      <c r="C647" s="96" t="s">
        <v>912</v>
      </c>
      <c r="D647" s="99" t="s">
        <v>914</v>
      </c>
      <c r="E647" s="110" t="s">
        <v>915</v>
      </c>
      <c r="F647" s="180">
        <v>6.08</v>
      </c>
      <c r="G647" s="144" t="s">
        <v>2538</v>
      </c>
      <c r="H647" s="108">
        <v>1</v>
      </c>
      <c r="I647" s="108">
        <v>1</v>
      </c>
      <c r="J647" s="109" t="s">
        <v>1729</v>
      </c>
      <c r="K647" s="109" t="s">
        <v>1728</v>
      </c>
      <c r="L647" s="110" t="s">
        <v>208</v>
      </c>
      <c r="M647" s="121" t="s">
        <v>208</v>
      </c>
      <c r="N647" s="99" t="s">
        <v>2114</v>
      </c>
      <c r="O647" s="113">
        <v>1979</v>
      </c>
      <c r="P647" s="94"/>
      <c r="Q647" s="94"/>
      <c r="R647" s="94"/>
      <c r="S647" s="94"/>
      <c r="T647" s="94"/>
      <c r="U647" s="115">
        <v>0</v>
      </c>
      <c r="V647" s="183">
        <v>1</v>
      </c>
      <c r="W647" s="177" t="s">
        <v>2749</v>
      </c>
      <c r="X647" s="136">
        <v>2022</v>
      </c>
      <c r="Y647" s="134">
        <v>7</v>
      </c>
      <c r="Z647" s="134">
        <v>12</v>
      </c>
      <c r="AA6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7" s="237"/>
    </row>
    <row r="648" spans="1:31" s="102" customFormat="1" ht="15" x14ac:dyDescent="0.2">
      <c r="A648" s="99" t="s">
        <v>854</v>
      </c>
      <c r="B648" s="96" t="s">
        <v>208</v>
      </c>
      <c r="C648" s="96" t="s">
        <v>912</v>
      </c>
      <c r="D648" s="99" t="s">
        <v>914</v>
      </c>
      <c r="E648" s="110" t="s">
        <v>915</v>
      </c>
      <c r="F648" s="180">
        <v>4</v>
      </c>
      <c r="G648" s="144" t="s">
        <v>2538</v>
      </c>
      <c r="H648" s="108">
        <v>1</v>
      </c>
      <c r="I648" s="108">
        <v>1</v>
      </c>
      <c r="J648" s="109" t="s">
        <v>1673</v>
      </c>
      <c r="K648" s="109" t="s">
        <v>1095</v>
      </c>
      <c r="L648" s="110" t="s">
        <v>208</v>
      </c>
      <c r="M648" s="121" t="s">
        <v>208</v>
      </c>
      <c r="N648" s="99" t="s">
        <v>2114</v>
      </c>
      <c r="O648" s="113">
        <v>1993</v>
      </c>
      <c r="P648" s="94"/>
      <c r="Q648" s="94"/>
      <c r="R648" s="94"/>
      <c r="S648" s="94"/>
      <c r="T648" s="94"/>
      <c r="U648" s="115">
        <v>0</v>
      </c>
      <c r="V648" s="183">
        <v>1</v>
      </c>
      <c r="W648" s="177" t="s">
        <v>2749</v>
      </c>
      <c r="X648" s="136">
        <v>2022</v>
      </c>
      <c r="Y648" s="134">
        <v>7</v>
      </c>
      <c r="Z648" s="134">
        <v>12</v>
      </c>
      <c r="AA6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8" s="237"/>
    </row>
    <row r="649" spans="1:31" s="102" customFormat="1" ht="15" x14ac:dyDescent="0.2">
      <c r="A649" s="99" t="s">
        <v>855</v>
      </c>
      <c r="B649" s="96" t="s">
        <v>208</v>
      </c>
      <c r="C649" s="96" t="s">
        <v>912</v>
      </c>
      <c r="D649" s="99" t="s">
        <v>914</v>
      </c>
      <c r="E649" s="110" t="s">
        <v>915</v>
      </c>
      <c r="F649" s="180">
        <v>6.01</v>
      </c>
      <c r="G649" s="144" t="s">
        <v>2538</v>
      </c>
      <c r="H649" s="108">
        <v>1</v>
      </c>
      <c r="I649" s="108">
        <v>1</v>
      </c>
      <c r="J649" s="109" t="s">
        <v>1047</v>
      </c>
      <c r="K649" s="109" t="s">
        <v>1730</v>
      </c>
      <c r="L649" s="110" t="s">
        <v>208</v>
      </c>
      <c r="M649" s="121" t="s">
        <v>208</v>
      </c>
      <c r="N649" s="99" t="s">
        <v>2114</v>
      </c>
      <c r="O649" s="113">
        <v>1987</v>
      </c>
      <c r="P649" s="94"/>
      <c r="Q649" s="94"/>
      <c r="R649" s="94"/>
      <c r="S649" s="94"/>
      <c r="T649" s="94"/>
      <c r="U649" s="115">
        <v>0</v>
      </c>
      <c r="V649" s="183">
        <v>1</v>
      </c>
      <c r="W649" s="177" t="s">
        <v>2749</v>
      </c>
      <c r="X649" s="136">
        <v>2022</v>
      </c>
      <c r="Y649" s="134">
        <v>7</v>
      </c>
      <c r="Z649" s="134">
        <v>12</v>
      </c>
      <c r="AA6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49" s="237"/>
    </row>
    <row r="650" spans="1:31" s="102" customFormat="1" ht="15" x14ac:dyDescent="0.2">
      <c r="A650" s="99" t="s">
        <v>856</v>
      </c>
      <c r="B650" s="96" t="s">
        <v>208</v>
      </c>
      <c r="C650" s="96" t="s">
        <v>912</v>
      </c>
      <c r="D650" s="99" t="s">
        <v>914</v>
      </c>
      <c r="E650" s="110" t="s">
        <v>915</v>
      </c>
      <c r="F650" s="180">
        <v>5.63</v>
      </c>
      <c r="G650" s="144" t="s">
        <v>2538</v>
      </c>
      <c r="H650" s="108">
        <v>1</v>
      </c>
      <c r="I650" s="108">
        <v>1</v>
      </c>
      <c r="J650" s="109" t="s">
        <v>1550</v>
      </c>
      <c r="K650" s="109" t="s">
        <v>1731</v>
      </c>
      <c r="L650" s="110" t="s">
        <v>208</v>
      </c>
      <c r="M650" s="121" t="s">
        <v>208</v>
      </c>
      <c r="N650" s="99" t="s">
        <v>2114</v>
      </c>
      <c r="O650" s="113">
        <v>1998</v>
      </c>
      <c r="P650" s="94"/>
      <c r="Q650" s="94"/>
      <c r="R650" s="94"/>
      <c r="S650" s="94"/>
      <c r="T650" s="94"/>
      <c r="U650" s="115">
        <v>0</v>
      </c>
      <c r="V650" s="183">
        <v>1</v>
      </c>
      <c r="W650" s="177" t="s">
        <v>2749</v>
      </c>
      <c r="X650" s="136">
        <v>2022</v>
      </c>
      <c r="Y650" s="134">
        <v>7</v>
      </c>
      <c r="Z650" s="134">
        <v>8</v>
      </c>
      <c r="AA6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0" s="237"/>
    </row>
    <row r="651" spans="1:31" s="102" customFormat="1" ht="15" x14ac:dyDescent="0.2">
      <c r="A651" s="99" t="s">
        <v>857</v>
      </c>
      <c r="B651" s="96" t="s">
        <v>208</v>
      </c>
      <c r="C651" s="96" t="s">
        <v>912</v>
      </c>
      <c r="D651" s="99" t="s">
        <v>914</v>
      </c>
      <c r="E651" s="110" t="s">
        <v>915</v>
      </c>
      <c r="F651" s="180">
        <v>2.5</v>
      </c>
      <c r="G651" s="144" t="s">
        <v>2538</v>
      </c>
      <c r="H651" s="108">
        <v>1</v>
      </c>
      <c r="I651" s="108">
        <v>1</v>
      </c>
      <c r="J651" s="109" t="s">
        <v>1093</v>
      </c>
      <c r="K651" s="109" t="s">
        <v>1732</v>
      </c>
      <c r="L651" s="110" t="s">
        <v>208</v>
      </c>
      <c r="M651" s="121" t="s">
        <v>208</v>
      </c>
      <c r="N651" s="99" t="s">
        <v>2114</v>
      </c>
      <c r="O651" s="113">
        <v>1992</v>
      </c>
      <c r="P651" s="94"/>
      <c r="Q651" s="94"/>
      <c r="R651" s="94"/>
      <c r="S651" s="94"/>
      <c r="T651" s="94"/>
      <c r="U651" s="115">
        <v>0</v>
      </c>
      <c r="V651" s="183">
        <v>1</v>
      </c>
      <c r="W651" s="177" t="s">
        <v>2749</v>
      </c>
      <c r="X651" s="136">
        <v>2022</v>
      </c>
      <c r="Y651" s="134">
        <v>7</v>
      </c>
      <c r="Z651" s="134">
        <v>8</v>
      </c>
      <c r="AA6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1" s="237"/>
    </row>
    <row r="652" spans="1:31" s="102" customFormat="1" ht="15" x14ac:dyDescent="0.2">
      <c r="A652" s="99" t="s">
        <v>858</v>
      </c>
      <c r="B652" s="96" t="s">
        <v>208</v>
      </c>
      <c r="C652" s="96" t="s">
        <v>912</v>
      </c>
      <c r="D652" s="99" t="s">
        <v>914</v>
      </c>
      <c r="E652" s="110" t="s">
        <v>915</v>
      </c>
      <c r="F652" s="180">
        <v>6.01</v>
      </c>
      <c r="G652" s="144" t="s">
        <v>2538</v>
      </c>
      <c r="H652" s="108">
        <v>1</v>
      </c>
      <c r="I652" s="108">
        <v>1</v>
      </c>
      <c r="J652" s="109" t="s">
        <v>1370</v>
      </c>
      <c r="K652" s="109" t="s">
        <v>1692</v>
      </c>
      <c r="L652" s="110" t="s">
        <v>208</v>
      </c>
      <c r="M652" s="121" t="s">
        <v>208</v>
      </c>
      <c r="N652" s="99" t="s">
        <v>2114</v>
      </c>
      <c r="O652" s="113">
        <v>1998</v>
      </c>
      <c r="P652" s="94"/>
      <c r="Q652" s="94"/>
      <c r="R652" s="94"/>
      <c r="S652" s="94"/>
      <c r="T652" s="94"/>
      <c r="U652" s="115">
        <v>0</v>
      </c>
      <c r="V652" s="183">
        <v>1</v>
      </c>
      <c r="W652" s="177" t="s">
        <v>2749</v>
      </c>
      <c r="X652" s="136">
        <v>2022</v>
      </c>
      <c r="Y652" s="134">
        <v>7</v>
      </c>
      <c r="Z652" s="134">
        <v>8</v>
      </c>
      <c r="AA6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2" s="237"/>
    </row>
    <row r="653" spans="1:31" s="102" customFormat="1" ht="15" x14ac:dyDescent="0.2">
      <c r="A653" s="99" t="s">
        <v>859</v>
      </c>
      <c r="B653" s="96" t="s">
        <v>208</v>
      </c>
      <c r="C653" s="96" t="s">
        <v>912</v>
      </c>
      <c r="D653" s="99" t="s">
        <v>914</v>
      </c>
      <c r="E653" s="110" t="s">
        <v>915</v>
      </c>
      <c r="F653" s="180">
        <v>4.08</v>
      </c>
      <c r="G653" s="144" t="s">
        <v>2538</v>
      </c>
      <c r="H653" s="108">
        <v>1</v>
      </c>
      <c r="I653" s="108">
        <v>1</v>
      </c>
      <c r="J653" s="109" t="s">
        <v>1734</v>
      </c>
      <c r="K653" s="109" t="s">
        <v>1733</v>
      </c>
      <c r="L653" s="110" t="s">
        <v>208</v>
      </c>
      <c r="M653" s="121" t="s">
        <v>208</v>
      </c>
      <c r="N653" s="99" t="s">
        <v>2114</v>
      </c>
      <c r="O653" s="113">
        <v>1975</v>
      </c>
      <c r="P653" s="94"/>
      <c r="Q653" s="94"/>
      <c r="R653" s="94"/>
      <c r="S653" s="94"/>
      <c r="T653" s="94"/>
      <c r="U653" s="115">
        <v>0</v>
      </c>
      <c r="V653" s="183">
        <v>1</v>
      </c>
      <c r="W653" s="177" t="s">
        <v>2749</v>
      </c>
      <c r="X653" s="136">
        <v>2022</v>
      </c>
      <c r="Y653" s="134">
        <v>7</v>
      </c>
      <c r="Z653" s="134">
        <v>8</v>
      </c>
      <c r="AA6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3" s="237"/>
    </row>
    <row r="654" spans="1:31" s="102" customFormat="1" ht="15" x14ac:dyDescent="0.2">
      <c r="A654" s="99" t="s">
        <v>860</v>
      </c>
      <c r="B654" s="96" t="s">
        <v>208</v>
      </c>
      <c r="C654" s="96" t="s">
        <v>912</v>
      </c>
      <c r="D654" s="99" t="s">
        <v>914</v>
      </c>
      <c r="E654" s="110" t="s">
        <v>915</v>
      </c>
      <c r="F654" s="180">
        <v>6.06</v>
      </c>
      <c r="G654" s="144" t="s">
        <v>2538</v>
      </c>
      <c r="H654" s="108">
        <v>1</v>
      </c>
      <c r="I654" s="108">
        <v>1</v>
      </c>
      <c r="J654" s="109" t="s">
        <v>1735</v>
      </c>
      <c r="K654" s="109" t="s">
        <v>952</v>
      </c>
      <c r="L654" s="110" t="s">
        <v>208</v>
      </c>
      <c r="M654" s="121" t="s">
        <v>208</v>
      </c>
      <c r="N654" s="99" t="s">
        <v>2114</v>
      </c>
      <c r="O654" s="113">
        <v>1985</v>
      </c>
      <c r="P654" s="94"/>
      <c r="Q654" s="94"/>
      <c r="R654" s="94"/>
      <c r="S654" s="94"/>
      <c r="T654" s="94"/>
      <c r="U654" s="115">
        <v>0</v>
      </c>
      <c r="V654" s="183">
        <v>1</v>
      </c>
      <c r="W654" s="177" t="s">
        <v>2749</v>
      </c>
      <c r="X654" s="136">
        <v>2022</v>
      </c>
      <c r="Y654" s="134">
        <v>7</v>
      </c>
      <c r="Z654" s="134">
        <v>6</v>
      </c>
      <c r="AA6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4" s="237"/>
    </row>
    <row r="655" spans="1:31" s="102" customFormat="1" ht="15" x14ac:dyDescent="0.2">
      <c r="A655" s="99" t="s">
        <v>861</v>
      </c>
      <c r="B655" s="96" t="s">
        <v>208</v>
      </c>
      <c r="C655" s="96" t="s">
        <v>912</v>
      </c>
      <c r="D655" s="99" t="s">
        <v>914</v>
      </c>
      <c r="E655" s="110" t="s">
        <v>915</v>
      </c>
      <c r="F655" s="180">
        <v>2.31</v>
      </c>
      <c r="G655" s="144" t="s">
        <v>2538</v>
      </c>
      <c r="H655" s="108">
        <v>1</v>
      </c>
      <c r="I655" s="108">
        <v>1</v>
      </c>
      <c r="J655" s="109" t="s">
        <v>1038</v>
      </c>
      <c r="K655" s="109" t="s">
        <v>1736</v>
      </c>
      <c r="L655" s="110" t="s">
        <v>208</v>
      </c>
      <c r="M655" s="121" t="s">
        <v>208</v>
      </c>
      <c r="N655" s="99" t="s">
        <v>2114</v>
      </c>
      <c r="O655" s="113">
        <v>1986</v>
      </c>
      <c r="P655" s="94"/>
      <c r="Q655" s="94"/>
      <c r="R655" s="94"/>
      <c r="S655" s="94"/>
      <c r="T655" s="94"/>
      <c r="U655" s="115">
        <v>0</v>
      </c>
      <c r="V655" s="183">
        <v>1</v>
      </c>
      <c r="W655" s="177" t="s">
        <v>2749</v>
      </c>
      <c r="X655" s="136">
        <v>2022</v>
      </c>
      <c r="Y655" s="134">
        <v>7</v>
      </c>
      <c r="Z655" s="134">
        <v>6</v>
      </c>
      <c r="AA6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5" s="237"/>
    </row>
    <row r="656" spans="1:31" s="102" customFormat="1" ht="15" x14ac:dyDescent="0.2">
      <c r="A656" s="99" t="s">
        <v>862</v>
      </c>
      <c r="B656" s="96" t="s">
        <v>208</v>
      </c>
      <c r="C656" s="96" t="s">
        <v>912</v>
      </c>
      <c r="D656" s="99" t="s">
        <v>914</v>
      </c>
      <c r="E656" s="110" t="s">
        <v>915</v>
      </c>
      <c r="F656" s="180">
        <v>5.64</v>
      </c>
      <c r="G656" s="144" t="s">
        <v>2538</v>
      </c>
      <c r="H656" s="108">
        <v>1</v>
      </c>
      <c r="I656" s="108">
        <v>1</v>
      </c>
      <c r="J656" s="109" t="s">
        <v>1737</v>
      </c>
      <c r="K656" s="109" t="s">
        <v>1491</v>
      </c>
      <c r="L656" s="110" t="s">
        <v>208</v>
      </c>
      <c r="M656" s="121" t="s">
        <v>208</v>
      </c>
      <c r="N656" s="99" t="s">
        <v>2114</v>
      </c>
      <c r="O656" s="113">
        <v>1979</v>
      </c>
      <c r="P656" s="94"/>
      <c r="Q656" s="94"/>
      <c r="R656" s="94"/>
      <c r="S656" s="94"/>
      <c r="T656" s="94"/>
      <c r="U656" s="115">
        <v>0</v>
      </c>
      <c r="V656" s="183">
        <v>1</v>
      </c>
      <c r="W656" s="177" t="s">
        <v>2749</v>
      </c>
      <c r="X656" s="136">
        <v>2022</v>
      </c>
      <c r="Y656" s="134">
        <v>7</v>
      </c>
      <c r="Z656" s="134">
        <v>6</v>
      </c>
      <c r="AA6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6" s="237"/>
    </row>
    <row r="657" spans="1:31" s="102" customFormat="1" ht="15" x14ac:dyDescent="0.2">
      <c r="A657" s="99" t="s">
        <v>863</v>
      </c>
      <c r="B657" s="96" t="s">
        <v>208</v>
      </c>
      <c r="C657" s="96" t="s">
        <v>912</v>
      </c>
      <c r="D657" s="99" t="s">
        <v>914</v>
      </c>
      <c r="E657" s="110" t="s">
        <v>915</v>
      </c>
      <c r="F657" s="180">
        <v>5.44</v>
      </c>
      <c r="G657" s="144" t="s">
        <v>2538</v>
      </c>
      <c r="H657" s="108">
        <v>1</v>
      </c>
      <c r="I657" s="108">
        <v>1</v>
      </c>
      <c r="J657" s="109" t="s">
        <v>1472</v>
      </c>
      <c r="K657" s="109" t="s">
        <v>1738</v>
      </c>
      <c r="L657" s="110" t="s">
        <v>208</v>
      </c>
      <c r="M657" s="121" t="s">
        <v>208</v>
      </c>
      <c r="N657" s="99" t="s">
        <v>2114</v>
      </c>
      <c r="O657" s="113">
        <v>1996</v>
      </c>
      <c r="P657" s="94"/>
      <c r="Q657" s="94"/>
      <c r="R657" s="94"/>
      <c r="S657" s="94"/>
      <c r="T657" s="94"/>
      <c r="U657" s="115">
        <v>0</v>
      </c>
      <c r="V657" s="183">
        <v>1</v>
      </c>
      <c r="W657" s="177" t="s">
        <v>2749</v>
      </c>
      <c r="X657" s="136">
        <v>2022</v>
      </c>
      <c r="Y657" s="134">
        <v>7</v>
      </c>
      <c r="Z657" s="134">
        <v>9</v>
      </c>
      <c r="AA6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7" s="237"/>
    </row>
    <row r="658" spans="1:31" s="102" customFormat="1" ht="15" x14ac:dyDescent="0.2">
      <c r="A658" s="99" t="s">
        <v>864</v>
      </c>
      <c r="B658" s="96" t="s">
        <v>208</v>
      </c>
      <c r="C658" s="96" t="s">
        <v>912</v>
      </c>
      <c r="D658" s="99" t="s">
        <v>914</v>
      </c>
      <c r="E658" s="110" t="s">
        <v>915</v>
      </c>
      <c r="F658" s="180">
        <v>3.65</v>
      </c>
      <c r="G658" s="144" t="s">
        <v>2538</v>
      </c>
      <c r="H658" s="108">
        <v>1</v>
      </c>
      <c r="I658" s="108">
        <v>1</v>
      </c>
      <c r="J658" s="109" t="s">
        <v>1739</v>
      </c>
      <c r="K658" s="109" t="s">
        <v>1738</v>
      </c>
      <c r="L658" s="110" t="s">
        <v>208</v>
      </c>
      <c r="M658" s="121" t="s">
        <v>208</v>
      </c>
      <c r="N658" s="99" t="s">
        <v>2114</v>
      </c>
      <c r="O658" s="113">
        <v>1996</v>
      </c>
      <c r="P658" s="94"/>
      <c r="Q658" s="94"/>
      <c r="R658" s="94"/>
      <c r="S658" s="94"/>
      <c r="T658" s="94"/>
      <c r="U658" s="115">
        <v>0</v>
      </c>
      <c r="V658" s="183">
        <v>2</v>
      </c>
      <c r="W658" s="177" t="s">
        <v>2749</v>
      </c>
      <c r="X658" s="136">
        <v>2022</v>
      </c>
      <c r="Y658" s="134">
        <v>7</v>
      </c>
      <c r="Z658" s="134">
        <v>9</v>
      </c>
      <c r="AA6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8" s="237"/>
    </row>
    <row r="659" spans="1:31" s="102" customFormat="1" ht="15" x14ac:dyDescent="0.2">
      <c r="A659" s="99" t="s">
        <v>865</v>
      </c>
      <c r="B659" s="96" t="s">
        <v>208</v>
      </c>
      <c r="C659" s="96" t="s">
        <v>912</v>
      </c>
      <c r="D659" s="99" t="s">
        <v>914</v>
      </c>
      <c r="E659" s="110" t="s">
        <v>915</v>
      </c>
      <c r="F659" s="180">
        <v>2.0299999999999998</v>
      </c>
      <c r="G659" s="144" t="s">
        <v>2538</v>
      </c>
      <c r="H659" s="108">
        <v>1</v>
      </c>
      <c r="I659" s="108">
        <v>1</v>
      </c>
      <c r="J659" s="109" t="s">
        <v>1740</v>
      </c>
      <c r="K659" s="109" t="s">
        <v>1723</v>
      </c>
      <c r="L659" s="110" t="s">
        <v>208</v>
      </c>
      <c r="M659" s="121" t="s">
        <v>208</v>
      </c>
      <c r="N659" s="99" t="s">
        <v>2114</v>
      </c>
      <c r="O659" s="113">
        <v>1993</v>
      </c>
      <c r="P659" s="94"/>
      <c r="Q659" s="94"/>
      <c r="R659" s="94"/>
      <c r="S659" s="94"/>
      <c r="T659" s="94"/>
      <c r="U659" s="115">
        <v>0</v>
      </c>
      <c r="V659" s="183">
        <v>2</v>
      </c>
      <c r="W659" s="177" t="s">
        <v>2749</v>
      </c>
      <c r="X659" s="136">
        <v>2022</v>
      </c>
      <c r="Y659" s="134">
        <v>7</v>
      </c>
      <c r="Z659" s="134">
        <v>11</v>
      </c>
      <c r="AA6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59" s="237"/>
    </row>
    <row r="660" spans="1:31" s="102" customFormat="1" ht="15" x14ac:dyDescent="0.2">
      <c r="A660" s="99" t="s">
        <v>866</v>
      </c>
      <c r="B660" s="96" t="s">
        <v>208</v>
      </c>
      <c r="C660" s="96" t="s">
        <v>912</v>
      </c>
      <c r="D660" s="99" t="s">
        <v>914</v>
      </c>
      <c r="E660" s="110" t="s">
        <v>915</v>
      </c>
      <c r="F660" s="180">
        <v>4.0199999999999996</v>
      </c>
      <c r="G660" s="144" t="s">
        <v>2538</v>
      </c>
      <c r="H660" s="108">
        <v>1</v>
      </c>
      <c r="I660" s="108">
        <v>1</v>
      </c>
      <c r="J660" s="109" t="s">
        <v>1673</v>
      </c>
      <c r="K660" s="109" t="s">
        <v>1039</v>
      </c>
      <c r="L660" s="110" t="s">
        <v>208</v>
      </c>
      <c r="M660" s="121" t="s">
        <v>208</v>
      </c>
      <c r="N660" s="99" t="s">
        <v>2114</v>
      </c>
      <c r="O660" s="113">
        <v>1993</v>
      </c>
      <c r="P660" s="94"/>
      <c r="Q660" s="94"/>
      <c r="R660" s="94"/>
      <c r="S660" s="94"/>
      <c r="T660" s="94"/>
      <c r="U660" s="115">
        <v>0</v>
      </c>
      <c r="V660" s="183">
        <v>3</v>
      </c>
      <c r="W660" s="177" t="s">
        <v>2749</v>
      </c>
      <c r="X660" s="136">
        <v>2022</v>
      </c>
      <c r="Y660" s="134">
        <v>7</v>
      </c>
      <c r="Z660" s="134">
        <v>11</v>
      </c>
      <c r="AA6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0" s="237"/>
    </row>
    <row r="661" spans="1:31" s="102" customFormat="1" ht="15" x14ac:dyDescent="0.2">
      <c r="A661" s="99" t="s">
        <v>867</v>
      </c>
      <c r="B661" s="96" t="s">
        <v>208</v>
      </c>
      <c r="C661" s="96" t="s">
        <v>912</v>
      </c>
      <c r="D661" s="99" t="s">
        <v>914</v>
      </c>
      <c r="E661" s="110" t="s">
        <v>915</v>
      </c>
      <c r="F661" s="180">
        <v>3.53</v>
      </c>
      <c r="G661" s="144" t="s">
        <v>2538</v>
      </c>
      <c r="H661" s="108">
        <v>1</v>
      </c>
      <c r="I661" s="108">
        <v>1</v>
      </c>
      <c r="J661" s="109" t="s">
        <v>1741</v>
      </c>
      <c r="K661" s="109" t="s">
        <v>1217</v>
      </c>
      <c r="L661" s="110" t="s">
        <v>208</v>
      </c>
      <c r="M661" s="121" t="s">
        <v>208</v>
      </c>
      <c r="N661" s="99" t="s">
        <v>2114</v>
      </c>
      <c r="O661" s="113">
        <v>1991</v>
      </c>
      <c r="P661" s="94"/>
      <c r="Q661" s="94"/>
      <c r="R661" s="94"/>
      <c r="S661" s="94"/>
      <c r="T661" s="94"/>
      <c r="U661" s="115">
        <v>0</v>
      </c>
      <c r="V661" s="183">
        <v>2</v>
      </c>
      <c r="W661" s="177" t="s">
        <v>2749</v>
      </c>
      <c r="X661" s="136">
        <v>2022</v>
      </c>
      <c r="Y661" s="134">
        <v>7</v>
      </c>
      <c r="Z661" s="134">
        <v>11</v>
      </c>
      <c r="AA6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1" s="237"/>
    </row>
    <row r="662" spans="1:31" s="102" customFormat="1" ht="15" x14ac:dyDescent="0.2">
      <c r="A662" s="99" t="s">
        <v>868</v>
      </c>
      <c r="B662" s="96" t="s">
        <v>208</v>
      </c>
      <c r="C662" s="96" t="s">
        <v>912</v>
      </c>
      <c r="D662" s="99" t="s">
        <v>914</v>
      </c>
      <c r="E662" s="110" t="s">
        <v>915</v>
      </c>
      <c r="F662" s="180">
        <v>5.33</v>
      </c>
      <c r="G662" s="144" t="s">
        <v>2538</v>
      </c>
      <c r="H662" s="108">
        <v>1</v>
      </c>
      <c r="I662" s="108">
        <v>1</v>
      </c>
      <c r="J662" s="109" t="s">
        <v>1036</v>
      </c>
      <c r="K662" s="109" t="s">
        <v>1742</v>
      </c>
      <c r="L662" s="110" t="s">
        <v>208</v>
      </c>
      <c r="M662" s="121" t="s">
        <v>208</v>
      </c>
      <c r="N662" s="99" t="s">
        <v>2114</v>
      </c>
      <c r="O662" s="113">
        <v>1981</v>
      </c>
      <c r="P662" s="94"/>
      <c r="Q662" s="94"/>
      <c r="R662" s="94"/>
      <c r="S662" s="94"/>
      <c r="T662" s="94"/>
      <c r="U662" s="115">
        <v>0</v>
      </c>
      <c r="V662" s="183">
        <v>2</v>
      </c>
      <c r="W662" s="177" t="s">
        <v>2749</v>
      </c>
      <c r="X662" s="136">
        <v>2022</v>
      </c>
      <c r="Y662" s="134">
        <v>7</v>
      </c>
      <c r="Z662" s="134">
        <v>11</v>
      </c>
      <c r="AA6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2" s="237"/>
    </row>
    <row r="663" spans="1:31" s="102" customFormat="1" ht="15" x14ac:dyDescent="0.2">
      <c r="A663" s="99" t="s">
        <v>869</v>
      </c>
      <c r="B663" s="96" t="s">
        <v>208</v>
      </c>
      <c r="C663" s="96" t="s">
        <v>912</v>
      </c>
      <c r="D663" s="99" t="s">
        <v>914</v>
      </c>
      <c r="E663" s="110" t="s">
        <v>915</v>
      </c>
      <c r="F663" s="180">
        <v>5.17</v>
      </c>
      <c r="G663" s="144" t="s">
        <v>2538</v>
      </c>
      <c r="H663" s="108">
        <v>1</v>
      </c>
      <c r="I663" s="108">
        <v>1</v>
      </c>
      <c r="J663" s="109" t="s">
        <v>1125</v>
      </c>
      <c r="K663" s="109" t="s">
        <v>1743</v>
      </c>
      <c r="L663" s="110" t="s">
        <v>208</v>
      </c>
      <c r="M663" s="121" t="s">
        <v>208</v>
      </c>
      <c r="N663" s="99" t="s">
        <v>2114</v>
      </c>
      <c r="O663" s="113">
        <v>1990</v>
      </c>
      <c r="P663" s="94"/>
      <c r="Q663" s="94"/>
      <c r="R663" s="94"/>
      <c r="S663" s="94"/>
      <c r="T663" s="94"/>
      <c r="U663" s="115">
        <v>0</v>
      </c>
      <c r="V663" s="183">
        <v>2</v>
      </c>
      <c r="W663" s="177" t="s">
        <v>2749</v>
      </c>
      <c r="X663" s="136">
        <v>2022</v>
      </c>
      <c r="Y663" s="134">
        <v>7</v>
      </c>
      <c r="Z663" s="134">
        <v>22</v>
      </c>
      <c r="AA6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3" s="237"/>
    </row>
    <row r="664" spans="1:31" s="102" customFormat="1" ht="15" x14ac:dyDescent="0.2">
      <c r="A664" s="99" t="s">
        <v>870</v>
      </c>
      <c r="B664" s="96" t="s">
        <v>208</v>
      </c>
      <c r="C664" s="96" t="s">
        <v>912</v>
      </c>
      <c r="D664" s="99" t="s">
        <v>914</v>
      </c>
      <c r="E664" s="110" t="s">
        <v>915</v>
      </c>
      <c r="F664" s="180">
        <v>4.24</v>
      </c>
      <c r="G664" s="144" t="s">
        <v>2538</v>
      </c>
      <c r="H664" s="108">
        <v>1</v>
      </c>
      <c r="I664" s="108">
        <v>1</v>
      </c>
      <c r="J664" s="109" t="s">
        <v>1712</v>
      </c>
      <c r="K664" s="109" t="s">
        <v>1736</v>
      </c>
      <c r="L664" s="110" t="s">
        <v>208</v>
      </c>
      <c r="M664" s="121" t="s">
        <v>208</v>
      </c>
      <c r="N664" s="99" t="s">
        <v>2114</v>
      </c>
      <c r="O664" s="113">
        <v>1986</v>
      </c>
      <c r="P664" s="94"/>
      <c r="Q664" s="94"/>
      <c r="R664" s="94"/>
      <c r="S664" s="94"/>
      <c r="T664" s="94"/>
      <c r="U664" s="115">
        <v>0</v>
      </c>
      <c r="V664" s="183">
        <v>3</v>
      </c>
      <c r="W664" s="177" t="s">
        <v>2749</v>
      </c>
      <c r="X664" s="136">
        <v>2022</v>
      </c>
      <c r="Y664" s="134">
        <v>7</v>
      </c>
      <c r="Z664" s="134">
        <v>22</v>
      </c>
      <c r="AA6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4" s="237"/>
    </row>
    <row r="665" spans="1:31" s="102" customFormat="1" ht="15" x14ac:dyDescent="0.2">
      <c r="A665" s="99" t="s">
        <v>871</v>
      </c>
      <c r="B665" s="96" t="s">
        <v>208</v>
      </c>
      <c r="C665" s="96" t="s">
        <v>912</v>
      </c>
      <c r="D665" s="99" t="s">
        <v>914</v>
      </c>
      <c r="E665" s="110" t="s">
        <v>915</v>
      </c>
      <c r="F665" s="180">
        <v>6.36</v>
      </c>
      <c r="G665" s="144" t="s">
        <v>2538</v>
      </c>
      <c r="H665" s="108">
        <v>1</v>
      </c>
      <c r="I665" s="108">
        <v>1</v>
      </c>
      <c r="J665" s="109" t="s">
        <v>1745</v>
      </c>
      <c r="K665" s="109" t="s">
        <v>1744</v>
      </c>
      <c r="L665" s="110" t="s">
        <v>208</v>
      </c>
      <c r="M665" s="121" t="s">
        <v>208</v>
      </c>
      <c r="N665" s="99" t="s">
        <v>2114</v>
      </c>
      <c r="O665" s="113">
        <v>2003</v>
      </c>
      <c r="P665" s="94"/>
      <c r="Q665" s="94"/>
      <c r="R665" s="94"/>
      <c r="S665" s="94"/>
      <c r="T665" s="94"/>
      <c r="U665" s="115">
        <v>0</v>
      </c>
      <c r="V665" s="183">
        <v>2</v>
      </c>
      <c r="W665" s="177" t="s">
        <v>2749</v>
      </c>
      <c r="X665" s="136">
        <v>2022</v>
      </c>
      <c r="Y665" s="134">
        <v>7</v>
      </c>
      <c r="Z665" s="134">
        <v>22</v>
      </c>
      <c r="AA6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5" s="237"/>
    </row>
    <row r="666" spans="1:31" s="102" customFormat="1" ht="15" x14ac:dyDescent="0.2">
      <c r="A666" s="99" t="s">
        <v>872</v>
      </c>
      <c r="B666" s="96" t="s">
        <v>208</v>
      </c>
      <c r="C666" s="96" t="s">
        <v>912</v>
      </c>
      <c r="D666" s="99" t="s">
        <v>914</v>
      </c>
      <c r="E666" s="110" t="s">
        <v>915</v>
      </c>
      <c r="F666" s="180">
        <v>3.65</v>
      </c>
      <c r="G666" s="144" t="s">
        <v>2538</v>
      </c>
      <c r="H666" s="108">
        <v>1</v>
      </c>
      <c r="I666" s="108">
        <v>1</v>
      </c>
      <c r="J666" s="109" t="s">
        <v>1472</v>
      </c>
      <c r="K666" s="109" t="s">
        <v>1717</v>
      </c>
      <c r="L666" s="110" t="s">
        <v>208</v>
      </c>
      <c r="M666" s="121" t="s">
        <v>208</v>
      </c>
      <c r="N666" s="99" t="s">
        <v>2114</v>
      </c>
      <c r="O666" s="113">
        <v>1992</v>
      </c>
      <c r="P666" s="94"/>
      <c r="Q666" s="94"/>
      <c r="R666" s="94"/>
      <c r="S666" s="94"/>
      <c r="T666" s="94"/>
      <c r="U666" s="115">
        <v>0</v>
      </c>
      <c r="V666" s="183">
        <v>2</v>
      </c>
      <c r="W666" s="177" t="s">
        <v>2749</v>
      </c>
      <c r="X666" s="136">
        <v>2022</v>
      </c>
      <c r="Y666" s="134">
        <v>7</v>
      </c>
      <c r="Z666" s="134">
        <v>22</v>
      </c>
      <c r="AA6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6" s="237"/>
    </row>
    <row r="667" spans="1:31" s="102" customFormat="1" ht="15" x14ac:dyDescent="0.2">
      <c r="A667" s="99" t="s">
        <v>873</v>
      </c>
      <c r="B667" s="96" t="s">
        <v>208</v>
      </c>
      <c r="C667" s="96" t="s">
        <v>912</v>
      </c>
      <c r="D667" s="99" t="s">
        <v>914</v>
      </c>
      <c r="E667" s="110" t="s">
        <v>915</v>
      </c>
      <c r="F667" s="180">
        <v>5.32</v>
      </c>
      <c r="G667" s="144" t="s">
        <v>2538</v>
      </c>
      <c r="H667" s="108">
        <v>1</v>
      </c>
      <c r="I667" s="108">
        <v>1</v>
      </c>
      <c r="J667" s="109" t="s">
        <v>1069</v>
      </c>
      <c r="K667" s="109" t="s">
        <v>1746</v>
      </c>
      <c r="L667" s="110" t="s">
        <v>208</v>
      </c>
      <c r="M667" s="121" t="s">
        <v>208</v>
      </c>
      <c r="N667" s="99" t="s">
        <v>2114</v>
      </c>
      <c r="O667" s="113">
        <v>1989</v>
      </c>
      <c r="P667" s="94"/>
      <c r="Q667" s="94"/>
      <c r="R667" s="94"/>
      <c r="S667" s="94"/>
      <c r="T667" s="94"/>
      <c r="U667" s="115">
        <v>0</v>
      </c>
      <c r="V667" s="183">
        <v>3</v>
      </c>
      <c r="W667" s="177" t="s">
        <v>2749</v>
      </c>
      <c r="X667" s="136">
        <v>2022</v>
      </c>
      <c r="Y667" s="134">
        <v>7</v>
      </c>
      <c r="Z667" s="134">
        <v>23</v>
      </c>
      <c r="AA6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7" s="237"/>
    </row>
    <row r="668" spans="1:31" s="102" customFormat="1" ht="15" x14ac:dyDescent="0.2">
      <c r="A668" s="99" t="s">
        <v>874</v>
      </c>
      <c r="B668" s="96" t="s">
        <v>208</v>
      </c>
      <c r="C668" s="96" t="s">
        <v>912</v>
      </c>
      <c r="D668" s="99" t="s">
        <v>914</v>
      </c>
      <c r="E668" s="110" t="s">
        <v>915</v>
      </c>
      <c r="F668" s="180">
        <v>6.59</v>
      </c>
      <c r="G668" s="144" t="s">
        <v>2538</v>
      </c>
      <c r="H668" s="108">
        <v>1</v>
      </c>
      <c r="I668" s="108">
        <v>1</v>
      </c>
      <c r="J668" s="109" t="s">
        <v>1747</v>
      </c>
      <c r="K668" s="109" t="s">
        <v>1597</v>
      </c>
      <c r="L668" s="110" t="s">
        <v>208</v>
      </c>
      <c r="M668" s="121" t="s">
        <v>208</v>
      </c>
      <c r="N668" s="99" t="s">
        <v>2114</v>
      </c>
      <c r="O668" s="113">
        <v>1997</v>
      </c>
      <c r="P668" s="94"/>
      <c r="Q668" s="94"/>
      <c r="R668" s="94"/>
      <c r="S668" s="94"/>
      <c r="T668" s="94"/>
      <c r="U668" s="115">
        <v>0</v>
      </c>
      <c r="V668" s="183">
        <v>2</v>
      </c>
      <c r="W668" s="177" t="s">
        <v>2749</v>
      </c>
      <c r="X668" s="136">
        <v>2022</v>
      </c>
      <c r="Y668" s="134">
        <v>7</v>
      </c>
      <c r="Z668" s="134">
        <v>23</v>
      </c>
      <c r="AA6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8" s="237"/>
    </row>
    <row r="669" spans="1:31" s="102" customFormat="1" ht="15" x14ac:dyDescent="0.2">
      <c r="A669" s="99" t="s">
        <v>875</v>
      </c>
      <c r="B669" s="96" t="s">
        <v>208</v>
      </c>
      <c r="C669" s="96" t="s">
        <v>912</v>
      </c>
      <c r="D669" s="99" t="s">
        <v>914</v>
      </c>
      <c r="E669" s="110" t="s">
        <v>915</v>
      </c>
      <c r="F669" s="180">
        <v>5.48</v>
      </c>
      <c r="G669" s="144" t="s">
        <v>2538</v>
      </c>
      <c r="H669" s="108">
        <v>1</v>
      </c>
      <c r="I669" s="108">
        <v>1</v>
      </c>
      <c r="J669" s="109" t="s">
        <v>1749</v>
      </c>
      <c r="K669" s="109" t="s">
        <v>1748</v>
      </c>
      <c r="L669" s="110" t="s">
        <v>208</v>
      </c>
      <c r="M669" s="121" t="s">
        <v>208</v>
      </c>
      <c r="N669" s="99" t="s">
        <v>2114</v>
      </c>
      <c r="O669" s="113">
        <v>1987</v>
      </c>
      <c r="P669" s="94"/>
      <c r="Q669" s="94"/>
      <c r="R669" s="94"/>
      <c r="S669" s="94"/>
      <c r="T669" s="94"/>
      <c r="U669" s="115">
        <v>0</v>
      </c>
      <c r="V669" s="183">
        <v>2</v>
      </c>
      <c r="W669" s="177" t="s">
        <v>2749</v>
      </c>
      <c r="X669" s="136">
        <v>2022</v>
      </c>
      <c r="Y669" s="134">
        <v>7</v>
      </c>
      <c r="Z669" s="134">
        <v>23</v>
      </c>
      <c r="AA6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69" s="237"/>
    </row>
    <row r="670" spans="1:31" s="102" customFormat="1" ht="15" x14ac:dyDescent="0.2">
      <c r="A670" s="99" t="s">
        <v>876</v>
      </c>
      <c r="B670" s="96" t="s">
        <v>208</v>
      </c>
      <c r="C670" s="96" t="s">
        <v>912</v>
      </c>
      <c r="D670" s="99" t="s">
        <v>914</v>
      </c>
      <c r="E670" s="110" t="s">
        <v>915</v>
      </c>
      <c r="F670" s="180">
        <v>2.0299999999999998</v>
      </c>
      <c r="G670" s="144" t="s">
        <v>2538</v>
      </c>
      <c r="H670" s="108">
        <v>1</v>
      </c>
      <c r="I670" s="108">
        <v>1</v>
      </c>
      <c r="J670" s="109" t="s">
        <v>1152</v>
      </c>
      <c r="K670" s="109" t="s">
        <v>1684</v>
      </c>
      <c r="L670" s="110" t="s">
        <v>208</v>
      </c>
      <c r="M670" s="121" t="s">
        <v>208</v>
      </c>
      <c r="N670" s="99" t="s">
        <v>2114</v>
      </c>
      <c r="O670" s="113">
        <v>1991</v>
      </c>
      <c r="P670" s="94"/>
      <c r="Q670" s="94"/>
      <c r="R670" s="94"/>
      <c r="S670" s="94"/>
      <c r="T670" s="94"/>
      <c r="U670" s="115">
        <v>0</v>
      </c>
      <c r="V670" s="183">
        <v>3</v>
      </c>
      <c r="W670" s="177" t="s">
        <v>2749</v>
      </c>
      <c r="X670" s="136">
        <v>2022</v>
      </c>
      <c r="Y670" s="134">
        <v>7</v>
      </c>
      <c r="Z670" s="134">
        <v>23</v>
      </c>
      <c r="AA6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0" s="237"/>
    </row>
    <row r="671" spans="1:31" s="102" customFormat="1" ht="15" x14ac:dyDescent="0.2">
      <c r="A671" s="99" t="s">
        <v>877</v>
      </c>
      <c r="B671" s="96" t="s">
        <v>208</v>
      </c>
      <c r="C671" s="96" t="s">
        <v>912</v>
      </c>
      <c r="D671" s="99" t="s">
        <v>914</v>
      </c>
      <c r="E671" s="110" t="s">
        <v>915</v>
      </c>
      <c r="F671" s="180">
        <v>3.31</v>
      </c>
      <c r="G671" s="144" t="s">
        <v>2538</v>
      </c>
      <c r="H671" s="108">
        <v>1</v>
      </c>
      <c r="I671" s="108">
        <v>1</v>
      </c>
      <c r="J671" s="109" t="s">
        <v>1751</v>
      </c>
      <c r="K671" s="109" t="s">
        <v>1750</v>
      </c>
      <c r="L671" s="110" t="s">
        <v>208</v>
      </c>
      <c r="M671" s="121" t="s">
        <v>208</v>
      </c>
      <c r="N671" s="99" t="s">
        <v>2114</v>
      </c>
      <c r="O671" s="113">
        <v>1986</v>
      </c>
      <c r="P671" s="94"/>
      <c r="Q671" s="94"/>
      <c r="R671" s="94"/>
      <c r="S671" s="94"/>
      <c r="T671" s="94"/>
      <c r="U671" s="115">
        <v>0</v>
      </c>
      <c r="V671" s="183">
        <v>2</v>
      </c>
      <c r="W671" s="177" t="s">
        <v>2749</v>
      </c>
      <c r="X671" s="136">
        <v>2022</v>
      </c>
      <c r="Y671" s="134">
        <v>7</v>
      </c>
      <c r="Z671" s="134">
        <v>25</v>
      </c>
      <c r="AA6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1" s="237"/>
    </row>
    <row r="672" spans="1:31" s="102" customFormat="1" ht="15" x14ac:dyDescent="0.2">
      <c r="A672" s="99" t="s">
        <v>878</v>
      </c>
      <c r="B672" s="96" t="s">
        <v>208</v>
      </c>
      <c r="C672" s="96" t="s">
        <v>912</v>
      </c>
      <c r="D672" s="99" t="s">
        <v>914</v>
      </c>
      <c r="E672" s="110" t="s">
        <v>915</v>
      </c>
      <c r="F672" s="180">
        <v>5.65</v>
      </c>
      <c r="G672" s="144" t="s">
        <v>2538</v>
      </c>
      <c r="H672" s="108">
        <v>1</v>
      </c>
      <c r="I672" s="108">
        <v>1</v>
      </c>
      <c r="J672" s="109" t="s">
        <v>1752</v>
      </c>
      <c r="K672" s="109" t="s">
        <v>1097</v>
      </c>
      <c r="L672" s="110" t="s">
        <v>208</v>
      </c>
      <c r="M672" s="121" t="s">
        <v>208</v>
      </c>
      <c r="N672" s="99" t="s">
        <v>2114</v>
      </c>
      <c r="O672" s="113">
        <v>1993</v>
      </c>
      <c r="P672" s="94"/>
      <c r="Q672" s="94"/>
      <c r="R672" s="94"/>
      <c r="S672" s="94"/>
      <c r="T672" s="94"/>
      <c r="U672" s="115">
        <v>0</v>
      </c>
      <c r="V672" s="183">
        <v>2</v>
      </c>
      <c r="W672" s="177" t="s">
        <v>2749</v>
      </c>
      <c r="X672" s="136">
        <v>2022</v>
      </c>
      <c r="Y672" s="134">
        <v>7</v>
      </c>
      <c r="Z672" s="134">
        <v>25</v>
      </c>
      <c r="AA6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2" s="237"/>
    </row>
    <row r="673" spans="1:31" s="102" customFormat="1" ht="15" x14ac:dyDescent="0.2">
      <c r="A673" s="99" t="s">
        <v>879</v>
      </c>
      <c r="B673" s="96" t="s">
        <v>208</v>
      </c>
      <c r="C673" s="96" t="s">
        <v>912</v>
      </c>
      <c r="D673" s="99" t="s">
        <v>914</v>
      </c>
      <c r="E673" s="110" t="s">
        <v>915</v>
      </c>
      <c r="F673" s="180">
        <v>6.08</v>
      </c>
      <c r="G673" s="144" t="s">
        <v>2538</v>
      </c>
      <c r="H673" s="108">
        <v>1</v>
      </c>
      <c r="I673" s="108">
        <v>1</v>
      </c>
      <c r="J673" s="109" t="s">
        <v>1753</v>
      </c>
      <c r="K673" s="109" t="s">
        <v>1039</v>
      </c>
      <c r="L673" s="110" t="s">
        <v>208</v>
      </c>
      <c r="M673" s="121" t="s">
        <v>208</v>
      </c>
      <c r="N673" s="99" t="s">
        <v>2114</v>
      </c>
      <c r="O673" s="113">
        <v>1980</v>
      </c>
      <c r="P673" s="94"/>
      <c r="Q673" s="94"/>
      <c r="R673" s="94"/>
      <c r="S673" s="94"/>
      <c r="T673" s="94"/>
      <c r="U673" s="115">
        <v>0</v>
      </c>
      <c r="V673" s="183">
        <v>2</v>
      </c>
      <c r="W673" s="177" t="s">
        <v>2749</v>
      </c>
      <c r="X673" s="136">
        <v>2022</v>
      </c>
      <c r="Y673" s="134">
        <v>7</v>
      </c>
      <c r="Z673" s="134">
        <v>25</v>
      </c>
      <c r="AA6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3"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3" s="237"/>
    </row>
    <row r="674" spans="1:31" s="102" customFormat="1" ht="15" x14ac:dyDescent="0.2">
      <c r="A674" s="99" t="s">
        <v>880</v>
      </c>
      <c r="B674" s="96" t="s">
        <v>208</v>
      </c>
      <c r="C674" s="96" t="s">
        <v>912</v>
      </c>
      <c r="D674" s="99" t="s">
        <v>914</v>
      </c>
      <c r="E674" s="110" t="s">
        <v>915</v>
      </c>
      <c r="F674" s="180">
        <v>2.2000000000000002</v>
      </c>
      <c r="G674" s="144" t="s">
        <v>2538</v>
      </c>
      <c r="H674" s="108">
        <v>1</v>
      </c>
      <c r="I674" s="108">
        <v>1</v>
      </c>
      <c r="J674" s="109" t="s">
        <v>1754</v>
      </c>
      <c r="K674" s="109" t="s">
        <v>1037</v>
      </c>
      <c r="L674" s="110" t="s">
        <v>208</v>
      </c>
      <c r="M674" s="121" t="s">
        <v>208</v>
      </c>
      <c r="N674" s="99" t="s">
        <v>2114</v>
      </c>
      <c r="O674" s="113">
        <v>1985</v>
      </c>
      <c r="P674" s="94"/>
      <c r="Q674" s="94"/>
      <c r="R674" s="94"/>
      <c r="S674" s="94"/>
      <c r="T674" s="94"/>
      <c r="U674" s="115">
        <v>0</v>
      </c>
      <c r="V674" s="183">
        <v>1</v>
      </c>
      <c r="W674" s="177" t="s">
        <v>2749</v>
      </c>
      <c r="X674" s="136">
        <v>2022</v>
      </c>
      <c r="Y674" s="134">
        <v>7</v>
      </c>
      <c r="Z674" s="134">
        <v>25</v>
      </c>
      <c r="AA6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4"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4" s="237"/>
    </row>
    <row r="675" spans="1:31" s="102" customFormat="1" ht="15" x14ac:dyDescent="0.2">
      <c r="A675" s="99" t="s">
        <v>881</v>
      </c>
      <c r="B675" s="96" t="s">
        <v>208</v>
      </c>
      <c r="C675" s="96" t="s">
        <v>912</v>
      </c>
      <c r="D675" s="99" t="s">
        <v>914</v>
      </c>
      <c r="E675" s="110" t="s">
        <v>915</v>
      </c>
      <c r="F675" s="180">
        <v>2.0499999999999998</v>
      </c>
      <c r="G675" s="144" t="s">
        <v>2538</v>
      </c>
      <c r="H675" s="108">
        <v>1</v>
      </c>
      <c r="I675" s="108">
        <v>1</v>
      </c>
      <c r="J675" s="109" t="s">
        <v>1677</v>
      </c>
      <c r="K675" s="109" t="s">
        <v>1137</v>
      </c>
      <c r="L675" s="110" t="s">
        <v>208</v>
      </c>
      <c r="M675" s="121" t="s">
        <v>208</v>
      </c>
      <c r="N675" s="99" t="s">
        <v>2114</v>
      </c>
      <c r="O675" s="113">
        <v>1987</v>
      </c>
      <c r="P675" s="94"/>
      <c r="Q675" s="94"/>
      <c r="R675" s="94"/>
      <c r="S675" s="94"/>
      <c r="T675" s="94"/>
      <c r="U675" s="115">
        <v>0</v>
      </c>
      <c r="V675" s="183">
        <v>1</v>
      </c>
      <c r="W675" s="177" t="s">
        <v>2749</v>
      </c>
      <c r="X675" s="136">
        <v>2022</v>
      </c>
      <c r="Y675" s="134">
        <v>7</v>
      </c>
      <c r="Z675" s="134">
        <v>26</v>
      </c>
      <c r="AA6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5"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5" s="237"/>
    </row>
    <row r="676" spans="1:31" s="102" customFormat="1" ht="15" x14ac:dyDescent="0.2">
      <c r="A676" s="99" t="s">
        <v>882</v>
      </c>
      <c r="B676" s="96" t="s">
        <v>208</v>
      </c>
      <c r="C676" s="96" t="s">
        <v>912</v>
      </c>
      <c r="D676" s="99" t="s">
        <v>914</v>
      </c>
      <c r="E676" s="110" t="s">
        <v>915</v>
      </c>
      <c r="F676" s="180">
        <v>3.1</v>
      </c>
      <c r="G676" s="144" t="s">
        <v>2538</v>
      </c>
      <c r="H676" s="108">
        <v>1</v>
      </c>
      <c r="I676" s="108">
        <v>1</v>
      </c>
      <c r="J676" s="109" t="s">
        <v>1055</v>
      </c>
      <c r="K676" s="109" t="s">
        <v>1037</v>
      </c>
      <c r="L676" s="110" t="s">
        <v>208</v>
      </c>
      <c r="M676" s="121" t="s">
        <v>208</v>
      </c>
      <c r="N676" s="99" t="s">
        <v>2114</v>
      </c>
      <c r="O676" s="113">
        <v>1991</v>
      </c>
      <c r="P676" s="94"/>
      <c r="Q676" s="94"/>
      <c r="R676" s="94"/>
      <c r="S676" s="94"/>
      <c r="T676" s="94"/>
      <c r="U676" s="115">
        <v>0</v>
      </c>
      <c r="V676" s="183">
        <v>1</v>
      </c>
      <c r="W676" s="177" t="s">
        <v>2749</v>
      </c>
      <c r="X676" s="136">
        <v>2022</v>
      </c>
      <c r="Y676" s="134">
        <v>7</v>
      </c>
      <c r="Z676" s="134">
        <v>26</v>
      </c>
      <c r="AA6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6"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6" s="237"/>
    </row>
    <row r="677" spans="1:31" s="102" customFormat="1" ht="15" x14ac:dyDescent="0.2">
      <c r="A677" s="99" t="s">
        <v>883</v>
      </c>
      <c r="B677" s="96" t="s">
        <v>208</v>
      </c>
      <c r="C677" s="96" t="s">
        <v>912</v>
      </c>
      <c r="D677" s="99" t="s">
        <v>914</v>
      </c>
      <c r="E677" s="110" t="s">
        <v>915</v>
      </c>
      <c r="F677" s="180">
        <v>5.0999999999999996</v>
      </c>
      <c r="G677" s="144" t="s">
        <v>2538</v>
      </c>
      <c r="H677" s="108">
        <v>1</v>
      </c>
      <c r="I677" s="108">
        <v>1</v>
      </c>
      <c r="J677" s="109" t="s">
        <v>1406</v>
      </c>
      <c r="K677" s="109" t="s">
        <v>1755</v>
      </c>
      <c r="L677" s="110" t="s">
        <v>208</v>
      </c>
      <c r="M677" s="121" t="s">
        <v>208</v>
      </c>
      <c r="N677" s="99" t="s">
        <v>2114</v>
      </c>
      <c r="O677" s="113">
        <v>1998</v>
      </c>
      <c r="P677" s="94"/>
      <c r="Q677" s="94"/>
      <c r="R677" s="94"/>
      <c r="S677" s="94"/>
      <c r="T677" s="94"/>
      <c r="U677" s="115">
        <v>0</v>
      </c>
      <c r="V677" s="183">
        <v>1</v>
      </c>
      <c r="W677" s="177" t="s">
        <v>2749</v>
      </c>
      <c r="X677" s="136">
        <v>2022</v>
      </c>
      <c r="Y677" s="134">
        <v>7</v>
      </c>
      <c r="Z677" s="134">
        <v>26</v>
      </c>
      <c r="AA6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7"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7" s="237"/>
    </row>
    <row r="678" spans="1:31" s="102" customFormat="1" ht="15" x14ac:dyDescent="0.2">
      <c r="A678" s="99" t="s">
        <v>884</v>
      </c>
      <c r="B678" s="96" t="s">
        <v>208</v>
      </c>
      <c r="C678" s="96" t="s">
        <v>912</v>
      </c>
      <c r="D678" s="99" t="s">
        <v>914</v>
      </c>
      <c r="E678" s="110" t="s">
        <v>915</v>
      </c>
      <c r="F678" s="180">
        <v>2.2599999999999998</v>
      </c>
      <c r="G678" s="144" t="s">
        <v>2538</v>
      </c>
      <c r="H678" s="108">
        <v>1</v>
      </c>
      <c r="I678" s="108">
        <v>1</v>
      </c>
      <c r="J678" s="109" t="s">
        <v>1756</v>
      </c>
      <c r="K678" s="109" t="s">
        <v>1081</v>
      </c>
      <c r="L678" s="110" t="s">
        <v>208</v>
      </c>
      <c r="M678" s="121" t="s">
        <v>208</v>
      </c>
      <c r="N678" s="99" t="s">
        <v>2114</v>
      </c>
      <c r="O678" s="113">
        <v>1998</v>
      </c>
      <c r="P678" s="94"/>
      <c r="Q678" s="94"/>
      <c r="R678" s="94"/>
      <c r="S678" s="94"/>
      <c r="T678" s="94"/>
      <c r="U678" s="115">
        <v>0</v>
      </c>
      <c r="V678" s="183">
        <v>1</v>
      </c>
      <c r="W678" s="177" t="s">
        <v>2749</v>
      </c>
      <c r="X678" s="136">
        <v>2022</v>
      </c>
      <c r="Y678" s="134">
        <v>7</v>
      </c>
      <c r="Z678" s="134">
        <v>27</v>
      </c>
      <c r="AA6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8"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8" s="237"/>
    </row>
    <row r="679" spans="1:31" s="102" customFormat="1" ht="15" x14ac:dyDescent="0.2">
      <c r="A679" s="99" t="s">
        <v>885</v>
      </c>
      <c r="B679" s="96" t="s">
        <v>208</v>
      </c>
      <c r="C679" s="96" t="s">
        <v>912</v>
      </c>
      <c r="D679" s="99" t="s">
        <v>914</v>
      </c>
      <c r="E679" s="110" t="s">
        <v>915</v>
      </c>
      <c r="F679" s="180">
        <v>4.0999999999999996</v>
      </c>
      <c r="G679" s="144" t="s">
        <v>2538</v>
      </c>
      <c r="H679" s="108">
        <v>1</v>
      </c>
      <c r="I679" s="108">
        <v>1</v>
      </c>
      <c r="J679" s="109" t="s">
        <v>1745</v>
      </c>
      <c r="K679" s="109" t="s">
        <v>1097</v>
      </c>
      <c r="L679" s="110" t="s">
        <v>208</v>
      </c>
      <c r="M679" s="121" t="s">
        <v>208</v>
      </c>
      <c r="N679" s="99" t="s">
        <v>2114</v>
      </c>
      <c r="O679" s="113">
        <v>1985</v>
      </c>
      <c r="P679" s="94"/>
      <c r="Q679" s="94"/>
      <c r="R679" s="94"/>
      <c r="S679" s="94"/>
      <c r="T679" s="94"/>
      <c r="U679" s="115">
        <v>0</v>
      </c>
      <c r="V679" s="183">
        <v>1</v>
      </c>
      <c r="W679" s="177" t="s">
        <v>2749</v>
      </c>
      <c r="X679" s="136">
        <v>2022</v>
      </c>
      <c r="Y679" s="134">
        <v>7</v>
      </c>
      <c r="Z679" s="134">
        <v>27</v>
      </c>
      <c r="AA6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9"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79" s="237"/>
    </row>
    <row r="680" spans="1:31" s="102" customFormat="1" ht="15" x14ac:dyDescent="0.2">
      <c r="A680" s="99" t="s">
        <v>886</v>
      </c>
      <c r="B680" s="96" t="s">
        <v>208</v>
      </c>
      <c r="C680" s="96" t="s">
        <v>912</v>
      </c>
      <c r="D680" s="99" t="s">
        <v>914</v>
      </c>
      <c r="E680" s="110" t="s">
        <v>915</v>
      </c>
      <c r="F680" s="180">
        <v>6.01</v>
      </c>
      <c r="G680" s="144" t="s">
        <v>2538</v>
      </c>
      <c r="H680" s="108">
        <v>1</v>
      </c>
      <c r="I680" s="108">
        <v>1</v>
      </c>
      <c r="J680" s="109" t="s">
        <v>1757</v>
      </c>
      <c r="K680" s="109" t="s">
        <v>1715</v>
      </c>
      <c r="L680" s="110" t="s">
        <v>208</v>
      </c>
      <c r="M680" s="121" t="s">
        <v>208</v>
      </c>
      <c r="N680" s="99" t="s">
        <v>2114</v>
      </c>
      <c r="O680" s="113">
        <v>1995</v>
      </c>
      <c r="P680" s="94"/>
      <c r="Q680" s="94"/>
      <c r="R680" s="94"/>
      <c r="S680" s="94"/>
      <c r="T680" s="94"/>
      <c r="U680" s="115">
        <v>0</v>
      </c>
      <c r="V680" s="183">
        <v>1</v>
      </c>
      <c r="W680" s="177" t="s">
        <v>2749</v>
      </c>
      <c r="X680" s="136">
        <v>2022</v>
      </c>
      <c r="Y680" s="134">
        <v>7</v>
      </c>
      <c r="Z680" s="134">
        <v>27</v>
      </c>
      <c r="AA6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0"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0" s="237"/>
    </row>
    <row r="681" spans="1:31" s="102" customFormat="1" ht="15" x14ac:dyDescent="0.2">
      <c r="A681" s="99" t="s">
        <v>887</v>
      </c>
      <c r="B681" s="96" t="s">
        <v>208</v>
      </c>
      <c r="C681" s="96" t="s">
        <v>912</v>
      </c>
      <c r="D681" s="99" t="s">
        <v>914</v>
      </c>
      <c r="E681" s="110" t="s">
        <v>915</v>
      </c>
      <c r="F681" s="180">
        <v>6.03</v>
      </c>
      <c r="G681" s="144" t="s">
        <v>2538</v>
      </c>
      <c r="H681" s="108">
        <v>1</v>
      </c>
      <c r="I681" s="108">
        <v>1</v>
      </c>
      <c r="J681" s="109" t="s">
        <v>1758</v>
      </c>
      <c r="K681" s="109" t="s">
        <v>952</v>
      </c>
      <c r="L681" s="110" t="s">
        <v>208</v>
      </c>
      <c r="M681" s="121" t="s">
        <v>208</v>
      </c>
      <c r="N681" s="99" t="s">
        <v>2114</v>
      </c>
      <c r="O681" s="113">
        <v>1996</v>
      </c>
      <c r="P681" s="94"/>
      <c r="Q681" s="94"/>
      <c r="R681" s="94"/>
      <c r="S681" s="94"/>
      <c r="T681" s="94"/>
      <c r="U681" s="115">
        <v>0</v>
      </c>
      <c r="V681" s="183">
        <v>1</v>
      </c>
      <c r="W681" s="177" t="s">
        <v>2749</v>
      </c>
      <c r="X681" s="136">
        <v>2022</v>
      </c>
      <c r="Y681" s="134">
        <v>7</v>
      </c>
      <c r="Z681" s="134">
        <v>28</v>
      </c>
      <c r="AA6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1"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1" s="237"/>
    </row>
    <row r="682" spans="1:31" s="102" customFormat="1" ht="15" x14ac:dyDescent="0.2">
      <c r="A682" s="99" t="s">
        <v>888</v>
      </c>
      <c r="B682" s="96" t="s">
        <v>208</v>
      </c>
      <c r="C682" s="96" t="s">
        <v>912</v>
      </c>
      <c r="D682" s="99" t="s">
        <v>914</v>
      </c>
      <c r="E682" s="110" t="s">
        <v>915</v>
      </c>
      <c r="F682" s="180">
        <v>2.69</v>
      </c>
      <c r="G682" s="144" t="s">
        <v>2538</v>
      </c>
      <c r="H682" s="108">
        <v>1</v>
      </c>
      <c r="I682" s="108">
        <v>1</v>
      </c>
      <c r="J682" s="109" t="s">
        <v>1759</v>
      </c>
      <c r="K682" s="109" t="s">
        <v>1690</v>
      </c>
      <c r="L682" s="110" t="s">
        <v>208</v>
      </c>
      <c r="M682" s="121" t="s">
        <v>208</v>
      </c>
      <c r="N682" s="99" t="s">
        <v>2114</v>
      </c>
      <c r="O682" s="113">
        <v>1991</v>
      </c>
      <c r="P682" s="94"/>
      <c r="Q682" s="94"/>
      <c r="R682" s="94"/>
      <c r="S682" s="94"/>
      <c r="T682" s="94"/>
      <c r="U682" s="115">
        <v>0</v>
      </c>
      <c r="V682" s="183">
        <v>1</v>
      </c>
      <c r="W682" s="177" t="s">
        <v>2749</v>
      </c>
      <c r="X682" s="136">
        <v>2022</v>
      </c>
      <c r="Y682" s="134">
        <v>7</v>
      </c>
      <c r="Z682" s="134">
        <v>28</v>
      </c>
      <c r="AA6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2" s="10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2" s="237"/>
    </row>
    <row r="683" spans="1:31" ht="15" x14ac:dyDescent="0.2">
      <c r="A683" s="99" t="s">
        <v>889</v>
      </c>
      <c r="B683" s="96" t="s">
        <v>208</v>
      </c>
      <c r="C683" s="96" t="s">
        <v>912</v>
      </c>
      <c r="D683" s="99" t="s">
        <v>914</v>
      </c>
      <c r="E683" s="110" t="s">
        <v>915</v>
      </c>
      <c r="F683" s="180">
        <v>3.15</v>
      </c>
      <c r="G683" s="144" t="s">
        <v>2538</v>
      </c>
      <c r="H683" s="108">
        <v>1</v>
      </c>
      <c r="I683" s="108">
        <v>1</v>
      </c>
      <c r="J683" s="109" t="s">
        <v>1760</v>
      </c>
      <c r="K683" s="109" t="s">
        <v>1691</v>
      </c>
      <c r="L683" s="110" t="s">
        <v>208</v>
      </c>
      <c r="M683" s="121" t="s">
        <v>208</v>
      </c>
      <c r="N683" s="99" t="s">
        <v>2114</v>
      </c>
      <c r="O683" s="113">
        <v>1991</v>
      </c>
      <c r="P683" s="94"/>
      <c r="Q683" s="94"/>
      <c r="R683" s="94"/>
      <c r="S683" s="94"/>
      <c r="T683" s="94"/>
      <c r="U683" s="115">
        <v>0</v>
      </c>
      <c r="V683" s="183">
        <v>1</v>
      </c>
      <c r="W683" s="177" t="s">
        <v>2749</v>
      </c>
      <c r="X683" s="136">
        <v>2022</v>
      </c>
      <c r="Y683" s="134">
        <v>7</v>
      </c>
      <c r="Z683" s="134">
        <v>28</v>
      </c>
      <c r="AA683"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3"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3" s="237"/>
    </row>
    <row r="684" spans="1:31" ht="15" x14ac:dyDescent="0.2">
      <c r="A684" s="99" t="s">
        <v>890</v>
      </c>
      <c r="B684" s="96" t="s">
        <v>208</v>
      </c>
      <c r="C684" s="96" t="s">
        <v>912</v>
      </c>
      <c r="D684" s="99" t="s">
        <v>914</v>
      </c>
      <c r="E684" s="110" t="s">
        <v>915</v>
      </c>
      <c r="F684" s="180">
        <v>4.09</v>
      </c>
      <c r="G684" s="144" t="s">
        <v>2538</v>
      </c>
      <c r="H684" s="108">
        <v>1</v>
      </c>
      <c r="I684" s="108">
        <v>1</v>
      </c>
      <c r="J684" s="109" t="s">
        <v>1192</v>
      </c>
      <c r="K684" s="109" t="s">
        <v>1736</v>
      </c>
      <c r="L684" s="110" t="s">
        <v>208</v>
      </c>
      <c r="M684" s="121" t="s">
        <v>208</v>
      </c>
      <c r="N684" s="99" t="s">
        <v>2114</v>
      </c>
      <c r="O684" s="113">
        <v>1985</v>
      </c>
      <c r="P684" s="94"/>
      <c r="Q684" s="94"/>
      <c r="R684" s="94"/>
      <c r="S684" s="94"/>
      <c r="T684" s="94"/>
      <c r="U684" s="115">
        <v>0</v>
      </c>
      <c r="V684" s="183">
        <v>1</v>
      </c>
      <c r="W684" s="177" t="s">
        <v>2749</v>
      </c>
      <c r="X684" s="136">
        <v>2022</v>
      </c>
      <c r="Y684" s="134">
        <v>7</v>
      </c>
      <c r="Z684" s="134">
        <v>29</v>
      </c>
      <c r="AA684"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4"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4" s="237"/>
    </row>
    <row r="685" spans="1:31" ht="15" x14ac:dyDescent="0.2">
      <c r="A685" s="99" t="s">
        <v>891</v>
      </c>
      <c r="B685" s="96" t="s">
        <v>208</v>
      </c>
      <c r="C685" s="96" t="s">
        <v>912</v>
      </c>
      <c r="D685" s="99" t="s">
        <v>914</v>
      </c>
      <c r="E685" s="110" t="s">
        <v>915</v>
      </c>
      <c r="F685" s="180">
        <v>1.5</v>
      </c>
      <c r="G685" s="144" t="s">
        <v>2538</v>
      </c>
      <c r="H685" s="108">
        <v>1</v>
      </c>
      <c r="I685" s="108">
        <v>1</v>
      </c>
      <c r="J685" s="109" t="s">
        <v>1762</v>
      </c>
      <c r="K685" s="109" t="s">
        <v>1761</v>
      </c>
      <c r="L685" s="110" t="s">
        <v>208</v>
      </c>
      <c r="M685" s="121" t="s">
        <v>208</v>
      </c>
      <c r="N685" s="99" t="s">
        <v>2114</v>
      </c>
      <c r="O685" s="113">
        <v>1975</v>
      </c>
      <c r="P685" s="94"/>
      <c r="Q685" s="94"/>
      <c r="R685" s="94"/>
      <c r="S685" s="94"/>
      <c r="T685" s="94"/>
      <c r="U685" s="115">
        <v>0</v>
      </c>
      <c r="V685" s="183">
        <v>0</v>
      </c>
      <c r="W685" s="177" t="s">
        <v>2749</v>
      </c>
      <c r="X685" s="136">
        <v>2022</v>
      </c>
      <c r="Y685" s="134">
        <v>7</v>
      </c>
      <c r="Z685" s="134">
        <v>29</v>
      </c>
      <c r="AA685"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5"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5" s="237"/>
    </row>
    <row r="686" spans="1:31" ht="15" x14ac:dyDescent="0.2">
      <c r="A686" s="99" t="s">
        <v>892</v>
      </c>
      <c r="B686" s="96" t="s">
        <v>208</v>
      </c>
      <c r="C686" s="96" t="s">
        <v>913</v>
      </c>
      <c r="D686" s="99" t="s">
        <v>914</v>
      </c>
      <c r="E686" s="110" t="s">
        <v>915</v>
      </c>
      <c r="F686" s="180">
        <v>1.36</v>
      </c>
      <c r="G686" s="144" t="s">
        <v>2538</v>
      </c>
      <c r="H686" s="108">
        <v>1</v>
      </c>
      <c r="I686" s="108">
        <v>1</v>
      </c>
      <c r="J686" s="109" t="s">
        <v>1763</v>
      </c>
      <c r="K686" s="109" t="s">
        <v>1207</v>
      </c>
      <c r="L686" s="110" t="s">
        <v>208</v>
      </c>
      <c r="M686" s="121" t="s">
        <v>208</v>
      </c>
      <c r="N686" s="99" t="s">
        <v>2114</v>
      </c>
      <c r="O686" s="113">
        <v>1991</v>
      </c>
      <c r="P686" s="94"/>
      <c r="Q686" s="94"/>
      <c r="R686" s="94"/>
      <c r="S686" s="94"/>
      <c r="T686" s="94"/>
      <c r="U686" s="115">
        <v>0</v>
      </c>
      <c r="V686" s="183">
        <v>0</v>
      </c>
      <c r="W686" s="176" t="s">
        <v>2752</v>
      </c>
      <c r="X686" s="136">
        <v>2022</v>
      </c>
      <c r="Y686" s="134">
        <v>7</v>
      </c>
      <c r="Z686" s="134">
        <v>22</v>
      </c>
      <c r="AA686"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6"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6" s="237"/>
    </row>
    <row r="687" spans="1:31" ht="15" x14ac:dyDescent="0.2">
      <c r="A687" s="99" t="s">
        <v>893</v>
      </c>
      <c r="B687" s="96" t="s">
        <v>208</v>
      </c>
      <c r="C687" s="96" t="s">
        <v>913</v>
      </c>
      <c r="D687" s="99" t="s">
        <v>914</v>
      </c>
      <c r="E687" s="110" t="s">
        <v>915</v>
      </c>
      <c r="F687" s="180">
        <v>1.75</v>
      </c>
      <c r="G687" s="144" t="s">
        <v>2538</v>
      </c>
      <c r="H687" s="108">
        <v>1</v>
      </c>
      <c r="I687" s="108">
        <v>1</v>
      </c>
      <c r="J687" s="109" t="s">
        <v>1765</v>
      </c>
      <c r="K687" s="109" t="s">
        <v>1764</v>
      </c>
      <c r="L687" s="110" t="s">
        <v>208</v>
      </c>
      <c r="M687" s="121" t="s">
        <v>208</v>
      </c>
      <c r="N687" s="99" t="s">
        <v>2114</v>
      </c>
      <c r="O687" s="113">
        <v>1989</v>
      </c>
      <c r="P687" s="94"/>
      <c r="Q687" s="94"/>
      <c r="R687" s="94"/>
      <c r="S687" s="94"/>
      <c r="T687" s="94"/>
      <c r="U687" s="115">
        <v>0</v>
      </c>
      <c r="V687" s="183">
        <v>1</v>
      </c>
      <c r="W687" s="176" t="s">
        <v>2752</v>
      </c>
      <c r="X687" s="136">
        <v>2022</v>
      </c>
      <c r="Y687" s="134">
        <v>7</v>
      </c>
      <c r="Z687" s="134">
        <v>22</v>
      </c>
      <c r="AA687"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7"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7" s="237"/>
    </row>
    <row r="688" spans="1:31" ht="15" x14ac:dyDescent="0.2">
      <c r="A688" s="99" t="s">
        <v>894</v>
      </c>
      <c r="B688" s="96" t="s">
        <v>208</v>
      </c>
      <c r="C688" s="96" t="s">
        <v>913</v>
      </c>
      <c r="D688" s="99" t="s">
        <v>914</v>
      </c>
      <c r="E688" s="110" t="s">
        <v>915</v>
      </c>
      <c r="F688" s="180">
        <v>1.45</v>
      </c>
      <c r="G688" s="144" t="s">
        <v>2538</v>
      </c>
      <c r="H688" s="108">
        <v>1</v>
      </c>
      <c r="I688" s="108">
        <v>1</v>
      </c>
      <c r="J688" s="109" t="s">
        <v>1767</v>
      </c>
      <c r="K688" s="109" t="s">
        <v>1766</v>
      </c>
      <c r="L688" s="110" t="s">
        <v>208</v>
      </c>
      <c r="M688" s="121" t="s">
        <v>208</v>
      </c>
      <c r="N688" s="99" t="s">
        <v>2114</v>
      </c>
      <c r="O688" s="113">
        <v>1989</v>
      </c>
      <c r="P688" s="94"/>
      <c r="Q688" s="94"/>
      <c r="R688" s="94"/>
      <c r="S688" s="94"/>
      <c r="T688" s="94"/>
      <c r="U688" s="115">
        <v>0</v>
      </c>
      <c r="V688" s="183">
        <v>0</v>
      </c>
      <c r="W688" s="176" t="s">
        <v>2752</v>
      </c>
      <c r="X688" s="136">
        <v>2022</v>
      </c>
      <c r="Y688" s="134">
        <v>7</v>
      </c>
      <c r="Z688" s="134">
        <v>21</v>
      </c>
      <c r="AA688"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8"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8" s="237"/>
    </row>
    <row r="689" spans="1:31" ht="15" x14ac:dyDescent="0.2">
      <c r="A689" s="99" t="s">
        <v>895</v>
      </c>
      <c r="B689" s="96" t="s">
        <v>208</v>
      </c>
      <c r="C689" s="96" t="s">
        <v>913</v>
      </c>
      <c r="D689" s="99" t="s">
        <v>914</v>
      </c>
      <c r="E689" s="110" t="s">
        <v>915</v>
      </c>
      <c r="F689" s="180">
        <v>2.15</v>
      </c>
      <c r="G689" s="144" t="s">
        <v>2538</v>
      </c>
      <c r="H689" s="108">
        <v>1</v>
      </c>
      <c r="I689" s="108">
        <v>1</v>
      </c>
      <c r="J689" s="109" t="s">
        <v>1768</v>
      </c>
      <c r="K689" s="109" t="s">
        <v>1764</v>
      </c>
      <c r="L689" s="110" t="s">
        <v>208</v>
      </c>
      <c r="M689" s="121" t="s">
        <v>208</v>
      </c>
      <c r="N689" s="99" t="s">
        <v>2114</v>
      </c>
      <c r="O689" s="113">
        <v>1978</v>
      </c>
      <c r="P689" s="94"/>
      <c r="Q689" s="94"/>
      <c r="R689" s="94"/>
      <c r="S689" s="94"/>
      <c r="T689" s="94"/>
      <c r="U689" s="115">
        <v>0</v>
      </c>
      <c r="V689" s="183">
        <v>1</v>
      </c>
      <c r="W689" s="176" t="s">
        <v>2752</v>
      </c>
      <c r="X689" s="136">
        <v>2022</v>
      </c>
      <c r="Y689" s="134">
        <v>7</v>
      </c>
      <c r="Z689" s="134">
        <v>18</v>
      </c>
      <c r="AA689"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9"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89" s="237"/>
    </row>
    <row r="690" spans="1:31" ht="15" x14ac:dyDescent="0.2">
      <c r="A690" s="99" t="s">
        <v>896</v>
      </c>
      <c r="B690" s="96" t="s">
        <v>208</v>
      </c>
      <c r="C690" s="96" t="s">
        <v>913</v>
      </c>
      <c r="D690" s="99" t="s">
        <v>914</v>
      </c>
      <c r="E690" s="110" t="s">
        <v>915</v>
      </c>
      <c r="F690" s="180">
        <v>3.01</v>
      </c>
      <c r="G690" s="144" t="s">
        <v>2538</v>
      </c>
      <c r="H690" s="108">
        <v>1</v>
      </c>
      <c r="I690" s="108">
        <v>1</v>
      </c>
      <c r="J690" s="109" t="s">
        <v>936</v>
      </c>
      <c r="K690" s="109" t="s">
        <v>1207</v>
      </c>
      <c r="L690" s="110" t="s">
        <v>208</v>
      </c>
      <c r="M690" s="121" t="s">
        <v>208</v>
      </c>
      <c r="N690" s="99" t="s">
        <v>2114</v>
      </c>
      <c r="O690" s="113">
        <v>1987</v>
      </c>
      <c r="P690" s="94"/>
      <c r="Q690" s="94"/>
      <c r="R690" s="94"/>
      <c r="S690" s="94"/>
      <c r="T690" s="94"/>
      <c r="U690" s="115">
        <v>0</v>
      </c>
      <c r="V690" s="183">
        <v>1</v>
      </c>
      <c r="W690" s="176" t="s">
        <v>2752</v>
      </c>
      <c r="X690" s="136">
        <v>2022</v>
      </c>
      <c r="Y690" s="134">
        <v>7</v>
      </c>
      <c r="Z690" s="134">
        <v>18</v>
      </c>
      <c r="AA690"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0"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90" s="237"/>
    </row>
    <row r="691" spans="1:31" ht="15" x14ac:dyDescent="0.2">
      <c r="A691" s="99" t="s">
        <v>897</v>
      </c>
      <c r="B691" s="96" t="s">
        <v>208</v>
      </c>
      <c r="C691" s="96" t="s">
        <v>913</v>
      </c>
      <c r="D691" s="99" t="s">
        <v>914</v>
      </c>
      <c r="E691" s="110" t="s">
        <v>915</v>
      </c>
      <c r="F691" s="180">
        <v>1.65</v>
      </c>
      <c r="G691" s="144" t="s">
        <v>2538</v>
      </c>
      <c r="H691" s="108">
        <v>1</v>
      </c>
      <c r="I691" s="108">
        <v>1</v>
      </c>
      <c r="J691" s="109" t="s">
        <v>1059</v>
      </c>
      <c r="K691" s="109" t="s">
        <v>1202</v>
      </c>
      <c r="L691" s="110" t="s">
        <v>208</v>
      </c>
      <c r="M691" s="121" t="s">
        <v>208</v>
      </c>
      <c r="N691" s="99" t="s">
        <v>2114</v>
      </c>
      <c r="O691" s="113">
        <v>1991</v>
      </c>
      <c r="P691" s="94"/>
      <c r="Q691" s="94"/>
      <c r="R691" s="94"/>
      <c r="S691" s="94"/>
      <c r="T691" s="94"/>
      <c r="U691" s="115">
        <v>0</v>
      </c>
      <c r="V691" s="183">
        <v>2</v>
      </c>
      <c r="W691" s="176" t="s">
        <v>2752</v>
      </c>
      <c r="X691" s="136">
        <v>2022</v>
      </c>
      <c r="Y691" s="134">
        <v>7</v>
      </c>
      <c r="Z691" s="134">
        <v>19</v>
      </c>
      <c r="AA691"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1"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91" s="237"/>
    </row>
    <row r="692" spans="1:31" ht="15" x14ac:dyDescent="0.2">
      <c r="A692" s="99" t="s">
        <v>898</v>
      </c>
      <c r="B692" s="96" t="s">
        <v>208</v>
      </c>
      <c r="C692" s="96" t="s">
        <v>913</v>
      </c>
      <c r="D692" s="99" t="s">
        <v>914</v>
      </c>
      <c r="E692" s="110" t="s">
        <v>915</v>
      </c>
      <c r="F692" s="180">
        <v>1.5</v>
      </c>
      <c r="G692" s="144" t="s">
        <v>2538</v>
      </c>
      <c r="H692" s="108">
        <v>1</v>
      </c>
      <c r="I692" s="108">
        <v>1</v>
      </c>
      <c r="J692" s="109" t="s">
        <v>1769</v>
      </c>
      <c r="K692" s="109" t="s">
        <v>1017</v>
      </c>
      <c r="L692" s="110" t="s">
        <v>208</v>
      </c>
      <c r="M692" s="121" t="s">
        <v>208</v>
      </c>
      <c r="N692" s="99" t="s">
        <v>2114</v>
      </c>
      <c r="O692" s="113">
        <v>1995</v>
      </c>
      <c r="P692" s="94"/>
      <c r="Q692" s="94"/>
      <c r="R692" s="94"/>
      <c r="S692" s="94"/>
      <c r="T692" s="94"/>
      <c r="U692" s="115">
        <v>0</v>
      </c>
      <c r="V692" s="183">
        <v>0</v>
      </c>
      <c r="W692" s="176" t="s">
        <v>2752</v>
      </c>
      <c r="X692" s="136">
        <v>2022</v>
      </c>
      <c r="Y692" s="134">
        <v>7</v>
      </c>
      <c r="Z692" s="134">
        <v>19</v>
      </c>
      <c r="AA692"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2"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92" s="237"/>
    </row>
    <row r="693" spans="1:31" ht="15" x14ac:dyDescent="0.2">
      <c r="A693" s="99" t="s">
        <v>899</v>
      </c>
      <c r="B693" s="96" t="s">
        <v>208</v>
      </c>
      <c r="C693" s="96" t="s">
        <v>913</v>
      </c>
      <c r="D693" s="99" t="s">
        <v>914</v>
      </c>
      <c r="E693" s="110" t="s">
        <v>915</v>
      </c>
      <c r="F693" s="180">
        <v>1.56</v>
      </c>
      <c r="G693" s="144" t="s">
        <v>2538</v>
      </c>
      <c r="H693" s="108">
        <v>1</v>
      </c>
      <c r="I693" s="108">
        <v>1</v>
      </c>
      <c r="J693" s="109" t="s">
        <v>1770</v>
      </c>
      <c r="K693" s="109" t="s">
        <v>1312</v>
      </c>
      <c r="L693" s="110" t="s">
        <v>208</v>
      </c>
      <c r="M693" s="121" t="s">
        <v>208</v>
      </c>
      <c r="N693" s="99" t="s">
        <v>2114</v>
      </c>
      <c r="O693" s="113">
        <v>1984</v>
      </c>
      <c r="P693" s="94"/>
      <c r="Q693" s="94"/>
      <c r="R693" s="94"/>
      <c r="S693" s="94"/>
      <c r="T693" s="94"/>
      <c r="U693" s="115">
        <v>0</v>
      </c>
      <c r="V693" s="183">
        <v>0</v>
      </c>
      <c r="W693" s="176" t="s">
        <v>2752</v>
      </c>
      <c r="X693" s="136">
        <v>2022</v>
      </c>
      <c r="Y693" s="134">
        <v>7</v>
      </c>
      <c r="Z693" s="134">
        <v>19</v>
      </c>
      <c r="AA693"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3"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93" s="237"/>
    </row>
    <row r="694" spans="1:31" ht="15" x14ac:dyDescent="0.2">
      <c r="A694" s="99" t="s">
        <v>900</v>
      </c>
      <c r="B694" s="96" t="s">
        <v>208</v>
      </c>
      <c r="C694" s="96" t="s">
        <v>913</v>
      </c>
      <c r="D694" s="99" t="s">
        <v>914</v>
      </c>
      <c r="E694" s="110" t="s">
        <v>915</v>
      </c>
      <c r="F694" s="180">
        <v>4.0999999999999996</v>
      </c>
      <c r="G694" s="144" t="s">
        <v>2538</v>
      </c>
      <c r="H694" s="108">
        <v>1</v>
      </c>
      <c r="I694" s="108">
        <v>1</v>
      </c>
      <c r="J694" s="109" t="s">
        <v>1301</v>
      </c>
      <c r="K694" s="109" t="s">
        <v>1771</v>
      </c>
      <c r="L694" s="110" t="s">
        <v>208</v>
      </c>
      <c r="M694" s="121" t="s">
        <v>208</v>
      </c>
      <c r="N694" s="99" t="s">
        <v>2114</v>
      </c>
      <c r="O694" s="113">
        <v>1993</v>
      </c>
      <c r="P694" s="94"/>
      <c r="Q694" s="94"/>
      <c r="R694" s="94"/>
      <c r="S694" s="94"/>
      <c r="T694" s="94"/>
      <c r="U694" s="115">
        <v>0</v>
      </c>
      <c r="V694" s="183">
        <v>1</v>
      </c>
      <c r="W694" s="176" t="s">
        <v>2752</v>
      </c>
      <c r="X694" s="136">
        <v>2022</v>
      </c>
      <c r="Y694" s="134">
        <v>7</v>
      </c>
      <c r="Z694" s="134">
        <v>21</v>
      </c>
      <c r="AA694"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4"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94" s="237"/>
    </row>
    <row r="695" spans="1:31" ht="15" x14ac:dyDescent="0.2">
      <c r="A695" s="99" t="s">
        <v>901</v>
      </c>
      <c r="B695" s="96" t="s">
        <v>208</v>
      </c>
      <c r="C695" s="96" t="s">
        <v>913</v>
      </c>
      <c r="D695" s="99" t="s">
        <v>914</v>
      </c>
      <c r="E695" s="110" t="s">
        <v>915</v>
      </c>
      <c r="F695" s="180">
        <v>1.5</v>
      </c>
      <c r="G695" s="144" t="s">
        <v>2538</v>
      </c>
      <c r="H695" s="108">
        <v>1</v>
      </c>
      <c r="I695" s="108">
        <v>1</v>
      </c>
      <c r="J695" s="109" t="s">
        <v>1772</v>
      </c>
      <c r="K695" s="109" t="s">
        <v>1682</v>
      </c>
      <c r="L695" s="110" t="s">
        <v>208</v>
      </c>
      <c r="M695" s="121" t="s">
        <v>208</v>
      </c>
      <c r="N695" s="99" t="s">
        <v>2114</v>
      </c>
      <c r="O695" s="113">
        <v>1983</v>
      </c>
      <c r="P695" s="94"/>
      <c r="Q695" s="94"/>
      <c r="R695" s="94"/>
      <c r="S695" s="94"/>
      <c r="T695" s="94"/>
      <c r="U695" s="115">
        <v>0</v>
      </c>
      <c r="V695" s="183">
        <v>3</v>
      </c>
      <c r="W695" s="176" t="s">
        <v>2752</v>
      </c>
      <c r="X695" s="136">
        <v>2022</v>
      </c>
      <c r="Y695" s="134">
        <v>7</v>
      </c>
      <c r="Z695" s="134">
        <v>21</v>
      </c>
      <c r="AA695"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5"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95" s="237"/>
    </row>
    <row r="696" spans="1:31" ht="15" x14ac:dyDescent="0.2">
      <c r="A696" s="99" t="s">
        <v>902</v>
      </c>
      <c r="B696" s="96" t="s">
        <v>208</v>
      </c>
      <c r="C696" s="96" t="s">
        <v>913</v>
      </c>
      <c r="D696" s="99" t="s">
        <v>914</v>
      </c>
      <c r="E696" s="110" t="s">
        <v>915</v>
      </c>
      <c r="F696" s="180">
        <v>3.04</v>
      </c>
      <c r="G696" s="144" t="s">
        <v>2538</v>
      </c>
      <c r="H696" s="108">
        <v>1</v>
      </c>
      <c r="I696" s="108">
        <v>1</v>
      </c>
      <c r="J696" s="109" t="s">
        <v>1773</v>
      </c>
      <c r="K696" s="109" t="s">
        <v>1033</v>
      </c>
      <c r="L696" s="110" t="s">
        <v>208</v>
      </c>
      <c r="M696" s="121" t="s">
        <v>208</v>
      </c>
      <c r="N696" s="99" t="s">
        <v>2114</v>
      </c>
      <c r="O696" s="113">
        <v>1996</v>
      </c>
      <c r="P696" s="94"/>
      <c r="Q696" s="94"/>
      <c r="R696" s="94"/>
      <c r="S696" s="94"/>
      <c r="T696" s="94"/>
      <c r="U696" s="115">
        <v>0</v>
      </c>
      <c r="V696" s="183">
        <v>3</v>
      </c>
      <c r="W696" s="176" t="s">
        <v>2752</v>
      </c>
      <c r="X696" s="136">
        <v>2022</v>
      </c>
      <c r="Y696" s="134">
        <v>7</v>
      </c>
      <c r="Z696" s="134">
        <v>21</v>
      </c>
      <c r="AA696"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6"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96" s="237"/>
    </row>
    <row r="697" spans="1:31" ht="15" x14ac:dyDescent="0.2">
      <c r="A697" s="99" t="s">
        <v>903</v>
      </c>
      <c r="B697" s="96" t="s">
        <v>208</v>
      </c>
      <c r="C697" s="96" t="s">
        <v>913</v>
      </c>
      <c r="D697" s="99" t="s">
        <v>914</v>
      </c>
      <c r="E697" s="110" t="s">
        <v>915</v>
      </c>
      <c r="F697" s="180">
        <v>5.68</v>
      </c>
      <c r="G697" s="144" t="s">
        <v>2538</v>
      </c>
      <c r="H697" s="108">
        <v>1</v>
      </c>
      <c r="I697" s="108">
        <v>1</v>
      </c>
      <c r="J697" s="109" t="s">
        <v>1044</v>
      </c>
      <c r="K697" s="109" t="s">
        <v>1774</v>
      </c>
      <c r="L697" s="110" t="s">
        <v>208</v>
      </c>
      <c r="M697" s="121" t="s">
        <v>208</v>
      </c>
      <c r="N697" s="99" t="s">
        <v>2114</v>
      </c>
      <c r="O697" s="114">
        <v>1993</v>
      </c>
      <c r="P697" s="94"/>
      <c r="Q697" s="94"/>
      <c r="R697" s="94"/>
      <c r="S697" s="94"/>
      <c r="T697" s="94"/>
      <c r="U697" s="115">
        <v>0</v>
      </c>
      <c r="V697" s="183">
        <v>3</v>
      </c>
      <c r="W697" s="176" t="s">
        <v>2752</v>
      </c>
      <c r="X697" s="136">
        <v>2022</v>
      </c>
      <c r="Y697" s="134">
        <v>7</v>
      </c>
      <c r="Z697" s="134">
        <v>22</v>
      </c>
      <c r="AA697"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7" s="95"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c r="AE697" s="237"/>
    </row>
    <row r="698" spans="1:31" x14ac:dyDescent="0.2">
      <c r="A698" s="189"/>
      <c r="B698" s="190"/>
      <c r="C698" s="191"/>
      <c r="D698" s="178"/>
      <c r="E698" s="191"/>
      <c r="F698" s="192"/>
      <c r="G698" s="193"/>
      <c r="H698" s="194"/>
      <c r="I698" s="195"/>
      <c r="J698" s="196"/>
      <c r="K698" s="196"/>
      <c r="L698" s="197"/>
      <c r="M698" s="198"/>
      <c r="N698" s="178"/>
      <c r="O698" s="199"/>
      <c r="P698" s="193"/>
      <c r="Q698" s="178"/>
      <c r="R698" s="193"/>
      <c r="S698" s="193"/>
      <c r="T698" s="193"/>
      <c r="U698" s="200"/>
      <c r="V698" s="200"/>
      <c r="W698" s="188"/>
      <c r="X698" s="187"/>
      <c r="Y698" s="187"/>
      <c r="Z698" s="187"/>
      <c r="AA698" s="179"/>
      <c r="AB698" s="179"/>
    </row>
  </sheetData>
  <sheetProtection insertRows="0" deleteRows="0"/>
  <mergeCells count="6">
    <mergeCell ref="AA1:AB1"/>
    <mergeCell ref="B1:I1"/>
    <mergeCell ref="U1:V1"/>
    <mergeCell ref="P1:T1"/>
    <mergeCell ref="J1:O1"/>
    <mergeCell ref="W1:Z1"/>
  </mergeCells>
  <conditionalFormatting sqref="AA3:AB697">
    <cfRule type="containsText" dxfId="130" priority="7" operator="containsText" text="FALSE">
      <formula>NOT(ISERROR(SEARCH("FALSE",AA3)))</formula>
    </cfRule>
  </conditionalFormatting>
  <conditionalFormatting sqref="M4:M697">
    <cfRule type="duplicateValues" dxfId="129" priority="1"/>
  </conditionalFormatting>
  <dataValidations xWindow="1076" yWindow="497" count="24">
    <dataValidation allowBlank="1" showInputMessage="1" showErrorMessage="1" promptTitle="Information obligatoire" prompt="Ceci doit être unique pour chaque membre du groupe._x000a__x000a_Les ID répétés peuvent générer des erreurs lors de la soumission._x000a_ça doit être le même ID  que vous utilisez dans vos documents internes &amp; système de gestion. Il pourrait être le même que l'ID national" sqref="A2"/>
    <dataValidation allowBlank="1" showInputMessage="1" showErrorMessage="1" promptTitle="Information obligatoire" prompt="Si la plantation a un identifiant national, présentez cette information comme une exigence obligatoire._x000a__x000a_Obligatoire pour chaque membre du groupe au Brésil et en Turquie comme véritable exemple._x000a__x000a__x000a_" sqref="B2"/>
    <dataValidation allowBlank="1" showInputMessage="1" showErrorMessage="1" promptTitle="Définition dans le glossaire" prompt="Indiquer si la plantation est _x000a_- Grande plantation ou _x000a_- Petite plantation_x000a__x000a_Pour la définition de petite plantation, veuillez vérifier l'Annexe 1. Glossaire" sqref="G2"/>
    <dataValidation allowBlank="1" showInputMessage="1" showErrorMessage="1" promptTitle="Certification RA 2020" prompt="Veuillez ajouter l'année à laquelle ce membre du groupe a rejoint le groupe pour le programme de certification RA 2020 (au plus tôt 2021)._x000a_" sqref="I2"/>
    <dataValidation allowBlank="1" showInputMessage="1" showErrorMessage="1" promptTitle="Obligatoire si disponible" prompt="Si un ID national (dans ce cas, l'ID de l'exploitant agricole) est disponible, veuillez le présenter ici._x000a__x000a_Il ne doit pas dépasser 50 caractères (espaces compris)._x000a__x000a_" sqref="M2"/>
    <dataValidation allowBlank="1" showInputMessage="1" showErrorMessage="1" promptTitle="Numéro ID national" prompt="Si un ID national (dans ce cas, l'ID du propriétaire de la plantation) est disponible, veuillez le présenter ici._x000a__x000a_Il ne doit pas dépasser 50 caractères (espaces compris)._x000a_" sqref="S2"/>
    <dataValidation allowBlank="1" showInputMessage="1" showErrorMessage="1" promptTitle="Travailleurs permanents" prompt="S'assurer de ne présenter que des nombre entiers. Utiliser le format de cellule &quot;Nombre&quot;._x000a__x000a_Ne pas présenter de décimaux (exemple: 0,5)." sqref="U2"/>
    <dataValidation allowBlank="1" showInputMessage="1" showErrorMessage="1" promptTitle="Nom complet" prompt="Veuillez vous assurer de présenter le nom complet de l'inspecteur interne et de l'écrire de la même manière à chaque fois." sqref="W2"/>
    <dataValidation allowBlank="1" showInputMessage="1" showErrorMessage="1" promptTitle="Mois" prompt="Veuillez mettre un nombre entre 1 et 12" sqref="Y2"/>
    <dataValidation allowBlank="1" showInputMessage="1" showErrorMessage="1" promptTitle="Jour" prompt="Veuillez mettre un nombre entre 1 et 31" sqref="Z2"/>
    <dataValidation allowBlank="1" showInputMessage="1" showErrorMessage="1" promptTitle="Superficie totale de plantation" prompt="Toute la plantation, y compris les pâturages, les zones protégées et les cultures non certifiées" sqref="F2"/>
    <dataValidation allowBlank="1" showInputMessage="1" showErrorMessage="1" promptTitle="Information obligatoire" prompt="Le nombre d'unités agricoles doit inclure toutes les unités agricoles, y compris les pâturages, les zones protégées et les unités agricoles avec des cultures non certifiées._x000a__x000a_" sqref="H2"/>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J1:O1"/>
    <dataValidation allowBlank="1" showInputMessage="1" showErrorMessage="1" promptTitle="Who is the Farm Owner" prompt="It is the person that owns the land and is the legal responsible for the farm. _x000a_Please only fill in if different from the farm operator/group member._x000a_If the same, you can leave it blank._x000a_" sqref="P1:T1"/>
    <dataValidation allowBlank="1" showInputMessage="1" showErrorMessage="1" promptTitle="Ville la plus proche" prompt="Veuillez indiquer la ville la plus proche de la plantation." sqref="C2"/>
    <dataValidation allowBlank="1" showInputMessage="1" showErrorMessage="1" promptTitle="Champ obligatoire" prompt="Veuillez indiquer la région/le district/l'état/la province du pays dans lequel se trouve la plantation. Veuillez vous assurer de la même orthographe à chaque fois." sqref="D2"/>
    <dataValidation allowBlank="1" showInputMessage="1" showErrorMessage="1" prompt="Si votre groupe a défini des régions ou sous-groupes d'inspection interne, veuillez indiquer quel membre du groupe appartient à quelle région/sous-groupe." sqref="E2"/>
    <dataValidation allowBlank="1" showInputMessage="1" showErrorMessage="1" promptTitle="Obligatoire si disponible" prompt="Si le membre du groupe a un numéro de téléphone, vous devez l'indiquer._x000a__x000a_Vous devez ajouter les informations de l'exploitant de la plantation si ce n'est pas le membre qui gère la plantation." sqref="L2"/>
    <dataValidation allowBlank="1" showInputMessage="1" showErrorMessage="1" promptTitle="Valeur obligatoire" prompt="e.g. 1984" sqref="O2"/>
    <dataValidation allowBlank="1" showInputMessage="1" showErrorMessage="1" promptTitle="Valeur obligatoire" prompt="e.g. male_x000a_e.g. female" sqref="T2"/>
    <dataValidation allowBlank="1" showInputMessage="1" showErrorMessage="1" promptTitle="Valeur obligatoire" prompt="ex: homme_x000a_ex: femme" sqref="N2"/>
    <dataValidation allowBlank="1" showInputMessage="1" showErrorMessage="1" promptTitle="Travailleurs temporaires" prompt="S'assurer de ne présenter que des nombre entiers. Utiliser le format de cellule &quot;Nombre&quot;._x000a__x000a_Ne pas présenter de décimaux (exemple: 0,5)." sqref="V2"/>
    <dataValidation type="list" showInputMessage="1" showErrorMessage="1" errorTitle="Day" error="The day format is not valid" promptTitle="Day" prompt="Please select a day from the list." sqref="Z3:Z146 Z493:Z593 Z410:Z454 Z456:Z491">
      <formula1>Days</formula1>
    </dataValidation>
    <dataValidation type="list" showInputMessage="1" showErrorMessage="1" errorTitle="Month" error="Month format is not valid" promptTitle="Month" prompt="Please select a month from the list." sqref="Y593 Y523 Y526 Y534:Y535 Y537:Y541 Y544:Y546 Y548:Y549 Y553:Y558 Y560:Y564 Y566:Y568 Y570:Y573 Y575:Y581 Y583:Y584 Y586:Y590 Y532 Y528 Y530 Y493:Y521 Y410:Y454 Y456:Y491">
      <formula1>Months</formula1>
    </dataValidation>
  </dataValidations>
  <pageMargins left="0.7" right="0.7" top="0.75" bottom="0.75" header="0.3" footer="0.3"/>
  <pageSetup paperSize="9" scale="16"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4BA29"/>
  </sheetPr>
  <dimension ref="A1:R700"/>
  <sheetViews>
    <sheetView zoomScale="85" zoomScaleNormal="85" workbookViewId="0">
      <pane xSplit="1" ySplit="2" topLeftCell="B679" activePane="bottomRight" state="frozen"/>
      <selection pane="topRight" activeCell="A6" sqref="A6"/>
      <selection pane="bottomLeft" activeCell="A6" sqref="A6"/>
      <selection pane="bottomRight" activeCell="F688" sqref="F688"/>
    </sheetView>
  </sheetViews>
  <sheetFormatPr baseColWidth="10" defaultColWidth="8.85546875" defaultRowHeight="13.5" x14ac:dyDescent="0.25"/>
  <cols>
    <col min="1" max="1" width="17.7109375" style="5" customWidth="1"/>
    <col min="2" max="2" width="16.5703125" style="5" customWidth="1"/>
    <col min="3" max="3" width="18.42578125" style="5" customWidth="1"/>
    <col min="4" max="4" width="16.85546875" style="123" customWidth="1"/>
    <col min="5" max="5" width="25.42578125" style="6" customWidth="1"/>
    <col min="6" max="6" width="21" style="6" customWidth="1"/>
    <col min="7" max="7" width="26.85546875" style="6" customWidth="1"/>
    <col min="8" max="8" width="19.85546875" style="3" customWidth="1"/>
    <col min="9" max="9" width="21.140625" style="3" customWidth="1"/>
    <col min="10" max="10" width="20.28515625" style="3" customWidth="1"/>
    <col min="11" max="11" width="16.140625" style="3" customWidth="1"/>
    <col min="12" max="12" width="16.5703125" style="3" customWidth="1"/>
    <col min="13" max="18" width="8.85546875" style="5"/>
    <col min="19" max="16384" width="8.85546875" style="3"/>
  </cols>
  <sheetData>
    <row r="1" spans="1:18" s="51" customFormat="1" ht="21.6" customHeight="1" x14ac:dyDescent="0.3">
      <c r="A1" s="228" t="s">
        <v>69</v>
      </c>
      <c r="B1" s="228"/>
      <c r="C1" s="228"/>
      <c r="D1" s="228"/>
      <c r="E1" s="228"/>
      <c r="F1" s="228"/>
      <c r="G1" s="228"/>
      <c r="H1" s="229" t="s">
        <v>70</v>
      </c>
      <c r="I1" s="230"/>
      <c r="J1" s="230"/>
      <c r="K1" s="230"/>
      <c r="L1" s="231"/>
      <c r="M1" s="50"/>
      <c r="N1" s="50"/>
      <c r="O1" s="50"/>
      <c r="P1" s="50"/>
      <c r="Q1" s="50"/>
      <c r="R1" s="50"/>
    </row>
    <row r="2" spans="1:18" s="51" customFormat="1" ht="87.6" customHeight="1" x14ac:dyDescent="0.3">
      <c r="A2" s="44" t="s">
        <v>200</v>
      </c>
      <c r="B2" s="52" t="s">
        <v>71</v>
      </c>
      <c r="C2" s="52" t="s">
        <v>72</v>
      </c>
      <c r="D2" s="122" t="s">
        <v>73</v>
      </c>
      <c r="E2" s="130" t="s">
        <v>74</v>
      </c>
      <c r="F2" s="130" t="s">
        <v>75</v>
      </c>
      <c r="G2" s="130" t="s">
        <v>76</v>
      </c>
      <c r="H2" s="77" t="s">
        <v>77</v>
      </c>
      <c r="I2" s="49" t="s">
        <v>78</v>
      </c>
      <c r="J2" s="49" t="s">
        <v>79</v>
      </c>
      <c r="K2" s="49" t="s">
        <v>80</v>
      </c>
      <c r="L2" s="49" t="s">
        <v>81</v>
      </c>
      <c r="M2" s="53" t="s">
        <v>82</v>
      </c>
      <c r="N2" s="50"/>
      <c r="O2" s="50"/>
      <c r="P2" s="50"/>
      <c r="Q2" s="50"/>
      <c r="R2" s="50"/>
    </row>
    <row r="3" spans="1:18" x14ac:dyDescent="0.25">
      <c r="A3" s="99" t="s">
        <v>209</v>
      </c>
      <c r="B3" s="163" t="s">
        <v>2115</v>
      </c>
      <c r="C3" s="163" t="s">
        <v>208</v>
      </c>
      <c r="D3" s="140">
        <v>2.13</v>
      </c>
      <c r="E3" s="139">
        <v>1233</v>
      </c>
      <c r="F3" s="155">
        <v>1113</v>
      </c>
      <c r="G3" s="156">
        <v>0</v>
      </c>
      <c r="H3" s="126"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 s="18" t="str">
        <f t="shared" ref="I3:I66" si="0">IF((F3-G3)&lt;0,"!","")</f>
        <v/>
      </c>
      <c r="J3" s="37" t="str">
        <f t="shared" ref="J3:J66" si="1">IFERROR(IF((F3-G3)/G3&gt;25%,"!",IF((F3-G3)/G3&lt;-25%,"!","")),"")</f>
        <v/>
      </c>
      <c r="K3" s="38">
        <f t="shared" ref="K3:K66" si="2">IFERROR(E3/D3,"")</f>
        <v>578.87323943661977</v>
      </c>
      <c r="L3" s="38">
        <f t="shared" ref="L3:L66" si="3">IFERROR(F3/D3,"")</f>
        <v>522.53521126760563</v>
      </c>
    </row>
    <row r="4" spans="1:18" x14ac:dyDescent="0.25">
      <c r="A4" s="99" t="s">
        <v>210</v>
      </c>
      <c r="B4" s="163" t="s">
        <v>2115</v>
      </c>
      <c r="C4" s="163" t="s">
        <v>208</v>
      </c>
      <c r="D4" s="140">
        <v>1.86</v>
      </c>
      <c r="E4" s="139">
        <v>1112</v>
      </c>
      <c r="F4" s="155">
        <v>966</v>
      </c>
      <c r="G4" s="156">
        <v>0</v>
      </c>
      <c r="H4"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 s="18" t="str">
        <f t="shared" si="0"/>
        <v/>
      </c>
      <c r="J4" s="37" t="str">
        <f t="shared" si="1"/>
        <v/>
      </c>
      <c r="K4" s="38">
        <f t="shared" si="2"/>
        <v>597.84946236559142</v>
      </c>
      <c r="L4" s="38">
        <f t="shared" si="3"/>
        <v>519.35483870967744</v>
      </c>
    </row>
    <row r="5" spans="1:18" x14ac:dyDescent="0.25">
      <c r="A5" s="99" t="s">
        <v>211</v>
      </c>
      <c r="B5" s="163" t="s">
        <v>2115</v>
      </c>
      <c r="C5" s="163" t="s">
        <v>208</v>
      </c>
      <c r="D5" s="140">
        <v>1.42</v>
      </c>
      <c r="E5" s="139">
        <v>849</v>
      </c>
      <c r="F5" s="155">
        <v>801</v>
      </c>
      <c r="G5" s="156">
        <v>0</v>
      </c>
      <c r="H5"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 s="18" t="str">
        <f t="shared" si="0"/>
        <v/>
      </c>
      <c r="J5" s="37" t="str">
        <f t="shared" si="1"/>
        <v/>
      </c>
      <c r="K5" s="38">
        <f t="shared" si="2"/>
        <v>597.88732394366195</v>
      </c>
      <c r="L5" s="38">
        <f t="shared" si="3"/>
        <v>564.08450704225356</v>
      </c>
    </row>
    <row r="6" spans="1:18" x14ac:dyDescent="0.25">
      <c r="A6" s="99" t="s">
        <v>212</v>
      </c>
      <c r="B6" s="163" t="s">
        <v>2115</v>
      </c>
      <c r="C6" s="163" t="s">
        <v>208</v>
      </c>
      <c r="D6" s="140">
        <v>1.52</v>
      </c>
      <c r="E6" s="139">
        <v>812</v>
      </c>
      <c r="F6" s="155">
        <v>700</v>
      </c>
      <c r="G6" s="156">
        <v>0</v>
      </c>
      <c r="H6"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 s="18" t="str">
        <f t="shared" si="0"/>
        <v/>
      </c>
      <c r="J6" s="37" t="str">
        <f t="shared" si="1"/>
        <v/>
      </c>
      <c r="K6" s="38">
        <f t="shared" si="2"/>
        <v>534.21052631578948</v>
      </c>
      <c r="L6" s="38">
        <f t="shared" si="3"/>
        <v>460.5263157894737</v>
      </c>
    </row>
    <row r="7" spans="1:18" x14ac:dyDescent="0.25">
      <c r="A7" s="99" t="s">
        <v>213</v>
      </c>
      <c r="B7" s="163" t="s">
        <v>2115</v>
      </c>
      <c r="C7" s="163" t="s">
        <v>208</v>
      </c>
      <c r="D7" s="140">
        <v>3.5</v>
      </c>
      <c r="E7" s="139">
        <v>2029</v>
      </c>
      <c r="F7" s="155">
        <v>1890</v>
      </c>
      <c r="G7" s="156">
        <v>0</v>
      </c>
      <c r="H7"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 s="18" t="str">
        <f t="shared" si="0"/>
        <v/>
      </c>
      <c r="J7" s="37" t="str">
        <f t="shared" si="1"/>
        <v/>
      </c>
      <c r="K7" s="38">
        <f t="shared" si="2"/>
        <v>579.71428571428567</v>
      </c>
      <c r="L7" s="38">
        <f t="shared" si="3"/>
        <v>540</v>
      </c>
    </row>
    <row r="8" spans="1:18" x14ac:dyDescent="0.25">
      <c r="A8" s="99" t="s">
        <v>214</v>
      </c>
      <c r="B8" s="163" t="s">
        <v>2115</v>
      </c>
      <c r="C8" s="163" t="s">
        <v>208</v>
      </c>
      <c r="D8" s="140">
        <v>3.7</v>
      </c>
      <c r="E8" s="139">
        <v>2157</v>
      </c>
      <c r="F8" s="155">
        <v>2009</v>
      </c>
      <c r="G8" s="156">
        <v>0</v>
      </c>
      <c r="H8"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 s="18" t="str">
        <f t="shared" si="0"/>
        <v/>
      </c>
      <c r="J8" s="37" t="str">
        <f t="shared" si="1"/>
        <v/>
      </c>
      <c r="K8" s="38">
        <f t="shared" si="2"/>
        <v>582.97297297297291</v>
      </c>
      <c r="L8" s="38">
        <f t="shared" si="3"/>
        <v>542.97297297297291</v>
      </c>
    </row>
    <row r="9" spans="1:18" x14ac:dyDescent="0.25">
      <c r="A9" s="99" t="s">
        <v>215</v>
      </c>
      <c r="B9" s="163" t="s">
        <v>2115</v>
      </c>
      <c r="C9" s="163" t="s">
        <v>208</v>
      </c>
      <c r="D9" s="140">
        <v>2.2000000000000002</v>
      </c>
      <c r="E9" s="139">
        <v>1298</v>
      </c>
      <c r="F9" s="155">
        <v>1255</v>
      </c>
      <c r="G9" s="156">
        <v>0</v>
      </c>
      <c r="H9"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 s="18" t="str">
        <f t="shared" si="0"/>
        <v/>
      </c>
      <c r="J9" s="37" t="str">
        <f t="shared" si="1"/>
        <v/>
      </c>
      <c r="K9" s="38">
        <f t="shared" si="2"/>
        <v>590</v>
      </c>
      <c r="L9" s="38">
        <f t="shared" si="3"/>
        <v>570.45454545454538</v>
      </c>
    </row>
    <row r="10" spans="1:18" x14ac:dyDescent="0.25">
      <c r="A10" s="99" t="s">
        <v>216</v>
      </c>
      <c r="B10" s="163" t="s">
        <v>2115</v>
      </c>
      <c r="C10" s="163" t="s">
        <v>208</v>
      </c>
      <c r="D10" s="140">
        <v>1.32</v>
      </c>
      <c r="E10" s="139">
        <v>810</v>
      </c>
      <c r="F10" s="155">
        <v>750</v>
      </c>
      <c r="G10" s="156">
        <v>0</v>
      </c>
      <c r="H10"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 s="18" t="str">
        <f t="shared" si="0"/>
        <v/>
      </c>
      <c r="J10" s="37" t="str">
        <f t="shared" si="1"/>
        <v/>
      </c>
      <c r="K10" s="38">
        <f t="shared" si="2"/>
        <v>613.63636363636363</v>
      </c>
      <c r="L10" s="38">
        <f t="shared" si="3"/>
        <v>568.18181818181813</v>
      </c>
    </row>
    <row r="11" spans="1:18" x14ac:dyDescent="0.25">
      <c r="A11" s="99" t="s">
        <v>217</v>
      </c>
      <c r="B11" s="163" t="s">
        <v>2115</v>
      </c>
      <c r="C11" s="163" t="s">
        <v>208</v>
      </c>
      <c r="D11" s="140">
        <v>1.87</v>
      </c>
      <c r="E11" s="139">
        <v>1145</v>
      </c>
      <c r="F11" s="155">
        <v>1075</v>
      </c>
      <c r="G11" s="156">
        <v>0</v>
      </c>
      <c r="H11"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 s="18" t="str">
        <f t="shared" si="0"/>
        <v/>
      </c>
      <c r="J11" s="37" t="str">
        <f t="shared" si="1"/>
        <v/>
      </c>
      <c r="K11" s="38">
        <f t="shared" si="2"/>
        <v>612.29946524064167</v>
      </c>
      <c r="L11" s="38">
        <f t="shared" si="3"/>
        <v>574.86631016042782</v>
      </c>
    </row>
    <row r="12" spans="1:18" x14ac:dyDescent="0.25">
      <c r="A12" s="99" t="s">
        <v>218</v>
      </c>
      <c r="B12" s="163" t="s">
        <v>2115</v>
      </c>
      <c r="C12" s="163" t="s">
        <v>208</v>
      </c>
      <c r="D12" s="140">
        <v>3.2</v>
      </c>
      <c r="E12" s="139">
        <v>1622</v>
      </c>
      <c r="F12" s="155">
        <v>1545</v>
      </c>
      <c r="G12" s="156">
        <v>0</v>
      </c>
      <c r="H12"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 s="18" t="str">
        <f t="shared" si="0"/>
        <v/>
      </c>
      <c r="J12" s="37" t="str">
        <f t="shared" si="1"/>
        <v/>
      </c>
      <c r="K12" s="38">
        <f t="shared" si="2"/>
        <v>506.875</v>
      </c>
      <c r="L12" s="38">
        <f t="shared" si="3"/>
        <v>482.8125</v>
      </c>
    </row>
    <row r="13" spans="1:18" x14ac:dyDescent="0.25">
      <c r="A13" s="99" t="s">
        <v>219</v>
      </c>
      <c r="B13" s="163" t="s">
        <v>2115</v>
      </c>
      <c r="C13" s="163" t="s">
        <v>208</v>
      </c>
      <c r="D13" s="140">
        <v>2.42</v>
      </c>
      <c r="E13" s="139">
        <v>1473</v>
      </c>
      <c r="F13" s="155">
        <v>1425</v>
      </c>
      <c r="G13" s="156">
        <v>0</v>
      </c>
      <c r="H13"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 s="18" t="str">
        <f t="shared" si="0"/>
        <v/>
      </c>
      <c r="J13" s="37" t="str">
        <f t="shared" si="1"/>
        <v/>
      </c>
      <c r="K13" s="38">
        <f t="shared" si="2"/>
        <v>608.67768595041321</v>
      </c>
      <c r="L13" s="38">
        <f t="shared" si="3"/>
        <v>588.84297520661164</v>
      </c>
    </row>
    <row r="14" spans="1:18" x14ac:dyDescent="0.25">
      <c r="A14" s="99" t="s">
        <v>220</v>
      </c>
      <c r="B14" s="163" t="s">
        <v>2115</v>
      </c>
      <c r="C14" s="163" t="s">
        <v>208</v>
      </c>
      <c r="D14" s="140">
        <v>1.82</v>
      </c>
      <c r="E14" s="139">
        <v>1077</v>
      </c>
      <c r="F14" s="155">
        <v>950</v>
      </c>
      <c r="G14" s="156">
        <v>0</v>
      </c>
      <c r="H14"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 s="18" t="str">
        <f t="shared" si="0"/>
        <v/>
      </c>
      <c r="J14" s="37" t="str">
        <f t="shared" si="1"/>
        <v/>
      </c>
      <c r="K14" s="38">
        <f t="shared" si="2"/>
        <v>591.75824175824175</v>
      </c>
      <c r="L14" s="38">
        <f t="shared" si="3"/>
        <v>521.97802197802196</v>
      </c>
    </row>
    <row r="15" spans="1:18" x14ac:dyDescent="0.25">
      <c r="A15" s="99" t="s">
        <v>221</v>
      </c>
      <c r="B15" s="163" t="s">
        <v>2115</v>
      </c>
      <c r="C15" s="163" t="s">
        <v>208</v>
      </c>
      <c r="D15" s="140">
        <v>2.58</v>
      </c>
      <c r="E15" s="139">
        <v>1550</v>
      </c>
      <c r="F15" s="155">
        <v>1409</v>
      </c>
      <c r="G15" s="156">
        <v>0</v>
      </c>
      <c r="H15"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 s="18" t="str">
        <f t="shared" si="0"/>
        <v/>
      </c>
      <c r="J15" s="37" t="str">
        <f t="shared" si="1"/>
        <v/>
      </c>
      <c r="K15" s="38">
        <f t="shared" si="2"/>
        <v>600.77519379844955</v>
      </c>
      <c r="L15" s="38">
        <f t="shared" si="3"/>
        <v>546.12403100775191</v>
      </c>
    </row>
    <row r="16" spans="1:18" x14ac:dyDescent="0.25">
      <c r="A16" s="99" t="s">
        <v>222</v>
      </c>
      <c r="B16" s="163" t="s">
        <v>2115</v>
      </c>
      <c r="C16" s="163" t="s">
        <v>208</v>
      </c>
      <c r="D16" s="140">
        <v>1.8</v>
      </c>
      <c r="E16" s="139">
        <v>1044</v>
      </c>
      <c r="F16" s="155">
        <v>982</v>
      </c>
      <c r="G16" s="156">
        <v>0</v>
      </c>
      <c r="H16"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 s="18" t="str">
        <f t="shared" si="0"/>
        <v/>
      </c>
      <c r="J16" s="37" t="str">
        <f t="shared" si="1"/>
        <v/>
      </c>
      <c r="K16" s="38">
        <f t="shared" si="2"/>
        <v>580</v>
      </c>
      <c r="L16" s="38">
        <f t="shared" si="3"/>
        <v>545.55555555555554</v>
      </c>
    </row>
    <row r="17" spans="1:12" x14ac:dyDescent="0.25">
      <c r="A17" s="99" t="s">
        <v>223</v>
      </c>
      <c r="B17" s="163" t="s">
        <v>2115</v>
      </c>
      <c r="C17" s="163" t="s">
        <v>208</v>
      </c>
      <c r="D17" s="140">
        <v>1.67</v>
      </c>
      <c r="E17" s="139">
        <v>902</v>
      </c>
      <c r="F17" s="155">
        <v>800</v>
      </c>
      <c r="G17" s="156">
        <v>0</v>
      </c>
      <c r="H17"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 s="18" t="str">
        <f t="shared" si="0"/>
        <v/>
      </c>
      <c r="J17" s="37" t="str">
        <f t="shared" si="1"/>
        <v/>
      </c>
      <c r="K17" s="38">
        <f t="shared" si="2"/>
        <v>540.11976047904193</v>
      </c>
      <c r="L17" s="38">
        <f t="shared" si="3"/>
        <v>479.04191616766468</v>
      </c>
    </row>
    <row r="18" spans="1:12" x14ac:dyDescent="0.25">
      <c r="A18" s="99" t="s">
        <v>224</v>
      </c>
      <c r="B18" s="163" t="s">
        <v>2115</v>
      </c>
      <c r="C18" s="163" t="s">
        <v>208</v>
      </c>
      <c r="D18" s="140">
        <v>1.67</v>
      </c>
      <c r="E18" s="139">
        <v>1038</v>
      </c>
      <c r="F18" s="155">
        <v>915</v>
      </c>
      <c r="G18" s="156">
        <v>0</v>
      </c>
      <c r="H18"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 s="18" t="str">
        <f t="shared" si="0"/>
        <v/>
      </c>
      <c r="J18" s="37" t="str">
        <f t="shared" si="1"/>
        <v/>
      </c>
      <c r="K18" s="38">
        <f t="shared" si="2"/>
        <v>621.55688622754496</v>
      </c>
      <c r="L18" s="38">
        <f t="shared" si="3"/>
        <v>547.90419161676652</v>
      </c>
    </row>
    <row r="19" spans="1:12" x14ac:dyDescent="0.25">
      <c r="A19" s="99" t="s">
        <v>225</v>
      </c>
      <c r="B19" s="163" t="s">
        <v>2115</v>
      </c>
      <c r="C19" s="163" t="s">
        <v>208</v>
      </c>
      <c r="D19" s="140">
        <v>2.64</v>
      </c>
      <c r="E19" s="139">
        <v>1240</v>
      </c>
      <c r="F19" s="155">
        <v>1185</v>
      </c>
      <c r="G19" s="156">
        <v>0</v>
      </c>
      <c r="H19"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 s="18" t="str">
        <f t="shared" si="0"/>
        <v/>
      </c>
      <c r="J19" s="37" t="str">
        <f t="shared" si="1"/>
        <v/>
      </c>
      <c r="K19" s="38">
        <f t="shared" si="2"/>
        <v>469.69696969696969</v>
      </c>
      <c r="L19" s="38">
        <f t="shared" si="3"/>
        <v>448.86363636363632</v>
      </c>
    </row>
    <row r="20" spans="1:12" x14ac:dyDescent="0.25">
      <c r="A20" s="99" t="s">
        <v>226</v>
      </c>
      <c r="B20" s="163" t="s">
        <v>2115</v>
      </c>
      <c r="C20" s="163" t="s">
        <v>208</v>
      </c>
      <c r="D20" s="140">
        <v>2.89</v>
      </c>
      <c r="E20" s="139">
        <v>1705</v>
      </c>
      <c r="F20" s="155">
        <v>1650</v>
      </c>
      <c r="G20" s="156">
        <v>0</v>
      </c>
      <c r="H20"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 s="18" t="str">
        <f t="shared" si="0"/>
        <v/>
      </c>
      <c r="J20" s="37" t="str">
        <f t="shared" si="1"/>
        <v/>
      </c>
      <c r="K20" s="38">
        <f t="shared" si="2"/>
        <v>589.96539792387546</v>
      </c>
      <c r="L20" s="38">
        <f t="shared" si="3"/>
        <v>570.93425605536333</v>
      </c>
    </row>
    <row r="21" spans="1:12" x14ac:dyDescent="0.25">
      <c r="A21" s="99" t="s">
        <v>227</v>
      </c>
      <c r="B21" s="163" t="s">
        <v>2115</v>
      </c>
      <c r="C21" s="163" t="s">
        <v>208</v>
      </c>
      <c r="D21" s="140">
        <v>2.4</v>
      </c>
      <c r="E21" s="139">
        <v>1447</v>
      </c>
      <c r="F21" s="155">
        <v>1425</v>
      </c>
      <c r="G21" s="156">
        <v>0</v>
      </c>
      <c r="H21"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 s="18" t="str">
        <f t="shared" si="0"/>
        <v/>
      </c>
      <c r="J21" s="37" t="str">
        <f t="shared" si="1"/>
        <v/>
      </c>
      <c r="K21" s="38">
        <f t="shared" si="2"/>
        <v>602.91666666666674</v>
      </c>
      <c r="L21" s="38">
        <f t="shared" si="3"/>
        <v>593.75</v>
      </c>
    </row>
    <row r="22" spans="1:12" x14ac:dyDescent="0.25">
      <c r="A22" s="99" t="s">
        <v>228</v>
      </c>
      <c r="B22" s="163" t="s">
        <v>2115</v>
      </c>
      <c r="C22" s="163" t="s">
        <v>208</v>
      </c>
      <c r="D22" s="140">
        <v>6.18</v>
      </c>
      <c r="E22" s="139">
        <v>3472</v>
      </c>
      <c r="F22" s="155">
        <v>3210</v>
      </c>
      <c r="G22" s="156">
        <v>0</v>
      </c>
      <c r="H22"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 s="18" t="str">
        <f t="shared" si="0"/>
        <v/>
      </c>
      <c r="J22" s="37" t="str">
        <f t="shared" si="1"/>
        <v/>
      </c>
      <c r="K22" s="38">
        <f t="shared" si="2"/>
        <v>561.8122977346278</v>
      </c>
      <c r="L22" s="38">
        <f t="shared" si="3"/>
        <v>519.41747572815541</v>
      </c>
    </row>
    <row r="23" spans="1:12" x14ac:dyDescent="0.25">
      <c r="A23" s="99" t="s">
        <v>229</v>
      </c>
      <c r="B23" s="163" t="s">
        <v>2115</v>
      </c>
      <c r="C23" s="163" t="s">
        <v>208</v>
      </c>
      <c r="D23" s="140">
        <v>4.3499999999999996</v>
      </c>
      <c r="E23" s="139">
        <v>2818</v>
      </c>
      <c r="F23" s="155">
        <v>2659</v>
      </c>
      <c r="G23" s="156">
        <v>0</v>
      </c>
      <c r="H23"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 s="18" t="str">
        <f t="shared" si="0"/>
        <v/>
      </c>
      <c r="J23" s="37" t="str">
        <f t="shared" si="1"/>
        <v/>
      </c>
      <c r="K23" s="38">
        <f t="shared" si="2"/>
        <v>647.81609195402302</v>
      </c>
      <c r="L23" s="38">
        <f t="shared" si="3"/>
        <v>611.26436781609198</v>
      </c>
    </row>
    <row r="24" spans="1:12" x14ac:dyDescent="0.25">
      <c r="A24" s="99" t="s">
        <v>230</v>
      </c>
      <c r="B24" s="163" t="s">
        <v>2115</v>
      </c>
      <c r="C24" s="163" t="s">
        <v>208</v>
      </c>
      <c r="D24" s="140">
        <v>1.37</v>
      </c>
      <c r="E24" s="139">
        <v>872</v>
      </c>
      <c r="F24" s="155">
        <v>722</v>
      </c>
      <c r="G24" s="156">
        <v>0</v>
      </c>
      <c r="H24"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 s="18" t="str">
        <f t="shared" si="0"/>
        <v/>
      </c>
      <c r="J24" s="37" t="str">
        <f t="shared" si="1"/>
        <v/>
      </c>
      <c r="K24" s="38">
        <f t="shared" si="2"/>
        <v>636.4963503649634</v>
      </c>
      <c r="L24" s="38">
        <f t="shared" si="3"/>
        <v>527.00729927007296</v>
      </c>
    </row>
    <row r="25" spans="1:12" x14ac:dyDescent="0.25">
      <c r="A25" s="99" t="s">
        <v>231</v>
      </c>
      <c r="B25" s="163" t="s">
        <v>2115</v>
      </c>
      <c r="C25" s="163" t="s">
        <v>208</v>
      </c>
      <c r="D25" s="140">
        <v>1.7</v>
      </c>
      <c r="E25" s="139">
        <v>1012</v>
      </c>
      <c r="F25" s="155">
        <v>979</v>
      </c>
      <c r="G25" s="156">
        <v>0</v>
      </c>
      <c r="H25"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 s="18" t="str">
        <f t="shared" si="0"/>
        <v/>
      </c>
      <c r="J25" s="37" t="str">
        <f t="shared" si="1"/>
        <v/>
      </c>
      <c r="K25" s="38">
        <f t="shared" si="2"/>
        <v>595.29411764705878</v>
      </c>
      <c r="L25" s="38">
        <f t="shared" si="3"/>
        <v>575.88235294117646</v>
      </c>
    </row>
    <row r="26" spans="1:12" x14ac:dyDescent="0.25">
      <c r="A26" s="99" t="s">
        <v>232</v>
      </c>
      <c r="B26" s="163" t="s">
        <v>2115</v>
      </c>
      <c r="C26" s="163" t="s">
        <v>208</v>
      </c>
      <c r="D26" s="141">
        <v>2.5</v>
      </c>
      <c r="E26" s="139">
        <v>1562</v>
      </c>
      <c r="F26" s="155">
        <v>1550</v>
      </c>
      <c r="G26" s="156">
        <v>0</v>
      </c>
      <c r="H26"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 s="18" t="str">
        <f t="shared" si="0"/>
        <v/>
      </c>
      <c r="J26" s="37" t="str">
        <f t="shared" si="1"/>
        <v/>
      </c>
      <c r="K26" s="38">
        <f t="shared" si="2"/>
        <v>624.79999999999995</v>
      </c>
      <c r="L26" s="38">
        <f t="shared" si="3"/>
        <v>620</v>
      </c>
    </row>
    <row r="27" spans="1:12" x14ac:dyDescent="0.25">
      <c r="A27" s="99" t="s">
        <v>233</v>
      </c>
      <c r="B27" s="163" t="s">
        <v>2115</v>
      </c>
      <c r="C27" s="163" t="s">
        <v>208</v>
      </c>
      <c r="D27" s="140">
        <v>3.34</v>
      </c>
      <c r="E27" s="139">
        <v>2147</v>
      </c>
      <c r="F27" s="155">
        <v>2008</v>
      </c>
      <c r="G27" s="156">
        <v>0</v>
      </c>
      <c r="H27"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 s="18" t="str">
        <f t="shared" si="0"/>
        <v/>
      </c>
      <c r="J27" s="37" t="str">
        <f t="shared" si="1"/>
        <v/>
      </c>
      <c r="K27" s="38">
        <f t="shared" si="2"/>
        <v>642.81437125748505</v>
      </c>
      <c r="L27" s="38">
        <f t="shared" si="3"/>
        <v>601.19760479041918</v>
      </c>
    </row>
    <row r="28" spans="1:12" x14ac:dyDescent="0.25">
      <c r="A28" s="99" t="s">
        <v>234</v>
      </c>
      <c r="B28" s="163" t="s">
        <v>2115</v>
      </c>
      <c r="C28" s="163" t="s">
        <v>208</v>
      </c>
      <c r="D28" s="140">
        <v>8.06</v>
      </c>
      <c r="E28" s="139">
        <v>5104</v>
      </c>
      <c r="F28" s="155">
        <v>4733</v>
      </c>
      <c r="G28" s="156">
        <v>0</v>
      </c>
      <c r="H28"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 s="18" t="str">
        <f t="shared" si="0"/>
        <v/>
      </c>
      <c r="J28" s="37" t="str">
        <f t="shared" si="1"/>
        <v/>
      </c>
      <c r="K28" s="38">
        <f t="shared" si="2"/>
        <v>633.25062034739449</v>
      </c>
      <c r="L28" s="38">
        <f t="shared" si="3"/>
        <v>587.22084367245657</v>
      </c>
    </row>
    <row r="29" spans="1:12" x14ac:dyDescent="0.25">
      <c r="A29" s="99" t="s">
        <v>235</v>
      </c>
      <c r="B29" s="163" t="s">
        <v>2115</v>
      </c>
      <c r="C29" s="163" t="s">
        <v>208</v>
      </c>
      <c r="D29" s="140">
        <v>0.95</v>
      </c>
      <c r="E29" s="139">
        <v>570</v>
      </c>
      <c r="F29" s="155">
        <v>500</v>
      </c>
      <c r="G29" s="156">
        <v>0</v>
      </c>
      <c r="H29"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 s="18" t="str">
        <f t="shared" si="0"/>
        <v/>
      </c>
      <c r="J29" s="37" t="str">
        <f t="shared" si="1"/>
        <v/>
      </c>
      <c r="K29" s="38">
        <f t="shared" si="2"/>
        <v>600</v>
      </c>
      <c r="L29" s="38">
        <f t="shared" si="3"/>
        <v>526.31578947368428</v>
      </c>
    </row>
    <row r="30" spans="1:12" x14ac:dyDescent="0.25">
      <c r="A30" s="99" t="s">
        <v>236</v>
      </c>
      <c r="B30" s="163" t="s">
        <v>2115</v>
      </c>
      <c r="C30" s="163" t="s">
        <v>208</v>
      </c>
      <c r="D30" s="141">
        <v>5.39</v>
      </c>
      <c r="E30" s="139">
        <v>3384</v>
      </c>
      <c r="F30" s="155">
        <v>3367</v>
      </c>
      <c r="G30" s="156">
        <v>0</v>
      </c>
      <c r="H30"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 s="18" t="str">
        <f t="shared" si="0"/>
        <v/>
      </c>
      <c r="J30" s="37" t="str">
        <f t="shared" si="1"/>
        <v/>
      </c>
      <c r="K30" s="38">
        <f t="shared" si="2"/>
        <v>627.82931354359926</v>
      </c>
      <c r="L30" s="38">
        <f t="shared" si="3"/>
        <v>624.67532467532476</v>
      </c>
    </row>
    <row r="31" spans="1:12" x14ac:dyDescent="0.25">
      <c r="A31" s="99" t="s">
        <v>237</v>
      </c>
      <c r="B31" s="163" t="s">
        <v>2115</v>
      </c>
      <c r="C31" s="163" t="s">
        <v>208</v>
      </c>
      <c r="D31" s="141">
        <v>6.5</v>
      </c>
      <c r="E31" s="139">
        <v>3686</v>
      </c>
      <c r="F31" s="155">
        <v>3255</v>
      </c>
      <c r="G31" s="156">
        <v>0</v>
      </c>
      <c r="H31"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 s="18" t="str">
        <f t="shared" si="0"/>
        <v/>
      </c>
      <c r="J31" s="37" t="str">
        <f t="shared" si="1"/>
        <v/>
      </c>
      <c r="K31" s="38">
        <f t="shared" si="2"/>
        <v>567.07692307692309</v>
      </c>
      <c r="L31" s="38">
        <f t="shared" si="3"/>
        <v>500.76923076923077</v>
      </c>
    </row>
    <row r="32" spans="1:12" x14ac:dyDescent="0.25">
      <c r="A32" s="99" t="s">
        <v>238</v>
      </c>
      <c r="B32" s="163" t="s">
        <v>2115</v>
      </c>
      <c r="C32" s="163" t="s">
        <v>208</v>
      </c>
      <c r="D32" s="141">
        <v>1</v>
      </c>
      <c r="E32" s="139">
        <v>600</v>
      </c>
      <c r="F32" s="155">
        <v>600</v>
      </c>
      <c r="G32" s="156">
        <v>0</v>
      </c>
      <c r="H32"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 s="18" t="str">
        <f t="shared" si="0"/>
        <v/>
      </c>
      <c r="J32" s="37" t="str">
        <f t="shared" si="1"/>
        <v/>
      </c>
      <c r="K32" s="38">
        <f t="shared" si="2"/>
        <v>600</v>
      </c>
      <c r="L32" s="38">
        <f t="shared" si="3"/>
        <v>600</v>
      </c>
    </row>
    <row r="33" spans="1:12" x14ac:dyDescent="0.25">
      <c r="A33" s="99" t="s">
        <v>239</v>
      </c>
      <c r="B33" s="163" t="s">
        <v>2115</v>
      </c>
      <c r="C33" s="163" t="s">
        <v>208</v>
      </c>
      <c r="D33" s="141">
        <v>0.63</v>
      </c>
      <c r="E33" s="139">
        <v>407</v>
      </c>
      <c r="F33" s="155">
        <v>407</v>
      </c>
      <c r="G33" s="156">
        <v>0</v>
      </c>
      <c r="H33"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 s="18" t="str">
        <f t="shared" si="0"/>
        <v/>
      </c>
      <c r="J33" s="37" t="str">
        <f t="shared" si="1"/>
        <v/>
      </c>
      <c r="K33" s="38">
        <f t="shared" si="2"/>
        <v>646.03174603174602</v>
      </c>
      <c r="L33" s="38">
        <f t="shared" si="3"/>
        <v>646.03174603174602</v>
      </c>
    </row>
    <row r="34" spans="1:12" x14ac:dyDescent="0.25">
      <c r="A34" s="99" t="s">
        <v>240</v>
      </c>
      <c r="B34" s="163" t="s">
        <v>2115</v>
      </c>
      <c r="C34" s="163" t="s">
        <v>208</v>
      </c>
      <c r="D34" s="141">
        <v>2.52</v>
      </c>
      <c r="E34" s="139">
        <v>1308</v>
      </c>
      <c r="F34" s="155">
        <v>1255</v>
      </c>
      <c r="G34" s="156">
        <v>0</v>
      </c>
      <c r="H34"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 s="18" t="str">
        <f t="shared" si="0"/>
        <v/>
      </c>
      <c r="J34" s="37" t="str">
        <f t="shared" si="1"/>
        <v/>
      </c>
      <c r="K34" s="38">
        <f t="shared" si="2"/>
        <v>519.04761904761904</v>
      </c>
      <c r="L34" s="38">
        <f t="shared" si="3"/>
        <v>498.01587301587301</v>
      </c>
    </row>
    <row r="35" spans="1:12" x14ac:dyDescent="0.25">
      <c r="A35" s="99" t="s">
        <v>241</v>
      </c>
      <c r="B35" s="163" t="s">
        <v>2115</v>
      </c>
      <c r="C35" s="163" t="s">
        <v>208</v>
      </c>
      <c r="D35" s="140">
        <v>1.6</v>
      </c>
      <c r="E35" s="139">
        <v>1024</v>
      </c>
      <c r="F35" s="155">
        <v>1005</v>
      </c>
      <c r="G35" s="156">
        <v>0</v>
      </c>
      <c r="H35"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 s="18" t="str">
        <f t="shared" si="0"/>
        <v/>
      </c>
      <c r="J35" s="37" t="str">
        <f t="shared" si="1"/>
        <v/>
      </c>
      <c r="K35" s="38">
        <f t="shared" si="2"/>
        <v>640</v>
      </c>
      <c r="L35" s="38">
        <f t="shared" si="3"/>
        <v>628.125</v>
      </c>
    </row>
    <row r="36" spans="1:12" x14ac:dyDescent="0.25">
      <c r="A36" s="99" t="s">
        <v>242</v>
      </c>
      <c r="B36" s="163" t="s">
        <v>2115</v>
      </c>
      <c r="C36" s="163" t="s">
        <v>208</v>
      </c>
      <c r="D36" s="140">
        <v>2.15</v>
      </c>
      <c r="E36" s="139">
        <v>1199</v>
      </c>
      <c r="F36" s="155">
        <v>1082</v>
      </c>
      <c r="G36" s="156">
        <v>0</v>
      </c>
      <c r="H36"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 s="18" t="str">
        <f t="shared" si="0"/>
        <v/>
      </c>
      <c r="J36" s="37" t="str">
        <f t="shared" si="1"/>
        <v/>
      </c>
      <c r="K36" s="38">
        <f t="shared" si="2"/>
        <v>557.67441860465124</v>
      </c>
      <c r="L36" s="38">
        <f t="shared" si="3"/>
        <v>503.25581395348837</v>
      </c>
    </row>
    <row r="37" spans="1:12" x14ac:dyDescent="0.25">
      <c r="A37" s="99" t="s">
        <v>243</v>
      </c>
      <c r="B37" s="163" t="s">
        <v>2115</v>
      </c>
      <c r="C37" s="163" t="s">
        <v>208</v>
      </c>
      <c r="D37" s="141">
        <v>0.62</v>
      </c>
      <c r="E37" s="139">
        <v>350</v>
      </c>
      <c r="F37" s="155">
        <v>300</v>
      </c>
      <c r="G37" s="156">
        <v>0</v>
      </c>
      <c r="H37"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 s="18" t="str">
        <f t="shared" si="0"/>
        <v/>
      </c>
      <c r="J37" s="37" t="str">
        <f t="shared" si="1"/>
        <v/>
      </c>
      <c r="K37" s="38">
        <f t="shared" si="2"/>
        <v>564.51612903225805</v>
      </c>
      <c r="L37" s="38">
        <f t="shared" si="3"/>
        <v>483.87096774193549</v>
      </c>
    </row>
    <row r="38" spans="1:12" x14ac:dyDescent="0.25">
      <c r="A38" s="99" t="s">
        <v>244</v>
      </c>
      <c r="B38" s="163" t="s">
        <v>2115</v>
      </c>
      <c r="C38" s="163" t="s">
        <v>208</v>
      </c>
      <c r="D38" s="141">
        <v>1.26</v>
      </c>
      <c r="E38" s="139">
        <v>780</v>
      </c>
      <c r="F38" s="155">
        <v>735</v>
      </c>
      <c r="G38" s="156">
        <v>0</v>
      </c>
      <c r="H38"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 s="18" t="str">
        <f t="shared" si="0"/>
        <v/>
      </c>
      <c r="J38" s="37" t="str">
        <f t="shared" si="1"/>
        <v/>
      </c>
      <c r="K38" s="38">
        <f t="shared" si="2"/>
        <v>619.04761904761904</v>
      </c>
      <c r="L38" s="38">
        <f t="shared" si="3"/>
        <v>583.33333333333337</v>
      </c>
    </row>
    <row r="39" spans="1:12" x14ac:dyDescent="0.25">
      <c r="A39" s="99" t="s">
        <v>245</v>
      </c>
      <c r="B39" s="163" t="s">
        <v>2115</v>
      </c>
      <c r="C39" s="163" t="s">
        <v>208</v>
      </c>
      <c r="D39" s="141">
        <v>2.44</v>
      </c>
      <c r="E39" s="139">
        <v>1364</v>
      </c>
      <c r="F39" s="155">
        <v>1200</v>
      </c>
      <c r="G39" s="156">
        <v>0</v>
      </c>
      <c r="H39"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 s="18" t="str">
        <f t="shared" si="0"/>
        <v/>
      </c>
      <c r="J39" s="37" t="str">
        <f t="shared" si="1"/>
        <v/>
      </c>
      <c r="K39" s="38">
        <f t="shared" si="2"/>
        <v>559.01639344262298</v>
      </c>
      <c r="L39" s="38">
        <f t="shared" si="3"/>
        <v>491.80327868852459</v>
      </c>
    </row>
    <row r="40" spans="1:12" x14ac:dyDescent="0.25">
      <c r="A40" s="99" t="s">
        <v>246</v>
      </c>
      <c r="B40" s="163" t="s">
        <v>2115</v>
      </c>
      <c r="C40" s="163" t="s">
        <v>208</v>
      </c>
      <c r="D40" s="141">
        <v>2.2999999999999998</v>
      </c>
      <c r="E40" s="139">
        <v>1470</v>
      </c>
      <c r="F40" s="155">
        <v>1470</v>
      </c>
      <c r="G40" s="156">
        <v>0</v>
      </c>
      <c r="H40"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 s="18" t="str">
        <f t="shared" si="0"/>
        <v/>
      </c>
      <c r="J40" s="37" t="str">
        <f t="shared" si="1"/>
        <v/>
      </c>
      <c r="K40" s="38">
        <f t="shared" si="2"/>
        <v>639.13043478260875</v>
      </c>
      <c r="L40" s="38">
        <f t="shared" si="3"/>
        <v>639.13043478260875</v>
      </c>
    </row>
    <row r="41" spans="1:12" x14ac:dyDescent="0.25">
      <c r="A41" s="99" t="s">
        <v>247</v>
      </c>
      <c r="B41" s="163" t="s">
        <v>2115</v>
      </c>
      <c r="C41" s="163" t="s">
        <v>208</v>
      </c>
      <c r="D41" s="141">
        <v>1.4</v>
      </c>
      <c r="E41" s="139">
        <v>810</v>
      </c>
      <c r="F41" s="155">
        <v>720</v>
      </c>
      <c r="G41" s="156">
        <v>0</v>
      </c>
      <c r="H41"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 s="18" t="str">
        <f t="shared" si="0"/>
        <v/>
      </c>
      <c r="J41" s="37" t="str">
        <f t="shared" si="1"/>
        <v/>
      </c>
      <c r="K41" s="38">
        <f t="shared" si="2"/>
        <v>578.57142857142856</v>
      </c>
      <c r="L41" s="38">
        <f t="shared" si="3"/>
        <v>514.28571428571433</v>
      </c>
    </row>
    <row r="42" spans="1:12" x14ac:dyDescent="0.25">
      <c r="A42" s="99" t="s">
        <v>248</v>
      </c>
      <c r="B42" s="163" t="s">
        <v>2115</v>
      </c>
      <c r="C42" s="163" t="s">
        <v>208</v>
      </c>
      <c r="D42" s="141">
        <v>1.5</v>
      </c>
      <c r="E42" s="139">
        <v>900</v>
      </c>
      <c r="F42" s="155">
        <v>850</v>
      </c>
      <c r="G42" s="156">
        <v>0</v>
      </c>
      <c r="H42"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 s="18" t="str">
        <f t="shared" si="0"/>
        <v/>
      </c>
      <c r="J42" s="37" t="str">
        <f t="shared" si="1"/>
        <v/>
      </c>
      <c r="K42" s="38">
        <f t="shared" si="2"/>
        <v>600</v>
      </c>
      <c r="L42" s="38">
        <f t="shared" si="3"/>
        <v>566.66666666666663</v>
      </c>
    </row>
    <row r="43" spans="1:12" x14ac:dyDescent="0.25">
      <c r="A43" s="99" t="s">
        <v>249</v>
      </c>
      <c r="B43" s="163" t="s">
        <v>2115</v>
      </c>
      <c r="C43" s="163" t="s">
        <v>208</v>
      </c>
      <c r="D43" s="141">
        <v>2.57</v>
      </c>
      <c r="E43" s="139">
        <v>1442</v>
      </c>
      <c r="F43" s="155">
        <v>1300</v>
      </c>
      <c r="G43" s="156">
        <v>0</v>
      </c>
      <c r="H43"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 s="18" t="str">
        <f t="shared" si="0"/>
        <v/>
      </c>
      <c r="J43" s="37" t="str">
        <f t="shared" si="1"/>
        <v/>
      </c>
      <c r="K43" s="38">
        <f t="shared" si="2"/>
        <v>561.08949416342421</v>
      </c>
      <c r="L43" s="38">
        <f t="shared" si="3"/>
        <v>505.8365758754864</v>
      </c>
    </row>
    <row r="44" spans="1:12" x14ac:dyDescent="0.25">
      <c r="A44" s="99" t="s">
        <v>250</v>
      </c>
      <c r="B44" s="163" t="s">
        <v>2115</v>
      </c>
      <c r="C44" s="163" t="s">
        <v>208</v>
      </c>
      <c r="D44" s="141">
        <v>2.15</v>
      </c>
      <c r="E44" s="139">
        <v>1313</v>
      </c>
      <c r="F44" s="155">
        <v>1300</v>
      </c>
      <c r="G44" s="156">
        <v>0</v>
      </c>
      <c r="H44"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 s="18" t="str">
        <f t="shared" si="0"/>
        <v/>
      </c>
      <c r="J44" s="37" t="str">
        <f t="shared" si="1"/>
        <v/>
      </c>
      <c r="K44" s="38">
        <f t="shared" si="2"/>
        <v>610.69767441860472</v>
      </c>
      <c r="L44" s="38">
        <f t="shared" si="3"/>
        <v>604.65116279069775</v>
      </c>
    </row>
    <row r="45" spans="1:12" x14ac:dyDescent="0.25">
      <c r="A45" s="99" t="s">
        <v>251</v>
      </c>
      <c r="B45" s="163" t="s">
        <v>2115</v>
      </c>
      <c r="C45" s="163" t="s">
        <v>208</v>
      </c>
      <c r="D45" s="141">
        <v>2.0299999999999998</v>
      </c>
      <c r="E45" s="139">
        <v>1062</v>
      </c>
      <c r="F45" s="155">
        <v>990</v>
      </c>
      <c r="G45" s="156">
        <v>0</v>
      </c>
      <c r="H45"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 s="18" t="str">
        <f t="shared" si="0"/>
        <v/>
      </c>
      <c r="J45" s="37" t="str">
        <f t="shared" si="1"/>
        <v/>
      </c>
      <c r="K45" s="38">
        <f t="shared" si="2"/>
        <v>523.15270935960598</v>
      </c>
      <c r="L45" s="38">
        <f t="shared" si="3"/>
        <v>487.68472906403946</v>
      </c>
    </row>
    <row r="46" spans="1:12" x14ac:dyDescent="0.25">
      <c r="A46" s="99" t="s">
        <v>252</v>
      </c>
      <c r="B46" s="163" t="s">
        <v>2115</v>
      </c>
      <c r="C46" s="163" t="s">
        <v>208</v>
      </c>
      <c r="D46" s="141">
        <v>2.9</v>
      </c>
      <c r="E46" s="139">
        <v>1611</v>
      </c>
      <c r="F46" s="155">
        <v>1500</v>
      </c>
      <c r="G46" s="156">
        <v>0</v>
      </c>
      <c r="H46"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 s="18" t="str">
        <f t="shared" si="0"/>
        <v/>
      </c>
      <c r="J46" s="37" t="str">
        <f t="shared" si="1"/>
        <v/>
      </c>
      <c r="K46" s="38">
        <f t="shared" si="2"/>
        <v>555.51724137931035</v>
      </c>
      <c r="L46" s="38">
        <f t="shared" si="3"/>
        <v>517.24137931034488</v>
      </c>
    </row>
    <row r="47" spans="1:12" x14ac:dyDescent="0.25">
      <c r="A47" s="99" t="s">
        <v>253</v>
      </c>
      <c r="B47" s="163" t="s">
        <v>2115</v>
      </c>
      <c r="C47" s="163" t="s">
        <v>208</v>
      </c>
      <c r="D47" s="141">
        <v>2.63</v>
      </c>
      <c r="E47" s="139">
        <v>1676</v>
      </c>
      <c r="F47" s="155">
        <v>1676</v>
      </c>
      <c r="G47" s="156">
        <v>0</v>
      </c>
      <c r="H47"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 s="18" t="str">
        <f t="shared" si="0"/>
        <v/>
      </c>
      <c r="J47" s="37" t="str">
        <f t="shared" si="1"/>
        <v/>
      </c>
      <c r="K47" s="38">
        <f t="shared" si="2"/>
        <v>637.26235741444873</v>
      </c>
      <c r="L47" s="38">
        <f t="shared" si="3"/>
        <v>637.26235741444873</v>
      </c>
    </row>
    <row r="48" spans="1:12" x14ac:dyDescent="0.25">
      <c r="A48" s="99" t="s">
        <v>254</v>
      </c>
      <c r="B48" s="163" t="s">
        <v>2115</v>
      </c>
      <c r="C48" s="163" t="s">
        <v>208</v>
      </c>
      <c r="D48" s="141">
        <v>1.47</v>
      </c>
      <c r="E48" s="139">
        <v>882</v>
      </c>
      <c r="F48" s="155">
        <v>780</v>
      </c>
      <c r="G48" s="156">
        <v>0</v>
      </c>
      <c r="H48"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 s="18" t="str">
        <f t="shared" si="0"/>
        <v/>
      </c>
      <c r="J48" s="37" t="str">
        <f t="shared" si="1"/>
        <v/>
      </c>
      <c r="K48" s="38">
        <f t="shared" si="2"/>
        <v>600</v>
      </c>
      <c r="L48" s="38">
        <f t="shared" si="3"/>
        <v>530.61224489795916</v>
      </c>
    </row>
    <row r="49" spans="1:12" x14ac:dyDescent="0.25">
      <c r="A49" s="99" t="s">
        <v>255</v>
      </c>
      <c r="B49" s="163" t="s">
        <v>2115</v>
      </c>
      <c r="C49" s="163" t="s">
        <v>208</v>
      </c>
      <c r="D49" s="141">
        <v>1.3</v>
      </c>
      <c r="E49" s="139">
        <v>789</v>
      </c>
      <c r="F49" s="155">
        <v>778</v>
      </c>
      <c r="G49" s="156">
        <v>0</v>
      </c>
      <c r="H49" s="12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 s="18" t="str">
        <f t="shared" si="0"/>
        <v/>
      </c>
      <c r="J49" s="37" t="str">
        <f t="shared" si="1"/>
        <v/>
      </c>
      <c r="K49" s="38">
        <f t="shared" si="2"/>
        <v>606.92307692307691</v>
      </c>
      <c r="L49" s="38">
        <f t="shared" si="3"/>
        <v>598.46153846153845</v>
      </c>
    </row>
    <row r="50" spans="1:12" x14ac:dyDescent="0.25">
      <c r="A50" s="99" t="s">
        <v>256</v>
      </c>
      <c r="B50" s="163" t="s">
        <v>2115</v>
      </c>
      <c r="C50" s="163" t="s">
        <v>208</v>
      </c>
      <c r="D50" s="141">
        <v>1.04</v>
      </c>
      <c r="E50" s="139">
        <v>600</v>
      </c>
      <c r="F50" s="155">
        <v>550</v>
      </c>
      <c r="G50" s="156">
        <v>0</v>
      </c>
      <c r="H50" s="128"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 s="39" t="str">
        <f t="shared" si="0"/>
        <v/>
      </c>
      <c r="J50" s="37" t="str">
        <f t="shared" si="1"/>
        <v/>
      </c>
      <c r="K50" s="40">
        <f t="shared" si="2"/>
        <v>576.92307692307691</v>
      </c>
      <c r="L50" s="40">
        <f t="shared" si="3"/>
        <v>528.84615384615381</v>
      </c>
    </row>
    <row r="51" spans="1:12" x14ac:dyDescent="0.25">
      <c r="A51" s="99" t="s">
        <v>257</v>
      </c>
      <c r="B51" s="163" t="s">
        <v>2115</v>
      </c>
      <c r="C51" s="163" t="s">
        <v>208</v>
      </c>
      <c r="D51" s="141">
        <v>1.35</v>
      </c>
      <c r="E51" s="139">
        <v>818</v>
      </c>
      <c r="F51" s="155">
        <v>770</v>
      </c>
      <c r="G51" s="156">
        <v>0</v>
      </c>
      <c r="H5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 s="116" t="str">
        <f t="shared" si="0"/>
        <v/>
      </c>
      <c r="J51" s="117" t="str">
        <f t="shared" si="1"/>
        <v/>
      </c>
      <c r="K51" s="118">
        <f t="shared" si="2"/>
        <v>605.92592592592587</v>
      </c>
      <c r="L51" s="118">
        <f t="shared" si="3"/>
        <v>570.37037037037032</v>
      </c>
    </row>
    <row r="52" spans="1:12" x14ac:dyDescent="0.25">
      <c r="A52" s="99" t="s">
        <v>258</v>
      </c>
      <c r="B52" s="163" t="s">
        <v>2115</v>
      </c>
      <c r="C52" s="163" t="s">
        <v>208</v>
      </c>
      <c r="D52" s="141">
        <v>2.56</v>
      </c>
      <c r="E52" s="139">
        <v>1441</v>
      </c>
      <c r="F52" s="155">
        <v>1305</v>
      </c>
      <c r="G52" s="156">
        <v>0</v>
      </c>
      <c r="H5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 s="116" t="str">
        <f t="shared" si="0"/>
        <v/>
      </c>
      <c r="J52" s="117" t="str">
        <f t="shared" si="1"/>
        <v/>
      </c>
      <c r="K52" s="118">
        <f t="shared" si="2"/>
        <v>562.890625</v>
      </c>
      <c r="L52" s="118">
        <f t="shared" si="3"/>
        <v>509.765625</v>
      </c>
    </row>
    <row r="53" spans="1:12" x14ac:dyDescent="0.25">
      <c r="A53" s="99" t="s">
        <v>259</v>
      </c>
      <c r="B53" s="163" t="s">
        <v>2115</v>
      </c>
      <c r="C53" s="163" t="s">
        <v>208</v>
      </c>
      <c r="D53" s="141">
        <v>3.5</v>
      </c>
      <c r="E53" s="139">
        <v>2222</v>
      </c>
      <c r="F53" s="155">
        <v>2050</v>
      </c>
      <c r="G53" s="156">
        <v>0</v>
      </c>
      <c r="H5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 s="116" t="str">
        <f t="shared" si="0"/>
        <v/>
      </c>
      <c r="J53" s="117" t="str">
        <f t="shared" si="1"/>
        <v/>
      </c>
      <c r="K53" s="118">
        <f t="shared" si="2"/>
        <v>634.85714285714289</v>
      </c>
      <c r="L53" s="118">
        <f t="shared" si="3"/>
        <v>585.71428571428567</v>
      </c>
    </row>
    <row r="54" spans="1:12" x14ac:dyDescent="0.25">
      <c r="A54" s="99" t="s">
        <v>260</v>
      </c>
      <c r="B54" s="163" t="s">
        <v>2115</v>
      </c>
      <c r="C54" s="163" t="s">
        <v>208</v>
      </c>
      <c r="D54" s="141">
        <v>2.5</v>
      </c>
      <c r="E54" s="139">
        <v>1565</v>
      </c>
      <c r="F54" s="155">
        <v>1425</v>
      </c>
      <c r="G54" s="156">
        <v>0</v>
      </c>
      <c r="H5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 s="116" t="str">
        <f t="shared" si="0"/>
        <v/>
      </c>
      <c r="J54" s="117" t="str">
        <f t="shared" si="1"/>
        <v/>
      </c>
      <c r="K54" s="118">
        <f t="shared" si="2"/>
        <v>626</v>
      </c>
      <c r="L54" s="118">
        <f t="shared" si="3"/>
        <v>570</v>
      </c>
    </row>
    <row r="55" spans="1:12" x14ac:dyDescent="0.25">
      <c r="A55" s="99" t="s">
        <v>261</v>
      </c>
      <c r="B55" s="163" t="s">
        <v>2115</v>
      </c>
      <c r="C55" s="163" t="s">
        <v>208</v>
      </c>
      <c r="D55" s="141">
        <v>2.4</v>
      </c>
      <c r="E55" s="139">
        <v>1188</v>
      </c>
      <c r="F55" s="155">
        <v>1115</v>
      </c>
      <c r="G55" s="156">
        <v>0</v>
      </c>
      <c r="H5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 s="116" t="str">
        <f t="shared" si="0"/>
        <v/>
      </c>
      <c r="J55" s="117" t="str">
        <f t="shared" si="1"/>
        <v/>
      </c>
      <c r="K55" s="118">
        <f t="shared" si="2"/>
        <v>495</v>
      </c>
      <c r="L55" s="118">
        <f t="shared" si="3"/>
        <v>464.58333333333337</v>
      </c>
    </row>
    <row r="56" spans="1:12" x14ac:dyDescent="0.25">
      <c r="A56" s="99" t="s">
        <v>262</v>
      </c>
      <c r="B56" s="163" t="s">
        <v>2115</v>
      </c>
      <c r="C56" s="163" t="s">
        <v>208</v>
      </c>
      <c r="D56" s="142">
        <v>2.37</v>
      </c>
      <c r="E56" s="139">
        <v>1475</v>
      </c>
      <c r="F56" s="155">
        <v>1350</v>
      </c>
      <c r="G56" s="156">
        <v>0</v>
      </c>
      <c r="H5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 s="116" t="str">
        <f t="shared" si="0"/>
        <v/>
      </c>
      <c r="J56" s="117" t="str">
        <f t="shared" si="1"/>
        <v/>
      </c>
      <c r="K56" s="118">
        <f t="shared" si="2"/>
        <v>622.36286919831218</v>
      </c>
      <c r="L56" s="118">
        <f t="shared" si="3"/>
        <v>569.62025316455697</v>
      </c>
    </row>
    <row r="57" spans="1:12" x14ac:dyDescent="0.25">
      <c r="A57" s="99" t="s">
        <v>263</v>
      </c>
      <c r="B57" s="163" t="s">
        <v>2115</v>
      </c>
      <c r="C57" s="163" t="s">
        <v>208</v>
      </c>
      <c r="D57" s="141">
        <v>1.5</v>
      </c>
      <c r="E57" s="139">
        <v>900</v>
      </c>
      <c r="F57" s="155">
        <v>791</v>
      </c>
      <c r="G57" s="156">
        <v>0</v>
      </c>
      <c r="H5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 s="116" t="str">
        <f t="shared" si="0"/>
        <v/>
      </c>
      <c r="J57" s="117" t="str">
        <f t="shared" si="1"/>
        <v/>
      </c>
      <c r="K57" s="118">
        <f t="shared" si="2"/>
        <v>600</v>
      </c>
      <c r="L57" s="118">
        <f t="shared" si="3"/>
        <v>527.33333333333337</v>
      </c>
    </row>
    <row r="58" spans="1:12" x14ac:dyDescent="0.25">
      <c r="A58" s="99" t="s">
        <v>264</v>
      </c>
      <c r="B58" s="163" t="s">
        <v>2115</v>
      </c>
      <c r="C58" s="163" t="s">
        <v>208</v>
      </c>
      <c r="D58" s="141">
        <v>2.88</v>
      </c>
      <c r="E58" s="139">
        <v>1581</v>
      </c>
      <c r="F58" s="155">
        <v>1556</v>
      </c>
      <c r="G58" s="156">
        <v>0</v>
      </c>
      <c r="H5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 s="116" t="str">
        <f t="shared" si="0"/>
        <v/>
      </c>
      <c r="J58" s="117" t="str">
        <f t="shared" si="1"/>
        <v/>
      </c>
      <c r="K58" s="118">
        <f t="shared" si="2"/>
        <v>548.95833333333337</v>
      </c>
      <c r="L58" s="118">
        <f t="shared" si="3"/>
        <v>540.27777777777783</v>
      </c>
    </row>
    <row r="59" spans="1:12" x14ac:dyDescent="0.25">
      <c r="A59" s="99" t="s">
        <v>265</v>
      </c>
      <c r="B59" s="163" t="s">
        <v>2115</v>
      </c>
      <c r="C59" s="163" t="s">
        <v>208</v>
      </c>
      <c r="D59" s="141">
        <v>2.16</v>
      </c>
      <c r="E59" s="139">
        <v>1218</v>
      </c>
      <c r="F59" s="155">
        <v>989</v>
      </c>
      <c r="G59" s="156">
        <v>0</v>
      </c>
      <c r="H5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 s="116" t="str">
        <f t="shared" si="0"/>
        <v/>
      </c>
      <c r="J59" s="117" t="str">
        <f t="shared" si="1"/>
        <v/>
      </c>
      <c r="K59" s="118">
        <f t="shared" si="2"/>
        <v>563.8888888888888</v>
      </c>
      <c r="L59" s="118">
        <f t="shared" si="3"/>
        <v>457.87037037037032</v>
      </c>
    </row>
    <row r="60" spans="1:12" x14ac:dyDescent="0.25">
      <c r="A60" s="99" t="s">
        <v>266</v>
      </c>
      <c r="B60" s="163" t="s">
        <v>2115</v>
      </c>
      <c r="C60" s="163" t="s">
        <v>208</v>
      </c>
      <c r="D60" s="141">
        <v>1.87</v>
      </c>
      <c r="E60" s="139">
        <v>1024</v>
      </c>
      <c r="F60" s="155">
        <v>1008</v>
      </c>
      <c r="G60" s="156">
        <v>0</v>
      </c>
      <c r="H6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 s="116" t="str">
        <f t="shared" si="0"/>
        <v/>
      </c>
      <c r="J60" s="117" t="str">
        <f t="shared" si="1"/>
        <v/>
      </c>
      <c r="K60" s="118">
        <f t="shared" si="2"/>
        <v>547.59358288770045</v>
      </c>
      <c r="L60" s="118">
        <f t="shared" si="3"/>
        <v>539.03743315508018</v>
      </c>
    </row>
    <row r="61" spans="1:12" x14ac:dyDescent="0.25">
      <c r="A61" s="99" t="s">
        <v>267</v>
      </c>
      <c r="B61" s="163" t="s">
        <v>2115</v>
      </c>
      <c r="C61" s="163" t="s">
        <v>208</v>
      </c>
      <c r="D61" s="141">
        <v>1.08</v>
      </c>
      <c r="E61" s="139">
        <v>700</v>
      </c>
      <c r="F61" s="155">
        <v>700</v>
      </c>
      <c r="G61" s="156">
        <v>0</v>
      </c>
      <c r="H6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 s="116" t="str">
        <f t="shared" si="0"/>
        <v/>
      </c>
      <c r="J61" s="117" t="str">
        <f t="shared" si="1"/>
        <v/>
      </c>
      <c r="K61" s="118">
        <f t="shared" si="2"/>
        <v>648.14814814814815</v>
      </c>
      <c r="L61" s="118">
        <f t="shared" si="3"/>
        <v>648.14814814814815</v>
      </c>
    </row>
    <row r="62" spans="1:12" x14ac:dyDescent="0.25">
      <c r="A62" s="99" t="s">
        <v>268</v>
      </c>
      <c r="B62" s="163" t="s">
        <v>2115</v>
      </c>
      <c r="C62" s="163" t="s">
        <v>208</v>
      </c>
      <c r="D62" s="141">
        <v>2.56</v>
      </c>
      <c r="E62" s="139">
        <v>1475</v>
      </c>
      <c r="F62" s="155">
        <v>1300</v>
      </c>
      <c r="G62" s="156">
        <v>0</v>
      </c>
      <c r="H6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 s="116" t="str">
        <f t="shared" si="0"/>
        <v/>
      </c>
      <c r="J62" s="117" t="str">
        <f t="shared" si="1"/>
        <v/>
      </c>
      <c r="K62" s="118">
        <f t="shared" si="2"/>
        <v>576.171875</v>
      </c>
      <c r="L62" s="118">
        <f t="shared" si="3"/>
        <v>507.8125</v>
      </c>
    </row>
    <row r="63" spans="1:12" x14ac:dyDescent="0.25">
      <c r="A63" s="99" t="s">
        <v>269</v>
      </c>
      <c r="B63" s="163" t="s">
        <v>2115</v>
      </c>
      <c r="C63" s="163" t="s">
        <v>208</v>
      </c>
      <c r="D63" s="141">
        <v>1.87</v>
      </c>
      <c r="E63" s="139">
        <v>974</v>
      </c>
      <c r="F63" s="155">
        <v>887</v>
      </c>
      <c r="G63" s="156">
        <v>0</v>
      </c>
      <c r="H6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 s="116" t="str">
        <f t="shared" si="0"/>
        <v/>
      </c>
      <c r="J63" s="117" t="str">
        <f t="shared" si="1"/>
        <v/>
      </c>
      <c r="K63" s="118">
        <f t="shared" si="2"/>
        <v>520.85561497326205</v>
      </c>
      <c r="L63" s="118">
        <f t="shared" si="3"/>
        <v>474.33155080213902</v>
      </c>
    </row>
    <row r="64" spans="1:12" x14ac:dyDescent="0.25">
      <c r="A64" s="99" t="s">
        <v>270</v>
      </c>
      <c r="B64" s="163" t="s">
        <v>2115</v>
      </c>
      <c r="C64" s="163" t="s">
        <v>208</v>
      </c>
      <c r="D64" s="141">
        <v>1.1299999999999999</v>
      </c>
      <c r="E64" s="139">
        <v>678</v>
      </c>
      <c r="F64" s="155">
        <v>669</v>
      </c>
      <c r="G64" s="156">
        <v>0</v>
      </c>
      <c r="H6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 s="116" t="str">
        <f t="shared" si="0"/>
        <v/>
      </c>
      <c r="J64" s="117" t="str">
        <f t="shared" si="1"/>
        <v/>
      </c>
      <c r="K64" s="118">
        <f t="shared" si="2"/>
        <v>600</v>
      </c>
      <c r="L64" s="118">
        <f t="shared" si="3"/>
        <v>592.0353982300885</v>
      </c>
    </row>
    <row r="65" spans="1:12" x14ac:dyDescent="0.25">
      <c r="A65" s="99" t="s">
        <v>271</v>
      </c>
      <c r="B65" s="163" t="s">
        <v>2115</v>
      </c>
      <c r="C65" s="163" t="s">
        <v>208</v>
      </c>
      <c r="D65" s="141">
        <v>2.88</v>
      </c>
      <c r="E65" s="139">
        <v>1802</v>
      </c>
      <c r="F65" s="155">
        <v>1723</v>
      </c>
      <c r="G65" s="156">
        <v>0</v>
      </c>
      <c r="H6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 s="116" t="str">
        <f t="shared" si="0"/>
        <v/>
      </c>
      <c r="J65" s="117" t="str">
        <f t="shared" si="1"/>
        <v/>
      </c>
      <c r="K65" s="118">
        <f t="shared" si="2"/>
        <v>625.69444444444446</v>
      </c>
      <c r="L65" s="118">
        <f t="shared" si="3"/>
        <v>598.26388888888891</v>
      </c>
    </row>
    <row r="66" spans="1:12" x14ac:dyDescent="0.25">
      <c r="A66" s="99" t="s">
        <v>272</v>
      </c>
      <c r="B66" s="163" t="s">
        <v>2115</v>
      </c>
      <c r="C66" s="163" t="s">
        <v>208</v>
      </c>
      <c r="D66" s="141">
        <v>1.42</v>
      </c>
      <c r="E66" s="139">
        <v>852</v>
      </c>
      <c r="F66" s="155">
        <v>725</v>
      </c>
      <c r="G66" s="156">
        <v>0</v>
      </c>
      <c r="H6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 s="116" t="str">
        <f t="shared" si="0"/>
        <v/>
      </c>
      <c r="J66" s="117" t="str">
        <f t="shared" si="1"/>
        <v/>
      </c>
      <c r="K66" s="118">
        <f t="shared" si="2"/>
        <v>600</v>
      </c>
      <c r="L66" s="118">
        <f t="shared" si="3"/>
        <v>510.56338028169017</v>
      </c>
    </row>
    <row r="67" spans="1:12" x14ac:dyDescent="0.25">
      <c r="A67" s="99" t="s">
        <v>273</v>
      </c>
      <c r="B67" s="163" t="s">
        <v>2115</v>
      </c>
      <c r="C67" s="163" t="s">
        <v>208</v>
      </c>
      <c r="D67" s="141">
        <v>2.1</v>
      </c>
      <c r="E67" s="139">
        <v>1250</v>
      </c>
      <c r="F67" s="155">
        <v>1250</v>
      </c>
      <c r="G67" s="156">
        <v>0</v>
      </c>
      <c r="H6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 s="116" t="str">
        <f t="shared" ref="I67:I130" si="4">IF((F67-G67)&lt;0,"!","")</f>
        <v/>
      </c>
      <c r="J67" s="117" t="str">
        <f t="shared" ref="J67:J130" si="5">IFERROR(IF((F67-G67)/G67&gt;25%,"!",IF((F67-G67)/G67&lt;-25%,"!","")),"")</f>
        <v/>
      </c>
      <c r="K67" s="118">
        <f t="shared" ref="K67:K130" si="6">IFERROR(E67/D67,"")</f>
        <v>595.23809523809518</v>
      </c>
      <c r="L67" s="118">
        <f t="shared" ref="L67:L130" si="7">IFERROR(F67/D67,"")</f>
        <v>595.23809523809518</v>
      </c>
    </row>
    <row r="68" spans="1:12" x14ac:dyDescent="0.25">
      <c r="A68" s="99" t="s">
        <v>274</v>
      </c>
      <c r="B68" s="163" t="s">
        <v>2115</v>
      </c>
      <c r="C68" s="163" t="s">
        <v>208</v>
      </c>
      <c r="D68" s="141">
        <v>3.2</v>
      </c>
      <c r="E68" s="139">
        <v>1820</v>
      </c>
      <c r="F68" s="155">
        <v>1700</v>
      </c>
      <c r="G68" s="156">
        <v>0</v>
      </c>
      <c r="H6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 s="116" t="str">
        <f t="shared" si="4"/>
        <v/>
      </c>
      <c r="J68" s="117" t="str">
        <f t="shared" si="5"/>
        <v/>
      </c>
      <c r="K68" s="118">
        <f t="shared" si="6"/>
        <v>568.75</v>
      </c>
      <c r="L68" s="118">
        <f t="shared" si="7"/>
        <v>531.25</v>
      </c>
    </row>
    <row r="69" spans="1:12" x14ac:dyDescent="0.25">
      <c r="A69" s="99" t="s">
        <v>275</v>
      </c>
      <c r="B69" s="163" t="s">
        <v>2115</v>
      </c>
      <c r="C69" s="163" t="s">
        <v>208</v>
      </c>
      <c r="D69" s="141">
        <v>2.2999999999999998</v>
      </c>
      <c r="E69" s="139">
        <v>1312</v>
      </c>
      <c r="F69" s="155">
        <v>1074</v>
      </c>
      <c r="G69" s="156">
        <v>0</v>
      </c>
      <c r="H6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 s="116" t="str">
        <f t="shared" si="4"/>
        <v/>
      </c>
      <c r="J69" s="117" t="str">
        <f t="shared" si="5"/>
        <v/>
      </c>
      <c r="K69" s="118">
        <f t="shared" si="6"/>
        <v>570.43478260869574</v>
      </c>
      <c r="L69" s="118">
        <f t="shared" si="7"/>
        <v>466.95652173913049</v>
      </c>
    </row>
    <row r="70" spans="1:12" x14ac:dyDescent="0.25">
      <c r="A70" s="99" t="s">
        <v>276</v>
      </c>
      <c r="B70" s="163" t="s">
        <v>2115</v>
      </c>
      <c r="C70" s="163" t="s">
        <v>208</v>
      </c>
      <c r="D70" s="141">
        <v>3.76</v>
      </c>
      <c r="E70" s="139">
        <v>2233</v>
      </c>
      <c r="F70" s="155">
        <v>2089</v>
      </c>
      <c r="G70" s="156">
        <v>0</v>
      </c>
      <c r="H7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 s="116" t="str">
        <f t="shared" si="4"/>
        <v/>
      </c>
      <c r="J70" s="117" t="str">
        <f t="shared" si="5"/>
        <v/>
      </c>
      <c r="K70" s="118">
        <f t="shared" si="6"/>
        <v>593.88297872340434</v>
      </c>
      <c r="L70" s="118">
        <f t="shared" si="7"/>
        <v>555.58510638297878</v>
      </c>
    </row>
    <row r="71" spans="1:12" x14ac:dyDescent="0.25">
      <c r="A71" s="99" t="s">
        <v>277</v>
      </c>
      <c r="B71" s="163" t="s">
        <v>2115</v>
      </c>
      <c r="C71" s="163" t="s">
        <v>208</v>
      </c>
      <c r="D71" s="141">
        <v>2.3199999999999998</v>
      </c>
      <c r="E71" s="139">
        <v>1292</v>
      </c>
      <c r="F71" s="155">
        <v>1175</v>
      </c>
      <c r="G71" s="156">
        <v>0</v>
      </c>
      <c r="H7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 s="116" t="str">
        <f t="shared" si="4"/>
        <v/>
      </c>
      <c r="J71" s="117" t="str">
        <f t="shared" si="5"/>
        <v/>
      </c>
      <c r="K71" s="118">
        <f t="shared" si="6"/>
        <v>556.89655172413802</v>
      </c>
      <c r="L71" s="118">
        <f t="shared" si="7"/>
        <v>506.46551724137936</v>
      </c>
    </row>
    <row r="72" spans="1:12" x14ac:dyDescent="0.25">
      <c r="A72" s="99" t="s">
        <v>278</v>
      </c>
      <c r="B72" s="163" t="s">
        <v>2115</v>
      </c>
      <c r="C72" s="163" t="s">
        <v>208</v>
      </c>
      <c r="D72" s="141">
        <v>0.57999999999999996</v>
      </c>
      <c r="E72" s="139">
        <v>301</v>
      </c>
      <c r="F72" s="155">
        <v>300</v>
      </c>
      <c r="G72" s="156">
        <v>0</v>
      </c>
      <c r="H7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 s="116" t="str">
        <f t="shared" si="4"/>
        <v/>
      </c>
      <c r="J72" s="117" t="str">
        <f t="shared" si="5"/>
        <v/>
      </c>
      <c r="K72" s="118">
        <f t="shared" si="6"/>
        <v>518.9655172413793</v>
      </c>
      <c r="L72" s="118">
        <f t="shared" si="7"/>
        <v>517.24137931034488</v>
      </c>
    </row>
    <row r="73" spans="1:12" x14ac:dyDescent="0.25">
      <c r="A73" s="99" t="s">
        <v>279</v>
      </c>
      <c r="B73" s="163" t="s">
        <v>2115</v>
      </c>
      <c r="C73" s="163" t="s">
        <v>208</v>
      </c>
      <c r="D73" s="141">
        <v>2.16</v>
      </c>
      <c r="E73" s="139">
        <v>1236</v>
      </c>
      <c r="F73" s="155">
        <v>1211</v>
      </c>
      <c r="G73" s="156">
        <v>0</v>
      </c>
      <c r="H7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 s="116" t="str">
        <f t="shared" si="4"/>
        <v/>
      </c>
      <c r="J73" s="117" t="str">
        <f t="shared" si="5"/>
        <v/>
      </c>
      <c r="K73" s="118">
        <f t="shared" si="6"/>
        <v>572.22222222222217</v>
      </c>
      <c r="L73" s="118">
        <f t="shared" si="7"/>
        <v>560.64814814814815</v>
      </c>
    </row>
    <row r="74" spans="1:12" x14ac:dyDescent="0.25">
      <c r="A74" s="99" t="s">
        <v>280</v>
      </c>
      <c r="B74" s="163" t="s">
        <v>2115</v>
      </c>
      <c r="C74" s="163" t="s">
        <v>208</v>
      </c>
      <c r="D74" s="141">
        <v>3.05</v>
      </c>
      <c r="E74" s="139">
        <v>1734</v>
      </c>
      <c r="F74" s="155">
        <v>1655</v>
      </c>
      <c r="G74" s="156">
        <v>0</v>
      </c>
      <c r="H7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 s="116" t="str">
        <f t="shared" si="4"/>
        <v/>
      </c>
      <c r="J74" s="117" t="str">
        <f t="shared" si="5"/>
        <v/>
      </c>
      <c r="K74" s="118">
        <f t="shared" si="6"/>
        <v>568.52459016393448</v>
      </c>
      <c r="L74" s="118">
        <f t="shared" si="7"/>
        <v>542.62295081967216</v>
      </c>
    </row>
    <row r="75" spans="1:12" x14ac:dyDescent="0.25">
      <c r="A75" s="99" t="s">
        <v>281</v>
      </c>
      <c r="B75" s="163" t="s">
        <v>2115</v>
      </c>
      <c r="C75" s="163" t="s">
        <v>208</v>
      </c>
      <c r="D75" s="141">
        <v>3.58</v>
      </c>
      <c r="E75" s="139">
        <v>1998</v>
      </c>
      <c r="F75" s="155">
        <v>1855</v>
      </c>
      <c r="G75" s="156">
        <v>0</v>
      </c>
      <c r="H7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 s="116" t="str">
        <f t="shared" si="4"/>
        <v/>
      </c>
      <c r="J75" s="117" t="str">
        <f t="shared" si="5"/>
        <v/>
      </c>
      <c r="K75" s="118">
        <f t="shared" si="6"/>
        <v>558.10055865921788</v>
      </c>
      <c r="L75" s="118">
        <f t="shared" si="7"/>
        <v>518.15642458100558</v>
      </c>
    </row>
    <row r="76" spans="1:12" x14ac:dyDescent="0.25">
      <c r="A76" s="99" t="s">
        <v>282</v>
      </c>
      <c r="B76" s="163" t="s">
        <v>2115</v>
      </c>
      <c r="C76" s="163" t="s">
        <v>208</v>
      </c>
      <c r="D76" s="141">
        <v>1.34</v>
      </c>
      <c r="E76" s="139">
        <v>767</v>
      </c>
      <c r="F76" s="155">
        <v>755</v>
      </c>
      <c r="G76" s="156">
        <v>0</v>
      </c>
      <c r="H7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 s="116" t="str">
        <f t="shared" si="4"/>
        <v/>
      </c>
      <c r="J76" s="117" t="str">
        <f t="shared" si="5"/>
        <v/>
      </c>
      <c r="K76" s="118">
        <f t="shared" si="6"/>
        <v>572.38805970149247</v>
      </c>
      <c r="L76" s="118">
        <f t="shared" si="7"/>
        <v>563.43283582089543</v>
      </c>
    </row>
    <row r="77" spans="1:12" x14ac:dyDescent="0.25">
      <c r="A77" s="99" t="s">
        <v>283</v>
      </c>
      <c r="B77" s="163" t="s">
        <v>2115</v>
      </c>
      <c r="C77" s="163" t="s">
        <v>208</v>
      </c>
      <c r="D77" s="141">
        <v>2.06</v>
      </c>
      <c r="E77" s="139">
        <v>1250</v>
      </c>
      <c r="F77" s="155">
        <v>1250</v>
      </c>
      <c r="G77" s="156">
        <v>0</v>
      </c>
      <c r="H7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 s="116" t="str">
        <f t="shared" si="4"/>
        <v/>
      </c>
      <c r="J77" s="117" t="str">
        <f t="shared" si="5"/>
        <v/>
      </c>
      <c r="K77" s="118">
        <f t="shared" si="6"/>
        <v>606.79611650485435</v>
      </c>
      <c r="L77" s="118">
        <f t="shared" si="7"/>
        <v>606.79611650485435</v>
      </c>
    </row>
    <row r="78" spans="1:12" x14ac:dyDescent="0.25">
      <c r="A78" s="99" t="s">
        <v>284</v>
      </c>
      <c r="B78" s="163" t="s">
        <v>2115</v>
      </c>
      <c r="C78" s="163" t="s">
        <v>208</v>
      </c>
      <c r="D78" s="141">
        <v>2.67</v>
      </c>
      <c r="E78" s="139">
        <v>1305</v>
      </c>
      <c r="F78" s="155">
        <v>1207</v>
      </c>
      <c r="G78" s="156">
        <v>0</v>
      </c>
      <c r="H7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 s="116" t="str">
        <f t="shared" si="4"/>
        <v/>
      </c>
      <c r="J78" s="117" t="str">
        <f t="shared" si="5"/>
        <v/>
      </c>
      <c r="K78" s="118">
        <f t="shared" si="6"/>
        <v>488.76404494382024</v>
      </c>
      <c r="L78" s="118">
        <f t="shared" si="7"/>
        <v>452.05992509363296</v>
      </c>
    </row>
    <row r="79" spans="1:12" x14ac:dyDescent="0.25">
      <c r="A79" s="99" t="s">
        <v>285</v>
      </c>
      <c r="B79" s="163" t="s">
        <v>2115</v>
      </c>
      <c r="C79" s="163" t="s">
        <v>208</v>
      </c>
      <c r="D79" s="141">
        <v>1.38</v>
      </c>
      <c r="E79" s="139">
        <v>828</v>
      </c>
      <c r="F79" s="155">
        <v>775</v>
      </c>
      <c r="G79" s="156">
        <v>0</v>
      </c>
      <c r="H7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 s="116" t="str">
        <f t="shared" si="4"/>
        <v/>
      </c>
      <c r="J79" s="117" t="str">
        <f t="shared" si="5"/>
        <v/>
      </c>
      <c r="K79" s="118">
        <f t="shared" si="6"/>
        <v>600</v>
      </c>
      <c r="L79" s="118">
        <f t="shared" si="7"/>
        <v>561.59420289855075</v>
      </c>
    </row>
    <row r="80" spans="1:12" x14ac:dyDescent="0.25">
      <c r="A80" s="99" t="s">
        <v>286</v>
      </c>
      <c r="B80" s="163" t="s">
        <v>2115</v>
      </c>
      <c r="C80" s="163" t="s">
        <v>208</v>
      </c>
      <c r="D80" s="141">
        <v>6.7</v>
      </c>
      <c r="E80" s="139">
        <v>3458</v>
      </c>
      <c r="F80" s="155">
        <v>3255</v>
      </c>
      <c r="G80" s="156">
        <v>0</v>
      </c>
      <c r="H8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 s="116" t="str">
        <f t="shared" si="4"/>
        <v/>
      </c>
      <c r="J80" s="117" t="str">
        <f t="shared" si="5"/>
        <v/>
      </c>
      <c r="K80" s="118">
        <f t="shared" si="6"/>
        <v>516.11940298507466</v>
      </c>
      <c r="L80" s="118">
        <f t="shared" si="7"/>
        <v>485.82089552238807</v>
      </c>
    </row>
    <row r="81" spans="1:12" x14ac:dyDescent="0.25">
      <c r="A81" s="99" t="s">
        <v>287</v>
      </c>
      <c r="B81" s="163" t="s">
        <v>2115</v>
      </c>
      <c r="C81" s="163" t="s">
        <v>208</v>
      </c>
      <c r="D81" s="141">
        <v>2.36</v>
      </c>
      <c r="E81" s="139">
        <v>1014</v>
      </c>
      <c r="F81" s="155">
        <v>955</v>
      </c>
      <c r="G81" s="156">
        <v>0</v>
      </c>
      <c r="H8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 s="116" t="str">
        <f t="shared" si="4"/>
        <v/>
      </c>
      <c r="J81" s="117" t="str">
        <f t="shared" si="5"/>
        <v/>
      </c>
      <c r="K81" s="118">
        <f t="shared" si="6"/>
        <v>429.66101694915255</v>
      </c>
      <c r="L81" s="118">
        <f t="shared" si="7"/>
        <v>404.66101694915255</v>
      </c>
    </row>
    <row r="82" spans="1:12" x14ac:dyDescent="0.25">
      <c r="A82" s="99" t="s">
        <v>288</v>
      </c>
      <c r="B82" s="163" t="s">
        <v>2115</v>
      </c>
      <c r="C82" s="163" t="s">
        <v>208</v>
      </c>
      <c r="D82" s="141">
        <v>2.23</v>
      </c>
      <c r="E82" s="139">
        <v>1322</v>
      </c>
      <c r="F82" s="155">
        <v>1247</v>
      </c>
      <c r="G82" s="156">
        <v>0</v>
      </c>
      <c r="H8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 s="116" t="str">
        <f t="shared" si="4"/>
        <v/>
      </c>
      <c r="J82" s="117" t="str">
        <f t="shared" si="5"/>
        <v/>
      </c>
      <c r="K82" s="118">
        <f t="shared" si="6"/>
        <v>592.82511210762334</v>
      </c>
      <c r="L82" s="118">
        <f t="shared" si="7"/>
        <v>559.19282511210758</v>
      </c>
    </row>
    <row r="83" spans="1:12" x14ac:dyDescent="0.25">
      <c r="A83" s="99" t="s">
        <v>289</v>
      </c>
      <c r="B83" s="163" t="s">
        <v>2115</v>
      </c>
      <c r="C83" s="163" t="s">
        <v>208</v>
      </c>
      <c r="D83" s="141">
        <v>4.67</v>
      </c>
      <c r="E83" s="139">
        <v>2702</v>
      </c>
      <c r="F83" s="155">
        <v>2600</v>
      </c>
      <c r="G83" s="156">
        <v>0</v>
      </c>
      <c r="H8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 s="116" t="str">
        <f t="shared" si="4"/>
        <v/>
      </c>
      <c r="J83" s="117" t="str">
        <f t="shared" si="5"/>
        <v/>
      </c>
      <c r="K83" s="118">
        <f t="shared" si="6"/>
        <v>578.58672376873665</v>
      </c>
      <c r="L83" s="118">
        <f t="shared" si="7"/>
        <v>556.74518201284798</v>
      </c>
    </row>
    <row r="84" spans="1:12" x14ac:dyDescent="0.25">
      <c r="A84" s="99" t="s">
        <v>290</v>
      </c>
      <c r="B84" s="163" t="s">
        <v>2115</v>
      </c>
      <c r="C84" s="163" t="s">
        <v>208</v>
      </c>
      <c r="D84" s="141">
        <v>2.9</v>
      </c>
      <c r="E84" s="139">
        <v>1640</v>
      </c>
      <c r="F84" s="155">
        <v>1510</v>
      </c>
      <c r="G84" s="156">
        <v>0</v>
      </c>
      <c r="H8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 s="116" t="str">
        <f t="shared" si="4"/>
        <v/>
      </c>
      <c r="J84" s="117" t="str">
        <f t="shared" si="5"/>
        <v/>
      </c>
      <c r="K84" s="118">
        <f t="shared" si="6"/>
        <v>565.51724137931035</v>
      </c>
      <c r="L84" s="118">
        <f t="shared" si="7"/>
        <v>520.68965517241384</v>
      </c>
    </row>
    <row r="85" spans="1:12" x14ac:dyDescent="0.25">
      <c r="A85" s="99" t="s">
        <v>291</v>
      </c>
      <c r="B85" s="163" t="s">
        <v>2115</v>
      </c>
      <c r="C85" s="163" t="s">
        <v>208</v>
      </c>
      <c r="D85" s="141">
        <v>5.14</v>
      </c>
      <c r="E85" s="139">
        <v>3263</v>
      </c>
      <c r="F85" s="155">
        <v>3055</v>
      </c>
      <c r="G85" s="156">
        <v>0</v>
      </c>
      <c r="H8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 s="116" t="str">
        <f t="shared" si="4"/>
        <v/>
      </c>
      <c r="J85" s="117" t="str">
        <f t="shared" si="5"/>
        <v/>
      </c>
      <c r="K85" s="118">
        <f t="shared" si="6"/>
        <v>634.82490272373548</v>
      </c>
      <c r="L85" s="118">
        <f t="shared" si="7"/>
        <v>594.35797665369648</v>
      </c>
    </row>
    <row r="86" spans="1:12" x14ac:dyDescent="0.25">
      <c r="A86" s="99" t="s">
        <v>292</v>
      </c>
      <c r="B86" s="163" t="s">
        <v>2115</v>
      </c>
      <c r="C86" s="163" t="s">
        <v>208</v>
      </c>
      <c r="D86" s="141">
        <v>5.86</v>
      </c>
      <c r="E86" s="139">
        <v>3539</v>
      </c>
      <c r="F86" s="155">
        <v>3400</v>
      </c>
      <c r="G86" s="156">
        <v>0</v>
      </c>
      <c r="H8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6" s="116" t="str">
        <f t="shared" si="4"/>
        <v/>
      </c>
      <c r="J86" s="117" t="str">
        <f t="shared" si="5"/>
        <v/>
      </c>
      <c r="K86" s="118">
        <f t="shared" si="6"/>
        <v>603.92491467576792</v>
      </c>
      <c r="L86" s="118">
        <f t="shared" si="7"/>
        <v>580.20477815699655</v>
      </c>
    </row>
    <row r="87" spans="1:12" x14ac:dyDescent="0.25">
      <c r="A87" s="99" t="s">
        <v>293</v>
      </c>
      <c r="B87" s="163" t="s">
        <v>2115</v>
      </c>
      <c r="C87" s="163" t="s">
        <v>208</v>
      </c>
      <c r="D87" s="141">
        <v>2.91</v>
      </c>
      <c r="E87" s="139">
        <v>1685</v>
      </c>
      <c r="F87" s="155">
        <v>1509</v>
      </c>
      <c r="G87" s="156">
        <v>0</v>
      </c>
      <c r="H8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7" s="116" t="str">
        <f t="shared" si="4"/>
        <v/>
      </c>
      <c r="J87" s="117" t="str">
        <f t="shared" si="5"/>
        <v/>
      </c>
      <c r="K87" s="118">
        <f t="shared" si="6"/>
        <v>579.0378006872852</v>
      </c>
      <c r="L87" s="118">
        <f t="shared" si="7"/>
        <v>518.5567010309278</v>
      </c>
    </row>
    <row r="88" spans="1:12" x14ac:dyDescent="0.25">
      <c r="A88" s="99" t="s">
        <v>294</v>
      </c>
      <c r="B88" s="163" t="s">
        <v>2115</v>
      </c>
      <c r="C88" s="163" t="s">
        <v>208</v>
      </c>
      <c r="D88" s="141">
        <v>6.61</v>
      </c>
      <c r="E88" s="139">
        <v>3864</v>
      </c>
      <c r="F88" s="155">
        <v>3460</v>
      </c>
      <c r="G88" s="156">
        <v>0</v>
      </c>
      <c r="H8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8" s="116" t="str">
        <f t="shared" si="4"/>
        <v/>
      </c>
      <c r="J88" s="117" t="str">
        <f t="shared" si="5"/>
        <v/>
      </c>
      <c r="K88" s="118">
        <f t="shared" si="6"/>
        <v>584.56883509833585</v>
      </c>
      <c r="L88" s="118">
        <f t="shared" si="7"/>
        <v>523.44931921331317</v>
      </c>
    </row>
    <row r="89" spans="1:12" x14ac:dyDescent="0.25">
      <c r="A89" s="99" t="s">
        <v>295</v>
      </c>
      <c r="B89" s="163" t="s">
        <v>2115</v>
      </c>
      <c r="C89" s="163" t="s">
        <v>208</v>
      </c>
      <c r="D89" s="141">
        <v>1.4</v>
      </c>
      <c r="E89" s="139">
        <v>840</v>
      </c>
      <c r="F89" s="155">
        <v>700</v>
      </c>
      <c r="G89" s="156">
        <v>0</v>
      </c>
      <c r="H8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9" s="116" t="str">
        <f t="shared" si="4"/>
        <v/>
      </c>
      <c r="J89" s="117" t="str">
        <f t="shared" si="5"/>
        <v/>
      </c>
      <c r="K89" s="118">
        <f t="shared" si="6"/>
        <v>600</v>
      </c>
      <c r="L89" s="118">
        <f t="shared" si="7"/>
        <v>500.00000000000006</v>
      </c>
    </row>
    <row r="90" spans="1:12" x14ac:dyDescent="0.25">
      <c r="A90" s="99" t="s">
        <v>296</v>
      </c>
      <c r="B90" s="163" t="s">
        <v>2115</v>
      </c>
      <c r="C90" s="163" t="s">
        <v>208</v>
      </c>
      <c r="D90" s="141">
        <v>3.38</v>
      </c>
      <c r="E90" s="139">
        <v>1928</v>
      </c>
      <c r="F90" s="155">
        <v>1800</v>
      </c>
      <c r="G90" s="156">
        <v>0</v>
      </c>
      <c r="H9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0" s="116" t="str">
        <f t="shared" si="4"/>
        <v/>
      </c>
      <c r="J90" s="117" t="str">
        <f t="shared" si="5"/>
        <v/>
      </c>
      <c r="K90" s="118">
        <f t="shared" si="6"/>
        <v>570.41420118343194</v>
      </c>
      <c r="L90" s="118">
        <f t="shared" si="7"/>
        <v>532.54437869822482</v>
      </c>
    </row>
    <row r="91" spans="1:12" x14ac:dyDescent="0.25">
      <c r="A91" s="99" t="s">
        <v>297</v>
      </c>
      <c r="B91" s="163" t="s">
        <v>2115</v>
      </c>
      <c r="C91" s="163" t="s">
        <v>208</v>
      </c>
      <c r="D91" s="141">
        <v>1.92</v>
      </c>
      <c r="E91" s="139">
        <v>1232</v>
      </c>
      <c r="F91" s="155">
        <v>1152</v>
      </c>
      <c r="G91" s="156">
        <v>0</v>
      </c>
      <c r="H9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1" s="116" t="str">
        <f t="shared" si="4"/>
        <v/>
      </c>
      <c r="J91" s="117" t="str">
        <f t="shared" si="5"/>
        <v/>
      </c>
      <c r="K91" s="118">
        <f t="shared" si="6"/>
        <v>641.66666666666674</v>
      </c>
      <c r="L91" s="118">
        <f t="shared" si="7"/>
        <v>600</v>
      </c>
    </row>
    <row r="92" spans="1:12" x14ac:dyDescent="0.25">
      <c r="A92" s="99" t="s">
        <v>298</v>
      </c>
      <c r="B92" s="163" t="s">
        <v>2115</v>
      </c>
      <c r="C92" s="163" t="s">
        <v>208</v>
      </c>
      <c r="D92" s="141">
        <v>1.5</v>
      </c>
      <c r="E92" s="139">
        <v>721</v>
      </c>
      <c r="F92" s="155">
        <v>655</v>
      </c>
      <c r="G92" s="156">
        <v>0</v>
      </c>
      <c r="H9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2" s="116" t="str">
        <f t="shared" si="4"/>
        <v/>
      </c>
      <c r="J92" s="117" t="str">
        <f t="shared" si="5"/>
        <v/>
      </c>
      <c r="K92" s="118">
        <f t="shared" si="6"/>
        <v>480.66666666666669</v>
      </c>
      <c r="L92" s="118">
        <f t="shared" si="7"/>
        <v>436.66666666666669</v>
      </c>
    </row>
    <row r="93" spans="1:12" x14ac:dyDescent="0.25">
      <c r="A93" s="99" t="s">
        <v>299</v>
      </c>
      <c r="B93" s="163" t="s">
        <v>2115</v>
      </c>
      <c r="C93" s="163" t="s">
        <v>208</v>
      </c>
      <c r="D93" s="141">
        <v>1.82</v>
      </c>
      <c r="E93" s="139">
        <v>1097</v>
      </c>
      <c r="F93" s="155">
        <v>1051</v>
      </c>
      <c r="G93" s="156">
        <v>0</v>
      </c>
      <c r="H9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3" s="116" t="str">
        <f t="shared" si="4"/>
        <v/>
      </c>
      <c r="J93" s="117" t="str">
        <f t="shared" si="5"/>
        <v/>
      </c>
      <c r="K93" s="118">
        <f t="shared" si="6"/>
        <v>602.74725274725267</v>
      </c>
      <c r="L93" s="118">
        <f t="shared" si="7"/>
        <v>577.47252747252742</v>
      </c>
    </row>
    <row r="94" spans="1:12" x14ac:dyDescent="0.25">
      <c r="A94" s="99" t="s">
        <v>300</v>
      </c>
      <c r="B94" s="163" t="s">
        <v>2115</v>
      </c>
      <c r="C94" s="163" t="s">
        <v>208</v>
      </c>
      <c r="D94" s="141">
        <v>0.42</v>
      </c>
      <c r="E94" s="139">
        <v>262</v>
      </c>
      <c r="F94" s="155">
        <v>260</v>
      </c>
      <c r="G94" s="156">
        <v>0</v>
      </c>
      <c r="H9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4" s="116" t="str">
        <f t="shared" si="4"/>
        <v/>
      </c>
      <c r="J94" s="117" t="str">
        <f t="shared" si="5"/>
        <v/>
      </c>
      <c r="K94" s="118">
        <f t="shared" si="6"/>
        <v>623.80952380952385</v>
      </c>
      <c r="L94" s="118">
        <f t="shared" si="7"/>
        <v>619.04761904761904</v>
      </c>
    </row>
    <row r="95" spans="1:12" x14ac:dyDescent="0.25">
      <c r="A95" s="99" t="s">
        <v>301</v>
      </c>
      <c r="B95" s="163" t="s">
        <v>2115</v>
      </c>
      <c r="C95" s="163" t="s">
        <v>208</v>
      </c>
      <c r="D95" s="141">
        <v>5.31</v>
      </c>
      <c r="E95" s="139">
        <v>3121</v>
      </c>
      <c r="F95" s="155">
        <v>2732</v>
      </c>
      <c r="G95" s="156">
        <v>0</v>
      </c>
      <c r="H9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5" s="116" t="str">
        <f t="shared" si="4"/>
        <v/>
      </c>
      <c r="J95" s="117" t="str">
        <f t="shared" si="5"/>
        <v/>
      </c>
      <c r="K95" s="118">
        <f t="shared" si="6"/>
        <v>587.75894538606406</v>
      </c>
      <c r="L95" s="118">
        <f t="shared" si="7"/>
        <v>514.50094161958577</v>
      </c>
    </row>
    <row r="96" spans="1:12" x14ac:dyDescent="0.25">
      <c r="A96" s="99" t="s">
        <v>302</v>
      </c>
      <c r="B96" s="163" t="s">
        <v>2115</v>
      </c>
      <c r="C96" s="163" t="s">
        <v>208</v>
      </c>
      <c r="D96" s="141">
        <v>0.78</v>
      </c>
      <c r="E96" s="139">
        <v>460</v>
      </c>
      <c r="F96" s="155">
        <v>385</v>
      </c>
      <c r="G96" s="156">
        <v>0</v>
      </c>
      <c r="H9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6" s="116" t="str">
        <f t="shared" si="4"/>
        <v/>
      </c>
      <c r="J96" s="117" t="str">
        <f t="shared" si="5"/>
        <v/>
      </c>
      <c r="K96" s="118">
        <f t="shared" si="6"/>
        <v>589.74358974358972</v>
      </c>
      <c r="L96" s="118">
        <f t="shared" si="7"/>
        <v>493.58974358974359</v>
      </c>
    </row>
    <row r="97" spans="1:12" x14ac:dyDescent="0.25">
      <c r="A97" s="99" t="s">
        <v>303</v>
      </c>
      <c r="B97" s="163" t="s">
        <v>2115</v>
      </c>
      <c r="C97" s="163" t="s">
        <v>208</v>
      </c>
      <c r="D97" s="141">
        <v>1.39</v>
      </c>
      <c r="E97" s="139">
        <v>834</v>
      </c>
      <c r="F97" s="155">
        <v>730</v>
      </c>
      <c r="G97" s="156">
        <v>0</v>
      </c>
      <c r="H9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7" s="116" t="str">
        <f t="shared" si="4"/>
        <v/>
      </c>
      <c r="J97" s="117" t="str">
        <f t="shared" si="5"/>
        <v/>
      </c>
      <c r="K97" s="118">
        <f t="shared" si="6"/>
        <v>600</v>
      </c>
      <c r="L97" s="118">
        <f t="shared" si="7"/>
        <v>525.1798561151079</v>
      </c>
    </row>
    <row r="98" spans="1:12" x14ac:dyDescent="0.25">
      <c r="A98" s="99" t="s">
        <v>304</v>
      </c>
      <c r="B98" s="163" t="s">
        <v>2115</v>
      </c>
      <c r="C98" s="163" t="s">
        <v>208</v>
      </c>
      <c r="D98" s="141">
        <v>3.86</v>
      </c>
      <c r="E98" s="139">
        <v>2216</v>
      </c>
      <c r="F98" s="155">
        <v>2100</v>
      </c>
      <c r="G98" s="156">
        <v>0</v>
      </c>
      <c r="H9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8" s="116" t="str">
        <f t="shared" si="4"/>
        <v/>
      </c>
      <c r="J98" s="117" t="str">
        <f t="shared" si="5"/>
        <v/>
      </c>
      <c r="K98" s="118">
        <f t="shared" si="6"/>
        <v>574.09326424870471</v>
      </c>
      <c r="L98" s="118">
        <f t="shared" si="7"/>
        <v>544.04145077720204</v>
      </c>
    </row>
    <row r="99" spans="1:12" x14ac:dyDescent="0.25">
      <c r="A99" s="99" t="s">
        <v>305</v>
      </c>
      <c r="B99" s="163" t="s">
        <v>2115</v>
      </c>
      <c r="C99" s="163" t="s">
        <v>208</v>
      </c>
      <c r="D99" s="141">
        <v>3.44</v>
      </c>
      <c r="E99" s="139">
        <v>2136</v>
      </c>
      <c r="F99" s="155">
        <v>2105</v>
      </c>
      <c r="G99" s="156">
        <v>0</v>
      </c>
      <c r="H9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9" s="116" t="str">
        <f t="shared" si="4"/>
        <v/>
      </c>
      <c r="J99" s="117" t="str">
        <f t="shared" si="5"/>
        <v/>
      </c>
      <c r="K99" s="118">
        <f t="shared" si="6"/>
        <v>620.93023255813955</v>
      </c>
      <c r="L99" s="118">
        <f t="shared" si="7"/>
        <v>611.91860465116281</v>
      </c>
    </row>
    <row r="100" spans="1:12" x14ac:dyDescent="0.25">
      <c r="A100" s="99" t="s">
        <v>306</v>
      </c>
      <c r="B100" s="163" t="s">
        <v>2115</v>
      </c>
      <c r="C100" s="163" t="s">
        <v>208</v>
      </c>
      <c r="D100" s="141">
        <v>1.58</v>
      </c>
      <c r="E100" s="139">
        <v>875</v>
      </c>
      <c r="F100" s="155">
        <v>645</v>
      </c>
      <c r="G100" s="156">
        <v>0</v>
      </c>
      <c r="H10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0" s="116" t="str">
        <f t="shared" si="4"/>
        <v/>
      </c>
      <c r="J100" s="117" t="str">
        <f t="shared" si="5"/>
        <v/>
      </c>
      <c r="K100" s="118">
        <f t="shared" si="6"/>
        <v>553.79746835443041</v>
      </c>
      <c r="L100" s="118">
        <f t="shared" si="7"/>
        <v>408.22784810126581</v>
      </c>
    </row>
    <row r="101" spans="1:12" x14ac:dyDescent="0.25">
      <c r="A101" s="99" t="s">
        <v>307</v>
      </c>
      <c r="B101" s="163" t="s">
        <v>2115</v>
      </c>
      <c r="C101" s="163" t="s">
        <v>208</v>
      </c>
      <c r="D101" s="141">
        <v>2.6</v>
      </c>
      <c r="E101" s="139">
        <v>1530</v>
      </c>
      <c r="F101" s="155">
        <v>1260</v>
      </c>
      <c r="G101" s="156">
        <v>0</v>
      </c>
      <c r="H10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1" s="116" t="str">
        <f t="shared" si="4"/>
        <v/>
      </c>
      <c r="J101" s="117" t="str">
        <f t="shared" si="5"/>
        <v/>
      </c>
      <c r="K101" s="118">
        <f t="shared" si="6"/>
        <v>588.46153846153845</v>
      </c>
      <c r="L101" s="118">
        <f t="shared" si="7"/>
        <v>484.61538461538458</v>
      </c>
    </row>
    <row r="102" spans="1:12" x14ac:dyDescent="0.25">
      <c r="A102" s="99" t="s">
        <v>308</v>
      </c>
      <c r="B102" s="163" t="s">
        <v>2115</v>
      </c>
      <c r="C102" s="163" t="s">
        <v>208</v>
      </c>
      <c r="D102" s="141">
        <v>3.2</v>
      </c>
      <c r="E102" s="139">
        <v>1884</v>
      </c>
      <c r="F102" s="155">
        <v>1750</v>
      </c>
      <c r="G102" s="156">
        <v>0</v>
      </c>
      <c r="H10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2" s="116" t="str">
        <f t="shared" si="4"/>
        <v/>
      </c>
      <c r="J102" s="117" t="str">
        <f t="shared" si="5"/>
        <v/>
      </c>
      <c r="K102" s="118">
        <f t="shared" si="6"/>
        <v>588.75</v>
      </c>
      <c r="L102" s="118">
        <f t="shared" si="7"/>
        <v>546.875</v>
      </c>
    </row>
    <row r="103" spans="1:12" x14ac:dyDescent="0.25">
      <c r="A103" s="99" t="s">
        <v>309</v>
      </c>
      <c r="B103" s="163" t="s">
        <v>2115</v>
      </c>
      <c r="C103" s="163" t="s">
        <v>208</v>
      </c>
      <c r="D103" s="141">
        <v>2.2999999999999998</v>
      </c>
      <c r="E103" s="139">
        <v>1218</v>
      </c>
      <c r="F103" s="155">
        <v>1115</v>
      </c>
      <c r="G103" s="156">
        <v>0</v>
      </c>
      <c r="H10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3" s="116" t="str">
        <f t="shared" si="4"/>
        <v/>
      </c>
      <c r="J103" s="117" t="str">
        <f t="shared" si="5"/>
        <v/>
      </c>
      <c r="K103" s="118">
        <f t="shared" si="6"/>
        <v>529.56521739130437</v>
      </c>
      <c r="L103" s="118">
        <f t="shared" si="7"/>
        <v>484.78260869565219</v>
      </c>
    </row>
    <row r="104" spans="1:12" x14ac:dyDescent="0.25">
      <c r="A104" s="99" t="s">
        <v>310</v>
      </c>
      <c r="B104" s="163" t="s">
        <v>2115</v>
      </c>
      <c r="C104" s="163" t="s">
        <v>208</v>
      </c>
      <c r="D104" s="141">
        <v>3.32</v>
      </c>
      <c r="E104" s="139">
        <v>1892</v>
      </c>
      <c r="F104" s="155">
        <v>1700</v>
      </c>
      <c r="G104" s="156">
        <v>0</v>
      </c>
      <c r="H10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4" s="116" t="str">
        <f t="shared" si="4"/>
        <v/>
      </c>
      <c r="J104" s="117" t="str">
        <f t="shared" si="5"/>
        <v/>
      </c>
      <c r="K104" s="118">
        <f t="shared" si="6"/>
        <v>569.87951807228922</v>
      </c>
      <c r="L104" s="118">
        <f t="shared" si="7"/>
        <v>512.04819277108436</v>
      </c>
    </row>
    <row r="105" spans="1:12" x14ac:dyDescent="0.25">
      <c r="A105" s="99" t="s">
        <v>311</v>
      </c>
      <c r="B105" s="163" t="s">
        <v>2115</v>
      </c>
      <c r="C105" s="163" t="s">
        <v>208</v>
      </c>
      <c r="D105" s="141">
        <v>2.4</v>
      </c>
      <c r="E105" s="139">
        <v>1048</v>
      </c>
      <c r="F105" s="155">
        <v>1000</v>
      </c>
      <c r="G105" s="156">
        <v>0</v>
      </c>
      <c r="H10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5" s="116" t="str">
        <f t="shared" si="4"/>
        <v/>
      </c>
      <c r="J105" s="117" t="str">
        <f t="shared" si="5"/>
        <v/>
      </c>
      <c r="K105" s="118">
        <f t="shared" si="6"/>
        <v>436.66666666666669</v>
      </c>
      <c r="L105" s="118">
        <f t="shared" si="7"/>
        <v>416.66666666666669</v>
      </c>
    </row>
    <row r="106" spans="1:12" x14ac:dyDescent="0.25">
      <c r="A106" s="99" t="s">
        <v>312</v>
      </c>
      <c r="B106" s="163" t="s">
        <v>2115</v>
      </c>
      <c r="C106" s="163" t="s">
        <v>208</v>
      </c>
      <c r="D106" s="141">
        <v>5.17</v>
      </c>
      <c r="E106" s="139">
        <v>3308</v>
      </c>
      <c r="F106" s="155">
        <v>3080</v>
      </c>
      <c r="G106" s="156">
        <v>0</v>
      </c>
      <c r="H10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6" s="116" t="str">
        <f t="shared" si="4"/>
        <v/>
      </c>
      <c r="J106" s="117" t="str">
        <f t="shared" si="5"/>
        <v/>
      </c>
      <c r="K106" s="118">
        <f t="shared" si="6"/>
        <v>639.84526112185688</v>
      </c>
      <c r="L106" s="118">
        <f t="shared" si="7"/>
        <v>595.74468085106389</v>
      </c>
    </row>
    <row r="107" spans="1:12" x14ac:dyDescent="0.25">
      <c r="A107" s="99" t="s">
        <v>313</v>
      </c>
      <c r="B107" s="163" t="s">
        <v>2115</v>
      </c>
      <c r="C107" s="163" t="s">
        <v>208</v>
      </c>
      <c r="D107" s="141">
        <v>2.5</v>
      </c>
      <c r="E107" s="139">
        <v>1522</v>
      </c>
      <c r="F107" s="155">
        <v>1500</v>
      </c>
      <c r="G107" s="156">
        <v>0</v>
      </c>
      <c r="H10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7" s="116" t="str">
        <f t="shared" si="4"/>
        <v/>
      </c>
      <c r="J107" s="117" t="str">
        <f t="shared" si="5"/>
        <v/>
      </c>
      <c r="K107" s="118">
        <f t="shared" si="6"/>
        <v>608.79999999999995</v>
      </c>
      <c r="L107" s="118">
        <f t="shared" si="7"/>
        <v>600</v>
      </c>
    </row>
    <row r="108" spans="1:12" x14ac:dyDescent="0.25">
      <c r="A108" s="99" t="s">
        <v>314</v>
      </c>
      <c r="B108" s="163" t="s">
        <v>2115</v>
      </c>
      <c r="C108" s="163" t="s">
        <v>208</v>
      </c>
      <c r="D108" s="141">
        <v>1</v>
      </c>
      <c r="E108" s="139">
        <v>600</v>
      </c>
      <c r="F108" s="155">
        <v>535</v>
      </c>
      <c r="G108" s="156">
        <v>0</v>
      </c>
      <c r="H10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8" s="116" t="str">
        <f t="shared" si="4"/>
        <v/>
      </c>
      <c r="J108" s="117" t="str">
        <f t="shared" si="5"/>
        <v/>
      </c>
      <c r="K108" s="118">
        <f t="shared" si="6"/>
        <v>600</v>
      </c>
      <c r="L108" s="118">
        <f t="shared" si="7"/>
        <v>535</v>
      </c>
    </row>
    <row r="109" spans="1:12" x14ac:dyDescent="0.25">
      <c r="A109" s="99" t="s">
        <v>315</v>
      </c>
      <c r="B109" s="163" t="s">
        <v>2115</v>
      </c>
      <c r="C109" s="163" t="s">
        <v>208</v>
      </c>
      <c r="D109" s="141">
        <v>4.5</v>
      </c>
      <c r="E109" s="139">
        <v>2575</v>
      </c>
      <c r="F109" s="155">
        <v>2350</v>
      </c>
      <c r="G109" s="156">
        <v>0</v>
      </c>
      <c r="H10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9" s="116" t="str">
        <f t="shared" si="4"/>
        <v/>
      </c>
      <c r="J109" s="117" t="str">
        <f t="shared" si="5"/>
        <v/>
      </c>
      <c r="K109" s="118">
        <f t="shared" si="6"/>
        <v>572.22222222222217</v>
      </c>
      <c r="L109" s="118">
        <f t="shared" si="7"/>
        <v>522.22222222222217</v>
      </c>
    </row>
    <row r="110" spans="1:12" x14ac:dyDescent="0.25">
      <c r="A110" s="99" t="s">
        <v>316</v>
      </c>
      <c r="B110" s="163" t="s">
        <v>2115</v>
      </c>
      <c r="C110" s="163" t="s">
        <v>208</v>
      </c>
      <c r="D110" s="141">
        <v>2.11</v>
      </c>
      <c r="E110" s="139">
        <v>1070</v>
      </c>
      <c r="F110" s="155">
        <v>1000</v>
      </c>
      <c r="G110" s="156">
        <v>0</v>
      </c>
      <c r="H11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0" s="116" t="str">
        <f t="shared" si="4"/>
        <v/>
      </c>
      <c r="J110" s="117" t="str">
        <f t="shared" si="5"/>
        <v/>
      </c>
      <c r="K110" s="118">
        <f t="shared" si="6"/>
        <v>507.10900473933651</v>
      </c>
      <c r="L110" s="118">
        <f t="shared" si="7"/>
        <v>473.93364928909955</v>
      </c>
    </row>
    <row r="111" spans="1:12" x14ac:dyDescent="0.25">
      <c r="A111" s="99" t="s">
        <v>317</v>
      </c>
      <c r="B111" s="163" t="s">
        <v>2115</v>
      </c>
      <c r="C111" s="163" t="s">
        <v>208</v>
      </c>
      <c r="D111" s="141">
        <v>3.5</v>
      </c>
      <c r="E111" s="139">
        <v>2152</v>
      </c>
      <c r="F111" s="155">
        <v>2100</v>
      </c>
      <c r="G111" s="156">
        <v>0</v>
      </c>
      <c r="H11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1" s="116" t="str">
        <f t="shared" si="4"/>
        <v/>
      </c>
      <c r="J111" s="117" t="str">
        <f t="shared" si="5"/>
        <v/>
      </c>
      <c r="K111" s="118">
        <f t="shared" si="6"/>
        <v>614.85714285714289</v>
      </c>
      <c r="L111" s="118">
        <f t="shared" si="7"/>
        <v>600</v>
      </c>
    </row>
    <row r="112" spans="1:12" x14ac:dyDescent="0.25">
      <c r="A112" s="99" t="s">
        <v>318</v>
      </c>
      <c r="B112" s="163" t="s">
        <v>2115</v>
      </c>
      <c r="C112" s="163" t="s">
        <v>208</v>
      </c>
      <c r="D112" s="141">
        <v>2.5</v>
      </c>
      <c r="E112" s="139">
        <v>1200</v>
      </c>
      <c r="F112" s="139">
        <v>1070</v>
      </c>
      <c r="G112" s="156">
        <v>0</v>
      </c>
      <c r="H11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2" s="116" t="str">
        <f t="shared" si="4"/>
        <v/>
      </c>
      <c r="J112" s="117" t="str">
        <f t="shared" si="5"/>
        <v/>
      </c>
      <c r="K112" s="118">
        <f t="shared" si="6"/>
        <v>480</v>
      </c>
      <c r="L112" s="118">
        <f t="shared" si="7"/>
        <v>428</v>
      </c>
    </row>
    <row r="113" spans="1:12" x14ac:dyDescent="0.25">
      <c r="A113" s="99" t="s">
        <v>319</v>
      </c>
      <c r="B113" s="163" t="s">
        <v>2115</v>
      </c>
      <c r="C113" s="163" t="s">
        <v>208</v>
      </c>
      <c r="D113" s="141">
        <v>1.61</v>
      </c>
      <c r="E113" s="139">
        <v>954</v>
      </c>
      <c r="F113" s="155">
        <v>900</v>
      </c>
      <c r="G113" s="156">
        <v>0</v>
      </c>
      <c r="H11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3" s="116" t="str">
        <f t="shared" si="4"/>
        <v/>
      </c>
      <c r="J113" s="117" t="str">
        <f t="shared" si="5"/>
        <v/>
      </c>
      <c r="K113" s="118">
        <f t="shared" si="6"/>
        <v>592.5465838509316</v>
      </c>
      <c r="L113" s="118">
        <f t="shared" si="7"/>
        <v>559.00621118012418</v>
      </c>
    </row>
    <row r="114" spans="1:12" x14ac:dyDescent="0.25">
      <c r="A114" s="99" t="s">
        <v>320</v>
      </c>
      <c r="B114" s="163" t="s">
        <v>2115</v>
      </c>
      <c r="C114" s="163" t="s">
        <v>208</v>
      </c>
      <c r="D114" s="141">
        <v>2.06</v>
      </c>
      <c r="E114" s="139">
        <v>1054</v>
      </c>
      <c r="F114" s="155">
        <v>1000</v>
      </c>
      <c r="G114" s="156">
        <v>0</v>
      </c>
      <c r="H11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4" s="116" t="str">
        <f t="shared" si="4"/>
        <v/>
      </c>
      <c r="J114" s="117" t="str">
        <f t="shared" si="5"/>
        <v/>
      </c>
      <c r="K114" s="118">
        <f t="shared" si="6"/>
        <v>511.65048543689318</v>
      </c>
      <c r="L114" s="118">
        <f t="shared" si="7"/>
        <v>485.43689320388347</v>
      </c>
    </row>
    <row r="115" spans="1:12" x14ac:dyDescent="0.25">
      <c r="A115" s="99" t="s">
        <v>321</v>
      </c>
      <c r="B115" s="163" t="s">
        <v>2115</v>
      </c>
      <c r="C115" s="163" t="s">
        <v>208</v>
      </c>
      <c r="D115" s="141">
        <v>4.5</v>
      </c>
      <c r="E115" s="139">
        <v>2380</v>
      </c>
      <c r="F115" s="155">
        <v>2200</v>
      </c>
      <c r="G115" s="156">
        <v>0</v>
      </c>
      <c r="H11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5" s="116" t="str">
        <f t="shared" si="4"/>
        <v/>
      </c>
      <c r="J115" s="117" t="str">
        <f t="shared" si="5"/>
        <v/>
      </c>
      <c r="K115" s="118">
        <f t="shared" si="6"/>
        <v>528.88888888888891</v>
      </c>
      <c r="L115" s="118">
        <f t="shared" si="7"/>
        <v>488.88888888888891</v>
      </c>
    </row>
    <row r="116" spans="1:12" x14ac:dyDescent="0.25">
      <c r="A116" s="99" t="s">
        <v>322</v>
      </c>
      <c r="B116" s="163" t="s">
        <v>2115</v>
      </c>
      <c r="C116" s="163" t="s">
        <v>208</v>
      </c>
      <c r="D116" s="141">
        <v>4.0199999999999996</v>
      </c>
      <c r="E116" s="139">
        <v>2115</v>
      </c>
      <c r="F116" s="155">
        <v>2000</v>
      </c>
      <c r="G116" s="156">
        <v>0</v>
      </c>
      <c r="H11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6" s="116" t="str">
        <f t="shared" si="4"/>
        <v/>
      </c>
      <c r="J116" s="117" t="str">
        <f t="shared" si="5"/>
        <v/>
      </c>
      <c r="K116" s="118">
        <f t="shared" si="6"/>
        <v>526.11940298507466</v>
      </c>
      <c r="L116" s="118">
        <f t="shared" si="7"/>
        <v>497.5124378109453</v>
      </c>
    </row>
    <row r="117" spans="1:12" x14ac:dyDescent="0.25">
      <c r="A117" s="99" t="s">
        <v>323</v>
      </c>
      <c r="B117" s="163" t="s">
        <v>2115</v>
      </c>
      <c r="C117" s="163" t="s">
        <v>208</v>
      </c>
      <c r="D117" s="141">
        <v>4.91</v>
      </c>
      <c r="E117" s="139">
        <v>2893</v>
      </c>
      <c r="F117" s="155">
        <v>2700</v>
      </c>
      <c r="G117" s="156">
        <v>0</v>
      </c>
      <c r="H11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7" s="116" t="str">
        <f t="shared" si="4"/>
        <v/>
      </c>
      <c r="J117" s="117" t="str">
        <f t="shared" si="5"/>
        <v/>
      </c>
      <c r="K117" s="118">
        <f t="shared" si="6"/>
        <v>589.20570264765786</v>
      </c>
      <c r="L117" s="118">
        <f t="shared" si="7"/>
        <v>549.89816700610993</v>
      </c>
    </row>
    <row r="118" spans="1:12" ht="13.5" customHeight="1" x14ac:dyDescent="0.25">
      <c r="A118" s="99" t="s">
        <v>324</v>
      </c>
      <c r="B118" s="163" t="s">
        <v>2115</v>
      </c>
      <c r="C118" s="163" t="s">
        <v>208</v>
      </c>
      <c r="D118" s="141">
        <v>1</v>
      </c>
      <c r="E118" s="139">
        <v>600</v>
      </c>
      <c r="F118" s="155">
        <v>500</v>
      </c>
      <c r="G118" s="156">
        <v>0</v>
      </c>
      <c r="H11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8" s="116" t="str">
        <f t="shared" si="4"/>
        <v/>
      </c>
      <c r="J118" s="117" t="str">
        <f t="shared" si="5"/>
        <v/>
      </c>
      <c r="K118" s="118">
        <f t="shared" si="6"/>
        <v>600</v>
      </c>
      <c r="L118" s="118">
        <f t="shared" si="7"/>
        <v>500</v>
      </c>
    </row>
    <row r="119" spans="1:12" ht="13.5" customHeight="1" x14ac:dyDescent="0.25">
      <c r="A119" s="99" t="s">
        <v>325</v>
      </c>
      <c r="B119" s="163" t="s">
        <v>2115</v>
      </c>
      <c r="C119" s="163" t="s">
        <v>208</v>
      </c>
      <c r="D119" s="141">
        <v>4.05</v>
      </c>
      <c r="E119" s="139">
        <v>2292</v>
      </c>
      <c r="F119" s="155">
        <v>2100</v>
      </c>
      <c r="G119" s="156">
        <v>0</v>
      </c>
      <c r="H11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9" s="116" t="str">
        <f t="shared" si="4"/>
        <v/>
      </c>
      <c r="J119" s="117" t="str">
        <f t="shared" si="5"/>
        <v/>
      </c>
      <c r="K119" s="118">
        <f t="shared" si="6"/>
        <v>565.92592592592598</v>
      </c>
      <c r="L119" s="118">
        <f t="shared" si="7"/>
        <v>518.51851851851859</v>
      </c>
    </row>
    <row r="120" spans="1:12" ht="13.5" customHeight="1" x14ac:dyDescent="0.25">
      <c r="A120" s="99" t="s">
        <v>326</v>
      </c>
      <c r="B120" s="163" t="s">
        <v>2115</v>
      </c>
      <c r="C120" s="163" t="s">
        <v>208</v>
      </c>
      <c r="D120" s="141">
        <v>5.5</v>
      </c>
      <c r="E120" s="139">
        <v>3070</v>
      </c>
      <c r="F120" s="155">
        <v>2900</v>
      </c>
      <c r="G120" s="156">
        <v>0</v>
      </c>
      <c r="H12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0" s="116" t="str">
        <f t="shared" si="4"/>
        <v/>
      </c>
      <c r="J120" s="117" t="str">
        <f t="shared" si="5"/>
        <v/>
      </c>
      <c r="K120" s="118">
        <f t="shared" si="6"/>
        <v>558.18181818181813</v>
      </c>
      <c r="L120" s="118">
        <f t="shared" si="7"/>
        <v>527.27272727272725</v>
      </c>
    </row>
    <row r="121" spans="1:12" ht="13.5" customHeight="1" x14ac:dyDescent="0.25">
      <c r="A121" s="99" t="s">
        <v>327</v>
      </c>
      <c r="B121" s="163" t="s">
        <v>2115</v>
      </c>
      <c r="C121" s="163" t="s">
        <v>208</v>
      </c>
      <c r="D121" s="141">
        <v>5.5</v>
      </c>
      <c r="E121" s="139">
        <v>3074</v>
      </c>
      <c r="F121" s="155">
        <v>3000</v>
      </c>
      <c r="G121" s="156">
        <v>0</v>
      </c>
      <c r="H12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1" s="116" t="str">
        <f t="shared" si="4"/>
        <v/>
      </c>
      <c r="J121" s="117" t="str">
        <f t="shared" si="5"/>
        <v/>
      </c>
      <c r="K121" s="118">
        <f t="shared" si="6"/>
        <v>558.90909090909088</v>
      </c>
      <c r="L121" s="118">
        <f t="shared" si="7"/>
        <v>545.4545454545455</v>
      </c>
    </row>
    <row r="122" spans="1:12" ht="13.5" customHeight="1" x14ac:dyDescent="0.25">
      <c r="A122" s="99" t="s">
        <v>328</v>
      </c>
      <c r="B122" s="163" t="s">
        <v>2115</v>
      </c>
      <c r="C122" s="163" t="s">
        <v>208</v>
      </c>
      <c r="D122" s="141">
        <v>1.9</v>
      </c>
      <c r="E122" s="139">
        <v>1094</v>
      </c>
      <c r="F122" s="155">
        <v>1000</v>
      </c>
      <c r="G122" s="156">
        <v>0</v>
      </c>
      <c r="H12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2" s="116" t="str">
        <f t="shared" si="4"/>
        <v/>
      </c>
      <c r="J122" s="117" t="str">
        <f t="shared" si="5"/>
        <v/>
      </c>
      <c r="K122" s="118">
        <f t="shared" si="6"/>
        <v>575.78947368421052</v>
      </c>
      <c r="L122" s="118">
        <f t="shared" si="7"/>
        <v>526.31578947368428</v>
      </c>
    </row>
    <row r="123" spans="1:12" ht="13.5" customHeight="1" x14ac:dyDescent="0.25">
      <c r="A123" s="99" t="s">
        <v>329</v>
      </c>
      <c r="B123" s="163" t="s">
        <v>2115</v>
      </c>
      <c r="C123" s="163" t="s">
        <v>208</v>
      </c>
      <c r="D123" s="141">
        <v>2.12</v>
      </c>
      <c r="E123" s="139">
        <v>1300</v>
      </c>
      <c r="F123" s="155">
        <v>1300</v>
      </c>
      <c r="G123" s="156">
        <v>0</v>
      </c>
      <c r="H12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3" s="116" t="str">
        <f t="shared" si="4"/>
        <v/>
      </c>
      <c r="J123" s="117" t="str">
        <f t="shared" si="5"/>
        <v/>
      </c>
      <c r="K123" s="118">
        <f t="shared" si="6"/>
        <v>613.20754716981128</v>
      </c>
      <c r="L123" s="118">
        <f t="shared" si="7"/>
        <v>613.20754716981128</v>
      </c>
    </row>
    <row r="124" spans="1:12" ht="13.5" customHeight="1" x14ac:dyDescent="0.25">
      <c r="A124" s="99" t="s">
        <v>330</v>
      </c>
      <c r="B124" s="163" t="s">
        <v>2115</v>
      </c>
      <c r="C124" s="163" t="s">
        <v>208</v>
      </c>
      <c r="D124" s="141">
        <v>2.1</v>
      </c>
      <c r="E124" s="139">
        <v>1188</v>
      </c>
      <c r="F124" s="155">
        <v>1050</v>
      </c>
      <c r="G124" s="156">
        <v>0</v>
      </c>
      <c r="H12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4" s="116" t="str">
        <f t="shared" si="4"/>
        <v/>
      </c>
      <c r="J124" s="117" t="str">
        <f t="shared" si="5"/>
        <v/>
      </c>
      <c r="K124" s="118">
        <f t="shared" si="6"/>
        <v>565.71428571428567</v>
      </c>
      <c r="L124" s="118">
        <f t="shared" si="7"/>
        <v>500</v>
      </c>
    </row>
    <row r="125" spans="1:12" ht="13.5" customHeight="1" x14ac:dyDescent="0.25">
      <c r="A125" s="99" t="s">
        <v>331</v>
      </c>
      <c r="B125" s="163" t="s">
        <v>2115</v>
      </c>
      <c r="C125" s="163" t="s">
        <v>208</v>
      </c>
      <c r="D125" s="141">
        <v>2.35</v>
      </c>
      <c r="E125" s="139">
        <v>1355</v>
      </c>
      <c r="F125" s="155">
        <v>1250</v>
      </c>
      <c r="G125" s="156">
        <v>0</v>
      </c>
      <c r="H12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5" s="116" t="str">
        <f t="shared" si="4"/>
        <v/>
      </c>
      <c r="J125" s="117" t="str">
        <f t="shared" si="5"/>
        <v/>
      </c>
      <c r="K125" s="118">
        <f t="shared" si="6"/>
        <v>576.595744680851</v>
      </c>
      <c r="L125" s="118">
        <f t="shared" si="7"/>
        <v>531.91489361702122</v>
      </c>
    </row>
    <row r="126" spans="1:12" ht="13.5" customHeight="1" x14ac:dyDescent="0.25">
      <c r="A126" s="99" t="s">
        <v>332</v>
      </c>
      <c r="B126" s="163" t="s">
        <v>2115</v>
      </c>
      <c r="C126" s="163" t="s">
        <v>208</v>
      </c>
      <c r="D126" s="141">
        <v>1.52</v>
      </c>
      <c r="E126" s="139">
        <v>875</v>
      </c>
      <c r="F126" s="155">
        <v>800</v>
      </c>
      <c r="G126" s="156">
        <v>0</v>
      </c>
      <c r="H12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6" s="116" t="str">
        <f t="shared" si="4"/>
        <v/>
      </c>
      <c r="J126" s="117" t="str">
        <f t="shared" si="5"/>
        <v/>
      </c>
      <c r="K126" s="118">
        <f t="shared" si="6"/>
        <v>575.65789473684208</v>
      </c>
      <c r="L126" s="118">
        <f t="shared" si="7"/>
        <v>526.31578947368416</v>
      </c>
    </row>
    <row r="127" spans="1:12" ht="13.5" customHeight="1" x14ac:dyDescent="0.25">
      <c r="A127" s="99" t="s">
        <v>333</v>
      </c>
      <c r="B127" s="163" t="s">
        <v>2115</v>
      </c>
      <c r="C127" s="163" t="s">
        <v>208</v>
      </c>
      <c r="D127" s="141">
        <v>2.2999999999999998</v>
      </c>
      <c r="E127" s="139">
        <v>1421</v>
      </c>
      <c r="F127" s="155">
        <v>1300</v>
      </c>
      <c r="G127" s="156">
        <v>0</v>
      </c>
      <c r="H12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7" s="116" t="str">
        <f t="shared" si="4"/>
        <v/>
      </c>
      <c r="J127" s="117" t="str">
        <f t="shared" si="5"/>
        <v/>
      </c>
      <c r="K127" s="118">
        <f t="shared" si="6"/>
        <v>617.82608695652175</v>
      </c>
      <c r="L127" s="118">
        <f t="shared" si="7"/>
        <v>565.21739130434787</v>
      </c>
    </row>
    <row r="128" spans="1:12" ht="13.5" customHeight="1" x14ac:dyDescent="0.25">
      <c r="A128" s="99" t="s">
        <v>334</v>
      </c>
      <c r="B128" s="163" t="s">
        <v>2115</v>
      </c>
      <c r="C128" s="163" t="s">
        <v>208</v>
      </c>
      <c r="D128" s="141">
        <v>3.14</v>
      </c>
      <c r="E128" s="139">
        <v>1784</v>
      </c>
      <c r="F128" s="155">
        <v>1600</v>
      </c>
      <c r="G128" s="156">
        <v>0</v>
      </c>
      <c r="H12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8" s="116" t="str">
        <f t="shared" si="4"/>
        <v/>
      </c>
      <c r="J128" s="117" t="str">
        <f t="shared" si="5"/>
        <v/>
      </c>
      <c r="K128" s="118">
        <f t="shared" si="6"/>
        <v>568.15286624203816</v>
      </c>
      <c r="L128" s="118">
        <f t="shared" si="7"/>
        <v>509.55414012738851</v>
      </c>
    </row>
    <row r="129" spans="1:12" ht="13.5" customHeight="1" x14ac:dyDescent="0.25">
      <c r="A129" s="99" t="s">
        <v>335</v>
      </c>
      <c r="B129" s="163" t="s">
        <v>2115</v>
      </c>
      <c r="C129" s="163" t="s">
        <v>208</v>
      </c>
      <c r="D129" s="141">
        <v>1.67</v>
      </c>
      <c r="E129" s="139">
        <v>1015</v>
      </c>
      <c r="F129" s="155">
        <v>1000</v>
      </c>
      <c r="G129" s="156">
        <v>0</v>
      </c>
      <c r="H12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9" s="116" t="str">
        <f t="shared" si="4"/>
        <v/>
      </c>
      <c r="J129" s="117" t="str">
        <f t="shared" si="5"/>
        <v/>
      </c>
      <c r="K129" s="118">
        <f t="shared" si="6"/>
        <v>607.7844311377246</v>
      </c>
      <c r="L129" s="118">
        <f t="shared" si="7"/>
        <v>598.80239520958082</v>
      </c>
    </row>
    <row r="130" spans="1:12" ht="13.5" customHeight="1" x14ac:dyDescent="0.25">
      <c r="A130" s="99" t="s">
        <v>336</v>
      </c>
      <c r="B130" s="163" t="s">
        <v>2115</v>
      </c>
      <c r="C130" s="163" t="s">
        <v>208</v>
      </c>
      <c r="D130" s="141">
        <v>1.6</v>
      </c>
      <c r="E130" s="139">
        <v>958</v>
      </c>
      <c r="F130" s="155">
        <v>911</v>
      </c>
      <c r="G130" s="156">
        <v>0</v>
      </c>
      <c r="H13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0" s="116" t="str">
        <f t="shared" si="4"/>
        <v/>
      </c>
      <c r="J130" s="117" t="str">
        <f t="shared" si="5"/>
        <v/>
      </c>
      <c r="K130" s="118">
        <f t="shared" si="6"/>
        <v>598.75</v>
      </c>
      <c r="L130" s="118">
        <f t="shared" si="7"/>
        <v>569.375</v>
      </c>
    </row>
    <row r="131" spans="1:12" ht="13.5" customHeight="1" x14ac:dyDescent="0.25">
      <c r="A131" s="99" t="s">
        <v>337</v>
      </c>
      <c r="B131" s="163" t="s">
        <v>2115</v>
      </c>
      <c r="C131" s="163" t="s">
        <v>208</v>
      </c>
      <c r="D131" s="141">
        <v>1.18</v>
      </c>
      <c r="E131" s="139">
        <v>700</v>
      </c>
      <c r="F131" s="155">
        <v>640</v>
      </c>
      <c r="G131" s="156">
        <v>0</v>
      </c>
      <c r="H13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1" s="116" t="str">
        <f t="shared" ref="I131:I194" si="8">IF((F131-G131)&lt;0,"!","")</f>
        <v/>
      </c>
      <c r="J131" s="117" t="str">
        <f t="shared" ref="J131:J194" si="9">IFERROR(IF((F131-G131)/G131&gt;25%,"!",IF((F131-G131)/G131&lt;-25%,"!","")),"")</f>
        <v/>
      </c>
      <c r="K131" s="118">
        <f t="shared" ref="K131:K194" si="10">IFERROR(E131/D131,"")</f>
        <v>593.22033898305085</v>
      </c>
      <c r="L131" s="118">
        <f t="shared" ref="L131:L194" si="11">IFERROR(F131/D131,"")</f>
        <v>542.37288135593224</v>
      </c>
    </row>
    <row r="132" spans="1:12" ht="13.5" customHeight="1" x14ac:dyDescent="0.25">
      <c r="A132" s="99" t="s">
        <v>338</v>
      </c>
      <c r="B132" s="163" t="s">
        <v>2115</v>
      </c>
      <c r="C132" s="163" t="s">
        <v>208</v>
      </c>
      <c r="D132" s="141">
        <v>3.5</v>
      </c>
      <c r="E132" s="139">
        <v>2103</v>
      </c>
      <c r="F132" s="155">
        <v>2050</v>
      </c>
      <c r="G132" s="156">
        <v>0</v>
      </c>
      <c r="H13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2" s="116" t="str">
        <f t="shared" si="8"/>
        <v/>
      </c>
      <c r="J132" s="117" t="str">
        <f t="shared" si="9"/>
        <v/>
      </c>
      <c r="K132" s="118">
        <f t="shared" si="10"/>
        <v>600.85714285714289</v>
      </c>
      <c r="L132" s="118">
        <f t="shared" si="11"/>
        <v>585.71428571428567</v>
      </c>
    </row>
    <row r="133" spans="1:12" ht="13.5" customHeight="1" x14ac:dyDescent="0.25">
      <c r="A133" s="99" t="s">
        <v>339</v>
      </c>
      <c r="B133" s="163" t="s">
        <v>2115</v>
      </c>
      <c r="C133" s="163" t="s">
        <v>208</v>
      </c>
      <c r="D133" s="141">
        <v>5.5</v>
      </c>
      <c r="E133" s="139">
        <v>3487</v>
      </c>
      <c r="F133" s="155">
        <v>3255</v>
      </c>
      <c r="G133" s="156">
        <v>0</v>
      </c>
      <c r="H13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3" s="116" t="str">
        <f t="shared" si="8"/>
        <v/>
      </c>
      <c r="J133" s="117" t="str">
        <f t="shared" si="9"/>
        <v/>
      </c>
      <c r="K133" s="118">
        <f t="shared" si="10"/>
        <v>634</v>
      </c>
      <c r="L133" s="118">
        <f t="shared" si="11"/>
        <v>591.81818181818187</v>
      </c>
    </row>
    <row r="134" spans="1:12" ht="13.5" customHeight="1" x14ac:dyDescent="0.25">
      <c r="A134" s="99" t="s">
        <v>340</v>
      </c>
      <c r="B134" s="163" t="s">
        <v>2115</v>
      </c>
      <c r="C134" s="163" t="s">
        <v>208</v>
      </c>
      <c r="D134" s="141">
        <v>3.02</v>
      </c>
      <c r="E134" s="139">
        <v>1635</v>
      </c>
      <c r="F134" s="155">
        <v>1555</v>
      </c>
      <c r="G134" s="156">
        <v>0</v>
      </c>
      <c r="H13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4" s="116" t="str">
        <f t="shared" si="8"/>
        <v/>
      </c>
      <c r="J134" s="117" t="str">
        <f t="shared" si="9"/>
        <v/>
      </c>
      <c r="K134" s="118">
        <f t="shared" si="10"/>
        <v>541.39072847682121</v>
      </c>
      <c r="L134" s="118">
        <f t="shared" si="11"/>
        <v>514.9006622516556</v>
      </c>
    </row>
    <row r="135" spans="1:12" ht="13.5" customHeight="1" x14ac:dyDescent="0.25">
      <c r="A135" s="99" t="s">
        <v>341</v>
      </c>
      <c r="B135" s="163" t="s">
        <v>2115</v>
      </c>
      <c r="C135" s="163" t="s">
        <v>208</v>
      </c>
      <c r="D135" s="141">
        <v>1.87</v>
      </c>
      <c r="E135" s="139">
        <v>1090</v>
      </c>
      <c r="F135" s="155">
        <v>1000</v>
      </c>
      <c r="G135" s="156">
        <v>0</v>
      </c>
      <c r="H13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5" s="116" t="str">
        <f t="shared" si="8"/>
        <v/>
      </c>
      <c r="J135" s="117" t="str">
        <f t="shared" si="9"/>
        <v/>
      </c>
      <c r="K135" s="118">
        <f t="shared" si="10"/>
        <v>582.88770053475935</v>
      </c>
      <c r="L135" s="118">
        <f t="shared" si="11"/>
        <v>534.75935828877004</v>
      </c>
    </row>
    <row r="136" spans="1:12" ht="13.5" customHeight="1" x14ac:dyDescent="0.25">
      <c r="A136" s="99" t="s">
        <v>342</v>
      </c>
      <c r="B136" s="163" t="s">
        <v>2115</v>
      </c>
      <c r="C136" s="163" t="s">
        <v>208</v>
      </c>
      <c r="D136" s="141">
        <v>0.86</v>
      </c>
      <c r="E136" s="139">
        <v>515</v>
      </c>
      <c r="F136" s="155">
        <v>500</v>
      </c>
      <c r="G136" s="156">
        <v>0</v>
      </c>
      <c r="H13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6" s="116" t="str">
        <f t="shared" si="8"/>
        <v/>
      </c>
      <c r="J136" s="117" t="str">
        <f t="shared" si="9"/>
        <v/>
      </c>
      <c r="K136" s="118">
        <f t="shared" si="10"/>
        <v>598.83720930232562</v>
      </c>
      <c r="L136" s="118">
        <f t="shared" si="11"/>
        <v>581.39534883720933</v>
      </c>
    </row>
    <row r="137" spans="1:12" ht="13.5" customHeight="1" x14ac:dyDescent="0.25">
      <c r="A137" s="99" t="s">
        <v>343</v>
      </c>
      <c r="B137" s="163" t="s">
        <v>2115</v>
      </c>
      <c r="C137" s="163" t="s">
        <v>208</v>
      </c>
      <c r="D137" s="141">
        <v>2.58</v>
      </c>
      <c r="E137" s="139">
        <v>1519</v>
      </c>
      <c r="F137" s="155">
        <v>1438</v>
      </c>
      <c r="G137" s="156">
        <v>0</v>
      </c>
      <c r="H13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7" s="116" t="str">
        <f t="shared" si="8"/>
        <v/>
      </c>
      <c r="J137" s="117" t="str">
        <f t="shared" si="9"/>
        <v/>
      </c>
      <c r="K137" s="118">
        <f t="shared" si="10"/>
        <v>588.75968992248056</v>
      </c>
      <c r="L137" s="118">
        <f t="shared" si="11"/>
        <v>557.36434108527135</v>
      </c>
    </row>
    <row r="138" spans="1:12" ht="13.5" customHeight="1" x14ac:dyDescent="0.25">
      <c r="A138" s="99" t="s">
        <v>344</v>
      </c>
      <c r="B138" s="163" t="s">
        <v>2115</v>
      </c>
      <c r="C138" s="163" t="s">
        <v>208</v>
      </c>
      <c r="D138" s="141">
        <v>3.33</v>
      </c>
      <c r="E138" s="139">
        <v>2111</v>
      </c>
      <c r="F138" s="155">
        <v>1900</v>
      </c>
      <c r="G138" s="156">
        <v>0</v>
      </c>
      <c r="H13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8" s="116" t="str">
        <f t="shared" si="8"/>
        <v/>
      </c>
      <c r="J138" s="117" t="str">
        <f t="shared" si="9"/>
        <v/>
      </c>
      <c r="K138" s="118">
        <f t="shared" si="10"/>
        <v>633.93393393393387</v>
      </c>
      <c r="L138" s="118">
        <f t="shared" si="11"/>
        <v>570.57057057057057</v>
      </c>
    </row>
    <row r="139" spans="1:12" ht="13.5" customHeight="1" x14ac:dyDescent="0.25">
      <c r="A139" s="99" t="s">
        <v>345</v>
      </c>
      <c r="B139" s="163" t="s">
        <v>2115</v>
      </c>
      <c r="C139" s="163" t="s">
        <v>208</v>
      </c>
      <c r="D139" s="141">
        <v>2.1800000000000002</v>
      </c>
      <c r="E139" s="139">
        <v>1200</v>
      </c>
      <c r="F139" s="155">
        <v>1100</v>
      </c>
      <c r="G139" s="156">
        <v>0</v>
      </c>
      <c r="H13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9" s="116" t="str">
        <f t="shared" si="8"/>
        <v/>
      </c>
      <c r="J139" s="117" t="str">
        <f t="shared" si="9"/>
        <v/>
      </c>
      <c r="K139" s="118">
        <f t="shared" si="10"/>
        <v>550.45871559633019</v>
      </c>
      <c r="L139" s="118">
        <f t="shared" si="11"/>
        <v>504.58715596330273</v>
      </c>
    </row>
    <row r="140" spans="1:12" ht="13.5" customHeight="1" x14ac:dyDescent="0.25">
      <c r="A140" s="99" t="s">
        <v>346</v>
      </c>
      <c r="B140" s="163" t="s">
        <v>2115</v>
      </c>
      <c r="C140" s="163" t="s">
        <v>208</v>
      </c>
      <c r="D140" s="141">
        <v>1.77</v>
      </c>
      <c r="E140" s="139">
        <v>938</v>
      </c>
      <c r="F140" s="155">
        <v>800</v>
      </c>
      <c r="G140" s="156">
        <v>0</v>
      </c>
      <c r="H14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0" s="116" t="str">
        <f t="shared" si="8"/>
        <v/>
      </c>
      <c r="J140" s="117" t="str">
        <f t="shared" si="9"/>
        <v/>
      </c>
      <c r="K140" s="118">
        <f t="shared" si="10"/>
        <v>529.9435028248588</v>
      </c>
      <c r="L140" s="118">
        <f t="shared" si="11"/>
        <v>451.97740112994347</v>
      </c>
    </row>
    <row r="141" spans="1:12" ht="13.5" customHeight="1" x14ac:dyDescent="0.25">
      <c r="A141" s="99" t="s">
        <v>347</v>
      </c>
      <c r="B141" s="163" t="s">
        <v>2115</v>
      </c>
      <c r="C141" s="163" t="s">
        <v>208</v>
      </c>
      <c r="D141" s="141">
        <v>2.15</v>
      </c>
      <c r="E141" s="139">
        <v>1051</v>
      </c>
      <c r="F141" s="155">
        <v>1000</v>
      </c>
      <c r="G141" s="156">
        <v>0</v>
      </c>
      <c r="H14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1" s="116" t="str">
        <f t="shared" si="8"/>
        <v/>
      </c>
      <c r="J141" s="117" t="str">
        <f t="shared" si="9"/>
        <v/>
      </c>
      <c r="K141" s="118">
        <f t="shared" si="10"/>
        <v>488.83720930232562</v>
      </c>
      <c r="L141" s="118">
        <f t="shared" si="11"/>
        <v>465.11627906976747</v>
      </c>
    </row>
    <row r="142" spans="1:12" ht="13.5" customHeight="1" x14ac:dyDescent="0.25">
      <c r="A142" s="99" t="s">
        <v>348</v>
      </c>
      <c r="B142" s="163" t="s">
        <v>2115</v>
      </c>
      <c r="C142" s="163" t="s">
        <v>208</v>
      </c>
      <c r="D142" s="141">
        <v>1.77</v>
      </c>
      <c r="E142" s="139">
        <v>1097</v>
      </c>
      <c r="F142" s="155">
        <v>1000</v>
      </c>
      <c r="G142" s="156">
        <v>0</v>
      </c>
      <c r="H14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2" s="116" t="str">
        <f t="shared" si="8"/>
        <v/>
      </c>
      <c r="J142" s="117" t="str">
        <f t="shared" si="9"/>
        <v/>
      </c>
      <c r="K142" s="118">
        <f t="shared" si="10"/>
        <v>619.77401129943507</v>
      </c>
      <c r="L142" s="118">
        <f t="shared" si="11"/>
        <v>564.9717514124294</v>
      </c>
    </row>
    <row r="143" spans="1:12" ht="13.5" customHeight="1" x14ac:dyDescent="0.25">
      <c r="A143" s="99" t="s">
        <v>349</v>
      </c>
      <c r="B143" s="163" t="s">
        <v>2115</v>
      </c>
      <c r="C143" s="163" t="s">
        <v>208</v>
      </c>
      <c r="D143" s="141">
        <v>6.7</v>
      </c>
      <c r="E143" s="139">
        <v>4300</v>
      </c>
      <c r="F143" s="155">
        <v>4300</v>
      </c>
      <c r="G143" s="156">
        <v>0</v>
      </c>
      <c r="H14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3" s="116" t="str">
        <f t="shared" si="8"/>
        <v/>
      </c>
      <c r="J143" s="117" t="str">
        <f t="shared" si="9"/>
        <v/>
      </c>
      <c r="K143" s="118">
        <f t="shared" si="10"/>
        <v>641.79104477611941</v>
      </c>
      <c r="L143" s="118">
        <f t="shared" si="11"/>
        <v>641.79104477611941</v>
      </c>
    </row>
    <row r="144" spans="1:12" ht="13.5" customHeight="1" x14ac:dyDescent="0.25">
      <c r="A144" s="99" t="s">
        <v>350</v>
      </c>
      <c r="B144" s="163" t="s">
        <v>2115</v>
      </c>
      <c r="C144" s="163" t="s">
        <v>208</v>
      </c>
      <c r="D144" s="141">
        <v>1.89</v>
      </c>
      <c r="E144" s="139">
        <v>1088</v>
      </c>
      <c r="F144" s="155">
        <v>1000</v>
      </c>
      <c r="G144" s="156">
        <v>0</v>
      </c>
      <c r="H14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4" s="116" t="str">
        <f t="shared" si="8"/>
        <v/>
      </c>
      <c r="J144" s="117" t="str">
        <f t="shared" si="9"/>
        <v/>
      </c>
      <c r="K144" s="118">
        <f t="shared" si="10"/>
        <v>575.6613756613757</v>
      </c>
      <c r="L144" s="118">
        <f t="shared" si="11"/>
        <v>529.10052910052912</v>
      </c>
    </row>
    <row r="145" spans="1:12" ht="13.5" customHeight="1" x14ac:dyDescent="0.25">
      <c r="A145" s="99" t="s">
        <v>351</v>
      </c>
      <c r="B145" s="163" t="s">
        <v>2115</v>
      </c>
      <c r="C145" s="163" t="s">
        <v>208</v>
      </c>
      <c r="D145" s="141">
        <v>1.5</v>
      </c>
      <c r="E145" s="139">
        <v>874</v>
      </c>
      <c r="F145" s="155">
        <v>800</v>
      </c>
      <c r="G145" s="156">
        <v>0</v>
      </c>
      <c r="H14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5" s="116" t="str">
        <f t="shared" si="8"/>
        <v/>
      </c>
      <c r="J145" s="117" t="str">
        <f t="shared" si="9"/>
        <v/>
      </c>
      <c r="K145" s="118">
        <f t="shared" si="10"/>
        <v>582.66666666666663</v>
      </c>
      <c r="L145" s="118">
        <f t="shared" si="11"/>
        <v>533.33333333333337</v>
      </c>
    </row>
    <row r="146" spans="1:12" ht="13.5" customHeight="1" x14ac:dyDescent="0.25">
      <c r="A146" s="99" t="s">
        <v>352</v>
      </c>
      <c r="B146" s="163" t="s">
        <v>2115</v>
      </c>
      <c r="C146" s="163" t="s">
        <v>208</v>
      </c>
      <c r="D146" s="142">
        <v>1.96</v>
      </c>
      <c r="E146" s="139">
        <v>1250</v>
      </c>
      <c r="F146" s="155">
        <v>1250</v>
      </c>
      <c r="G146" s="156">
        <v>0</v>
      </c>
      <c r="H14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6" s="116" t="str">
        <f t="shared" si="8"/>
        <v/>
      </c>
      <c r="J146" s="117" t="str">
        <f t="shared" si="9"/>
        <v/>
      </c>
      <c r="K146" s="118">
        <f t="shared" si="10"/>
        <v>637.75510204081638</v>
      </c>
      <c r="L146" s="118">
        <f t="shared" si="11"/>
        <v>637.75510204081638</v>
      </c>
    </row>
    <row r="147" spans="1:12" ht="13.5" customHeight="1" x14ac:dyDescent="0.25">
      <c r="A147" s="99" t="s">
        <v>353</v>
      </c>
      <c r="B147" s="163" t="s">
        <v>2115</v>
      </c>
      <c r="C147" s="163" t="s">
        <v>208</v>
      </c>
      <c r="D147" s="141">
        <v>1.35</v>
      </c>
      <c r="E147" s="139">
        <v>853</v>
      </c>
      <c r="F147" s="155">
        <v>800</v>
      </c>
      <c r="G147" s="156">
        <v>0</v>
      </c>
      <c r="H14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7" s="116" t="str">
        <f t="shared" si="8"/>
        <v/>
      </c>
      <c r="J147" s="117" t="str">
        <f t="shared" si="9"/>
        <v/>
      </c>
      <c r="K147" s="118">
        <f t="shared" si="10"/>
        <v>631.85185185185185</v>
      </c>
      <c r="L147" s="118">
        <f t="shared" si="11"/>
        <v>592.59259259259261</v>
      </c>
    </row>
    <row r="148" spans="1:12" ht="13.5" customHeight="1" x14ac:dyDescent="0.25">
      <c r="A148" s="99" t="s">
        <v>354</v>
      </c>
      <c r="B148" s="163" t="s">
        <v>2115</v>
      </c>
      <c r="C148" s="163" t="s">
        <v>208</v>
      </c>
      <c r="D148" s="141">
        <v>6.85</v>
      </c>
      <c r="E148" s="139">
        <v>4103</v>
      </c>
      <c r="F148" s="155">
        <v>4000</v>
      </c>
      <c r="G148" s="156">
        <v>0</v>
      </c>
      <c r="H14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8" s="116" t="str">
        <f t="shared" si="8"/>
        <v/>
      </c>
      <c r="J148" s="117" t="str">
        <f t="shared" si="9"/>
        <v/>
      </c>
      <c r="K148" s="118">
        <f t="shared" si="10"/>
        <v>598.978102189781</v>
      </c>
      <c r="L148" s="118">
        <f t="shared" si="11"/>
        <v>583.94160583941607</v>
      </c>
    </row>
    <row r="149" spans="1:12" ht="13.5" customHeight="1" x14ac:dyDescent="0.25">
      <c r="A149" s="99" t="s">
        <v>355</v>
      </c>
      <c r="B149" s="163" t="s">
        <v>2115</v>
      </c>
      <c r="C149" s="163" t="s">
        <v>208</v>
      </c>
      <c r="D149" s="141">
        <v>0.47</v>
      </c>
      <c r="E149" s="139">
        <v>280</v>
      </c>
      <c r="F149" s="155">
        <v>250</v>
      </c>
      <c r="G149" s="156">
        <v>0</v>
      </c>
      <c r="H14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9" s="116" t="str">
        <f t="shared" si="8"/>
        <v/>
      </c>
      <c r="J149" s="117" t="str">
        <f t="shared" si="9"/>
        <v/>
      </c>
      <c r="K149" s="118">
        <f t="shared" si="10"/>
        <v>595.74468085106389</v>
      </c>
      <c r="L149" s="118">
        <f t="shared" si="11"/>
        <v>531.91489361702133</v>
      </c>
    </row>
    <row r="150" spans="1:12" ht="13.5" customHeight="1" x14ac:dyDescent="0.25">
      <c r="A150" s="99" t="s">
        <v>356</v>
      </c>
      <c r="B150" s="163" t="s">
        <v>2115</v>
      </c>
      <c r="C150" s="163" t="s">
        <v>208</v>
      </c>
      <c r="D150" s="141">
        <v>1.1499999999999999</v>
      </c>
      <c r="E150" s="139">
        <v>619</v>
      </c>
      <c r="F150" s="155">
        <v>500</v>
      </c>
      <c r="G150" s="156">
        <v>0</v>
      </c>
      <c r="H15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0" s="116" t="str">
        <f t="shared" si="8"/>
        <v/>
      </c>
      <c r="J150" s="117" t="str">
        <f t="shared" si="9"/>
        <v/>
      </c>
      <c r="K150" s="118">
        <f t="shared" si="10"/>
        <v>538.26086956521738</v>
      </c>
      <c r="L150" s="118">
        <f t="shared" si="11"/>
        <v>434.78260869565219</v>
      </c>
    </row>
    <row r="151" spans="1:12" ht="13.5" customHeight="1" x14ac:dyDescent="0.25">
      <c r="A151" s="99" t="s">
        <v>357</v>
      </c>
      <c r="B151" s="163" t="s">
        <v>2115</v>
      </c>
      <c r="C151" s="163" t="s">
        <v>208</v>
      </c>
      <c r="D151" s="141">
        <v>4.66</v>
      </c>
      <c r="E151" s="139">
        <v>2064</v>
      </c>
      <c r="F151" s="155">
        <v>2000</v>
      </c>
      <c r="G151" s="156">
        <v>0</v>
      </c>
      <c r="H15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1" s="116" t="str">
        <f t="shared" si="8"/>
        <v/>
      </c>
      <c r="J151" s="117" t="str">
        <f t="shared" si="9"/>
        <v/>
      </c>
      <c r="K151" s="118">
        <f t="shared" si="10"/>
        <v>442.91845493562232</v>
      </c>
      <c r="L151" s="118">
        <f t="shared" si="11"/>
        <v>429.18454935622316</v>
      </c>
    </row>
    <row r="152" spans="1:12" ht="13.5" customHeight="1" x14ac:dyDescent="0.25">
      <c r="A152" s="99" t="s">
        <v>358</v>
      </c>
      <c r="B152" s="163" t="s">
        <v>2115</v>
      </c>
      <c r="C152" s="163" t="s">
        <v>208</v>
      </c>
      <c r="D152" s="141">
        <v>1.92</v>
      </c>
      <c r="E152" s="139">
        <v>1118</v>
      </c>
      <c r="F152" s="155">
        <v>1080</v>
      </c>
      <c r="G152" s="156">
        <v>0</v>
      </c>
      <c r="H15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2" s="116" t="str">
        <f t="shared" si="8"/>
        <v/>
      </c>
      <c r="J152" s="117" t="str">
        <f t="shared" si="9"/>
        <v/>
      </c>
      <c r="K152" s="118">
        <f t="shared" si="10"/>
        <v>582.29166666666674</v>
      </c>
      <c r="L152" s="118">
        <f t="shared" si="11"/>
        <v>562.5</v>
      </c>
    </row>
    <row r="153" spans="1:12" x14ac:dyDescent="0.25">
      <c r="A153" s="99" t="s">
        <v>359</v>
      </c>
      <c r="B153" s="163" t="s">
        <v>2115</v>
      </c>
      <c r="C153" s="163" t="s">
        <v>208</v>
      </c>
      <c r="D153" s="141">
        <v>3.6</v>
      </c>
      <c r="E153" s="139">
        <v>1814</v>
      </c>
      <c r="F153" s="155">
        <v>1790</v>
      </c>
      <c r="G153" s="156">
        <v>0</v>
      </c>
      <c r="H15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3" s="116" t="str">
        <f t="shared" si="8"/>
        <v/>
      </c>
      <c r="J153" s="117" t="str">
        <f t="shared" si="9"/>
        <v/>
      </c>
      <c r="K153" s="118">
        <f t="shared" si="10"/>
        <v>503.88888888888886</v>
      </c>
      <c r="L153" s="118">
        <f t="shared" si="11"/>
        <v>497.22222222222223</v>
      </c>
    </row>
    <row r="154" spans="1:12" ht="13.5" customHeight="1" x14ac:dyDescent="0.25">
      <c r="A154" s="99" t="s">
        <v>360</v>
      </c>
      <c r="B154" s="163" t="s">
        <v>2115</v>
      </c>
      <c r="C154" s="163" t="s">
        <v>208</v>
      </c>
      <c r="D154" s="141">
        <v>2.09</v>
      </c>
      <c r="E154" s="139">
        <v>1276</v>
      </c>
      <c r="F154" s="155">
        <v>1185</v>
      </c>
      <c r="G154" s="156">
        <v>0</v>
      </c>
      <c r="H15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4" s="116" t="str">
        <f t="shared" si="8"/>
        <v/>
      </c>
      <c r="J154" s="117" t="str">
        <f t="shared" si="9"/>
        <v/>
      </c>
      <c r="K154" s="118">
        <f t="shared" si="10"/>
        <v>610.52631578947376</v>
      </c>
      <c r="L154" s="118">
        <f t="shared" si="11"/>
        <v>566.98564593301444</v>
      </c>
    </row>
    <row r="155" spans="1:12" ht="13.5" customHeight="1" x14ac:dyDescent="0.25">
      <c r="A155" s="99" t="s">
        <v>361</v>
      </c>
      <c r="B155" s="163" t="s">
        <v>2115</v>
      </c>
      <c r="C155" s="163" t="s">
        <v>208</v>
      </c>
      <c r="D155" s="141">
        <v>3.5</v>
      </c>
      <c r="E155" s="139">
        <v>1858</v>
      </c>
      <c r="F155" s="155">
        <v>1750</v>
      </c>
      <c r="G155" s="156">
        <v>0</v>
      </c>
      <c r="H15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5" s="116" t="str">
        <f t="shared" si="8"/>
        <v/>
      </c>
      <c r="J155" s="117" t="str">
        <f t="shared" si="9"/>
        <v/>
      </c>
      <c r="K155" s="118">
        <f t="shared" si="10"/>
        <v>530.85714285714289</v>
      </c>
      <c r="L155" s="118">
        <f t="shared" si="11"/>
        <v>500</v>
      </c>
    </row>
    <row r="156" spans="1:12" ht="13.5" customHeight="1" x14ac:dyDescent="0.25">
      <c r="A156" s="99" t="s">
        <v>362</v>
      </c>
      <c r="B156" s="163" t="s">
        <v>2115</v>
      </c>
      <c r="C156" s="163" t="s">
        <v>208</v>
      </c>
      <c r="D156" s="141">
        <v>6.03</v>
      </c>
      <c r="E156" s="139">
        <v>3605</v>
      </c>
      <c r="F156" s="155">
        <v>3500</v>
      </c>
      <c r="G156" s="156">
        <v>0</v>
      </c>
      <c r="H15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6" s="116" t="str">
        <f t="shared" si="8"/>
        <v/>
      </c>
      <c r="J156" s="117" t="str">
        <f t="shared" si="9"/>
        <v/>
      </c>
      <c r="K156" s="118">
        <f t="shared" si="10"/>
        <v>597.84411276948583</v>
      </c>
      <c r="L156" s="118">
        <f t="shared" si="11"/>
        <v>580.43117744610277</v>
      </c>
    </row>
    <row r="157" spans="1:12" ht="13.5" customHeight="1" x14ac:dyDescent="0.25">
      <c r="A157" s="99" t="s">
        <v>363</v>
      </c>
      <c r="B157" s="163" t="s">
        <v>2115</v>
      </c>
      <c r="C157" s="163" t="s">
        <v>208</v>
      </c>
      <c r="D157" s="141">
        <v>2.0699999999999998</v>
      </c>
      <c r="E157" s="139">
        <v>1297</v>
      </c>
      <c r="F157" s="155">
        <v>1200</v>
      </c>
      <c r="G157" s="156">
        <v>0</v>
      </c>
      <c r="H15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7" s="116" t="str">
        <f t="shared" si="8"/>
        <v/>
      </c>
      <c r="J157" s="117" t="str">
        <f t="shared" si="9"/>
        <v/>
      </c>
      <c r="K157" s="118">
        <f t="shared" si="10"/>
        <v>626.57004830917879</v>
      </c>
      <c r="L157" s="118">
        <f t="shared" si="11"/>
        <v>579.71014492753625</v>
      </c>
    </row>
    <row r="158" spans="1:12" ht="13.5" customHeight="1" x14ac:dyDescent="0.25">
      <c r="A158" s="99" t="s">
        <v>364</v>
      </c>
      <c r="B158" s="163" t="s">
        <v>2115</v>
      </c>
      <c r="C158" s="163" t="s">
        <v>208</v>
      </c>
      <c r="D158" s="141">
        <v>2.09</v>
      </c>
      <c r="E158" s="139">
        <v>1314</v>
      </c>
      <c r="F158" s="155">
        <v>1200</v>
      </c>
      <c r="G158" s="156">
        <v>0</v>
      </c>
      <c r="H15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8" s="116" t="str">
        <f t="shared" si="8"/>
        <v/>
      </c>
      <c r="J158" s="117" t="str">
        <f t="shared" si="9"/>
        <v/>
      </c>
      <c r="K158" s="118">
        <f t="shared" si="10"/>
        <v>628.70813397129189</v>
      </c>
      <c r="L158" s="118">
        <f t="shared" si="11"/>
        <v>574.16267942583738</v>
      </c>
    </row>
    <row r="159" spans="1:12" ht="13.5" customHeight="1" x14ac:dyDescent="0.25">
      <c r="A159" s="99" t="s">
        <v>365</v>
      </c>
      <c r="B159" s="163" t="s">
        <v>2115</v>
      </c>
      <c r="C159" s="163" t="s">
        <v>208</v>
      </c>
      <c r="D159" s="141">
        <v>1.6</v>
      </c>
      <c r="E159" s="139">
        <v>704</v>
      </c>
      <c r="F159" s="155">
        <v>650</v>
      </c>
      <c r="G159" s="156">
        <v>0</v>
      </c>
      <c r="H15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9" s="116" t="str">
        <f t="shared" si="8"/>
        <v/>
      </c>
      <c r="J159" s="117" t="str">
        <f t="shared" si="9"/>
        <v/>
      </c>
      <c r="K159" s="118">
        <f t="shared" si="10"/>
        <v>440</v>
      </c>
      <c r="L159" s="118">
        <f t="shared" si="11"/>
        <v>406.25</v>
      </c>
    </row>
    <row r="160" spans="1:12" ht="13.5" customHeight="1" x14ac:dyDescent="0.25">
      <c r="A160" s="99" t="s">
        <v>366</v>
      </c>
      <c r="B160" s="163" t="s">
        <v>2115</v>
      </c>
      <c r="C160" s="163" t="s">
        <v>208</v>
      </c>
      <c r="D160" s="142">
        <v>1.6</v>
      </c>
      <c r="E160" s="139">
        <v>950</v>
      </c>
      <c r="F160" s="155">
        <v>910</v>
      </c>
      <c r="G160" s="156">
        <v>0</v>
      </c>
      <c r="H16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0" s="116" t="str">
        <f t="shared" si="8"/>
        <v/>
      </c>
      <c r="J160" s="117" t="str">
        <f t="shared" si="9"/>
        <v/>
      </c>
      <c r="K160" s="118">
        <f t="shared" si="10"/>
        <v>593.75</v>
      </c>
      <c r="L160" s="118">
        <f t="shared" si="11"/>
        <v>568.75</v>
      </c>
    </row>
    <row r="161" spans="1:12" ht="13.5" customHeight="1" x14ac:dyDescent="0.25">
      <c r="A161" s="99" t="s">
        <v>367</v>
      </c>
      <c r="B161" s="163" t="s">
        <v>2115</v>
      </c>
      <c r="C161" s="163" t="s">
        <v>208</v>
      </c>
      <c r="D161" s="141">
        <v>5.5</v>
      </c>
      <c r="E161" s="139">
        <v>2825</v>
      </c>
      <c r="F161" s="155">
        <v>2655</v>
      </c>
      <c r="G161" s="156">
        <v>0</v>
      </c>
      <c r="H16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1" s="116" t="str">
        <f t="shared" si="8"/>
        <v/>
      </c>
      <c r="J161" s="117" t="str">
        <f t="shared" si="9"/>
        <v/>
      </c>
      <c r="K161" s="118">
        <f t="shared" si="10"/>
        <v>513.63636363636363</v>
      </c>
      <c r="L161" s="118">
        <f t="shared" si="11"/>
        <v>482.72727272727275</v>
      </c>
    </row>
    <row r="162" spans="1:12" ht="13.5" customHeight="1" x14ac:dyDescent="0.25">
      <c r="A162" s="99" t="s">
        <v>368</v>
      </c>
      <c r="B162" s="163" t="s">
        <v>2115</v>
      </c>
      <c r="C162" s="163" t="s">
        <v>208</v>
      </c>
      <c r="D162" s="141">
        <v>2.13</v>
      </c>
      <c r="E162" s="139">
        <v>1150</v>
      </c>
      <c r="F162" s="155">
        <v>1050</v>
      </c>
      <c r="G162" s="156">
        <v>0</v>
      </c>
      <c r="H16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2" s="116" t="str">
        <f t="shared" si="8"/>
        <v/>
      </c>
      <c r="J162" s="117" t="str">
        <f t="shared" si="9"/>
        <v/>
      </c>
      <c r="K162" s="118">
        <f t="shared" si="10"/>
        <v>539.90610328638502</v>
      </c>
      <c r="L162" s="118">
        <f t="shared" si="11"/>
        <v>492.95774647887328</v>
      </c>
    </row>
    <row r="163" spans="1:12" ht="13.5" customHeight="1" x14ac:dyDescent="0.25">
      <c r="A163" s="99" t="s">
        <v>369</v>
      </c>
      <c r="B163" s="163" t="s">
        <v>2115</v>
      </c>
      <c r="C163" s="163" t="s">
        <v>208</v>
      </c>
      <c r="D163" s="141">
        <v>5.6</v>
      </c>
      <c r="E163" s="139">
        <v>3558</v>
      </c>
      <c r="F163" s="155">
        <v>3558</v>
      </c>
      <c r="G163" s="156">
        <v>0</v>
      </c>
      <c r="H16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3" s="116" t="str">
        <f t="shared" si="8"/>
        <v/>
      </c>
      <c r="J163" s="117" t="str">
        <f t="shared" si="9"/>
        <v/>
      </c>
      <c r="K163" s="118">
        <f t="shared" si="10"/>
        <v>635.35714285714289</v>
      </c>
      <c r="L163" s="118">
        <f t="shared" si="11"/>
        <v>635.35714285714289</v>
      </c>
    </row>
    <row r="164" spans="1:12" ht="13.5" customHeight="1" x14ac:dyDescent="0.25">
      <c r="A164" s="99" t="s">
        <v>370</v>
      </c>
      <c r="B164" s="163" t="s">
        <v>2115</v>
      </c>
      <c r="C164" s="163" t="s">
        <v>208</v>
      </c>
      <c r="D164" s="141">
        <v>2.5</v>
      </c>
      <c r="E164" s="139">
        <v>1400</v>
      </c>
      <c r="F164" s="155">
        <v>1300</v>
      </c>
      <c r="G164" s="156">
        <v>0</v>
      </c>
      <c r="H16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4" s="116" t="str">
        <f t="shared" si="8"/>
        <v/>
      </c>
      <c r="J164" s="117" t="str">
        <f t="shared" si="9"/>
        <v/>
      </c>
      <c r="K164" s="118">
        <f t="shared" si="10"/>
        <v>560</v>
      </c>
      <c r="L164" s="118">
        <f t="shared" si="11"/>
        <v>520</v>
      </c>
    </row>
    <row r="165" spans="1:12" ht="13.5" customHeight="1" x14ac:dyDescent="0.25">
      <c r="A165" s="99" t="s">
        <v>371</v>
      </c>
      <c r="B165" s="163" t="s">
        <v>2115</v>
      </c>
      <c r="C165" s="163" t="s">
        <v>208</v>
      </c>
      <c r="D165" s="141">
        <v>3.7</v>
      </c>
      <c r="E165" s="139">
        <v>2390</v>
      </c>
      <c r="F165" s="155">
        <v>2250</v>
      </c>
      <c r="G165" s="156">
        <v>0</v>
      </c>
      <c r="H16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5" s="116" t="str">
        <f t="shared" si="8"/>
        <v/>
      </c>
      <c r="J165" s="117" t="str">
        <f t="shared" si="9"/>
        <v/>
      </c>
      <c r="K165" s="118">
        <f t="shared" si="10"/>
        <v>645.94594594594594</v>
      </c>
      <c r="L165" s="118">
        <f t="shared" si="11"/>
        <v>608.10810810810813</v>
      </c>
    </row>
    <row r="166" spans="1:12" ht="13.5" customHeight="1" x14ac:dyDescent="0.25">
      <c r="A166" s="99" t="s">
        <v>372</v>
      </c>
      <c r="B166" s="163" t="s">
        <v>2115</v>
      </c>
      <c r="C166" s="163" t="s">
        <v>208</v>
      </c>
      <c r="D166" s="141">
        <v>6.5</v>
      </c>
      <c r="E166" s="139">
        <v>3744</v>
      </c>
      <c r="F166" s="155">
        <v>3500</v>
      </c>
      <c r="G166" s="156">
        <v>0</v>
      </c>
      <c r="H16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6" s="116" t="str">
        <f t="shared" si="8"/>
        <v/>
      </c>
      <c r="J166" s="117" t="str">
        <f t="shared" si="9"/>
        <v/>
      </c>
      <c r="K166" s="118">
        <f t="shared" si="10"/>
        <v>576</v>
      </c>
      <c r="L166" s="118">
        <f t="shared" si="11"/>
        <v>538.46153846153845</v>
      </c>
    </row>
    <row r="167" spans="1:12" ht="13.5" customHeight="1" x14ac:dyDescent="0.25">
      <c r="A167" s="99" t="s">
        <v>373</v>
      </c>
      <c r="B167" s="163" t="s">
        <v>2115</v>
      </c>
      <c r="C167" s="163" t="s">
        <v>208</v>
      </c>
      <c r="D167" s="141">
        <v>5.4</v>
      </c>
      <c r="E167" s="139">
        <v>2941</v>
      </c>
      <c r="F167" s="155">
        <v>2700</v>
      </c>
      <c r="G167" s="156">
        <v>0</v>
      </c>
      <c r="H16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7" s="116" t="str">
        <f t="shared" si="8"/>
        <v/>
      </c>
      <c r="J167" s="117" t="str">
        <f t="shared" si="9"/>
        <v/>
      </c>
      <c r="K167" s="118">
        <f t="shared" si="10"/>
        <v>544.62962962962956</v>
      </c>
      <c r="L167" s="118">
        <f t="shared" si="11"/>
        <v>499.99999999999994</v>
      </c>
    </row>
    <row r="168" spans="1:12" ht="13.5" customHeight="1" x14ac:dyDescent="0.25">
      <c r="A168" s="99" t="s">
        <v>374</v>
      </c>
      <c r="B168" s="163" t="s">
        <v>2115</v>
      </c>
      <c r="C168" s="163" t="s">
        <v>208</v>
      </c>
      <c r="D168" s="141">
        <v>2.5</v>
      </c>
      <c r="E168" s="139">
        <v>1537</v>
      </c>
      <c r="F168" s="155">
        <v>1500</v>
      </c>
      <c r="G168" s="156">
        <v>0</v>
      </c>
      <c r="H16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8" s="116" t="str">
        <f t="shared" si="8"/>
        <v/>
      </c>
      <c r="J168" s="117" t="str">
        <f t="shared" si="9"/>
        <v/>
      </c>
      <c r="K168" s="118">
        <f t="shared" si="10"/>
        <v>614.79999999999995</v>
      </c>
      <c r="L168" s="118">
        <f t="shared" si="11"/>
        <v>600</v>
      </c>
    </row>
    <row r="169" spans="1:12" ht="13.5" customHeight="1" x14ac:dyDescent="0.25">
      <c r="A169" s="99" t="s">
        <v>375</v>
      </c>
      <c r="B169" s="163" t="s">
        <v>2115</v>
      </c>
      <c r="C169" s="163" t="s">
        <v>208</v>
      </c>
      <c r="D169" s="141">
        <v>5.8</v>
      </c>
      <c r="E169" s="139">
        <v>3416</v>
      </c>
      <c r="F169" s="155">
        <v>3200</v>
      </c>
      <c r="G169" s="156">
        <v>0</v>
      </c>
      <c r="H16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9" s="116" t="str">
        <f t="shared" si="8"/>
        <v/>
      </c>
      <c r="J169" s="117" t="str">
        <f t="shared" si="9"/>
        <v/>
      </c>
      <c r="K169" s="118">
        <f t="shared" si="10"/>
        <v>588.9655172413793</v>
      </c>
      <c r="L169" s="118">
        <f t="shared" si="11"/>
        <v>551.72413793103453</v>
      </c>
    </row>
    <row r="170" spans="1:12" ht="13.5" customHeight="1" x14ac:dyDescent="0.25">
      <c r="A170" s="99" t="s">
        <v>376</v>
      </c>
      <c r="B170" s="163" t="s">
        <v>2115</v>
      </c>
      <c r="C170" s="163" t="s">
        <v>208</v>
      </c>
      <c r="D170" s="141">
        <v>1.6</v>
      </c>
      <c r="E170" s="139">
        <v>960</v>
      </c>
      <c r="F170" s="155">
        <v>715</v>
      </c>
      <c r="G170" s="156">
        <v>0</v>
      </c>
      <c r="H17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0" s="116" t="str">
        <f t="shared" si="8"/>
        <v/>
      </c>
      <c r="J170" s="117" t="str">
        <f t="shared" si="9"/>
        <v/>
      </c>
      <c r="K170" s="118">
        <f t="shared" si="10"/>
        <v>600</v>
      </c>
      <c r="L170" s="118">
        <f t="shared" si="11"/>
        <v>446.875</v>
      </c>
    </row>
    <row r="171" spans="1:12" ht="13.5" customHeight="1" x14ac:dyDescent="0.25">
      <c r="A171" s="99" t="s">
        <v>377</v>
      </c>
      <c r="B171" s="163" t="s">
        <v>2115</v>
      </c>
      <c r="C171" s="163" t="s">
        <v>208</v>
      </c>
      <c r="D171" s="141">
        <v>1.6</v>
      </c>
      <c r="E171" s="139">
        <v>1000</v>
      </c>
      <c r="F171" s="155">
        <v>1000</v>
      </c>
      <c r="G171" s="156">
        <v>0</v>
      </c>
      <c r="H17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1" s="116" t="str">
        <f t="shared" si="8"/>
        <v/>
      </c>
      <c r="J171" s="117" t="str">
        <f t="shared" si="9"/>
        <v/>
      </c>
      <c r="K171" s="118">
        <f t="shared" si="10"/>
        <v>625</v>
      </c>
      <c r="L171" s="118">
        <f t="shared" si="11"/>
        <v>625</v>
      </c>
    </row>
    <row r="172" spans="1:12" ht="13.5" customHeight="1" x14ac:dyDescent="0.25">
      <c r="A172" s="99" t="s">
        <v>378</v>
      </c>
      <c r="B172" s="163" t="s">
        <v>2115</v>
      </c>
      <c r="C172" s="163" t="s">
        <v>208</v>
      </c>
      <c r="D172" s="141">
        <v>2.73</v>
      </c>
      <c r="E172" s="139">
        <v>1538</v>
      </c>
      <c r="F172" s="155">
        <v>1418</v>
      </c>
      <c r="G172" s="156">
        <v>0</v>
      </c>
      <c r="H17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2" s="116" t="str">
        <f t="shared" si="8"/>
        <v/>
      </c>
      <c r="J172" s="117" t="str">
        <f t="shared" si="9"/>
        <v/>
      </c>
      <c r="K172" s="118">
        <f t="shared" si="10"/>
        <v>563.36996336996333</v>
      </c>
      <c r="L172" s="118">
        <f t="shared" si="11"/>
        <v>519.41391941391942</v>
      </c>
    </row>
    <row r="173" spans="1:12" ht="13.5" customHeight="1" x14ac:dyDescent="0.25">
      <c r="A173" s="99" t="s">
        <v>379</v>
      </c>
      <c r="B173" s="163" t="s">
        <v>2115</v>
      </c>
      <c r="C173" s="163" t="s">
        <v>208</v>
      </c>
      <c r="D173" s="141">
        <v>7.88</v>
      </c>
      <c r="E173" s="139">
        <v>4286</v>
      </c>
      <c r="F173" s="155">
        <v>4200</v>
      </c>
      <c r="G173" s="156">
        <v>0</v>
      </c>
      <c r="H17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3" s="116" t="str">
        <f t="shared" si="8"/>
        <v/>
      </c>
      <c r="J173" s="117" t="str">
        <f t="shared" si="9"/>
        <v/>
      </c>
      <c r="K173" s="118">
        <f t="shared" si="10"/>
        <v>543.90862944162438</v>
      </c>
      <c r="L173" s="118">
        <f t="shared" si="11"/>
        <v>532.994923857868</v>
      </c>
    </row>
    <row r="174" spans="1:12" ht="13.5" customHeight="1" x14ac:dyDescent="0.25">
      <c r="A174" s="99" t="s">
        <v>380</v>
      </c>
      <c r="B174" s="163" t="s">
        <v>2115</v>
      </c>
      <c r="C174" s="163" t="s">
        <v>208</v>
      </c>
      <c r="D174" s="141">
        <v>1.53</v>
      </c>
      <c r="E174" s="139">
        <v>752</v>
      </c>
      <c r="F174" s="155">
        <v>700</v>
      </c>
      <c r="G174" s="156">
        <v>0</v>
      </c>
      <c r="H17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4" s="116" t="str">
        <f t="shared" si="8"/>
        <v/>
      </c>
      <c r="J174" s="117" t="str">
        <f t="shared" si="9"/>
        <v/>
      </c>
      <c r="K174" s="118">
        <f t="shared" si="10"/>
        <v>491.50326797385623</v>
      </c>
      <c r="L174" s="118">
        <f t="shared" si="11"/>
        <v>457.51633986928101</v>
      </c>
    </row>
    <row r="175" spans="1:12" ht="13.5" customHeight="1" x14ac:dyDescent="0.25">
      <c r="A175" s="99" t="s">
        <v>381</v>
      </c>
      <c r="B175" s="163" t="s">
        <v>2115</v>
      </c>
      <c r="C175" s="163" t="s">
        <v>208</v>
      </c>
      <c r="D175" s="141">
        <v>4.5</v>
      </c>
      <c r="E175" s="139">
        <v>2569</v>
      </c>
      <c r="F175" s="155">
        <v>2555</v>
      </c>
      <c r="G175" s="156">
        <v>0</v>
      </c>
      <c r="H17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5" s="116" t="str">
        <f t="shared" si="8"/>
        <v/>
      </c>
      <c r="J175" s="117" t="str">
        <f t="shared" si="9"/>
        <v/>
      </c>
      <c r="K175" s="118">
        <f t="shared" si="10"/>
        <v>570.88888888888891</v>
      </c>
      <c r="L175" s="118">
        <f t="shared" si="11"/>
        <v>567.77777777777783</v>
      </c>
    </row>
    <row r="176" spans="1:12" ht="13.5" customHeight="1" x14ac:dyDescent="0.25">
      <c r="A176" s="99" t="s">
        <v>382</v>
      </c>
      <c r="B176" s="163" t="s">
        <v>2115</v>
      </c>
      <c r="C176" s="163" t="s">
        <v>208</v>
      </c>
      <c r="D176" s="141">
        <v>2.2999999999999998</v>
      </c>
      <c r="E176" s="139">
        <v>1377</v>
      </c>
      <c r="F176" s="155">
        <v>1300</v>
      </c>
      <c r="G176" s="156">
        <v>0</v>
      </c>
      <c r="H17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6" s="116" t="str">
        <f t="shared" si="8"/>
        <v/>
      </c>
      <c r="J176" s="117" t="str">
        <f t="shared" si="9"/>
        <v/>
      </c>
      <c r="K176" s="118">
        <f t="shared" si="10"/>
        <v>598.69565217391312</v>
      </c>
      <c r="L176" s="118">
        <f t="shared" si="11"/>
        <v>565.21739130434787</v>
      </c>
    </row>
    <row r="177" spans="1:12" ht="13.5" customHeight="1" x14ac:dyDescent="0.25">
      <c r="A177" s="99" t="s">
        <v>383</v>
      </c>
      <c r="B177" s="163" t="s">
        <v>2115</v>
      </c>
      <c r="C177" s="163" t="s">
        <v>208</v>
      </c>
      <c r="D177" s="141">
        <v>5.0999999999999996</v>
      </c>
      <c r="E177" s="139">
        <v>2942</v>
      </c>
      <c r="F177" s="155">
        <v>2750</v>
      </c>
      <c r="G177" s="156">
        <v>0</v>
      </c>
      <c r="H17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7" s="116" t="str">
        <f t="shared" si="8"/>
        <v/>
      </c>
      <c r="J177" s="117" t="str">
        <f t="shared" si="9"/>
        <v/>
      </c>
      <c r="K177" s="118">
        <f t="shared" si="10"/>
        <v>576.86274509803923</v>
      </c>
      <c r="L177" s="118">
        <f t="shared" si="11"/>
        <v>539.21568627450984</v>
      </c>
    </row>
    <row r="178" spans="1:12" ht="13.5" customHeight="1" x14ac:dyDescent="0.25">
      <c r="A178" s="99" t="s">
        <v>384</v>
      </c>
      <c r="B178" s="163" t="s">
        <v>2115</v>
      </c>
      <c r="C178" s="163" t="s">
        <v>208</v>
      </c>
      <c r="D178" s="141">
        <v>3.1</v>
      </c>
      <c r="E178" s="139">
        <v>1825</v>
      </c>
      <c r="F178" s="155">
        <v>1705</v>
      </c>
      <c r="G178" s="156">
        <v>0</v>
      </c>
      <c r="H17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8" s="116" t="str">
        <f t="shared" si="8"/>
        <v/>
      </c>
      <c r="J178" s="117" t="str">
        <f t="shared" si="9"/>
        <v/>
      </c>
      <c r="K178" s="118">
        <f t="shared" si="10"/>
        <v>588.70967741935488</v>
      </c>
      <c r="L178" s="118">
        <f t="shared" si="11"/>
        <v>550</v>
      </c>
    </row>
    <row r="179" spans="1:12" ht="13.5" customHeight="1" x14ac:dyDescent="0.25">
      <c r="A179" s="99" t="s">
        <v>385</v>
      </c>
      <c r="B179" s="163" t="s">
        <v>2115</v>
      </c>
      <c r="C179" s="163" t="s">
        <v>208</v>
      </c>
      <c r="D179" s="141">
        <v>3.3</v>
      </c>
      <c r="E179" s="139">
        <v>1865</v>
      </c>
      <c r="F179" s="155">
        <v>1730</v>
      </c>
      <c r="G179" s="156">
        <v>0</v>
      </c>
      <c r="H17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9" s="116" t="str">
        <f t="shared" si="8"/>
        <v/>
      </c>
      <c r="J179" s="117" t="str">
        <f t="shared" si="9"/>
        <v/>
      </c>
      <c r="K179" s="118">
        <f t="shared" si="10"/>
        <v>565.15151515151513</v>
      </c>
      <c r="L179" s="118">
        <f t="shared" si="11"/>
        <v>524.24242424242425</v>
      </c>
    </row>
    <row r="180" spans="1:12" ht="13.5" customHeight="1" x14ac:dyDescent="0.25">
      <c r="A180" s="99" t="s">
        <v>386</v>
      </c>
      <c r="B180" s="163" t="s">
        <v>2115</v>
      </c>
      <c r="C180" s="163" t="s">
        <v>208</v>
      </c>
      <c r="D180" s="141">
        <v>4.3</v>
      </c>
      <c r="E180" s="139">
        <v>2648</v>
      </c>
      <c r="F180" s="155">
        <v>2400</v>
      </c>
      <c r="G180" s="156">
        <v>0</v>
      </c>
      <c r="H18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0" s="116" t="str">
        <f t="shared" si="8"/>
        <v/>
      </c>
      <c r="J180" s="117" t="str">
        <f t="shared" si="9"/>
        <v/>
      </c>
      <c r="K180" s="118">
        <f t="shared" si="10"/>
        <v>615.81395348837214</v>
      </c>
      <c r="L180" s="118">
        <f t="shared" si="11"/>
        <v>558.1395348837209</v>
      </c>
    </row>
    <row r="181" spans="1:12" ht="13.5" customHeight="1" x14ac:dyDescent="0.25">
      <c r="A181" s="99" t="s">
        <v>387</v>
      </c>
      <c r="B181" s="163" t="s">
        <v>2115</v>
      </c>
      <c r="C181" s="163" t="s">
        <v>208</v>
      </c>
      <c r="D181" s="141">
        <v>1.32</v>
      </c>
      <c r="E181" s="139">
        <v>634</v>
      </c>
      <c r="F181" s="155">
        <v>600</v>
      </c>
      <c r="G181" s="156">
        <v>0</v>
      </c>
      <c r="H18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1" s="116" t="str">
        <f t="shared" si="8"/>
        <v/>
      </c>
      <c r="J181" s="117" t="str">
        <f t="shared" si="9"/>
        <v/>
      </c>
      <c r="K181" s="118">
        <f t="shared" si="10"/>
        <v>480.30303030303025</v>
      </c>
      <c r="L181" s="118">
        <f t="shared" si="11"/>
        <v>454.5454545454545</v>
      </c>
    </row>
    <row r="182" spans="1:12" ht="13.5" customHeight="1" x14ac:dyDescent="0.25">
      <c r="A182" s="99" t="s">
        <v>388</v>
      </c>
      <c r="B182" s="163" t="s">
        <v>2115</v>
      </c>
      <c r="C182" s="163" t="s">
        <v>208</v>
      </c>
      <c r="D182" s="141">
        <v>1.17</v>
      </c>
      <c r="E182" s="139">
        <v>707</v>
      </c>
      <c r="F182" s="155">
        <v>700</v>
      </c>
      <c r="G182" s="156">
        <v>0</v>
      </c>
      <c r="H18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2" s="116" t="str">
        <f t="shared" si="8"/>
        <v/>
      </c>
      <c r="J182" s="117" t="str">
        <f t="shared" si="9"/>
        <v/>
      </c>
      <c r="K182" s="118">
        <f t="shared" si="10"/>
        <v>604.27350427350427</v>
      </c>
      <c r="L182" s="118">
        <f t="shared" si="11"/>
        <v>598.29059829059838</v>
      </c>
    </row>
    <row r="183" spans="1:12" ht="13.5" customHeight="1" x14ac:dyDescent="0.25">
      <c r="A183" s="99" t="s">
        <v>389</v>
      </c>
      <c r="B183" s="163" t="s">
        <v>2115</v>
      </c>
      <c r="C183" s="163" t="s">
        <v>208</v>
      </c>
      <c r="D183" s="141">
        <v>2.5</v>
      </c>
      <c r="E183" s="139">
        <v>1600</v>
      </c>
      <c r="F183" s="155">
        <v>1600</v>
      </c>
      <c r="G183" s="156">
        <v>0</v>
      </c>
      <c r="H18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3" s="116" t="str">
        <f t="shared" si="8"/>
        <v/>
      </c>
      <c r="J183" s="117" t="str">
        <f t="shared" si="9"/>
        <v/>
      </c>
      <c r="K183" s="118">
        <f t="shared" si="10"/>
        <v>640</v>
      </c>
      <c r="L183" s="118">
        <f t="shared" si="11"/>
        <v>640</v>
      </c>
    </row>
    <row r="184" spans="1:12" ht="13.5" customHeight="1" x14ac:dyDescent="0.25">
      <c r="A184" s="99" t="s">
        <v>390</v>
      </c>
      <c r="B184" s="163" t="s">
        <v>2115</v>
      </c>
      <c r="C184" s="163" t="s">
        <v>208</v>
      </c>
      <c r="D184" s="141">
        <v>5.46</v>
      </c>
      <c r="E184" s="139">
        <v>3500</v>
      </c>
      <c r="F184" s="155">
        <v>3500</v>
      </c>
      <c r="G184" s="156">
        <v>0</v>
      </c>
      <c r="H18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4" s="116" t="str">
        <f t="shared" si="8"/>
        <v/>
      </c>
      <c r="J184" s="117" t="str">
        <f t="shared" si="9"/>
        <v/>
      </c>
      <c r="K184" s="118">
        <f t="shared" si="10"/>
        <v>641.02564102564099</v>
      </c>
      <c r="L184" s="118">
        <f t="shared" si="11"/>
        <v>641.02564102564099</v>
      </c>
    </row>
    <row r="185" spans="1:12" ht="13.5" customHeight="1" x14ac:dyDescent="0.25">
      <c r="A185" s="99" t="s">
        <v>391</v>
      </c>
      <c r="B185" s="163" t="s">
        <v>2115</v>
      </c>
      <c r="C185" s="163" t="s">
        <v>208</v>
      </c>
      <c r="D185" s="142">
        <v>3.07</v>
      </c>
      <c r="E185" s="139">
        <v>1742</v>
      </c>
      <c r="F185" s="155">
        <v>1600</v>
      </c>
      <c r="G185" s="156">
        <v>0</v>
      </c>
      <c r="H18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5" s="116" t="str">
        <f t="shared" si="8"/>
        <v/>
      </c>
      <c r="J185" s="117" t="str">
        <f t="shared" si="9"/>
        <v/>
      </c>
      <c r="K185" s="118">
        <f t="shared" si="10"/>
        <v>567.42671009771993</v>
      </c>
      <c r="L185" s="118">
        <f t="shared" si="11"/>
        <v>521.17263843648209</v>
      </c>
    </row>
    <row r="186" spans="1:12" ht="13.5" customHeight="1" x14ac:dyDescent="0.25">
      <c r="A186" s="99" t="s">
        <v>392</v>
      </c>
      <c r="B186" s="163" t="s">
        <v>2115</v>
      </c>
      <c r="C186" s="163" t="s">
        <v>208</v>
      </c>
      <c r="D186" s="141">
        <v>1.32</v>
      </c>
      <c r="E186" s="139">
        <v>843</v>
      </c>
      <c r="F186" s="155">
        <v>800</v>
      </c>
      <c r="G186" s="156">
        <v>0</v>
      </c>
      <c r="H18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6" s="116" t="str">
        <f t="shared" si="8"/>
        <v/>
      </c>
      <c r="J186" s="117" t="str">
        <f t="shared" si="9"/>
        <v/>
      </c>
      <c r="K186" s="118">
        <f t="shared" si="10"/>
        <v>638.63636363636363</v>
      </c>
      <c r="L186" s="118">
        <f t="shared" si="11"/>
        <v>606.06060606060601</v>
      </c>
    </row>
    <row r="187" spans="1:12" ht="13.5" customHeight="1" x14ac:dyDescent="0.25">
      <c r="A187" s="99" t="s">
        <v>393</v>
      </c>
      <c r="B187" s="163" t="s">
        <v>2115</v>
      </c>
      <c r="C187" s="163" t="s">
        <v>208</v>
      </c>
      <c r="D187" s="141">
        <v>3.41</v>
      </c>
      <c r="E187" s="139">
        <v>2158</v>
      </c>
      <c r="F187" s="155">
        <v>2000</v>
      </c>
      <c r="G187" s="156">
        <v>0</v>
      </c>
      <c r="H18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7" s="116" t="str">
        <f t="shared" si="8"/>
        <v/>
      </c>
      <c r="J187" s="117" t="str">
        <f t="shared" si="9"/>
        <v/>
      </c>
      <c r="K187" s="118">
        <f t="shared" si="10"/>
        <v>632.84457478005868</v>
      </c>
      <c r="L187" s="118">
        <f t="shared" si="11"/>
        <v>586.51026392961876</v>
      </c>
    </row>
    <row r="188" spans="1:12" ht="13.5" customHeight="1" x14ac:dyDescent="0.25">
      <c r="A188" s="99" t="s">
        <v>394</v>
      </c>
      <c r="B188" s="163" t="s">
        <v>2115</v>
      </c>
      <c r="C188" s="163" t="s">
        <v>208</v>
      </c>
      <c r="D188" s="141">
        <v>3.39</v>
      </c>
      <c r="E188" s="139">
        <v>2088</v>
      </c>
      <c r="F188" s="155">
        <v>2000</v>
      </c>
      <c r="G188" s="156">
        <v>0</v>
      </c>
      <c r="H18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8" s="116" t="str">
        <f t="shared" si="8"/>
        <v/>
      </c>
      <c r="J188" s="117" t="str">
        <f t="shared" si="9"/>
        <v/>
      </c>
      <c r="K188" s="118">
        <f t="shared" si="10"/>
        <v>615.92920353982299</v>
      </c>
      <c r="L188" s="118">
        <f t="shared" si="11"/>
        <v>589.97050147492621</v>
      </c>
    </row>
    <row r="189" spans="1:12" ht="13.5" customHeight="1" x14ac:dyDescent="0.25">
      <c r="A189" s="99" t="s">
        <v>395</v>
      </c>
      <c r="B189" s="163" t="s">
        <v>2115</v>
      </c>
      <c r="C189" s="163" t="s">
        <v>208</v>
      </c>
      <c r="D189" s="141">
        <v>2.95</v>
      </c>
      <c r="E189" s="139">
        <v>1688</v>
      </c>
      <c r="F189" s="155">
        <v>1512</v>
      </c>
      <c r="G189" s="156">
        <v>0</v>
      </c>
      <c r="H18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9" s="116" t="str">
        <f t="shared" si="8"/>
        <v/>
      </c>
      <c r="J189" s="117" t="str">
        <f t="shared" si="9"/>
        <v/>
      </c>
      <c r="K189" s="118">
        <f t="shared" si="10"/>
        <v>572.2033898305084</v>
      </c>
      <c r="L189" s="118">
        <f t="shared" si="11"/>
        <v>512.54237288135585</v>
      </c>
    </row>
    <row r="190" spans="1:12" ht="13.5" customHeight="1" x14ac:dyDescent="0.25">
      <c r="A190" s="99" t="s">
        <v>396</v>
      </c>
      <c r="B190" s="163" t="s">
        <v>2115</v>
      </c>
      <c r="C190" s="163" t="s">
        <v>208</v>
      </c>
      <c r="D190" s="141">
        <v>3.61</v>
      </c>
      <c r="E190" s="139">
        <v>2066</v>
      </c>
      <c r="F190" s="155">
        <v>1900</v>
      </c>
      <c r="G190" s="156">
        <v>0</v>
      </c>
      <c r="H19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0" s="116" t="str">
        <f t="shared" si="8"/>
        <v/>
      </c>
      <c r="J190" s="117" t="str">
        <f t="shared" si="9"/>
        <v/>
      </c>
      <c r="K190" s="118">
        <f t="shared" si="10"/>
        <v>572.29916897506928</v>
      </c>
      <c r="L190" s="118">
        <f t="shared" si="11"/>
        <v>526.31578947368428</v>
      </c>
    </row>
    <row r="191" spans="1:12" ht="13.5" customHeight="1" x14ac:dyDescent="0.25">
      <c r="A191" s="99" t="s">
        <v>397</v>
      </c>
      <c r="B191" s="163" t="s">
        <v>2115</v>
      </c>
      <c r="C191" s="163" t="s">
        <v>208</v>
      </c>
      <c r="D191" s="141">
        <v>2.09</v>
      </c>
      <c r="E191" s="139">
        <v>1331</v>
      </c>
      <c r="F191" s="155">
        <v>1300</v>
      </c>
      <c r="G191" s="156">
        <v>0</v>
      </c>
      <c r="H19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1" s="116" t="str">
        <f t="shared" si="8"/>
        <v/>
      </c>
      <c r="J191" s="117" t="str">
        <f t="shared" si="9"/>
        <v/>
      </c>
      <c r="K191" s="118">
        <f t="shared" si="10"/>
        <v>636.84210526315792</v>
      </c>
      <c r="L191" s="118">
        <f t="shared" si="11"/>
        <v>622.00956937799049</v>
      </c>
    </row>
    <row r="192" spans="1:12" ht="13.5" customHeight="1" x14ac:dyDescent="0.25">
      <c r="A192" s="99" t="s">
        <v>398</v>
      </c>
      <c r="B192" s="163" t="s">
        <v>2115</v>
      </c>
      <c r="C192" s="163" t="s">
        <v>208</v>
      </c>
      <c r="D192" s="141">
        <v>2.62</v>
      </c>
      <c r="E192" s="139">
        <v>1572</v>
      </c>
      <c r="F192" s="155">
        <v>1410</v>
      </c>
      <c r="G192" s="156">
        <v>0</v>
      </c>
      <c r="H19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2" s="116" t="str">
        <f t="shared" si="8"/>
        <v/>
      </c>
      <c r="J192" s="117" t="str">
        <f t="shared" si="9"/>
        <v/>
      </c>
      <c r="K192" s="118">
        <f t="shared" si="10"/>
        <v>600</v>
      </c>
      <c r="L192" s="118">
        <f t="shared" si="11"/>
        <v>538.16793893129773</v>
      </c>
    </row>
    <row r="193" spans="1:12" ht="13.5" customHeight="1" x14ac:dyDescent="0.25">
      <c r="A193" s="99" t="s">
        <v>399</v>
      </c>
      <c r="B193" s="163" t="s">
        <v>2115</v>
      </c>
      <c r="C193" s="163" t="s">
        <v>208</v>
      </c>
      <c r="D193" s="141">
        <v>2.5</v>
      </c>
      <c r="E193" s="139">
        <v>1415</v>
      </c>
      <c r="F193" s="155">
        <v>1300</v>
      </c>
      <c r="G193" s="156">
        <v>0</v>
      </c>
      <c r="H19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3" s="116" t="str">
        <f t="shared" si="8"/>
        <v/>
      </c>
      <c r="J193" s="117" t="str">
        <f t="shared" si="9"/>
        <v/>
      </c>
      <c r="K193" s="118">
        <f t="shared" si="10"/>
        <v>566</v>
      </c>
      <c r="L193" s="118">
        <f t="shared" si="11"/>
        <v>520</v>
      </c>
    </row>
    <row r="194" spans="1:12" ht="13.5" customHeight="1" x14ac:dyDescent="0.25">
      <c r="A194" s="99" t="s">
        <v>400</v>
      </c>
      <c r="B194" s="163" t="s">
        <v>2115</v>
      </c>
      <c r="C194" s="163" t="s">
        <v>208</v>
      </c>
      <c r="D194" s="141">
        <v>2.4</v>
      </c>
      <c r="E194" s="139">
        <v>1412</v>
      </c>
      <c r="F194" s="155">
        <v>1300</v>
      </c>
      <c r="G194" s="156">
        <v>0</v>
      </c>
      <c r="H19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4" s="116" t="str">
        <f t="shared" si="8"/>
        <v/>
      </c>
      <c r="J194" s="117" t="str">
        <f t="shared" si="9"/>
        <v/>
      </c>
      <c r="K194" s="118">
        <f t="shared" si="10"/>
        <v>588.33333333333337</v>
      </c>
      <c r="L194" s="118">
        <f t="shared" si="11"/>
        <v>541.66666666666674</v>
      </c>
    </row>
    <row r="195" spans="1:12" ht="13.5" customHeight="1" x14ac:dyDescent="0.25">
      <c r="A195" s="99" t="s">
        <v>401</v>
      </c>
      <c r="B195" s="163" t="s">
        <v>2115</v>
      </c>
      <c r="C195" s="163" t="s">
        <v>208</v>
      </c>
      <c r="D195" s="141">
        <v>1.81</v>
      </c>
      <c r="E195" s="139">
        <v>1064</v>
      </c>
      <c r="F195" s="155">
        <v>1000</v>
      </c>
      <c r="G195" s="156">
        <v>0</v>
      </c>
      <c r="H19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5" s="116" t="str">
        <f t="shared" ref="I195:I258" si="12">IF((F195-G195)&lt;0,"!","")</f>
        <v/>
      </c>
      <c r="J195" s="117" t="str">
        <f t="shared" ref="J195:J258" si="13">IFERROR(IF((F195-G195)/G195&gt;25%,"!",IF((F195-G195)/G195&lt;-25%,"!","")),"")</f>
        <v/>
      </c>
      <c r="K195" s="118">
        <f t="shared" ref="K195:K258" si="14">IFERROR(E195/D195,"")</f>
        <v>587.84530386740335</v>
      </c>
      <c r="L195" s="118">
        <f t="shared" ref="L195:L258" si="15">IFERROR(F195/D195,"")</f>
        <v>552.4861878453039</v>
      </c>
    </row>
    <row r="196" spans="1:12" ht="13.5" customHeight="1" x14ac:dyDescent="0.25">
      <c r="A196" s="99" t="s">
        <v>402</v>
      </c>
      <c r="B196" s="163" t="s">
        <v>2115</v>
      </c>
      <c r="C196" s="163" t="s">
        <v>208</v>
      </c>
      <c r="D196" s="141">
        <v>2.37</v>
      </c>
      <c r="E196" s="139">
        <v>1322</v>
      </c>
      <c r="F196" s="155">
        <v>1200</v>
      </c>
      <c r="G196" s="156">
        <v>0</v>
      </c>
      <c r="H19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6" s="116" t="str">
        <f t="shared" si="12"/>
        <v/>
      </c>
      <c r="J196" s="117" t="str">
        <f t="shared" si="13"/>
        <v/>
      </c>
      <c r="K196" s="118">
        <f t="shared" si="14"/>
        <v>557.80590717299572</v>
      </c>
      <c r="L196" s="118">
        <f t="shared" si="15"/>
        <v>506.3291139240506</v>
      </c>
    </row>
    <row r="197" spans="1:12" ht="13.5" customHeight="1" x14ac:dyDescent="0.25">
      <c r="A197" s="99" t="s">
        <v>403</v>
      </c>
      <c r="B197" s="163" t="s">
        <v>2115</v>
      </c>
      <c r="C197" s="163" t="s">
        <v>208</v>
      </c>
      <c r="D197" s="141">
        <v>2.52</v>
      </c>
      <c r="E197" s="139">
        <v>1612</v>
      </c>
      <c r="F197" s="155">
        <v>1500</v>
      </c>
      <c r="G197" s="156">
        <v>0</v>
      </c>
      <c r="H19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7" s="116" t="str">
        <f t="shared" si="12"/>
        <v/>
      </c>
      <c r="J197" s="117" t="str">
        <f t="shared" si="13"/>
        <v/>
      </c>
      <c r="K197" s="118">
        <f t="shared" si="14"/>
        <v>639.68253968253964</v>
      </c>
      <c r="L197" s="118">
        <f t="shared" si="15"/>
        <v>595.23809523809518</v>
      </c>
    </row>
    <row r="198" spans="1:12" ht="13.5" customHeight="1" x14ac:dyDescent="0.25">
      <c r="A198" s="99" t="s">
        <v>404</v>
      </c>
      <c r="B198" s="163" t="s">
        <v>2115</v>
      </c>
      <c r="C198" s="163" t="s">
        <v>208</v>
      </c>
      <c r="D198" s="141">
        <v>1.5</v>
      </c>
      <c r="E198" s="139">
        <v>900</v>
      </c>
      <c r="F198" s="155">
        <v>800</v>
      </c>
      <c r="G198" s="156">
        <v>0</v>
      </c>
      <c r="H19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8" s="116" t="str">
        <f t="shared" si="12"/>
        <v/>
      </c>
      <c r="J198" s="117" t="str">
        <f t="shared" si="13"/>
        <v/>
      </c>
      <c r="K198" s="118">
        <f t="shared" si="14"/>
        <v>600</v>
      </c>
      <c r="L198" s="118">
        <f t="shared" si="15"/>
        <v>533.33333333333337</v>
      </c>
    </row>
    <row r="199" spans="1:12" ht="13.5" customHeight="1" x14ac:dyDescent="0.25">
      <c r="A199" s="99" t="s">
        <v>405</v>
      </c>
      <c r="B199" s="163" t="s">
        <v>2115</v>
      </c>
      <c r="C199" s="163" t="s">
        <v>208</v>
      </c>
      <c r="D199" s="141">
        <v>3.15</v>
      </c>
      <c r="E199" s="139">
        <v>1790</v>
      </c>
      <c r="F199" s="155">
        <v>1600</v>
      </c>
      <c r="G199" s="156">
        <v>0</v>
      </c>
      <c r="H19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9" s="116" t="str">
        <f t="shared" si="12"/>
        <v/>
      </c>
      <c r="J199" s="117" t="str">
        <f t="shared" si="13"/>
        <v/>
      </c>
      <c r="K199" s="118">
        <f t="shared" si="14"/>
        <v>568.25396825396831</v>
      </c>
      <c r="L199" s="118">
        <f t="shared" si="15"/>
        <v>507.93650793650795</v>
      </c>
    </row>
    <row r="200" spans="1:12" ht="13.5" customHeight="1" x14ac:dyDescent="0.25">
      <c r="A200" s="99" t="s">
        <v>406</v>
      </c>
      <c r="B200" s="163" t="s">
        <v>2115</v>
      </c>
      <c r="C200" s="163" t="s">
        <v>208</v>
      </c>
      <c r="D200" s="142">
        <v>2.79</v>
      </c>
      <c r="E200" s="139">
        <v>1515</v>
      </c>
      <c r="F200" s="155">
        <v>1418</v>
      </c>
      <c r="G200" s="156">
        <v>0</v>
      </c>
      <c r="H20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0" s="116" t="str">
        <f t="shared" si="12"/>
        <v/>
      </c>
      <c r="J200" s="117" t="str">
        <f t="shared" si="13"/>
        <v/>
      </c>
      <c r="K200" s="118">
        <f t="shared" si="14"/>
        <v>543.01075268817203</v>
      </c>
      <c r="L200" s="118">
        <f t="shared" si="15"/>
        <v>508.2437275985663</v>
      </c>
    </row>
    <row r="201" spans="1:12" ht="13.5" customHeight="1" x14ac:dyDescent="0.25">
      <c r="A201" s="99" t="s">
        <v>407</v>
      </c>
      <c r="B201" s="163" t="s">
        <v>2115</v>
      </c>
      <c r="C201" s="163" t="s">
        <v>208</v>
      </c>
      <c r="D201" s="141">
        <v>2.46</v>
      </c>
      <c r="E201" s="139">
        <v>1527</v>
      </c>
      <c r="F201" s="155">
        <v>1500</v>
      </c>
      <c r="G201" s="156">
        <v>0</v>
      </c>
      <c r="H20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1" s="116" t="str">
        <f t="shared" si="12"/>
        <v/>
      </c>
      <c r="J201" s="117" t="str">
        <f t="shared" si="13"/>
        <v/>
      </c>
      <c r="K201" s="118">
        <f t="shared" si="14"/>
        <v>620.73170731707319</v>
      </c>
      <c r="L201" s="118">
        <f t="shared" si="15"/>
        <v>609.7560975609756</v>
      </c>
    </row>
    <row r="202" spans="1:12" ht="13.5" customHeight="1" x14ac:dyDescent="0.25">
      <c r="A202" s="99" t="s">
        <v>408</v>
      </c>
      <c r="B202" s="163" t="s">
        <v>2115</v>
      </c>
      <c r="C202" s="163" t="s">
        <v>208</v>
      </c>
      <c r="D202" s="141">
        <v>1.79</v>
      </c>
      <c r="E202" s="139">
        <v>1061</v>
      </c>
      <c r="F202" s="155">
        <v>1000</v>
      </c>
      <c r="G202" s="156">
        <v>0</v>
      </c>
      <c r="H20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2" s="116" t="str">
        <f t="shared" si="12"/>
        <v/>
      </c>
      <c r="J202" s="117" t="str">
        <f t="shared" si="13"/>
        <v/>
      </c>
      <c r="K202" s="118">
        <f t="shared" si="14"/>
        <v>592.73743016759772</v>
      </c>
      <c r="L202" s="118">
        <f t="shared" si="15"/>
        <v>558.65921787709499</v>
      </c>
    </row>
    <row r="203" spans="1:12" ht="13.5" customHeight="1" x14ac:dyDescent="0.25">
      <c r="A203" s="99" t="s">
        <v>409</v>
      </c>
      <c r="B203" s="163" t="s">
        <v>2115</v>
      </c>
      <c r="C203" s="163" t="s">
        <v>208</v>
      </c>
      <c r="D203" s="141">
        <v>2.63</v>
      </c>
      <c r="E203" s="139">
        <v>1649</v>
      </c>
      <c r="F203" s="155">
        <v>1500</v>
      </c>
      <c r="G203" s="156">
        <v>0</v>
      </c>
      <c r="H20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3" s="116" t="str">
        <f t="shared" si="12"/>
        <v/>
      </c>
      <c r="J203" s="117" t="str">
        <f t="shared" si="13"/>
        <v/>
      </c>
      <c r="K203" s="118">
        <f t="shared" si="14"/>
        <v>626.99619771863115</v>
      </c>
      <c r="L203" s="118">
        <f t="shared" si="15"/>
        <v>570.34220532319398</v>
      </c>
    </row>
    <row r="204" spans="1:12" ht="13.5" customHeight="1" x14ac:dyDescent="0.25">
      <c r="A204" s="99" t="s">
        <v>410</v>
      </c>
      <c r="B204" s="163" t="s">
        <v>2115</v>
      </c>
      <c r="C204" s="163" t="s">
        <v>208</v>
      </c>
      <c r="D204" s="141">
        <v>11.3</v>
      </c>
      <c r="E204" s="139">
        <v>7062</v>
      </c>
      <c r="F204" s="155">
        <v>7000</v>
      </c>
      <c r="G204" s="156">
        <v>0</v>
      </c>
      <c r="H20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4" s="116" t="str">
        <f t="shared" si="12"/>
        <v/>
      </c>
      <c r="J204" s="117" t="str">
        <f t="shared" si="13"/>
        <v/>
      </c>
      <c r="K204" s="118">
        <f t="shared" si="14"/>
        <v>624.95575221238937</v>
      </c>
      <c r="L204" s="118">
        <f t="shared" si="15"/>
        <v>619.46902654867256</v>
      </c>
    </row>
    <row r="205" spans="1:12" ht="13.5" customHeight="1" x14ac:dyDescent="0.25">
      <c r="A205" s="99" t="s">
        <v>411</v>
      </c>
      <c r="B205" s="163" t="s">
        <v>2115</v>
      </c>
      <c r="C205" s="163" t="s">
        <v>208</v>
      </c>
      <c r="D205" s="141">
        <v>2.2599999999999998</v>
      </c>
      <c r="E205" s="139">
        <v>1344</v>
      </c>
      <c r="F205" s="155">
        <v>1300</v>
      </c>
      <c r="G205" s="156">
        <v>0</v>
      </c>
      <c r="H20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5" s="116" t="str">
        <f t="shared" si="12"/>
        <v/>
      </c>
      <c r="J205" s="117" t="str">
        <f t="shared" si="13"/>
        <v/>
      </c>
      <c r="K205" s="118">
        <f t="shared" si="14"/>
        <v>594.69026548672571</v>
      </c>
      <c r="L205" s="118">
        <f t="shared" si="15"/>
        <v>575.22123893805315</v>
      </c>
    </row>
    <row r="206" spans="1:12" ht="13.5" customHeight="1" x14ac:dyDescent="0.25">
      <c r="A206" s="99" t="s">
        <v>412</v>
      </c>
      <c r="B206" s="163" t="s">
        <v>2115</v>
      </c>
      <c r="C206" s="163" t="s">
        <v>208</v>
      </c>
      <c r="D206" s="141">
        <v>1.9</v>
      </c>
      <c r="E206" s="139">
        <v>885</v>
      </c>
      <c r="F206" s="155">
        <v>800</v>
      </c>
      <c r="G206" s="156">
        <v>0</v>
      </c>
      <c r="H20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6" s="116" t="str">
        <f t="shared" si="12"/>
        <v/>
      </c>
      <c r="J206" s="117" t="str">
        <f t="shared" si="13"/>
        <v/>
      </c>
      <c r="K206" s="118">
        <f t="shared" si="14"/>
        <v>465.78947368421052</v>
      </c>
      <c r="L206" s="118">
        <f t="shared" si="15"/>
        <v>421.0526315789474</v>
      </c>
    </row>
    <row r="207" spans="1:12" ht="13.5" customHeight="1" x14ac:dyDescent="0.25">
      <c r="A207" s="99" t="s">
        <v>413</v>
      </c>
      <c r="B207" s="163" t="s">
        <v>2115</v>
      </c>
      <c r="C207" s="163" t="s">
        <v>208</v>
      </c>
      <c r="D207" s="141">
        <v>2.25</v>
      </c>
      <c r="E207" s="139">
        <v>1262</v>
      </c>
      <c r="F207" s="155">
        <v>1100</v>
      </c>
      <c r="G207" s="156">
        <v>0</v>
      </c>
      <c r="H20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7" s="116" t="str">
        <f t="shared" si="12"/>
        <v/>
      </c>
      <c r="J207" s="117" t="str">
        <f t="shared" si="13"/>
        <v/>
      </c>
      <c r="K207" s="118">
        <f t="shared" si="14"/>
        <v>560.88888888888891</v>
      </c>
      <c r="L207" s="118">
        <f t="shared" si="15"/>
        <v>488.88888888888891</v>
      </c>
    </row>
    <row r="208" spans="1:12" ht="13.5" customHeight="1" x14ac:dyDescent="0.25">
      <c r="A208" s="99" t="s">
        <v>414</v>
      </c>
      <c r="B208" s="163" t="s">
        <v>2115</v>
      </c>
      <c r="C208" s="163" t="s">
        <v>208</v>
      </c>
      <c r="D208" s="141">
        <v>2.34</v>
      </c>
      <c r="E208" s="139">
        <v>1304</v>
      </c>
      <c r="F208" s="155">
        <v>1200</v>
      </c>
      <c r="G208" s="156">
        <v>0</v>
      </c>
      <c r="H20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8" s="116" t="str">
        <f t="shared" si="12"/>
        <v/>
      </c>
      <c r="J208" s="117" t="str">
        <f t="shared" si="13"/>
        <v/>
      </c>
      <c r="K208" s="118">
        <f t="shared" si="14"/>
        <v>557.26495726495727</v>
      </c>
      <c r="L208" s="118">
        <f t="shared" si="15"/>
        <v>512.82051282051282</v>
      </c>
    </row>
    <row r="209" spans="1:12" ht="13.5" customHeight="1" x14ac:dyDescent="0.25">
      <c r="A209" s="99" t="s">
        <v>415</v>
      </c>
      <c r="B209" s="163" t="s">
        <v>2115</v>
      </c>
      <c r="C209" s="163" t="s">
        <v>208</v>
      </c>
      <c r="D209" s="141">
        <v>1.75</v>
      </c>
      <c r="E209" s="139">
        <v>1050</v>
      </c>
      <c r="F209" s="155">
        <v>1000</v>
      </c>
      <c r="G209" s="156">
        <v>0</v>
      </c>
      <c r="H20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9" s="116" t="str">
        <f t="shared" si="12"/>
        <v/>
      </c>
      <c r="J209" s="117" t="str">
        <f t="shared" si="13"/>
        <v/>
      </c>
      <c r="K209" s="118">
        <f t="shared" si="14"/>
        <v>600</v>
      </c>
      <c r="L209" s="118">
        <f t="shared" si="15"/>
        <v>571.42857142857144</v>
      </c>
    </row>
    <row r="210" spans="1:12" ht="13.5" customHeight="1" x14ac:dyDescent="0.25">
      <c r="A210" s="99" t="s">
        <v>416</v>
      </c>
      <c r="B210" s="163" t="s">
        <v>2115</v>
      </c>
      <c r="C210" s="163" t="s">
        <v>208</v>
      </c>
      <c r="D210" s="141">
        <v>1.83</v>
      </c>
      <c r="E210" s="139">
        <v>1088</v>
      </c>
      <c r="F210" s="155">
        <v>986</v>
      </c>
      <c r="G210" s="156">
        <v>0</v>
      </c>
      <c r="H21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0" s="116" t="str">
        <f t="shared" si="12"/>
        <v/>
      </c>
      <c r="J210" s="117" t="str">
        <f t="shared" si="13"/>
        <v/>
      </c>
      <c r="K210" s="118">
        <f t="shared" si="14"/>
        <v>594.53551912568298</v>
      </c>
      <c r="L210" s="118">
        <f t="shared" si="15"/>
        <v>538.79781420765028</v>
      </c>
    </row>
    <row r="211" spans="1:12" ht="13.5" customHeight="1" x14ac:dyDescent="0.25">
      <c r="A211" s="99" t="s">
        <v>417</v>
      </c>
      <c r="B211" s="163" t="s">
        <v>2115</v>
      </c>
      <c r="C211" s="163" t="s">
        <v>208</v>
      </c>
      <c r="D211" s="141">
        <v>1</v>
      </c>
      <c r="E211" s="139">
        <v>600</v>
      </c>
      <c r="F211" s="155">
        <v>520</v>
      </c>
      <c r="G211" s="156">
        <v>0</v>
      </c>
      <c r="H21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1" s="116" t="str">
        <f t="shared" si="12"/>
        <v/>
      </c>
      <c r="J211" s="117" t="str">
        <f t="shared" si="13"/>
        <v/>
      </c>
      <c r="K211" s="118">
        <f t="shared" si="14"/>
        <v>600</v>
      </c>
      <c r="L211" s="118">
        <f t="shared" si="15"/>
        <v>520</v>
      </c>
    </row>
    <row r="212" spans="1:12" ht="13.5" customHeight="1" x14ac:dyDescent="0.25">
      <c r="A212" s="99" t="s">
        <v>418</v>
      </c>
      <c r="B212" s="163" t="s">
        <v>2115</v>
      </c>
      <c r="C212" s="163" t="s">
        <v>208</v>
      </c>
      <c r="D212" s="141">
        <v>1.05</v>
      </c>
      <c r="E212" s="139">
        <v>652</v>
      </c>
      <c r="F212" s="155">
        <v>650</v>
      </c>
      <c r="G212" s="156">
        <v>0</v>
      </c>
      <c r="H21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2" s="116" t="str">
        <f t="shared" si="12"/>
        <v/>
      </c>
      <c r="J212" s="117" t="str">
        <f t="shared" si="13"/>
        <v/>
      </c>
      <c r="K212" s="118">
        <f t="shared" si="14"/>
        <v>620.95238095238096</v>
      </c>
      <c r="L212" s="118">
        <f t="shared" si="15"/>
        <v>619.04761904761904</v>
      </c>
    </row>
    <row r="213" spans="1:12" ht="13.5" customHeight="1" x14ac:dyDescent="0.25">
      <c r="A213" s="99" t="s">
        <v>419</v>
      </c>
      <c r="B213" s="163" t="s">
        <v>2115</v>
      </c>
      <c r="C213" s="163" t="s">
        <v>208</v>
      </c>
      <c r="D213" s="141">
        <v>1.97</v>
      </c>
      <c r="E213" s="139">
        <v>1103</v>
      </c>
      <c r="F213" s="155">
        <v>1000</v>
      </c>
      <c r="G213" s="156">
        <v>0</v>
      </c>
      <c r="H21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3" s="116" t="str">
        <f t="shared" si="12"/>
        <v/>
      </c>
      <c r="J213" s="117" t="str">
        <f t="shared" si="13"/>
        <v/>
      </c>
      <c r="K213" s="118">
        <f t="shared" si="14"/>
        <v>559.89847715736039</v>
      </c>
      <c r="L213" s="118">
        <f t="shared" si="15"/>
        <v>507.61421319796955</v>
      </c>
    </row>
    <row r="214" spans="1:12" ht="13.5" customHeight="1" x14ac:dyDescent="0.25">
      <c r="A214" s="99" t="s">
        <v>420</v>
      </c>
      <c r="B214" s="163" t="s">
        <v>2115</v>
      </c>
      <c r="C214" s="163" t="s">
        <v>208</v>
      </c>
      <c r="D214" s="141">
        <v>2.92</v>
      </c>
      <c r="E214" s="139">
        <v>1714</v>
      </c>
      <c r="F214" s="155">
        <v>1600</v>
      </c>
      <c r="G214" s="156">
        <v>0</v>
      </c>
      <c r="H21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4" s="116" t="str">
        <f t="shared" si="12"/>
        <v/>
      </c>
      <c r="J214" s="117" t="str">
        <f t="shared" si="13"/>
        <v/>
      </c>
      <c r="K214" s="118">
        <f t="shared" si="14"/>
        <v>586.98630136986299</v>
      </c>
      <c r="L214" s="118">
        <f t="shared" si="15"/>
        <v>547.94520547945206</v>
      </c>
    </row>
    <row r="215" spans="1:12" ht="13.5" customHeight="1" x14ac:dyDescent="0.25">
      <c r="A215" s="99" t="s">
        <v>421</v>
      </c>
      <c r="B215" s="163" t="s">
        <v>2115</v>
      </c>
      <c r="C215" s="163" t="s">
        <v>208</v>
      </c>
      <c r="D215" s="141">
        <v>1.27</v>
      </c>
      <c r="E215" s="139">
        <v>723</v>
      </c>
      <c r="F215" s="155">
        <v>645</v>
      </c>
      <c r="G215" s="156">
        <v>0</v>
      </c>
      <c r="H21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5" s="116" t="str">
        <f t="shared" si="12"/>
        <v/>
      </c>
      <c r="J215" s="117" t="str">
        <f t="shared" si="13"/>
        <v/>
      </c>
      <c r="K215" s="118">
        <f t="shared" si="14"/>
        <v>569.29133858267721</v>
      </c>
      <c r="L215" s="118">
        <f t="shared" si="15"/>
        <v>507.87401574803147</v>
      </c>
    </row>
    <row r="216" spans="1:12" ht="13.5" customHeight="1" x14ac:dyDescent="0.25">
      <c r="A216" s="99" t="s">
        <v>422</v>
      </c>
      <c r="B216" s="163" t="s">
        <v>2115</v>
      </c>
      <c r="C216" s="163" t="s">
        <v>208</v>
      </c>
      <c r="D216" s="141">
        <v>1.52</v>
      </c>
      <c r="E216" s="139">
        <v>900</v>
      </c>
      <c r="F216" s="155">
        <v>820</v>
      </c>
      <c r="G216" s="156">
        <v>0</v>
      </c>
      <c r="H21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6" s="116" t="str">
        <f t="shared" si="12"/>
        <v/>
      </c>
      <c r="J216" s="117" t="str">
        <f t="shared" si="13"/>
        <v/>
      </c>
      <c r="K216" s="118">
        <f t="shared" si="14"/>
        <v>592.10526315789468</v>
      </c>
      <c r="L216" s="118">
        <f t="shared" si="15"/>
        <v>539.47368421052636</v>
      </c>
    </row>
    <row r="217" spans="1:12" ht="13.5" customHeight="1" x14ac:dyDescent="0.25">
      <c r="A217" s="99" t="s">
        <v>423</v>
      </c>
      <c r="B217" s="163" t="s">
        <v>2115</v>
      </c>
      <c r="C217" s="163" t="s">
        <v>208</v>
      </c>
      <c r="D217" s="141">
        <v>2.2000000000000002</v>
      </c>
      <c r="E217" s="139">
        <v>1342</v>
      </c>
      <c r="F217" s="155">
        <v>1300</v>
      </c>
      <c r="G217" s="156">
        <v>0</v>
      </c>
      <c r="H21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7" s="116" t="str">
        <f t="shared" si="12"/>
        <v/>
      </c>
      <c r="J217" s="117" t="str">
        <f t="shared" si="13"/>
        <v/>
      </c>
      <c r="K217" s="118">
        <f t="shared" si="14"/>
        <v>610</v>
      </c>
      <c r="L217" s="118">
        <f t="shared" si="15"/>
        <v>590.90909090909088</v>
      </c>
    </row>
    <row r="218" spans="1:12" ht="13.5" customHeight="1" x14ac:dyDescent="0.25">
      <c r="A218" s="99" t="s">
        <v>424</v>
      </c>
      <c r="B218" s="163" t="s">
        <v>2115</v>
      </c>
      <c r="C218" s="163" t="s">
        <v>208</v>
      </c>
      <c r="D218" s="141">
        <v>2.02</v>
      </c>
      <c r="E218" s="139">
        <v>1200</v>
      </c>
      <c r="F218" s="155">
        <v>1150</v>
      </c>
      <c r="G218" s="156">
        <v>0</v>
      </c>
      <c r="H21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8" s="116" t="str">
        <f t="shared" si="12"/>
        <v/>
      </c>
      <c r="J218" s="117" t="str">
        <f t="shared" si="13"/>
        <v/>
      </c>
      <c r="K218" s="118">
        <f t="shared" si="14"/>
        <v>594.05940594059405</v>
      </c>
      <c r="L218" s="118">
        <f t="shared" si="15"/>
        <v>569.30693069306926</v>
      </c>
    </row>
    <row r="219" spans="1:12" ht="13.5" customHeight="1" x14ac:dyDescent="0.25">
      <c r="A219" s="99" t="s">
        <v>425</v>
      </c>
      <c r="B219" s="163" t="s">
        <v>2115</v>
      </c>
      <c r="C219" s="163" t="s">
        <v>208</v>
      </c>
      <c r="D219" s="141">
        <v>0.85</v>
      </c>
      <c r="E219" s="139">
        <v>550</v>
      </c>
      <c r="F219" s="155">
        <v>550</v>
      </c>
      <c r="G219" s="156">
        <v>0</v>
      </c>
      <c r="H21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9" s="116" t="str">
        <f t="shared" si="12"/>
        <v/>
      </c>
      <c r="J219" s="117" t="str">
        <f t="shared" si="13"/>
        <v/>
      </c>
      <c r="K219" s="118">
        <f t="shared" si="14"/>
        <v>647.05882352941182</v>
      </c>
      <c r="L219" s="118">
        <f t="shared" si="15"/>
        <v>647.05882352941182</v>
      </c>
    </row>
    <row r="220" spans="1:12" x14ac:dyDescent="0.25">
      <c r="A220" s="99" t="s">
        <v>426</v>
      </c>
      <c r="B220" s="163" t="s">
        <v>2115</v>
      </c>
      <c r="C220" s="163" t="s">
        <v>208</v>
      </c>
      <c r="D220" s="141">
        <v>1.94</v>
      </c>
      <c r="E220" s="139">
        <v>1090</v>
      </c>
      <c r="F220" s="155">
        <v>995</v>
      </c>
      <c r="G220" s="156">
        <v>0</v>
      </c>
      <c r="H22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0" s="116" t="str">
        <f t="shared" si="12"/>
        <v/>
      </c>
      <c r="J220" s="117" t="str">
        <f t="shared" si="13"/>
        <v/>
      </c>
      <c r="K220" s="118">
        <f t="shared" si="14"/>
        <v>561.85567010309285</v>
      </c>
      <c r="L220" s="118">
        <f t="shared" si="15"/>
        <v>512.88659793814429</v>
      </c>
    </row>
    <row r="221" spans="1:12" ht="13.5" customHeight="1" x14ac:dyDescent="0.25">
      <c r="A221" s="99" t="s">
        <v>427</v>
      </c>
      <c r="B221" s="163" t="s">
        <v>2115</v>
      </c>
      <c r="C221" s="163" t="s">
        <v>208</v>
      </c>
      <c r="D221" s="141">
        <v>1</v>
      </c>
      <c r="E221" s="139">
        <v>600</v>
      </c>
      <c r="F221" s="155">
        <v>510</v>
      </c>
      <c r="G221" s="156">
        <v>0</v>
      </c>
      <c r="H22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1" s="116" t="str">
        <f t="shared" si="12"/>
        <v/>
      </c>
      <c r="J221" s="117" t="str">
        <f t="shared" si="13"/>
        <v/>
      </c>
      <c r="K221" s="118">
        <f t="shared" si="14"/>
        <v>600</v>
      </c>
      <c r="L221" s="118">
        <f t="shared" si="15"/>
        <v>510</v>
      </c>
    </row>
    <row r="222" spans="1:12" ht="13.5" customHeight="1" x14ac:dyDescent="0.25">
      <c r="A222" s="99" t="s">
        <v>428</v>
      </c>
      <c r="B222" s="163" t="s">
        <v>2115</v>
      </c>
      <c r="C222" s="163" t="s">
        <v>208</v>
      </c>
      <c r="D222" s="141">
        <v>1.26</v>
      </c>
      <c r="E222" s="139">
        <v>784</v>
      </c>
      <c r="F222" s="155">
        <v>710</v>
      </c>
      <c r="G222" s="156">
        <v>0</v>
      </c>
      <c r="H22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2" s="116" t="str">
        <f t="shared" si="12"/>
        <v/>
      </c>
      <c r="J222" s="117" t="str">
        <f t="shared" si="13"/>
        <v/>
      </c>
      <c r="K222" s="118">
        <f t="shared" si="14"/>
        <v>622.22222222222217</v>
      </c>
      <c r="L222" s="118">
        <f t="shared" si="15"/>
        <v>563.49206349206349</v>
      </c>
    </row>
    <row r="223" spans="1:12" ht="13.5" customHeight="1" x14ac:dyDescent="0.25">
      <c r="A223" s="99" t="s">
        <v>429</v>
      </c>
      <c r="B223" s="163" t="s">
        <v>2115</v>
      </c>
      <c r="C223" s="163" t="s">
        <v>208</v>
      </c>
      <c r="D223" s="141">
        <v>3.43</v>
      </c>
      <c r="E223" s="139">
        <v>2226</v>
      </c>
      <c r="F223" s="155">
        <v>2100</v>
      </c>
      <c r="G223" s="156">
        <v>0</v>
      </c>
      <c r="H22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3" s="116" t="str">
        <f t="shared" si="12"/>
        <v/>
      </c>
      <c r="J223" s="117" t="str">
        <f t="shared" si="13"/>
        <v/>
      </c>
      <c r="K223" s="118">
        <f t="shared" si="14"/>
        <v>648.9795918367347</v>
      </c>
      <c r="L223" s="118">
        <f t="shared" si="15"/>
        <v>612.24489795918362</v>
      </c>
    </row>
    <row r="224" spans="1:12" ht="13.5" customHeight="1" x14ac:dyDescent="0.25">
      <c r="A224" s="99" t="s">
        <v>430</v>
      </c>
      <c r="B224" s="163" t="s">
        <v>2115</v>
      </c>
      <c r="C224" s="163" t="s">
        <v>208</v>
      </c>
      <c r="D224" s="141">
        <v>4.46</v>
      </c>
      <c r="E224" s="139">
        <v>2649</v>
      </c>
      <c r="F224" s="155">
        <v>2500</v>
      </c>
      <c r="G224" s="156">
        <v>0</v>
      </c>
      <c r="H22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4" s="116" t="str">
        <f t="shared" si="12"/>
        <v/>
      </c>
      <c r="J224" s="117" t="str">
        <f t="shared" si="13"/>
        <v/>
      </c>
      <c r="K224" s="118">
        <f t="shared" si="14"/>
        <v>593.94618834080723</v>
      </c>
      <c r="L224" s="118">
        <f t="shared" si="15"/>
        <v>560.5381165919282</v>
      </c>
    </row>
    <row r="225" spans="1:12" ht="13.5" customHeight="1" x14ac:dyDescent="0.25">
      <c r="A225" s="99" t="s">
        <v>431</v>
      </c>
      <c r="B225" s="163" t="s">
        <v>2115</v>
      </c>
      <c r="C225" s="163" t="s">
        <v>208</v>
      </c>
      <c r="D225" s="141">
        <v>2</v>
      </c>
      <c r="E225" s="139">
        <v>1028</v>
      </c>
      <c r="F225" s="155">
        <v>1000</v>
      </c>
      <c r="G225" s="156">
        <v>0</v>
      </c>
      <c r="H22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5" s="116" t="str">
        <f t="shared" si="12"/>
        <v/>
      </c>
      <c r="J225" s="117" t="str">
        <f t="shared" si="13"/>
        <v/>
      </c>
      <c r="K225" s="118">
        <f t="shared" si="14"/>
        <v>514</v>
      </c>
      <c r="L225" s="118">
        <f t="shared" si="15"/>
        <v>500</v>
      </c>
    </row>
    <row r="226" spans="1:12" ht="13.5" customHeight="1" x14ac:dyDescent="0.25">
      <c r="A226" s="99" t="s">
        <v>432</v>
      </c>
      <c r="B226" s="163" t="s">
        <v>2115</v>
      </c>
      <c r="C226" s="163" t="s">
        <v>208</v>
      </c>
      <c r="D226" s="141">
        <v>7.22</v>
      </c>
      <c r="E226" s="139">
        <v>4267</v>
      </c>
      <c r="F226" s="155">
        <v>4000</v>
      </c>
      <c r="G226" s="156">
        <v>0</v>
      </c>
      <c r="H22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6" s="116" t="str">
        <f t="shared" si="12"/>
        <v/>
      </c>
      <c r="J226" s="117" t="str">
        <f t="shared" si="13"/>
        <v/>
      </c>
      <c r="K226" s="118">
        <f t="shared" si="14"/>
        <v>590.99722991689748</v>
      </c>
      <c r="L226" s="118">
        <f t="shared" si="15"/>
        <v>554.016620498615</v>
      </c>
    </row>
    <row r="227" spans="1:12" x14ac:dyDescent="0.25">
      <c r="A227" s="99" t="s">
        <v>433</v>
      </c>
      <c r="B227" s="163" t="s">
        <v>2115</v>
      </c>
      <c r="C227" s="163" t="s">
        <v>208</v>
      </c>
      <c r="D227" s="141">
        <v>2</v>
      </c>
      <c r="E227" s="139">
        <v>1213</v>
      </c>
      <c r="F227" s="155">
        <v>1188</v>
      </c>
      <c r="G227" s="156">
        <v>0</v>
      </c>
      <c r="H22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7" s="116" t="str">
        <f t="shared" si="12"/>
        <v/>
      </c>
      <c r="J227" s="117" t="str">
        <f t="shared" si="13"/>
        <v/>
      </c>
      <c r="K227" s="118">
        <f t="shared" si="14"/>
        <v>606.5</v>
      </c>
      <c r="L227" s="118">
        <f t="shared" si="15"/>
        <v>594</v>
      </c>
    </row>
    <row r="228" spans="1:12" ht="13.5" customHeight="1" x14ac:dyDescent="0.25">
      <c r="A228" s="99" t="s">
        <v>434</v>
      </c>
      <c r="B228" s="163" t="s">
        <v>2115</v>
      </c>
      <c r="C228" s="163" t="s">
        <v>208</v>
      </c>
      <c r="D228" s="141">
        <v>1.1299999999999999</v>
      </c>
      <c r="E228" s="139">
        <v>706</v>
      </c>
      <c r="F228" s="155">
        <v>700</v>
      </c>
      <c r="G228" s="156">
        <v>0</v>
      </c>
      <c r="H22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8" s="116" t="str">
        <f t="shared" si="12"/>
        <v/>
      </c>
      <c r="J228" s="117" t="str">
        <f t="shared" si="13"/>
        <v/>
      </c>
      <c r="K228" s="118">
        <f t="shared" si="14"/>
        <v>624.77876106194697</v>
      </c>
      <c r="L228" s="118">
        <f t="shared" si="15"/>
        <v>619.46902654867267</v>
      </c>
    </row>
    <row r="229" spans="1:12" ht="13.5" customHeight="1" x14ac:dyDescent="0.25">
      <c r="A229" s="99" t="s">
        <v>435</v>
      </c>
      <c r="B229" s="163" t="s">
        <v>2115</v>
      </c>
      <c r="C229" s="163" t="s">
        <v>208</v>
      </c>
      <c r="D229" s="141">
        <v>2.31</v>
      </c>
      <c r="E229" s="139">
        <v>1427</v>
      </c>
      <c r="F229" s="155">
        <v>1300</v>
      </c>
      <c r="G229" s="156">
        <v>0</v>
      </c>
      <c r="H22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9" s="116" t="str">
        <f t="shared" si="12"/>
        <v/>
      </c>
      <c r="J229" s="117" t="str">
        <f t="shared" si="13"/>
        <v/>
      </c>
      <c r="K229" s="118">
        <f t="shared" si="14"/>
        <v>617.74891774891773</v>
      </c>
      <c r="L229" s="118">
        <f t="shared" si="15"/>
        <v>562.77056277056272</v>
      </c>
    </row>
    <row r="230" spans="1:12" ht="13.5" customHeight="1" x14ac:dyDescent="0.25">
      <c r="A230" s="99" t="s">
        <v>436</v>
      </c>
      <c r="B230" s="163" t="s">
        <v>2115</v>
      </c>
      <c r="C230" s="163" t="s">
        <v>208</v>
      </c>
      <c r="D230" s="141">
        <v>5.61</v>
      </c>
      <c r="E230" s="139">
        <v>3266</v>
      </c>
      <c r="F230" s="155">
        <v>3100</v>
      </c>
      <c r="G230" s="156">
        <v>0</v>
      </c>
      <c r="H23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0" s="116" t="str">
        <f t="shared" si="12"/>
        <v/>
      </c>
      <c r="J230" s="117" t="str">
        <f t="shared" si="13"/>
        <v/>
      </c>
      <c r="K230" s="118">
        <f t="shared" si="14"/>
        <v>582.17468805704095</v>
      </c>
      <c r="L230" s="118">
        <f t="shared" si="15"/>
        <v>552.58467023172898</v>
      </c>
    </row>
    <row r="231" spans="1:12" ht="13.5" customHeight="1" x14ac:dyDescent="0.25">
      <c r="A231" s="99" t="s">
        <v>437</v>
      </c>
      <c r="B231" s="163" t="s">
        <v>2115</v>
      </c>
      <c r="C231" s="163" t="s">
        <v>208</v>
      </c>
      <c r="D231" s="141">
        <v>1.1000000000000001</v>
      </c>
      <c r="E231" s="139">
        <v>685</v>
      </c>
      <c r="F231" s="155">
        <v>620</v>
      </c>
      <c r="G231" s="156">
        <v>0</v>
      </c>
      <c r="H23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1" s="116" t="str">
        <f t="shared" si="12"/>
        <v/>
      </c>
      <c r="J231" s="117" t="str">
        <f t="shared" si="13"/>
        <v/>
      </c>
      <c r="K231" s="118">
        <f t="shared" si="14"/>
        <v>622.72727272727263</v>
      </c>
      <c r="L231" s="118">
        <f t="shared" si="15"/>
        <v>563.63636363636363</v>
      </c>
    </row>
    <row r="232" spans="1:12" ht="13.5" customHeight="1" x14ac:dyDescent="0.25">
      <c r="A232" s="99" t="s">
        <v>438</v>
      </c>
      <c r="B232" s="163" t="s">
        <v>2115</v>
      </c>
      <c r="C232" s="163" t="s">
        <v>208</v>
      </c>
      <c r="D232" s="141">
        <v>1</v>
      </c>
      <c r="E232" s="139">
        <v>600</v>
      </c>
      <c r="F232" s="155">
        <v>500</v>
      </c>
      <c r="G232" s="156">
        <v>0</v>
      </c>
      <c r="H23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2" s="116" t="str">
        <f t="shared" si="12"/>
        <v/>
      </c>
      <c r="J232" s="117" t="str">
        <f t="shared" si="13"/>
        <v/>
      </c>
      <c r="K232" s="118">
        <f t="shared" si="14"/>
        <v>600</v>
      </c>
      <c r="L232" s="118">
        <f t="shared" si="15"/>
        <v>500</v>
      </c>
    </row>
    <row r="233" spans="1:12" ht="13.5" customHeight="1" x14ac:dyDescent="0.25">
      <c r="A233" s="99" t="s">
        <v>439</v>
      </c>
      <c r="B233" s="163" t="s">
        <v>2115</v>
      </c>
      <c r="C233" s="163" t="s">
        <v>208</v>
      </c>
      <c r="D233" s="141">
        <v>2.35</v>
      </c>
      <c r="E233" s="139">
        <v>1504</v>
      </c>
      <c r="F233" s="155">
        <v>1400</v>
      </c>
      <c r="G233" s="156">
        <v>0</v>
      </c>
      <c r="H23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3" s="116" t="str">
        <f t="shared" si="12"/>
        <v/>
      </c>
      <c r="J233" s="117" t="str">
        <f t="shared" si="13"/>
        <v/>
      </c>
      <c r="K233" s="118">
        <f t="shared" si="14"/>
        <v>640</v>
      </c>
      <c r="L233" s="118">
        <f t="shared" si="15"/>
        <v>595.74468085106378</v>
      </c>
    </row>
    <row r="234" spans="1:12" ht="13.5" customHeight="1" x14ac:dyDescent="0.25">
      <c r="A234" s="99" t="s">
        <v>440</v>
      </c>
      <c r="B234" s="163" t="s">
        <v>2115</v>
      </c>
      <c r="C234" s="163" t="s">
        <v>208</v>
      </c>
      <c r="D234" s="141">
        <v>7.08</v>
      </c>
      <c r="E234" s="139">
        <v>4417</v>
      </c>
      <c r="F234" s="155">
        <v>4000</v>
      </c>
      <c r="G234" s="156">
        <v>0</v>
      </c>
      <c r="H23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4" s="116" t="str">
        <f t="shared" si="12"/>
        <v/>
      </c>
      <c r="J234" s="117" t="str">
        <f t="shared" si="13"/>
        <v/>
      </c>
      <c r="K234" s="118">
        <f t="shared" si="14"/>
        <v>623.87005649717514</v>
      </c>
      <c r="L234" s="118">
        <f t="shared" si="15"/>
        <v>564.9717514124294</v>
      </c>
    </row>
    <row r="235" spans="1:12" ht="13.5" customHeight="1" x14ac:dyDescent="0.25">
      <c r="A235" s="99" t="s">
        <v>441</v>
      </c>
      <c r="B235" s="163" t="s">
        <v>2115</v>
      </c>
      <c r="C235" s="163" t="s">
        <v>208</v>
      </c>
      <c r="D235" s="141">
        <v>2.14</v>
      </c>
      <c r="E235" s="139">
        <v>1219</v>
      </c>
      <c r="F235" s="155">
        <v>1100</v>
      </c>
      <c r="G235" s="156">
        <v>0</v>
      </c>
      <c r="H23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5" s="116" t="str">
        <f t="shared" si="12"/>
        <v/>
      </c>
      <c r="J235" s="117" t="str">
        <f t="shared" si="13"/>
        <v/>
      </c>
      <c r="K235" s="118">
        <f t="shared" si="14"/>
        <v>569.62616822429902</v>
      </c>
      <c r="L235" s="118">
        <f t="shared" si="15"/>
        <v>514.01869158878503</v>
      </c>
    </row>
    <row r="236" spans="1:12" ht="13.5" customHeight="1" x14ac:dyDescent="0.25">
      <c r="A236" s="99" t="s">
        <v>442</v>
      </c>
      <c r="B236" s="163" t="s">
        <v>2115</v>
      </c>
      <c r="C236" s="163" t="s">
        <v>208</v>
      </c>
      <c r="D236" s="141">
        <v>1.84</v>
      </c>
      <c r="E236" s="139">
        <v>969</v>
      </c>
      <c r="F236" s="155">
        <v>925</v>
      </c>
      <c r="G236" s="156">
        <v>0</v>
      </c>
      <c r="H23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6" s="116" t="str">
        <f t="shared" si="12"/>
        <v/>
      </c>
      <c r="J236" s="117" t="str">
        <f t="shared" si="13"/>
        <v/>
      </c>
      <c r="K236" s="118">
        <f t="shared" si="14"/>
        <v>526.63043478260863</v>
      </c>
      <c r="L236" s="118">
        <f t="shared" si="15"/>
        <v>502.71739130434781</v>
      </c>
    </row>
    <row r="237" spans="1:12" ht="13.5" customHeight="1" x14ac:dyDescent="0.25">
      <c r="A237" s="99" t="s">
        <v>443</v>
      </c>
      <c r="B237" s="163" t="s">
        <v>2115</v>
      </c>
      <c r="C237" s="163" t="s">
        <v>208</v>
      </c>
      <c r="D237" s="141">
        <v>2.9</v>
      </c>
      <c r="E237" s="139">
        <v>1638</v>
      </c>
      <c r="F237" s="155">
        <v>1500</v>
      </c>
      <c r="G237" s="156">
        <v>0</v>
      </c>
      <c r="H23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7" s="116" t="str">
        <f t="shared" si="12"/>
        <v/>
      </c>
      <c r="J237" s="117" t="str">
        <f t="shared" si="13"/>
        <v/>
      </c>
      <c r="K237" s="118">
        <f t="shared" si="14"/>
        <v>564.82758620689651</v>
      </c>
      <c r="L237" s="118">
        <f t="shared" si="15"/>
        <v>517.24137931034488</v>
      </c>
    </row>
    <row r="238" spans="1:12" ht="13.5" customHeight="1" x14ac:dyDescent="0.25">
      <c r="A238" s="99" t="s">
        <v>444</v>
      </c>
      <c r="B238" s="163" t="s">
        <v>2115</v>
      </c>
      <c r="C238" s="163" t="s">
        <v>208</v>
      </c>
      <c r="D238" s="141">
        <v>2.72</v>
      </c>
      <c r="E238" s="139">
        <v>1664</v>
      </c>
      <c r="F238" s="155">
        <v>1500</v>
      </c>
      <c r="G238" s="156">
        <v>0</v>
      </c>
      <c r="H23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8" s="116" t="str">
        <f t="shared" si="12"/>
        <v/>
      </c>
      <c r="J238" s="117" t="str">
        <f t="shared" si="13"/>
        <v/>
      </c>
      <c r="K238" s="118">
        <f t="shared" si="14"/>
        <v>611.76470588235293</v>
      </c>
      <c r="L238" s="118">
        <f t="shared" si="15"/>
        <v>551.47058823529403</v>
      </c>
    </row>
    <row r="239" spans="1:12" ht="13.5" customHeight="1" x14ac:dyDescent="0.25">
      <c r="A239" s="99" t="s">
        <v>445</v>
      </c>
      <c r="B239" s="163" t="s">
        <v>2115</v>
      </c>
      <c r="C239" s="163" t="s">
        <v>208</v>
      </c>
      <c r="D239" s="141">
        <v>3.47</v>
      </c>
      <c r="E239" s="139">
        <v>2068</v>
      </c>
      <c r="F239" s="155">
        <v>2000</v>
      </c>
      <c r="G239" s="156">
        <v>0</v>
      </c>
      <c r="H23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9" s="116" t="str">
        <f t="shared" si="12"/>
        <v/>
      </c>
      <c r="J239" s="117" t="str">
        <f t="shared" si="13"/>
        <v/>
      </c>
      <c r="K239" s="118">
        <f t="shared" si="14"/>
        <v>595.96541786743512</v>
      </c>
      <c r="L239" s="118">
        <f t="shared" si="15"/>
        <v>576.36887608069162</v>
      </c>
    </row>
    <row r="240" spans="1:12" ht="13.5" customHeight="1" x14ac:dyDescent="0.25">
      <c r="A240" s="99" t="s">
        <v>446</v>
      </c>
      <c r="B240" s="163" t="s">
        <v>2115</v>
      </c>
      <c r="C240" s="163" t="s">
        <v>208</v>
      </c>
      <c r="D240" s="141">
        <v>1</v>
      </c>
      <c r="E240" s="139">
        <v>609</v>
      </c>
      <c r="F240" s="155">
        <v>600</v>
      </c>
      <c r="G240" s="156">
        <v>0</v>
      </c>
      <c r="H24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0" s="116" t="str">
        <f t="shared" si="12"/>
        <v/>
      </c>
      <c r="J240" s="117" t="str">
        <f t="shared" si="13"/>
        <v/>
      </c>
      <c r="K240" s="118">
        <f t="shared" si="14"/>
        <v>609</v>
      </c>
      <c r="L240" s="118">
        <f t="shared" si="15"/>
        <v>600</v>
      </c>
    </row>
    <row r="241" spans="1:12" ht="13.5" customHeight="1" x14ac:dyDescent="0.25">
      <c r="A241" s="99" t="s">
        <v>447</v>
      </c>
      <c r="B241" s="163" t="s">
        <v>2115</v>
      </c>
      <c r="C241" s="163" t="s">
        <v>208</v>
      </c>
      <c r="D241" s="141">
        <v>1.47</v>
      </c>
      <c r="E241" s="139">
        <v>890</v>
      </c>
      <c r="F241" s="155">
        <v>714</v>
      </c>
      <c r="G241" s="156">
        <v>0</v>
      </c>
      <c r="H24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1" s="116" t="str">
        <f t="shared" si="12"/>
        <v/>
      </c>
      <c r="J241" s="117" t="str">
        <f t="shared" si="13"/>
        <v/>
      </c>
      <c r="K241" s="118">
        <f t="shared" si="14"/>
        <v>605.44217687074831</v>
      </c>
      <c r="L241" s="118">
        <f t="shared" si="15"/>
        <v>485.71428571428572</v>
      </c>
    </row>
    <row r="242" spans="1:12" ht="13.5" customHeight="1" x14ac:dyDescent="0.25">
      <c r="A242" s="99" t="s">
        <v>448</v>
      </c>
      <c r="B242" s="163" t="s">
        <v>2115</v>
      </c>
      <c r="C242" s="163" t="s">
        <v>208</v>
      </c>
      <c r="D242" s="141">
        <v>1</v>
      </c>
      <c r="E242" s="139">
        <v>638</v>
      </c>
      <c r="F242" s="155">
        <v>600</v>
      </c>
      <c r="G242" s="156">
        <v>0</v>
      </c>
      <c r="H24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2" s="116" t="str">
        <f t="shared" si="12"/>
        <v/>
      </c>
      <c r="J242" s="117" t="str">
        <f t="shared" si="13"/>
        <v/>
      </c>
      <c r="K242" s="118">
        <f t="shared" si="14"/>
        <v>638</v>
      </c>
      <c r="L242" s="118">
        <f t="shared" si="15"/>
        <v>600</v>
      </c>
    </row>
    <row r="243" spans="1:12" ht="13.5" customHeight="1" x14ac:dyDescent="0.25">
      <c r="A243" s="99" t="s">
        <v>449</v>
      </c>
      <c r="B243" s="163" t="s">
        <v>2115</v>
      </c>
      <c r="C243" s="163" t="s">
        <v>208</v>
      </c>
      <c r="D243" s="141">
        <v>5.0599999999999996</v>
      </c>
      <c r="E243" s="139">
        <v>3075</v>
      </c>
      <c r="F243" s="155">
        <v>3000</v>
      </c>
      <c r="G243" s="156">
        <v>0</v>
      </c>
      <c r="H24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3" s="116" t="str">
        <f t="shared" si="12"/>
        <v/>
      </c>
      <c r="J243" s="117" t="str">
        <f t="shared" si="13"/>
        <v/>
      </c>
      <c r="K243" s="118">
        <f t="shared" si="14"/>
        <v>607.70750988142299</v>
      </c>
      <c r="L243" s="118">
        <f t="shared" si="15"/>
        <v>592.88537549407124</v>
      </c>
    </row>
    <row r="244" spans="1:12" ht="13.5" customHeight="1" x14ac:dyDescent="0.25">
      <c r="A244" s="99" t="s">
        <v>450</v>
      </c>
      <c r="B244" s="163" t="s">
        <v>2115</v>
      </c>
      <c r="C244" s="163" t="s">
        <v>208</v>
      </c>
      <c r="D244" s="141">
        <v>1</v>
      </c>
      <c r="E244" s="139">
        <v>638</v>
      </c>
      <c r="F244" s="155">
        <v>600</v>
      </c>
      <c r="G244" s="156">
        <v>0</v>
      </c>
      <c r="H24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4" s="116" t="str">
        <f t="shared" si="12"/>
        <v/>
      </c>
      <c r="J244" s="117" t="str">
        <f t="shared" si="13"/>
        <v/>
      </c>
      <c r="K244" s="118">
        <f t="shared" si="14"/>
        <v>638</v>
      </c>
      <c r="L244" s="118">
        <f t="shared" si="15"/>
        <v>600</v>
      </c>
    </row>
    <row r="245" spans="1:12" ht="13.5" customHeight="1" x14ac:dyDescent="0.25">
      <c r="A245" s="99" t="s">
        <v>451</v>
      </c>
      <c r="B245" s="163" t="s">
        <v>2115</v>
      </c>
      <c r="C245" s="163" t="s">
        <v>208</v>
      </c>
      <c r="D245" s="141">
        <v>2.66</v>
      </c>
      <c r="E245" s="139">
        <v>1393</v>
      </c>
      <c r="F245" s="155">
        <v>1273</v>
      </c>
      <c r="G245" s="156">
        <v>0</v>
      </c>
      <c r="H24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5" s="116" t="str">
        <f t="shared" si="12"/>
        <v/>
      </c>
      <c r="J245" s="117" t="str">
        <f t="shared" si="13"/>
        <v/>
      </c>
      <c r="K245" s="118">
        <f t="shared" si="14"/>
        <v>523.68421052631572</v>
      </c>
      <c r="L245" s="118">
        <f t="shared" si="15"/>
        <v>478.57142857142856</v>
      </c>
    </row>
    <row r="246" spans="1:12" ht="13.5" customHeight="1" x14ac:dyDescent="0.25">
      <c r="A246" s="99" t="s">
        <v>452</v>
      </c>
      <c r="B246" s="163" t="s">
        <v>2115</v>
      </c>
      <c r="C246" s="163" t="s">
        <v>208</v>
      </c>
      <c r="D246" s="141">
        <v>2.14</v>
      </c>
      <c r="E246" s="139">
        <v>1373</v>
      </c>
      <c r="F246" s="155">
        <v>1300</v>
      </c>
      <c r="G246" s="156">
        <v>0</v>
      </c>
      <c r="H24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6" s="116" t="str">
        <f t="shared" si="12"/>
        <v/>
      </c>
      <c r="J246" s="117" t="str">
        <f t="shared" si="13"/>
        <v/>
      </c>
      <c r="K246" s="118">
        <f t="shared" si="14"/>
        <v>641.58878504672896</v>
      </c>
      <c r="L246" s="118">
        <f t="shared" si="15"/>
        <v>607.47663551401865</v>
      </c>
    </row>
    <row r="247" spans="1:12" ht="13.5" customHeight="1" x14ac:dyDescent="0.25">
      <c r="A247" s="99" t="s">
        <v>453</v>
      </c>
      <c r="B247" s="163" t="s">
        <v>2115</v>
      </c>
      <c r="C247" s="163" t="s">
        <v>208</v>
      </c>
      <c r="D247" s="142">
        <v>4.5999999999999996</v>
      </c>
      <c r="E247" s="139">
        <v>2612</v>
      </c>
      <c r="F247" s="155">
        <v>2500</v>
      </c>
      <c r="G247" s="156">
        <v>0</v>
      </c>
      <c r="H24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7" s="116" t="str">
        <f t="shared" si="12"/>
        <v/>
      </c>
      <c r="J247" s="117" t="str">
        <f t="shared" si="13"/>
        <v/>
      </c>
      <c r="K247" s="118">
        <f t="shared" si="14"/>
        <v>567.82608695652175</v>
      </c>
      <c r="L247" s="118">
        <f t="shared" si="15"/>
        <v>543.47826086956525</v>
      </c>
    </row>
    <row r="248" spans="1:12" ht="13.5" customHeight="1" x14ac:dyDescent="0.25">
      <c r="A248" s="99" t="s">
        <v>454</v>
      </c>
      <c r="B248" s="163" t="s">
        <v>2115</v>
      </c>
      <c r="C248" s="163" t="s">
        <v>208</v>
      </c>
      <c r="D248" s="141">
        <v>2.9</v>
      </c>
      <c r="E248" s="139">
        <v>1655</v>
      </c>
      <c r="F248" s="155">
        <v>1500</v>
      </c>
      <c r="G248" s="156">
        <v>0</v>
      </c>
      <c r="H24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8" s="116" t="str">
        <f t="shared" si="12"/>
        <v/>
      </c>
      <c r="J248" s="117" t="str">
        <f t="shared" si="13"/>
        <v/>
      </c>
      <c r="K248" s="118">
        <f t="shared" si="14"/>
        <v>570.68965517241384</v>
      </c>
      <c r="L248" s="118">
        <f t="shared" si="15"/>
        <v>517.24137931034488</v>
      </c>
    </row>
    <row r="249" spans="1:12" ht="13.5" customHeight="1" x14ac:dyDescent="0.25">
      <c r="A249" s="99" t="s">
        <v>455</v>
      </c>
      <c r="B249" s="163" t="s">
        <v>2115</v>
      </c>
      <c r="C249" s="163" t="s">
        <v>208</v>
      </c>
      <c r="D249" s="141">
        <v>1.8</v>
      </c>
      <c r="E249" s="139">
        <v>1150</v>
      </c>
      <c r="F249" s="155">
        <v>1150</v>
      </c>
      <c r="G249" s="156">
        <v>0</v>
      </c>
      <c r="H24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9" s="116" t="str">
        <f t="shared" si="12"/>
        <v/>
      </c>
      <c r="J249" s="117" t="str">
        <f t="shared" si="13"/>
        <v/>
      </c>
      <c r="K249" s="118">
        <f t="shared" si="14"/>
        <v>638.88888888888891</v>
      </c>
      <c r="L249" s="118">
        <f t="shared" si="15"/>
        <v>638.88888888888891</v>
      </c>
    </row>
    <row r="250" spans="1:12" ht="13.5" customHeight="1" x14ac:dyDescent="0.25">
      <c r="A250" s="99" t="s">
        <v>456</v>
      </c>
      <c r="B250" s="163" t="s">
        <v>2115</v>
      </c>
      <c r="C250" s="163" t="s">
        <v>208</v>
      </c>
      <c r="D250" s="141">
        <v>5.21</v>
      </c>
      <c r="E250" s="139">
        <v>3190</v>
      </c>
      <c r="F250" s="155">
        <v>3000</v>
      </c>
      <c r="G250" s="156">
        <v>0</v>
      </c>
      <c r="H25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0" s="116" t="str">
        <f t="shared" si="12"/>
        <v/>
      </c>
      <c r="J250" s="117" t="str">
        <f t="shared" si="13"/>
        <v/>
      </c>
      <c r="K250" s="118">
        <f t="shared" si="14"/>
        <v>612.28406909788873</v>
      </c>
      <c r="L250" s="118">
        <f t="shared" si="15"/>
        <v>575.81573896353166</v>
      </c>
    </row>
    <row r="251" spans="1:12" ht="13.5" customHeight="1" x14ac:dyDescent="0.25">
      <c r="A251" s="99" t="s">
        <v>457</v>
      </c>
      <c r="B251" s="163" t="s">
        <v>2115</v>
      </c>
      <c r="C251" s="163" t="s">
        <v>208</v>
      </c>
      <c r="D251" s="141">
        <v>4.3</v>
      </c>
      <c r="E251" s="139">
        <v>2216</v>
      </c>
      <c r="F251" s="155">
        <v>2000</v>
      </c>
      <c r="G251" s="156">
        <v>0</v>
      </c>
      <c r="H25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1" s="116" t="str">
        <f t="shared" si="12"/>
        <v/>
      </c>
      <c r="J251" s="117" t="str">
        <f t="shared" si="13"/>
        <v/>
      </c>
      <c r="K251" s="118">
        <f t="shared" si="14"/>
        <v>515.34883720930236</v>
      </c>
      <c r="L251" s="118">
        <f t="shared" si="15"/>
        <v>465.11627906976747</v>
      </c>
    </row>
    <row r="252" spans="1:12" ht="13.5" customHeight="1" x14ac:dyDescent="0.25">
      <c r="A252" s="99" t="s">
        <v>458</v>
      </c>
      <c r="B252" s="163" t="s">
        <v>2115</v>
      </c>
      <c r="C252" s="163" t="s">
        <v>208</v>
      </c>
      <c r="D252" s="141">
        <v>3.26</v>
      </c>
      <c r="E252" s="139">
        <v>1846</v>
      </c>
      <c r="F252" s="155">
        <v>1700</v>
      </c>
      <c r="G252" s="156">
        <v>0</v>
      </c>
      <c r="H25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2" s="116" t="str">
        <f t="shared" si="12"/>
        <v/>
      </c>
      <c r="J252" s="117" t="str">
        <f t="shared" si="13"/>
        <v/>
      </c>
      <c r="K252" s="118">
        <f t="shared" si="14"/>
        <v>566.25766871165649</v>
      </c>
      <c r="L252" s="118">
        <f t="shared" si="15"/>
        <v>521.47239263803681</v>
      </c>
    </row>
    <row r="253" spans="1:12" ht="13.5" customHeight="1" x14ac:dyDescent="0.25">
      <c r="A253" s="99" t="s">
        <v>459</v>
      </c>
      <c r="B253" s="163" t="s">
        <v>2115</v>
      </c>
      <c r="C253" s="163" t="s">
        <v>208</v>
      </c>
      <c r="D253" s="141">
        <v>9.2200000000000006</v>
      </c>
      <c r="E253" s="139">
        <v>5188</v>
      </c>
      <c r="F253" s="155">
        <v>4800</v>
      </c>
      <c r="G253" s="156">
        <v>0</v>
      </c>
      <c r="H25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3" s="116" t="str">
        <f t="shared" si="12"/>
        <v/>
      </c>
      <c r="J253" s="117" t="str">
        <f t="shared" si="13"/>
        <v/>
      </c>
      <c r="K253" s="118">
        <f t="shared" si="14"/>
        <v>562.6898047722342</v>
      </c>
      <c r="L253" s="118">
        <f t="shared" si="15"/>
        <v>520.60737527114964</v>
      </c>
    </row>
    <row r="254" spans="1:12" ht="13.5" customHeight="1" x14ac:dyDescent="0.25">
      <c r="A254" s="99" t="s">
        <v>460</v>
      </c>
      <c r="B254" s="163" t="s">
        <v>2115</v>
      </c>
      <c r="C254" s="163" t="s">
        <v>208</v>
      </c>
      <c r="D254" s="141">
        <v>3.47</v>
      </c>
      <c r="E254" s="139">
        <v>1910</v>
      </c>
      <c r="F254" s="155">
        <v>1875</v>
      </c>
      <c r="G254" s="156">
        <v>0</v>
      </c>
      <c r="H25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4" s="116" t="str">
        <f t="shared" si="12"/>
        <v/>
      </c>
      <c r="J254" s="117" t="str">
        <f t="shared" si="13"/>
        <v/>
      </c>
      <c r="K254" s="118">
        <f t="shared" si="14"/>
        <v>550.43227665706047</v>
      </c>
      <c r="L254" s="118">
        <f t="shared" si="15"/>
        <v>540.34582132564833</v>
      </c>
    </row>
    <row r="255" spans="1:12" ht="13.5" customHeight="1" x14ac:dyDescent="0.25">
      <c r="A255" s="99" t="s">
        <v>461</v>
      </c>
      <c r="B255" s="163" t="s">
        <v>2115</v>
      </c>
      <c r="C255" s="163" t="s">
        <v>208</v>
      </c>
      <c r="D255" s="141">
        <v>5.47</v>
      </c>
      <c r="E255" s="139">
        <v>3030</v>
      </c>
      <c r="F255" s="155">
        <v>3000</v>
      </c>
      <c r="G255" s="156">
        <v>0</v>
      </c>
      <c r="H25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5" s="116" t="str">
        <f t="shared" si="12"/>
        <v/>
      </c>
      <c r="J255" s="117" t="str">
        <f t="shared" si="13"/>
        <v/>
      </c>
      <c r="K255" s="118">
        <f t="shared" si="14"/>
        <v>553.93053016453382</v>
      </c>
      <c r="L255" s="118">
        <f t="shared" si="15"/>
        <v>548.44606946983549</v>
      </c>
    </row>
    <row r="256" spans="1:12" ht="13.5" customHeight="1" x14ac:dyDescent="0.25">
      <c r="A256" s="99" t="s">
        <v>462</v>
      </c>
      <c r="B256" s="163" t="s">
        <v>2115</v>
      </c>
      <c r="C256" s="163" t="s">
        <v>208</v>
      </c>
      <c r="D256" s="141">
        <v>13.4</v>
      </c>
      <c r="E256" s="139">
        <v>8133</v>
      </c>
      <c r="F256" s="155">
        <v>8000</v>
      </c>
      <c r="G256" s="156">
        <v>0</v>
      </c>
      <c r="H25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6" s="116" t="str">
        <f t="shared" si="12"/>
        <v/>
      </c>
      <c r="J256" s="117" t="str">
        <f t="shared" si="13"/>
        <v/>
      </c>
      <c r="K256" s="118">
        <f t="shared" si="14"/>
        <v>606.94029850746267</v>
      </c>
      <c r="L256" s="118">
        <f t="shared" si="15"/>
        <v>597.01492537313436</v>
      </c>
    </row>
    <row r="257" spans="1:12" ht="13.5" customHeight="1" x14ac:dyDescent="0.25">
      <c r="A257" s="99" t="s">
        <v>463</v>
      </c>
      <c r="B257" s="163" t="s">
        <v>2115</v>
      </c>
      <c r="C257" s="163" t="s">
        <v>208</v>
      </c>
      <c r="D257" s="141">
        <v>3.1</v>
      </c>
      <c r="E257" s="139">
        <v>2000</v>
      </c>
      <c r="F257" s="155">
        <v>2000</v>
      </c>
      <c r="G257" s="156">
        <v>0</v>
      </c>
      <c r="H25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7" s="116" t="str">
        <f t="shared" si="12"/>
        <v/>
      </c>
      <c r="J257" s="117" t="str">
        <f t="shared" si="13"/>
        <v/>
      </c>
      <c r="K257" s="118">
        <f t="shared" si="14"/>
        <v>645.16129032258061</v>
      </c>
      <c r="L257" s="118">
        <f t="shared" si="15"/>
        <v>645.16129032258061</v>
      </c>
    </row>
    <row r="258" spans="1:12" ht="13.5" customHeight="1" x14ac:dyDescent="0.25">
      <c r="A258" s="99" t="s">
        <v>464</v>
      </c>
      <c r="B258" s="163" t="s">
        <v>2115</v>
      </c>
      <c r="C258" s="163" t="s">
        <v>208</v>
      </c>
      <c r="D258" s="141">
        <v>1.1599999999999999</v>
      </c>
      <c r="E258" s="139">
        <v>641</v>
      </c>
      <c r="F258" s="155">
        <v>638</v>
      </c>
      <c r="G258" s="156">
        <v>0</v>
      </c>
      <c r="H25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8" s="116" t="str">
        <f t="shared" si="12"/>
        <v/>
      </c>
      <c r="J258" s="117" t="str">
        <f t="shared" si="13"/>
        <v/>
      </c>
      <c r="K258" s="118">
        <f t="shared" si="14"/>
        <v>552.58620689655174</v>
      </c>
      <c r="L258" s="118">
        <f t="shared" si="15"/>
        <v>550</v>
      </c>
    </row>
    <row r="259" spans="1:12" ht="13.5" customHeight="1" x14ac:dyDescent="0.25">
      <c r="A259" s="99" t="s">
        <v>465</v>
      </c>
      <c r="B259" s="163" t="s">
        <v>2115</v>
      </c>
      <c r="C259" s="163" t="s">
        <v>208</v>
      </c>
      <c r="D259" s="141">
        <v>3.1</v>
      </c>
      <c r="E259" s="139">
        <v>1805</v>
      </c>
      <c r="F259" s="155">
        <v>1550</v>
      </c>
      <c r="G259" s="156">
        <v>0</v>
      </c>
      <c r="H25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9" s="116" t="str">
        <f t="shared" ref="I259:I322" si="16">IF((F259-G259)&lt;0,"!","")</f>
        <v/>
      </c>
      <c r="J259" s="117" t="str">
        <f t="shared" ref="J259:J322" si="17">IFERROR(IF((F259-G259)/G259&gt;25%,"!",IF((F259-G259)/G259&lt;-25%,"!","")),"")</f>
        <v/>
      </c>
      <c r="K259" s="118">
        <f t="shared" ref="K259:K322" si="18">IFERROR(E259/D259,"")</f>
        <v>582.25806451612902</v>
      </c>
      <c r="L259" s="118">
        <f t="shared" ref="L259:L322" si="19">IFERROR(F259/D259,"")</f>
        <v>500</v>
      </c>
    </row>
    <row r="260" spans="1:12" ht="13.5" customHeight="1" x14ac:dyDescent="0.25">
      <c r="A260" s="99" t="s">
        <v>466</v>
      </c>
      <c r="B260" s="163" t="s">
        <v>2115</v>
      </c>
      <c r="C260" s="163" t="s">
        <v>208</v>
      </c>
      <c r="D260" s="141">
        <v>4.93</v>
      </c>
      <c r="E260" s="139">
        <v>2628</v>
      </c>
      <c r="F260" s="155">
        <v>2500</v>
      </c>
      <c r="G260" s="156">
        <v>0</v>
      </c>
      <c r="H26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0" s="116" t="str">
        <f t="shared" si="16"/>
        <v/>
      </c>
      <c r="J260" s="117" t="str">
        <f t="shared" si="17"/>
        <v/>
      </c>
      <c r="K260" s="118">
        <f t="shared" si="18"/>
        <v>533.06288032454358</v>
      </c>
      <c r="L260" s="118">
        <f t="shared" si="19"/>
        <v>507.09939148073028</v>
      </c>
    </row>
    <row r="261" spans="1:12" ht="13.5" customHeight="1" x14ac:dyDescent="0.25">
      <c r="A261" s="99" t="s">
        <v>467</v>
      </c>
      <c r="B261" s="163" t="s">
        <v>2115</v>
      </c>
      <c r="C261" s="163" t="s">
        <v>208</v>
      </c>
      <c r="D261" s="141">
        <v>3.93</v>
      </c>
      <c r="E261" s="139">
        <v>2240</v>
      </c>
      <c r="F261" s="155">
        <v>1980</v>
      </c>
      <c r="G261" s="156">
        <v>0</v>
      </c>
      <c r="H26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1" s="116" t="str">
        <f t="shared" si="16"/>
        <v/>
      </c>
      <c r="J261" s="117" t="str">
        <f t="shared" si="17"/>
        <v/>
      </c>
      <c r="K261" s="118">
        <f t="shared" si="18"/>
        <v>569.97455470737907</v>
      </c>
      <c r="L261" s="118">
        <f t="shared" si="19"/>
        <v>503.81679389312973</v>
      </c>
    </row>
    <row r="262" spans="1:12" ht="13.5" customHeight="1" x14ac:dyDescent="0.25">
      <c r="A262" s="99" t="s">
        <v>468</v>
      </c>
      <c r="B262" s="163" t="s">
        <v>2115</v>
      </c>
      <c r="C262" s="163" t="s">
        <v>208</v>
      </c>
      <c r="D262" s="141">
        <v>3.36</v>
      </c>
      <c r="E262" s="139">
        <v>1916</v>
      </c>
      <c r="F262" s="155">
        <v>1800</v>
      </c>
      <c r="G262" s="156">
        <v>0</v>
      </c>
      <c r="H26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2" s="116" t="str">
        <f t="shared" si="16"/>
        <v/>
      </c>
      <c r="J262" s="117" t="str">
        <f t="shared" si="17"/>
        <v/>
      </c>
      <c r="K262" s="118">
        <f t="shared" si="18"/>
        <v>570.2380952380953</v>
      </c>
      <c r="L262" s="118">
        <f t="shared" si="19"/>
        <v>535.71428571428578</v>
      </c>
    </row>
    <row r="263" spans="1:12" ht="13.5" customHeight="1" x14ac:dyDescent="0.25">
      <c r="A263" s="99" t="s">
        <v>469</v>
      </c>
      <c r="B263" s="163" t="s">
        <v>2115</v>
      </c>
      <c r="C263" s="163" t="s">
        <v>208</v>
      </c>
      <c r="D263" s="141">
        <v>4.8600000000000003</v>
      </c>
      <c r="E263" s="139">
        <v>3105</v>
      </c>
      <c r="F263" s="155">
        <v>3000</v>
      </c>
      <c r="G263" s="156">
        <v>0</v>
      </c>
      <c r="H26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3" s="116" t="str">
        <f t="shared" si="16"/>
        <v/>
      </c>
      <c r="J263" s="117" t="str">
        <f t="shared" si="17"/>
        <v/>
      </c>
      <c r="K263" s="118">
        <f t="shared" si="18"/>
        <v>638.8888888888888</v>
      </c>
      <c r="L263" s="118">
        <f t="shared" si="19"/>
        <v>617.28395061728395</v>
      </c>
    </row>
    <row r="264" spans="1:12" ht="13.5" customHeight="1" x14ac:dyDescent="0.25">
      <c r="A264" s="99" t="s">
        <v>470</v>
      </c>
      <c r="B264" s="163" t="s">
        <v>2115</v>
      </c>
      <c r="C264" s="163" t="s">
        <v>208</v>
      </c>
      <c r="D264" s="141">
        <v>7.22</v>
      </c>
      <c r="E264" s="139">
        <v>4061</v>
      </c>
      <c r="F264" s="155">
        <v>4000</v>
      </c>
      <c r="G264" s="156">
        <v>0</v>
      </c>
      <c r="H26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4" s="116" t="str">
        <f t="shared" si="16"/>
        <v/>
      </c>
      <c r="J264" s="117" t="str">
        <f t="shared" si="17"/>
        <v/>
      </c>
      <c r="K264" s="118">
        <f t="shared" si="18"/>
        <v>562.4653739612188</v>
      </c>
      <c r="L264" s="118">
        <f t="shared" si="19"/>
        <v>554.016620498615</v>
      </c>
    </row>
    <row r="265" spans="1:12" ht="13.5" customHeight="1" x14ac:dyDescent="0.25">
      <c r="A265" s="99" t="s">
        <v>471</v>
      </c>
      <c r="B265" s="163" t="s">
        <v>2115</v>
      </c>
      <c r="C265" s="163" t="s">
        <v>208</v>
      </c>
      <c r="D265" s="141">
        <v>4.01</v>
      </c>
      <c r="E265" s="139">
        <v>2575</v>
      </c>
      <c r="F265" s="155">
        <v>2500</v>
      </c>
      <c r="G265" s="156">
        <v>0</v>
      </c>
      <c r="H26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5" s="116" t="str">
        <f t="shared" si="16"/>
        <v/>
      </c>
      <c r="J265" s="117" t="str">
        <f t="shared" si="17"/>
        <v/>
      </c>
      <c r="K265" s="118">
        <f t="shared" si="18"/>
        <v>642.14463840399003</v>
      </c>
      <c r="L265" s="118">
        <f t="shared" si="19"/>
        <v>623.44139650872819</v>
      </c>
    </row>
    <row r="266" spans="1:12" ht="13.5" customHeight="1" x14ac:dyDescent="0.25">
      <c r="A266" s="99" t="s">
        <v>472</v>
      </c>
      <c r="B266" s="163" t="s">
        <v>2115</v>
      </c>
      <c r="C266" s="163" t="s">
        <v>208</v>
      </c>
      <c r="D266" s="141">
        <v>2.5499999999999998</v>
      </c>
      <c r="E266" s="139">
        <v>1583</v>
      </c>
      <c r="F266" s="155">
        <v>1500</v>
      </c>
      <c r="G266" s="156">
        <v>0</v>
      </c>
      <c r="H26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6" s="116" t="str">
        <f t="shared" si="16"/>
        <v/>
      </c>
      <c r="J266" s="117" t="str">
        <f t="shared" si="17"/>
        <v/>
      </c>
      <c r="K266" s="118">
        <f t="shared" si="18"/>
        <v>620.78431372549028</v>
      </c>
      <c r="L266" s="118">
        <f t="shared" si="19"/>
        <v>588.23529411764707</v>
      </c>
    </row>
    <row r="267" spans="1:12" ht="13.5" customHeight="1" x14ac:dyDescent="0.25">
      <c r="A267" s="99" t="s">
        <v>473</v>
      </c>
      <c r="B267" s="163" t="s">
        <v>2115</v>
      </c>
      <c r="C267" s="163" t="s">
        <v>208</v>
      </c>
      <c r="D267" s="141">
        <v>2</v>
      </c>
      <c r="E267" s="139">
        <v>882</v>
      </c>
      <c r="F267" s="155">
        <v>850</v>
      </c>
      <c r="G267" s="156">
        <v>0</v>
      </c>
      <c r="H26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7" s="116" t="str">
        <f t="shared" si="16"/>
        <v/>
      </c>
      <c r="J267" s="117" t="str">
        <f t="shared" si="17"/>
        <v/>
      </c>
      <c r="K267" s="118">
        <f t="shared" si="18"/>
        <v>441</v>
      </c>
      <c r="L267" s="118">
        <f t="shared" si="19"/>
        <v>425</v>
      </c>
    </row>
    <row r="268" spans="1:12" ht="13.5" customHeight="1" x14ac:dyDescent="0.25">
      <c r="A268" s="99" t="s">
        <v>474</v>
      </c>
      <c r="B268" s="163" t="s">
        <v>2115</v>
      </c>
      <c r="C268" s="163" t="s">
        <v>208</v>
      </c>
      <c r="D268" s="141">
        <v>3.1</v>
      </c>
      <c r="E268" s="139">
        <v>2000</v>
      </c>
      <c r="F268" s="155">
        <v>2000</v>
      </c>
      <c r="G268" s="156">
        <v>0</v>
      </c>
      <c r="H26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8" s="116" t="str">
        <f t="shared" si="16"/>
        <v/>
      </c>
      <c r="J268" s="117" t="str">
        <f t="shared" si="17"/>
        <v/>
      </c>
      <c r="K268" s="118">
        <f t="shared" si="18"/>
        <v>645.16129032258061</v>
      </c>
      <c r="L268" s="118">
        <f t="shared" si="19"/>
        <v>645.16129032258061</v>
      </c>
    </row>
    <row r="269" spans="1:12" ht="13.5" customHeight="1" x14ac:dyDescent="0.25">
      <c r="A269" s="99" t="s">
        <v>475</v>
      </c>
      <c r="B269" s="163" t="s">
        <v>2115</v>
      </c>
      <c r="C269" s="163" t="s">
        <v>208</v>
      </c>
      <c r="D269" s="141">
        <v>3.57</v>
      </c>
      <c r="E269" s="139">
        <v>1585</v>
      </c>
      <c r="F269" s="155">
        <v>1500</v>
      </c>
      <c r="G269" s="156">
        <v>0</v>
      </c>
      <c r="H26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9" s="116" t="str">
        <f t="shared" si="16"/>
        <v/>
      </c>
      <c r="J269" s="117" t="str">
        <f t="shared" si="17"/>
        <v/>
      </c>
      <c r="K269" s="118">
        <f t="shared" si="18"/>
        <v>443.97759103641459</v>
      </c>
      <c r="L269" s="118">
        <f t="shared" si="19"/>
        <v>420.1680672268908</v>
      </c>
    </row>
    <row r="270" spans="1:12" ht="13.5" customHeight="1" x14ac:dyDescent="0.25">
      <c r="A270" s="99" t="s">
        <v>476</v>
      </c>
      <c r="B270" s="163" t="s">
        <v>2115</v>
      </c>
      <c r="C270" s="163" t="s">
        <v>208</v>
      </c>
      <c r="D270" s="141">
        <v>3.08</v>
      </c>
      <c r="E270" s="139">
        <v>1748</v>
      </c>
      <c r="F270" s="156">
        <v>1683</v>
      </c>
      <c r="G270" s="156">
        <v>0</v>
      </c>
      <c r="H27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0" s="116" t="str">
        <f t="shared" si="16"/>
        <v/>
      </c>
      <c r="J270" s="117" t="str">
        <f t="shared" si="17"/>
        <v/>
      </c>
      <c r="K270" s="118">
        <f t="shared" si="18"/>
        <v>567.53246753246754</v>
      </c>
      <c r="L270" s="118">
        <f t="shared" si="19"/>
        <v>546.42857142857144</v>
      </c>
    </row>
    <row r="271" spans="1:12" ht="13.5" customHeight="1" x14ac:dyDescent="0.25">
      <c r="A271" s="99" t="s">
        <v>477</v>
      </c>
      <c r="B271" s="163" t="s">
        <v>2115</v>
      </c>
      <c r="C271" s="163" t="s">
        <v>208</v>
      </c>
      <c r="D271" s="141">
        <v>3.64</v>
      </c>
      <c r="E271" s="139">
        <v>1794</v>
      </c>
      <c r="F271" s="155">
        <v>1700</v>
      </c>
      <c r="G271" s="156">
        <v>0</v>
      </c>
      <c r="H27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1" s="116" t="str">
        <f t="shared" si="16"/>
        <v/>
      </c>
      <c r="J271" s="117" t="str">
        <f t="shared" si="17"/>
        <v/>
      </c>
      <c r="K271" s="118">
        <f t="shared" si="18"/>
        <v>492.85714285714283</v>
      </c>
      <c r="L271" s="118">
        <f t="shared" si="19"/>
        <v>467.03296703296701</v>
      </c>
    </row>
    <row r="272" spans="1:12" ht="13.5" customHeight="1" x14ac:dyDescent="0.25">
      <c r="A272" s="99" t="s">
        <v>478</v>
      </c>
      <c r="B272" s="163" t="s">
        <v>2115</v>
      </c>
      <c r="C272" s="163" t="s">
        <v>208</v>
      </c>
      <c r="D272" s="141">
        <v>5.03</v>
      </c>
      <c r="E272" s="139">
        <v>2794</v>
      </c>
      <c r="F272" s="155">
        <v>2500</v>
      </c>
      <c r="G272" s="156">
        <v>0</v>
      </c>
      <c r="H27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2" s="116" t="str">
        <f t="shared" si="16"/>
        <v/>
      </c>
      <c r="J272" s="117" t="str">
        <f t="shared" si="17"/>
        <v/>
      </c>
      <c r="K272" s="118">
        <f t="shared" si="18"/>
        <v>555.46719681908542</v>
      </c>
      <c r="L272" s="118">
        <f t="shared" si="19"/>
        <v>497.01789264413515</v>
      </c>
    </row>
    <row r="273" spans="1:12" ht="13.5" customHeight="1" x14ac:dyDescent="0.25">
      <c r="A273" s="99" t="s">
        <v>479</v>
      </c>
      <c r="B273" s="163" t="s">
        <v>2115</v>
      </c>
      <c r="C273" s="163" t="s">
        <v>208</v>
      </c>
      <c r="D273" s="141">
        <v>12.8</v>
      </c>
      <c r="E273" s="139">
        <v>8217</v>
      </c>
      <c r="F273" s="155">
        <v>8000</v>
      </c>
      <c r="G273" s="156">
        <v>0</v>
      </c>
      <c r="H27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3" s="116" t="str">
        <f t="shared" si="16"/>
        <v/>
      </c>
      <c r="J273" s="117" t="str">
        <f t="shared" si="17"/>
        <v/>
      </c>
      <c r="K273" s="118">
        <f t="shared" si="18"/>
        <v>641.953125</v>
      </c>
      <c r="L273" s="118">
        <f t="shared" si="19"/>
        <v>625</v>
      </c>
    </row>
    <row r="274" spans="1:12" ht="13.5" customHeight="1" x14ac:dyDescent="0.25">
      <c r="A274" s="99" t="s">
        <v>480</v>
      </c>
      <c r="B274" s="163" t="s">
        <v>2115</v>
      </c>
      <c r="C274" s="163" t="s">
        <v>208</v>
      </c>
      <c r="D274" s="142">
        <v>3.33</v>
      </c>
      <c r="E274" s="139">
        <v>1898</v>
      </c>
      <c r="F274" s="155">
        <v>1700</v>
      </c>
      <c r="G274" s="156">
        <v>0</v>
      </c>
      <c r="H27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4" s="116" t="str">
        <f t="shared" si="16"/>
        <v/>
      </c>
      <c r="J274" s="117" t="str">
        <f t="shared" si="17"/>
        <v/>
      </c>
      <c r="K274" s="118">
        <f t="shared" si="18"/>
        <v>569.96996996996995</v>
      </c>
      <c r="L274" s="118">
        <f t="shared" si="19"/>
        <v>510.51051051051047</v>
      </c>
    </row>
    <row r="275" spans="1:12" ht="13.5" customHeight="1" x14ac:dyDescent="0.25">
      <c r="A275" s="99" t="s">
        <v>481</v>
      </c>
      <c r="B275" s="163" t="s">
        <v>2115</v>
      </c>
      <c r="C275" s="163" t="s">
        <v>208</v>
      </c>
      <c r="D275" s="141">
        <v>2.67</v>
      </c>
      <c r="E275" s="139">
        <v>1562</v>
      </c>
      <c r="F275" s="155">
        <v>1300</v>
      </c>
      <c r="G275" s="156">
        <v>0</v>
      </c>
      <c r="H27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5" s="116" t="str">
        <f t="shared" si="16"/>
        <v/>
      </c>
      <c r="J275" s="117" t="str">
        <f t="shared" si="17"/>
        <v/>
      </c>
      <c r="K275" s="118">
        <f t="shared" si="18"/>
        <v>585.01872659176036</v>
      </c>
      <c r="L275" s="118">
        <f t="shared" si="19"/>
        <v>486.89138576779027</v>
      </c>
    </row>
    <row r="276" spans="1:12" ht="13.5" customHeight="1" x14ac:dyDescent="0.25">
      <c r="A276" s="99" t="s">
        <v>482</v>
      </c>
      <c r="B276" s="163" t="s">
        <v>2115</v>
      </c>
      <c r="C276" s="163" t="s">
        <v>208</v>
      </c>
      <c r="D276" s="141">
        <v>12.8</v>
      </c>
      <c r="E276" s="139">
        <v>8038</v>
      </c>
      <c r="F276" s="155">
        <v>8000</v>
      </c>
      <c r="G276" s="156">
        <v>0</v>
      </c>
      <c r="H27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6" s="116" t="str">
        <f t="shared" si="16"/>
        <v/>
      </c>
      <c r="J276" s="117" t="str">
        <f t="shared" si="17"/>
        <v/>
      </c>
      <c r="K276" s="118">
        <f t="shared" si="18"/>
        <v>627.96875</v>
      </c>
      <c r="L276" s="118">
        <f t="shared" si="19"/>
        <v>625</v>
      </c>
    </row>
    <row r="277" spans="1:12" ht="13.5" customHeight="1" x14ac:dyDescent="0.25">
      <c r="A277" s="99" t="s">
        <v>483</v>
      </c>
      <c r="B277" s="163" t="s">
        <v>2115</v>
      </c>
      <c r="C277" s="163" t="s">
        <v>208</v>
      </c>
      <c r="D277" s="141">
        <v>9.3800000000000008</v>
      </c>
      <c r="E277" s="139">
        <v>5594</v>
      </c>
      <c r="F277" s="155">
        <v>5000</v>
      </c>
      <c r="G277" s="156">
        <v>0</v>
      </c>
      <c r="H27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7" s="116" t="str">
        <f t="shared" si="16"/>
        <v/>
      </c>
      <c r="J277" s="117" t="str">
        <f t="shared" si="17"/>
        <v/>
      </c>
      <c r="K277" s="118">
        <f t="shared" si="18"/>
        <v>596.37526652452016</v>
      </c>
      <c r="L277" s="118">
        <f t="shared" si="19"/>
        <v>533.04904051172707</v>
      </c>
    </row>
    <row r="278" spans="1:12" ht="13.5" customHeight="1" x14ac:dyDescent="0.25">
      <c r="A278" s="99" t="s">
        <v>484</v>
      </c>
      <c r="B278" s="163" t="s">
        <v>2115</v>
      </c>
      <c r="C278" s="163" t="s">
        <v>208</v>
      </c>
      <c r="D278" s="141">
        <v>2.7</v>
      </c>
      <c r="E278" s="139">
        <v>1520</v>
      </c>
      <c r="F278" s="155">
        <v>1445</v>
      </c>
      <c r="G278" s="156">
        <v>0</v>
      </c>
      <c r="H27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8" s="116" t="str">
        <f t="shared" si="16"/>
        <v/>
      </c>
      <c r="J278" s="117" t="str">
        <f t="shared" si="17"/>
        <v/>
      </c>
      <c r="K278" s="118">
        <f t="shared" si="18"/>
        <v>562.96296296296293</v>
      </c>
      <c r="L278" s="118">
        <f t="shared" si="19"/>
        <v>535.18518518518511</v>
      </c>
    </row>
    <row r="279" spans="1:12" ht="13.5" customHeight="1" x14ac:dyDescent="0.25">
      <c r="A279" s="99" t="s">
        <v>485</v>
      </c>
      <c r="B279" s="163" t="s">
        <v>2115</v>
      </c>
      <c r="C279" s="163" t="s">
        <v>208</v>
      </c>
      <c r="D279" s="141">
        <v>0.96</v>
      </c>
      <c r="E279" s="139">
        <v>586</v>
      </c>
      <c r="F279" s="155">
        <v>586</v>
      </c>
      <c r="G279" s="156">
        <v>0</v>
      </c>
      <c r="H27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9" s="116" t="str">
        <f t="shared" si="16"/>
        <v/>
      </c>
      <c r="J279" s="117" t="str">
        <f t="shared" si="17"/>
        <v/>
      </c>
      <c r="K279" s="118">
        <f t="shared" si="18"/>
        <v>610.41666666666674</v>
      </c>
      <c r="L279" s="118">
        <f t="shared" si="19"/>
        <v>610.41666666666674</v>
      </c>
    </row>
    <row r="280" spans="1:12" ht="13.5" customHeight="1" x14ac:dyDescent="0.25">
      <c r="A280" s="99" t="s">
        <v>486</v>
      </c>
      <c r="B280" s="163" t="s">
        <v>2115</v>
      </c>
      <c r="C280" s="163" t="s">
        <v>208</v>
      </c>
      <c r="D280" s="141">
        <v>8.16</v>
      </c>
      <c r="E280" s="139">
        <v>4584</v>
      </c>
      <c r="F280" s="155">
        <v>4270</v>
      </c>
      <c r="G280" s="156">
        <v>0</v>
      </c>
      <c r="H28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0" s="116" t="str">
        <f t="shared" si="16"/>
        <v/>
      </c>
      <c r="J280" s="117" t="str">
        <f t="shared" si="17"/>
        <v/>
      </c>
      <c r="K280" s="118">
        <f t="shared" si="18"/>
        <v>561.76470588235293</v>
      </c>
      <c r="L280" s="118">
        <f t="shared" si="19"/>
        <v>523.28431372549016</v>
      </c>
    </row>
    <row r="281" spans="1:12" ht="13.5" customHeight="1" x14ac:dyDescent="0.25">
      <c r="A281" s="99" t="s">
        <v>487</v>
      </c>
      <c r="B281" s="163" t="s">
        <v>2115</v>
      </c>
      <c r="C281" s="163" t="s">
        <v>208</v>
      </c>
      <c r="D281" s="141">
        <v>3.73</v>
      </c>
      <c r="E281" s="139">
        <v>1973</v>
      </c>
      <c r="F281" s="155">
        <v>1800</v>
      </c>
      <c r="G281" s="156">
        <v>0</v>
      </c>
      <c r="H28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1" s="116" t="str">
        <f t="shared" si="16"/>
        <v/>
      </c>
      <c r="J281" s="117" t="str">
        <f t="shared" si="17"/>
        <v/>
      </c>
      <c r="K281" s="118">
        <f t="shared" si="18"/>
        <v>528.9544235924933</v>
      </c>
      <c r="L281" s="118">
        <f t="shared" si="19"/>
        <v>482.57372654155495</v>
      </c>
    </row>
    <row r="282" spans="1:12" ht="13.5" customHeight="1" x14ac:dyDescent="0.25">
      <c r="A282" s="99" t="s">
        <v>488</v>
      </c>
      <c r="B282" s="163" t="s">
        <v>2115</v>
      </c>
      <c r="C282" s="163" t="s">
        <v>208</v>
      </c>
      <c r="D282" s="141">
        <v>6.63</v>
      </c>
      <c r="E282" s="139">
        <v>3878</v>
      </c>
      <c r="F282" s="155">
        <v>3700</v>
      </c>
      <c r="G282" s="156">
        <v>0</v>
      </c>
      <c r="H28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2" s="116" t="str">
        <f t="shared" si="16"/>
        <v/>
      </c>
      <c r="J282" s="117" t="str">
        <f t="shared" si="17"/>
        <v/>
      </c>
      <c r="K282" s="118">
        <f t="shared" si="18"/>
        <v>584.91704374057315</v>
      </c>
      <c r="L282" s="118">
        <f t="shared" si="19"/>
        <v>558.06938159879337</v>
      </c>
    </row>
    <row r="283" spans="1:12" ht="13.5" customHeight="1" x14ac:dyDescent="0.25">
      <c r="A283" s="99" t="s">
        <v>489</v>
      </c>
      <c r="B283" s="163" t="s">
        <v>2115</v>
      </c>
      <c r="C283" s="163" t="s">
        <v>208</v>
      </c>
      <c r="D283" s="141">
        <v>3.86</v>
      </c>
      <c r="E283" s="139">
        <v>2116</v>
      </c>
      <c r="F283" s="155">
        <v>2000</v>
      </c>
      <c r="G283" s="156">
        <v>0</v>
      </c>
      <c r="H28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3" s="116" t="str">
        <f t="shared" si="16"/>
        <v/>
      </c>
      <c r="J283" s="117" t="str">
        <f t="shared" si="17"/>
        <v/>
      </c>
      <c r="K283" s="118">
        <f t="shared" si="18"/>
        <v>548.18652849740931</v>
      </c>
      <c r="L283" s="118">
        <f t="shared" si="19"/>
        <v>518.13471502590676</v>
      </c>
    </row>
    <row r="284" spans="1:12" ht="13.5" customHeight="1" x14ac:dyDescent="0.25">
      <c r="A284" s="99" t="s">
        <v>490</v>
      </c>
      <c r="B284" s="163" t="s">
        <v>2115</v>
      </c>
      <c r="C284" s="163" t="s">
        <v>208</v>
      </c>
      <c r="D284" s="141">
        <v>1.9</v>
      </c>
      <c r="E284" s="139">
        <v>1050</v>
      </c>
      <c r="F284" s="155">
        <v>1000</v>
      </c>
      <c r="G284" s="156">
        <v>0</v>
      </c>
      <c r="H28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4" s="116" t="str">
        <f t="shared" si="16"/>
        <v/>
      </c>
      <c r="J284" s="117" t="str">
        <f t="shared" si="17"/>
        <v/>
      </c>
      <c r="K284" s="118">
        <f t="shared" si="18"/>
        <v>552.63157894736844</v>
      </c>
      <c r="L284" s="118">
        <f t="shared" si="19"/>
        <v>526.31578947368428</v>
      </c>
    </row>
    <row r="285" spans="1:12" ht="13.5" customHeight="1" x14ac:dyDescent="0.25">
      <c r="A285" s="99" t="s">
        <v>491</v>
      </c>
      <c r="B285" s="163" t="s">
        <v>2115</v>
      </c>
      <c r="C285" s="163" t="s">
        <v>208</v>
      </c>
      <c r="D285" s="141">
        <v>1.35</v>
      </c>
      <c r="E285" s="139">
        <v>744</v>
      </c>
      <c r="F285" s="155">
        <v>710</v>
      </c>
      <c r="G285" s="156">
        <v>0</v>
      </c>
      <c r="H28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5" s="116" t="str">
        <f t="shared" si="16"/>
        <v/>
      </c>
      <c r="J285" s="117" t="str">
        <f t="shared" si="17"/>
        <v/>
      </c>
      <c r="K285" s="118">
        <f t="shared" si="18"/>
        <v>551.11111111111109</v>
      </c>
      <c r="L285" s="118">
        <f t="shared" si="19"/>
        <v>525.92592592592587</v>
      </c>
    </row>
    <row r="286" spans="1:12" ht="13.5" customHeight="1" x14ac:dyDescent="0.25">
      <c r="A286" s="99" t="s">
        <v>492</v>
      </c>
      <c r="B286" s="163" t="s">
        <v>2115</v>
      </c>
      <c r="C286" s="163" t="s">
        <v>208</v>
      </c>
      <c r="D286" s="141">
        <v>1.1100000000000001</v>
      </c>
      <c r="E286" s="139">
        <v>609</v>
      </c>
      <c r="F286" s="155">
        <v>600</v>
      </c>
      <c r="G286" s="156">
        <v>0</v>
      </c>
      <c r="H28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6" s="116" t="str">
        <f t="shared" si="16"/>
        <v/>
      </c>
      <c r="J286" s="117" t="str">
        <f t="shared" si="17"/>
        <v/>
      </c>
      <c r="K286" s="118">
        <f t="shared" si="18"/>
        <v>548.64864864864865</v>
      </c>
      <c r="L286" s="118">
        <f t="shared" si="19"/>
        <v>540.54054054054052</v>
      </c>
    </row>
    <row r="287" spans="1:12" ht="13.5" customHeight="1" x14ac:dyDescent="0.25">
      <c r="A287" s="99" t="s">
        <v>493</v>
      </c>
      <c r="B287" s="163" t="s">
        <v>2115</v>
      </c>
      <c r="C287" s="163" t="s">
        <v>208</v>
      </c>
      <c r="D287" s="141">
        <v>4.0999999999999996</v>
      </c>
      <c r="E287" s="139">
        <v>2168</v>
      </c>
      <c r="F287" s="155">
        <v>2000</v>
      </c>
      <c r="G287" s="156">
        <v>0</v>
      </c>
      <c r="H28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7" s="116" t="str">
        <f t="shared" si="16"/>
        <v/>
      </c>
      <c r="J287" s="117" t="str">
        <f t="shared" si="17"/>
        <v/>
      </c>
      <c r="K287" s="118">
        <f t="shared" si="18"/>
        <v>528.78048780487813</v>
      </c>
      <c r="L287" s="118">
        <f t="shared" si="19"/>
        <v>487.80487804878055</v>
      </c>
    </row>
    <row r="288" spans="1:12" ht="13.5" customHeight="1" x14ac:dyDescent="0.25">
      <c r="A288" s="99" t="s">
        <v>494</v>
      </c>
      <c r="B288" s="163" t="s">
        <v>2115</v>
      </c>
      <c r="C288" s="163" t="s">
        <v>208</v>
      </c>
      <c r="D288" s="141">
        <v>1.1499999999999999</v>
      </c>
      <c r="E288" s="139">
        <v>660</v>
      </c>
      <c r="F288" s="155">
        <v>600</v>
      </c>
      <c r="G288" s="156">
        <v>0</v>
      </c>
      <c r="H28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8" s="116" t="str">
        <f t="shared" si="16"/>
        <v/>
      </c>
      <c r="J288" s="117" t="str">
        <f t="shared" si="17"/>
        <v/>
      </c>
      <c r="K288" s="118">
        <f t="shared" si="18"/>
        <v>573.91304347826087</v>
      </c>
      <c r="L288" s="118">
        <f t="shared" si="19"/>
        <v>521.73913043478262</v>
      </c>
    </row>
    <row r="289" spans="1:12" ht="13.5" customHeight="1" x14ac:dyDescent="0.25">
      <c r="A289" s="99" t="s">
        <v>495</v>
      </c>
      <c r="B289" s="163" t="s">
        <v>2115</v>
      </c>
      <c r="C289" s="163" t="s">
        <v>208</v>
      </c>
      <c r="D289" s="141">
        <v>2.77</v>
      </c>
      <c r="E289" s="139">
        <v>1505</v>
      </c>
      <c r="F289" s="155">
        <v>1360</v>
      </c>
      <c r="G289" s="156">
        <v>0</v>
      </c>
      <c r="H28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9" s="116" t="str">
        <f t="shared" si="16"/>
        <v/>
      </c>
      <c r="J289" s="117" t="str">
        <f t="shared" si="17"/>
        <v/>
      </c>
      <c r="K289" s="118">
        <f t="shared" si="18"/>
        <v>543.32129963898922</v>
      </c>
      <c r="L289" s="118">
        <f t="shared" si="19"/>
        <v>490.97472924187724</v>
      </c>
    </row>
    <row r="290" spans="1:12" ht="13.5" customHeight="1" x14ac:dyDescent="0.25">
      <c r="A290" s="99" t="s">
        <v>496</v>
      </c>
      <c r="B290" s="163" t="s">
        <v>2115</v>
      </c>
      <c r="C290" s="163" t="s">
        <v>208</v>
      </c>
      <c r="D290" s="141">
        <v>5.85</v>
      </c>
      <c r="E290" s="139">
        <v>2979</v>
      </c>
      <c r="F290" s="155">
        <v>2760</v>
      </c>
      <c r="G290" s="156">
        <v>0</v>
      </c>
      <c r="H29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0" s="116" t="str">
        <f t="shared" si="16"/>
        <v/>
      </c>
      <c r="J290" s="117" t="str">
        <f t="shared" si="17"/>
        <v/>
      </c>
      <c r="K290" s="118">
        <f t="shared" si="18"/>
        <v>509.23076923076928</v>
      </c>
      <c r="L290" s="118">
        <f t="shared" si="19"/>
        <v>471.79487179487182</v>
      </c>
    </row>
    <row r="291" spans="1:12" ht="13.5" customHeight="1" x14ac:dyDescent="0.25">
      <c r="A291" s="99" t="s">
        <v>497</v>
      </c>
      <c r="B291" s="163" t="s">
        <v>2115</v>
      </c>
      <c r="C291" s="163" t="s">
        <v>208</v>
      </c>
      <c r="D291" s="141">
        <v>3.11</v>
      </c>
      <c r="E291" s="139">
        <v>1617</v>
      </c>
      <c r="F291" s="155">
        <v>1500</v>
      </c>
      <c r="G291" s="156">
        <v>0</v>
      </c>
      <c r="H29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1" s="116" t="str">
        <f t="shared" si="16"/>
        <v/>
      </c>
      <c r="J291" s="117" t="str">
        <f t="shared" si="17"/>
        <v/>
      </c>
      <c r="K291" s="118">
        <f t="shared" si="18"/>
        <v>519.93569131832794</v>
      </c>
      <c r="L291" s="118">
        <f t="shared" si="19"/>
        <v>482.31511254019296</v>
      </c>
    </row>
    <row r="292" spans="1:12" ht="13.5" customHeight="1" x14ac:dyDescent="0.25">
      <c r="A292" s="99" t="s">
        <v>498</v>
      </c>
      <c r="B292" s="163" t="s">
        <v>2115</v>
      </c>
      <c r="C292" s="163" t="s">
        <v>208</v>
      </c>
      <c r="D292" s="141">
        <v>3.23</v>
      </c>
      <c r="E292" s="139">
        <v>1918</v>
      </c>
      <c r="F292" s="155">
        <v>1800</v>
      </c>
      <c r="G292" s="156">
        <v>0</v>
      </c>
      <c r="H29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2" s="116" t="str">
        <f t="shared" si="16"/>
        <v/>
      </c>
      <c r="J292" s="117" t="str">
        <f t="shared" si="17"/>
        <v/>
      </c>
      <c r="K292" s="118">
        <f t="shared" si="18"/>
        <v>593.80804953560369</v>
      </c>
      <c r="L292" s="118">
        <f t="shared" si="19"/>
        <v>557.27554179566562</v>
      </c>
    </row>
    <row r="293" spans="1:12" ht="13.5" customHeight="1" x14ac:dyDescent="0.25">
      <c r="A293" s="99" t="s">
        <v>499</v>
      </c>
      <c r="B293" s="163" t="s">
        <v>2115</v>
      </c>
      <c r="C293" s="163" t="s">
        <v>208</v>
      </c>
      <c r="D293" s="141">
        <v>5.05</v>
      </c>
      <c r="E293" s="139">
        <v>2690</v>
      </c>
      <c r="F293" s="155">
        <v>2500</v>
      </c>
      <c r="G293" s="156">
        <v>0</v>
      </c>
      <c r="H29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3" s="116" t="str">
        <f t="shared" si="16"/>
        <v/>
      </c>
      <c r="J293" s="117" t="str">
        <f t="shared" si="17"/>
        <v/>
      </c>
      <c r="K293" s="118">
        <f t="shared" si="18"/>
        <v>532.67326732673268</v>
      </c>
      <c r="L293" s="118">
        <f t="shared" si="19"/>
        <v>495.04950495049508</v>
      </c>
    </row>
    <row r="294" spans="1:12" ht="13.5" customHeight="1" x14ac:dyDescent="0.25">
      <c r="A294" s="99" t="s">
        <v>500</v>
      </c>
      <c r="B294" s="163" t="s">
        <v>2115</v>
      </c>
      <c r="C294" s="163" t="s">
        <v>208</v>
      </c>
      <c r="D294" s="141">
        <v>5.8</v>
      </c>
      <c r="E294" s="139">
        <v>3280</v>
      </c>
      <c r="F294" s="155">
        <v>3060</v>
      </c>
      <c r="G294" s="156">
        <v>0</v>
      </c>
      <c r="H29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4" s="116" t="str">
        <f t="shared" si="16"/>
        <v/>
      </c>
      <c r="J294" s="117" t="str">
        <f t="shared" si="17"/>
        <v/>
      </c>
      <c r="K294" s="118">
        <f t="shared" si="18"/>
        <v>565.51724137931035</v>
      </c>
      <c r="L294" s="118">
        <f t="shared" si="19"/>
        <v>527.58620689655174</v>
      </c>
    </row>
    <row r="295" spans="1:12" ht="13.5" customHeight="1" x14ac:dyDescent="0.25">
      <c r="A295" s="99" t="s">
        <v>501</v>
      </c>
      <c r="B295" s="163" t="s">
        <v>2115</v>
      </c>
      <c r="C295" s="163" t="s">
        <v>208</v>
      </c>
      <c r="D295" s="141">
        <v>3.9</v>
      </c>
      <c r="E295" s="139">
        <v>2219</v>
      </c>
      <c r="F295" s="155">
        <v>2000</v>
      </c>
      <c r="G295" s="156">
        <v>0</v>
      </c>
      <c r="H29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5" s="116" t="str">
        <f t="shared" si="16"/>
        <v/>
      </c>
      <c r="J295" s="117" t="str">
        <f t="shared" si="17"/>
        <v/>
      </c>
      <c r="K295" s="118">
        <f t="shared" si="18"/>
        <v>568.97435897435901</v>
      </c>
      <c r="L295" s="118">
        <f t="shared" si="19"/>
        <v>512.82051282051282</v>
      </c>
    </row>
    <row r="296" spans="1:12" ht="13.5" customHeight="1" x14ac:dyDescent="0.25">
      <c r="A296" s="99" t="s">
        <v>502</v>
      </c>
      <c r="B296" s="163" t="s">
        <v>2115</v>
      </c>
      <c r="C296" s="163" t="s">
        <v>208</v>
      </c>
      <c r="D296" s="141">
        <v>5.21</v>
      </c>
      <c r="E296" s="139">
        <v>3210</v>
      </c>
      <c r="F296" s="155">
        <v>3000</v>
      </c>
      <c r="G296" s="156">
        <v>0</v>
      </c>
      <c r="H29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6" s="116" t="str">
        <f t="shared" si="16"/>
        <v/>
      </c>
      <c r="J296" s="117" t="str">
        <f t="shared" si="17"/>
        <v/>
      </c>
      <c r="K296" s="118">
        <f t="shared" si="18"/>
        <v>616.12284069097893</v>
      </c>
      <c r="L296" s="118">
        <f t="shared" si="19"/>
        <v>575.81573896353166</v>
      </c>
    </row>
    <row r="297" spans="1:12" ht="13.5" customHeight="1" x14ac:dyDescent="0.25">
      <c r="A297" s="99" t="s">
        <v>503</v>
      </c>
      <c r="B297" s="163" t="s">
        <v>2115</v>
      </c>
      <c r="C297" s="163" t="s">
        <v>208</v>
      </c>
      <c r="D297" s="141">
        <v>3.44</v>
      </c>
      <c r="E297" s="139">
        <v>1964</v>
      </c>
      <c r="F297" s="155">
        <v>1428</v>
      </c>
      <c r="G297" s="156">
        <v>0</v>
      </c>
      <c r="H29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7" s="116" t="str">
        <f t="shared" si="16"/>
        <v/>
      </c>
      <c r="J297" s="117" t="str">
        <f t="shared" si="17"/>
        <v/>
      </c>
      <c r="K297" s="118">
        <f t="shared" si="18"/>
        <v>570.93023255813955</v>
      </c>
      <c r="L297" s="118">
        <f t="shared" si="19"/>
        <v>415.11627906976747</v>
      </c>
    </row>
    <row r="298" spans="1:12" ht="13.5" customHeight="1" x14ac:dyDescent="0.25">
      <c r="A298" s="99" t="s">
        <v>504</v>
      </c>
      <c r="B298" s="163" t="s">
        <v>2115</v>
      </c>
      <c r="C298" s="163" t="s">
        <v>208</v>
      </c>
      <c r="D298" s="141">
        <v>3.06</v>
      </c>
      <c r="E298" s="139">
        <v>1605</v>
      </c>
      <c r="F298" s="155">
        <v>1500</v>
      </c>
      <c r="G298" s="156">
        <v>0</v>
      </c>
      <c r="H29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8" s="116" t="str">
        <f t="shared" si="16"/>
        <v/>
      </c>
      <c r="J298" s="117" t="str">
        <f t="shared" si="17"/>
        <v/>
      </c>
      <c r="K298" s="118">
        <f t="shared" si="18"/>
        <v>524.50980392156862</v>
      </c>
      <c r="L298" s="118">
        <f t="shared" si="19"/>
        <v>490.19607843137254</v>
      </c>
    </row>
    <row r="299" spans="1:12" ht="13.5" customHeight="1" x14ac:dyDescent="0.25">
      <c r="A299" s="99" t="s">
        <v>505</v>
      </c>
      <c r="B299" s="163" t="s">
        <v>2115</v>
      </c>
      <c r="C299" s="163" t="s">
        <v>208</v>
      </c>
      <c r="D299" s="141">
        <v>6.4</v>
      </c>
      <c r="E299" s="139">
        <v>3168</v>
      </c>
      <c r="F299" s="155">
        <v>3000</v>
      </c>
      <c r="G299" s="156">
        <v>0</v>
      </c>
      <c r="H29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9" s="116" t="str">
        <f t="shared" si="16"/>
        <v/>
      </c>
      <c r="J299" s="117" t="str">
        <f t="shared" si="17"/>
        <v/>
      </c>
      <c r="K299" s="118">
        <f t="shared" si="18"/>
        <v>495</v>
      </c>
      <c r="L299" s="118">
        <f t="shared" si="19"/>
        <v>468.75</v>
      </c>
    </row>
    <row r="300" spans="1:12" ht="13.5" customHeight="1" x14ac:dyDescent="0.25">
      <c r="A300" s="99" t="s">
        <v>506</v>
      </c>
      <c r="B300" s="163" t="s">
        <v>2115</v>
      </c>
      <c r="C300" s="163" t="s">
        <v>208</v>
      </c>
      <c r="D300" s="141">
        <v>7.12</v>
      </c>
      <c r="E300" s="139">
        <v>3874</v>
      </c>
      <c r="F300" s="155">
        <v>3248</v>
      </c>
      <c r="G300" s="156">
        <v>0</v>
      </c>
      <c r="H30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0" s="116" t="str">
        <f t="shared" si="16"/>
        <v/>
      </c>
      <c r="J300" s="117" t="str">
        <f t="shared" si="17"/>
        <v/>
      </c>
      <c r="K300" s="118">
        <f t="shared" si="18"/>
        <v>544.10112359550556</v>
      </c>
      <c r="L300" s="118">
        <f t="shared" si="19"/>
        <v>456.17977528089887</v>
      </c>
    </row>
    <row r="301" spans="1:12" ht="13.5" customHeight="1" x14ac:dyDescent="0.25">
      <c r="A301" s="99" t="s">
        <v>507</v>
      </c>
      <c r="B301" s="163" t="s">
        <v>2115</v>
      </c>
      <c r="C301" s="163" t="s">
        <v>208</v>
      </c>
      <c r="D301" s="141">
        <v>1.33</v>
      </c>
      <c r="E301" s="139">
        <v>649</v>
      </c>
      <c r="F301" s="155">
        <v>600</v>
      </c>
      <c r="G301" s="156">
        <v>0</v>
      </c>
      <c r="H30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1" s="116" t="str">
        <f t="shared" si="16"/>
        <v/>
      </c>
      <c r="J301" s="117" t="str">
        <f t="shared" si="17"/>
        <v/>
      </c>
      <c r="K301" s="118">
        <f t="shared" si="18"/>
        <v>487.96992481203006</v>
      </c>
      <c r="L301" s="118">
        <f t="shared" si="19"/>
        <v>451.12781954887214</v>
      </c>
    </row>
    <row r="302" spans="1:12" ht="13.5" customHeight="1" x14ac:dyDescent="0.25">
      <c r="A302" s="99" t="s">
        <v>508</v>
      </c>
      <c r="B302" s="163" t="s">
        <v>2115</v>
      </c>
      <c r="C302" s="163" t="s">
        <v>208</v>
      </c>
      <c r="D302" s="141">
        <v>4.5</v>
      </c>
      <c r="E302" s="139">
        <v>2656</v>
      </c>
      <c r="F302" s="155">
        <v>2500</v>
      </c>
      <c r="G302" s="156">
        <v>0</v>
      </c>
      <c r="H30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2" s="116" t="str">
        <f t="shared" si="16"/>
        <v/>
      </c>
      <c r="J302" s="117" t="str">
        <f t="shared" si="17"/>
        <v/>
      </c>
      <c r="K302" s="118">
        <f t="shared" si="18"/>
        <v>590.22222222222217</v>
      </c>
      <c r="L302" s="118">
        <f t="shared" si="19"/>
        <v>555.55555555555554</v>
      </c>
    </row>
    <row r="303" spans="1:12" ht="13.5" customHeight="1" x14ac:dyDescent="0.25">
      <c r="A303" s="99" t="s">
        <v>509</v>
      </c>
      <c r="B303" s="163" t="s">
        <v>2115</v>
      </c>
      <c r="C303" s="163" t="s">
        <v>208</v>
      </c>
      <c r="D303" s="141">
        <v>2.77</v>
      </c>
      <c r="E303" s="139">
        <v>1623</v>
      </c>
      <c r="F303" s="155">
        <v>1500</v>
      </c>
      <c r="G303" s="156">
        <v>0</v>
      </c>
      <c r="H30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3" s="116" t="str">
        <f t="shared" si="16"/>
        <v/>
      </c>
      <c r="J303" s="117" t="str">
        <f t="shared" si="17"/>
        <v/>
      </c>
      <c r="K303" s="118">
        <f t="shared" si="18"/>
        <v>585.92057761732849</v>
      </c>
      <c r="L303" s="118">
        <f t="shared" si="19"/>
        <v>541.51624548736459</v>
      </c>
    </row>
    <row r="304" spans="1:12" ht="13.5" customHeight="1" x14ac:dyDescent="0.25">
      <c r="A304" s="99" t="s">
        <v>510</v>
      </c>
      <c r="B304" s="163" t="s">
        <v>2115</v>
      </c>
      <c r="C304" s="163" t="s">
        <v>208</v>
      </c>
      <c r="D304" s="141">
        <v>2.61</v>
      </c>
      <c r="E304" s="139">
        <v>1466</v>
      </c>
      <c r="F304" s="155">
        <v>1300</v>
      </c>
      <c r="G304" s="156">
        <v>0</v>
      </c>
      <c r="H30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4" s="116" t="str">
        <f t="shared" si="16"/>
        <v/>
      </c>
      <c r="J304" s="117" t="str">
        <f t="shared" si="17"/>
        <v/>
      </c>
      <c r="K304" s="118">
        <f t="shared" si="18"/>
        <v>561.68582375478934</v>
      </c>
      <c r="L304" s="118">
        <f t="shared" si="19"/>
        <v>498.0842911877395</v>
      </c>
    </row>
    <row r="305" spans="1:12" ht="13.5" customHeight="1" x14ac:dyDescent="0.25">
      <c r="A305" s="99" t="s">
        <v>511</v>
      </c>
      <c r="B305" s="163" t="s">
        <v>2115</v>
      </c>
      <c r="C305" s="163" t="s">
        <v>208</v>
      </c>
      <c r="D305" s="141">
        <v>2.93</v>
      </c>
      <c r="E305" s="139">
        <v>1840</v>
      </c>
      <c r="F305" s="155">
        <v>1700</v>
      </c>
      <c r="G305" s="156">
        <v>0</v>
      </c>
      <c r="H30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5" s="116" t="str">
        <f t="shared" si="16"/>
        <v/>
      </c>
      <c r="J305" s="117" t="str">
        <f t="shared" si="17"/>
        <v/>
      </c>
      <c r="K305" s="118">
        <f t="shared" si="18"/>
        <v>627.98634812286684</v>
      </c>
      <c r="L305" s="118">
        <f t="shared" si="19"/>
        <v>580.20477815699655</v>
      </c>
    </row>
    <row r="306" spans="1:12" ht="13.5" customHeight="1" x14ac:dyDescent="0.25">
      <c r="A306" s="99" t="s">
        <v>512</v>
      </c>
      <c r="B306" s="163" t="s">
        <v>2115</v>
      </c>
      <c r="C306" s="163" t="s">
        <v>208</v>
      </c>
      <c r="D306" s="141">
        <v>3.84</v>
      </c>
      <c r="E306" s="139">
        <v>2022</v>
      </c>
      <c r="F306" s="155">
        <v>2000</v>
      </c>
      <c r="G306" s="156">
        <v>0</v>
      </c>
      <c r="H30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6" s="116" t="str">
        <f t="shared" si="16"/>
        <v/>
      </c>
      <c r="J306" s="117" t="str">
        <f t="shared" si="17"/>
        <v/>
      </c>
      <c r="K306" s="118">
        <f t="shared" si="18"/>
        <v>526.5625</v>
      </c>
      <c r="L306" s="118">
        <f t="shared" si="19"/>
        <v>520.83333333333337</v>
      </c>
    </row>
    <row r="307" spans="1:12" ht="13.5" customHeight="1" x14ac:dyDescent="0.25">
      <c r="A307" s="99" t="s">
        <v>513</v>
      </c>
      <c r="B307" s="163" t="s">
        <v>2115</v>
      </c>
      <c r="C307" s="163" t="s">
        <v>208</v>
      </c>
      <c r="D307" s="141">
        <v>3.05</v>
      </c>
      <c r="E307" s="139">
        <v>1860</v>
      </c>
      <c r="F307" s="155">
        <v>1800</v>
      </c>
      <c r="G307" s="156">
        <v>0</v>
      </c>
      <c r="H30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7" s="116" t="str">
        <f t="shared" si="16"/>
        <v/>
      </c>
      <c r="J307" s="117" t="str">
        <f t="shared" si="17"/>
        <v/>
      </c>
      <c r="K307" s="118">
        <f t="shared" si="18"/>
        <v>609.8360655737705</v>
      </c>
      <c r="L307" s="118">
        <f t="shared" si="19"/>
        <v>590.1639344262295</v>
      </c>
    </row>
    <row r="308" spans="1:12" ht="13.5" customHeight="1" x14ac:dyDescent="0.25">
      <c r="A308" s="99" t="s">
        <v>514</v>
      </c>
      <c r="B308" s="163" t="s">
        <v>2115</v>
      </c>
      <c r="C308" s="163" t="s">
        <v>208</v>
      </c>
      <c r="D308" s="141">
        <v>4.05</v>
      </c>
      <c r="E308" s="139">
        <v>2084</v>
      </c>
      <c r="F308" s="155">
        <v>2000</v>
      </c>
      <c r="G308" s="156">
        <v>0</v>
      </c>
      <c r="H30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8" s="116" t="str">
        <f t="shared" si="16"/>
        <v/>
      </c>
      <c r="J308" s="117" t="str">
        <f t="shared" si="17"/>
        <v/>
      </c>
      <c r="K308" s="118">
        <f t="shared" si="18"/>
        <v>514.5679012345679</v>
      </c>
      <c r="L308" s="118">
        <f t="shared" si="19"/>
        <v>493.82716049382719</v>
      </c>
    </row>
    <row r="309" spans="1:12" ht="13.5" customHeight="1" x14ac:dyDescent="0.25">
      <c r="A309" s="99" t="s">
        <v>515</v>
      </c>
      <c r="B309" s="163" t="s">
        <v>2115</v>
      </c>
      <c r="C309" s="163" t="s">
        <v>208</v>
      </c>
      <c r="D309" s="142">
        <v>0.98</v>
      </c>
      <c r="E309" s="139">
        <v>590</v>
      </c>
      <c r="F309" s="155">
        <v>500</v>
      </c>
      <c r="G309" s="156">
        <v>0</v>
      </c>
      <c r="H30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9" s="116" t="str">
        <f t="shared" si="16"/>
        <v/>
      </c>
      <c r="J309" s="117" t="str">
        <f t="shared" si="17"/>
        <v/>
      </c>
      <c r="K309" s="118">
        <f t="shared" si="18"/>
        <v>602.0408163265306</v>
      </c>
      <c r="L309" s="118">
        <f t="shared" si="19"/>
        <v>510.20408163265307</v>
      </c>
    </row>
    <row r="310" spans="1:12" ht="13.5" customHeight="1" x14ac:dyDescent="0.25">
      <c r="A310" s="99" t="s">
        <v>516</v>
      </c>
      <c r="B310" s="163" t="s">
        <v>2115</v>
      </c>
      <c r="C310" s="163" t="s">
        <v>208</v>
      </c>
      <c r="D310" s="141">
        <v>2</v>
      </c>
      <c r="E310" s="139">
        <v>1200</v>
      </c>
      <c r="F310" s="155">
        <v>1100</v>
      </c>
      <c r="G310" s="156">
        <v>0</v>
      </c>
      <c r="H31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0" s="116" t="str">
        <f t="shared" si="16"/>
        <v/>
      </c>
      <c r="J310" s="117" t="str">
        <f t="shared" si="17"/>
        <v/>
      </c>
      <c r="K310" s="118">
        <f t="shared" si="18"/>
        <v>600</v>
      </c>
      <c r="L310" s="118">
        <f t="shared" si="19"/>
        <v>550</v>
      </c>
    </row>
    <row r="311" spans="1:12" ht="13.5" customHeight="1" x14ac:dyDescent="0.25">
      <c r="A311" s="99" t="s">
        <v>517</v>
      </c>
      <c r="B311" s="163" t="s">
        <v>2115</v>
      </c>
      <c r="C311" s="163" t="s">
        <v>208</v>
      </c>
      <c r="D311" s="141">
        <v>3.17</v>
      </c>
      <c r="E311" s="139">
        <v>1878</v>
      </c>
      <c r="F311" s="155">
        <v>1700</v>
      </c>
      <c r="G311" s="156">
        <v>0</v>
      </c>
      <c r="H31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1" s="116" t="str">
        <f t="shared" si="16"/>
        <v/>
      </c>
      <c r="J311" s="117" t="str">
        <f t="shared" si="17"/>
        <v/>
      </c>
      <c r="K311" s="118">
        <f t="shared" si="18"/>
        <v>592.42902208201895</v>
      </c>
      <c r="L311" s="118">
        <f t="shared" si="19"/>
        <v>536.27760252365931</v>
      </c>
    </row>
    <row r="312" spans="1:12" ht="13.5" customHeight="1" x14ac:dyDescent="0.25">
      <c r="A312" s="99" t="s">
        <v>518</v>
      </c>
      <c r="B312" s="163" t="s">
        <v>2115</v>
      </c>
      <c r="C312" s="163" t="s">
        <v>208</v>
      </c>
      <c r="D312" s="141">
        <v>11.14</v>
      </c>
      <c r="E312" s="139">
        <v>6875</v>
      </c>
      <c r="F312" s="155">
        <v>6500</v>
      </c>
      <c r="G312" s="156">
        <v>0</v>
      </c>
      <c r="H31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2" s="116" t="str">
        <f t="shared" si="16"/>
        <v/>
      </c>
      <c r="J312" s="117" t="str">
        <f t="shared" si="17"/>
        <v/>
      </c>
      <c r="K312" s="118">
        <f t="shared" si="18"/>
        <v>617.14542190305201</v>
      </c>
      <c r="L312" s="118">
        <f t="shared" si="19"/>
        <v>583.4829443447037</v>
      </c>
    </row>
    <row r="313" spans="1:12" ht="13.5" customHeight="1" x14ac:dyDescent="0.25">
      <c r="A313" s="99" t="s">
        <v>519</v>
      </c>
      <c r="B313" s="163" t="s">
        <v>2115</v>
      </c>
      <c r="C313" s="163" t="s">
        <v>208</v>
      </c>
      <c r="D313" s="141">
        <v>6.78</v>
      </c>
      <c r="E313" s="139">
        <v>4149</v>
      </c>
      <c r="F313" s="155">
        <v>4000</v>
      </c>
      <c r="G313" s="156">
        <v>0</v>
      </c>
      <c r="H31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3" s="116" t="str">
        <f t="shared" si="16"/>
        <v/>
      </c>
      <c r="J313" s="117" t="str">
        <f t="shared" si="17"/>
        <v/>
      </c>
      <c r="K313" s="118">
        <f t="shared" si="18"/>
        <v>611.94690265486724</v>
      </c>
      <c r="L313" s="118">
        <f t="shared" si="19"/>
        <v>589.97050147492621</v>
      </c>
    </row>
    <row r="314" spans="1:12" ht="13.5" customHeight="1" x14ac:dyDescent="0.25">
      <c r="A314" s="99" t="s">
        <v>520</v>
      </c>
      <c r="B314" s="163" t="s">
        <v>2115</v>
      </c>
      <c r="C314" s="163" t="s">
        <v>208</v>
      </c>
      <c r="D314" s="141">
        <v>3.08</v>
      </c>
      <c r="E314" s="139">
        <v>1926</v>
      </c>
      <c r="F314" s="155">
        <v>1800</v>
      </c>
      <c r="G314" s="156">
        <v>0</v>
      </c>
      <c r="H31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4" s="116" t="str">
        <f t="shared" si="16"/>
        <v/>
      </c>
      <c r="J314" s="117" t="str">
        <f t="shared" si="17"/>
        <v/>
      </c>
      <c r="K314" s="118">
        <f t="shared" si="18"/>
        <v>625.32467532467535</v>
      </c>
      <c r="L314" s="118">
        <f t="shared" si="19"/>
        <v>584.41558441558436</v>
      </c>
    </row>
    <row r="315" spans="1:12" ht="13.5" customHeight="1" x14ac:dyDescent="0.25">
      <c r="A315" s="99" t="s">
        <v>521</v>
      </c>
      <c r="B315" s="163" t="s">
        <v>2115</v>
      </c>
      <c r="C315" s="163" t="s">
        <v>208</v>
      </c>
      <c r="D315" s="141">
        <v>4.05</v>
      </c>
      <c r="E315" s="139">
        <v>2084</v>
      </c>
      <c r="F315" s="155">
        <v>2000</v>
      </c>
      <c r="G315" s="156">
        <v>0</v>
      </c>
      <c r="H31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5" s="116" t="str">
        <f t="shared" si="16"/>
        <v/>
      </c>
      <c r="J315" s="117" t="str">
        <f t="shared" si="17"/>
        <v/>
      </c>
      <c r="K315" s="118">
        <f t="shared" si="18"/>
        <v>514.5679012345679</v>
      </c>
      <c r="L315" s="118">
        <f t="shared" si="19"/>
        <v>493.82716049382719</v>
      </c>
    </row>
    <row r="316" spans="1:12" ht="13.5" customHeight="1" x14ac:dyDescent="0.25">
      <c r="A316" s="99" t="s">
        <v>522</v>
      </c>
      <c r="B316" s="163" t="s">
        <v>2115</v>
      </c>
      <c r="C316" s="163" t="s">
        <v>208</v>
      </c>
      <c r="D316" s="141">
        <v>3.98</v>
      </c>
      <c r="E316" s="139">
        <v>2176</v>
      </c>
      <c r="F316" s="155">
        <v>2100</v>
      </c>
      <c r="G316" s="156">
        <v>0</v>
      </c>
      <c r="H31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6" s="116" t="str">
        <f t="shared" si="16"/>
        <v/>
      </c>
      <c r="J316" s="117" t="str">
        <f t="shared" si="17"/>
        <v/>
      </c>
      <c r="K316" s="118">
        <f t="shared" si="18"/>
        <v>546.73366834170849</v>
      </c>
      <c r="L316" s="118">
        <f t="shared" si="19"/>
        <v>527.6381909547739</v>
      </c>
    </row>
    <row r="317" spans="1:12" ht="13.5" customHeight="1" x14ac:dyDescent="0.25">
      <c r="A317" s="99" t="s">
        <v>523</v>
      </c>
      <c r="B317" s="163" t="s">
        <v>2115</v>
      </c>
      <c r="C317" s="163" t="s">
        <v>208</v>
      </c>
      <c r="D317" s="141">
        <v>3.31</v>
      </c>
      <c r="E317" s="139">
        <v>1671</v>
      </c>
      <c r="F317" s="155">
        <v>1600</v>
      </c>
      <c r="G317" s="156">
        <v>0</v>
      </c>
      <c r="H31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7" s="116" t="str">
        <f t="shared" si="16"/>
        <v/>
      </c>
      <c r="J317" s="117" t="str">
        <f t="shared" si="17"/>
        <v/>
      </c>
      <c r="K317" s="118">
        <f t="shared" si="18"/>
        <v>504.83383685800601</v>
      </c>
      <c r="L317" s="118">
        <f t="shared" si="19"/>
        <v>483.38368580060421</v>
      </c>
    </row>
    <row r="318" spans="1:12" ht="13.5" customHeight="1" x14ac:dyDescent="0.25">
      <c r="A318" s="99" t="s">
        <v>524</v>
      </c>
      <c r="B318" s="163" t="s">
        <v>2115</v>
      </c>
      <c r="C318" s="163" t="s">
        <v>208</v>
      </c>
      <c r="D318" s="141">
        <v>5.18</v>
      </c>
      <c r="E318" s="139">
        <v>3210</v>
      </c>
      <c r="F318" s="155">
        <v>3000</v>
      </c>
      <c r="G318" s="156">
        <v>0</v>
      </c>
      <c r="H31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8" s="116" t="str">
        <f t="shared" si="16"/>
        <v/>
      </c>
      <c r="J318" s="117" t="str">
        <f t="shared" si="17"/>
        <v/>
      </c>
      <c r="K318" s="118">
        <f t="shared" si="18"/>
        <v>619.69111969111975</v>
      </c>
      <c r="L318" s="118">
        <f t="shared" si="19"/>
        <v>579.15057915057923</v>
      </c>
    </row>
    <row r="319" spans="1:12" ht="13.5" customHeight="1" x14ac:dyDescent="0.25">
      <c r="A319" s="99" t="s">
        <v>525</v>
      </c>
      <c r="B319" s="163" t="s">
        <v>2115</v>
      </c>
      <c r="C319" s="163" t="s">
        <v>208</v>
      </c>
      <c r="D319" s="141">
        <v>1.5</v>
      </c>
      <c r="E319" s="139">
        <v>745</v>
      </c>
      <c r="F319" s="155">
        <v>700</v>
      </c>
      <c r="G319" s="156">
        <v>0</v>
      </c>
      <c r="H31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9" s="116" t="str">
        <f t="shared" si="16"/>
        <v/>
      </c>
      <c r="J319" s="117" t="str">
        <f t="shared" si="17"/>
        <v/>
      </c>
      <c r="K319" s="118">
        <f t="shared" si="18"/>
        <v>496.66666666666669</v>
      </c>
      <c r="L319" s="118">
        <f t="shared" si="19"/>
        <v>466.66666666666669</v>
      </c>
    </row>
    <row r="320" spans="1:12" ht="13.5" customHeight="1" x14ac:dyDescent="0.25">
      <c r="A320" s="99" t="s">
        <v>526</v>
      </c>
      <c r="B320" s="163" t="s">
        <v>2115</v>
      </c>
      <c r="C320" s="163" t="s">
        <v>208</v>
      </c>
      <c r="D320" s="141">
        <v>4.8</v>
      </c>
      <c r="E320" s="139">
        <v>2332</v>
      </c>
      <c r="F320" s="155">
        <v>2200</v>
      </c>
      <c r="G320" s="156">
        <v>0</v>
      </c>
      <c r="H32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0" s="116" t="str">
        <f t="shared" si="16"/>
        <v/>
      </c>
      <c r="J320" s="117" t="str">
        <f t="shared" si="17"/>
        <v/>
      </c>
      <c r="K320" s="118">
        <f t="shared" si="18"/>
        <v>485.83333333333337</v>
      </c>
      <c r="L320" s="118">
        <f t="shared" si="19"/>
        <v>458.33333333333337</v>
      </c>
    </row>
    <row r="321" spans="1:12" ht="13.5" customHeight="1" x14ac:dyDescent="0.25">
      <c r="A321" s="99" t="s">
        <v>527</v>
      </c>
      <c r="B321" s="163" t="s">
        <v>2115</v>
      </c>
      <c r="C321" s="163" t="s">
        <v>208</v>
      </c>
      <c r="D321" s="141">
        <v>6.15</v>
      </c>
      <c r="E321" s="139">
        <v>3234</v>
      </c>
      <c r="F321" s="155">
        <v>3000</v>
      </c>
      <c r="G321" s="156">
        <v>0</v>
      </c>
      <c r="H32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1" s="116" t="str">
        <f t="shared" si="16"/>
        <v/>
      </c>
      <c r="J321" s="117" t="str">
        <f t="shared" si="17"/>
        <v/>
      </c>
      <c r="K321" s="118">
        <f t="shared" si="18"/>
        <v>525.85365853658539</v>
      </c>
      <c r="L321" s="118">
        <f t="shared" si="19"/>
        <v>487.80487804878044</v>
      </c>
    </row>
    <row r="322" spans="1:12" ht="13.5" customHeight="1" x14ac:dyDescent="0.25">
      <c r="A322" s="99" t="s">
        <v>528</v>
      </c>
      <c r="B322" s="163" t="s">
        <v>2115</v>
      </c>
      <c r="C322" s="163" t="s">
        <v>208</v>
      </c>
      <c r="D322" s="141">
        <v>2.25</v>
      </c>
      <c r="E322" s="139">
        <v>1200</v>
      </c>
      <c r="F322" s="156">
        <v>1149</v>
      </c>
      <c r="G322" s="156">
        <v>0</v>
      </c>
      <c r="H32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2" s="116" t="str">
        <f t="shared" si="16"/>
        <v/>
      </c>
      <c r="J322" s="117" t="str">
        <f t="shared" si="17"/>
        <v/>
      </c>
      <c r="K322" s="118">
        <f t="shared" si="18"/>
        <v>533.33333333333337</v>
      </c>
      <c r="L322" s="118">
        <f t="shared" si="19"/>
        <v>510.66666666666669</v>
      </c>
    </row>
    <row r="323" spans="1:12" ht="13.5" customHeight="1" x14ac:dyDescent="0.25">
      <c r="A323" s="99" t="s">
        <v>529</v>
      </c>
      <c r="B323" s="163" t="s">
        <v>2115</v>
      </c>
      <c r="C323" s="163" t="s">
        <v>208</v>
      </c>
      <c r="D323" s="141">
        <v>5.24</v>
      </c>
      <c r="E323" s="139">
        <v>2841</v>
      </c>
      <c r="F323" s="155">
        <v>2800</v>
      </c>
      <c r="G323" s="156">
        <v>0</v>
      </c>
      <c r="H32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3" s="116" t="str">
        <f t="shared" ref="I323:I386" si="20">IF((F323-G323)&lt;0,"!","")</f>
        <v/>
      </c>
      <c r="J323" s="117" t="str">
        <f t="shared" ref="J323:J386" si="21">IFERROR(IF((F323-G323)/G323&gt;25%,"!",IF((F323-G323)/G323&lt;-25%,"!","")),"")</f>
        <v/>
      </c>
      <c r="K323" s="118">
        <f t="shared" ref="K323:K386" si="22">IFERROR(E323/D323,"")</f>
        <v>542.17557251908397</v>
      </c>
      <c r="L323" s="118">
        <f t="shared" ref="L323:L386" si="23">IFERROR(F323/D323,"")</f>
        <v>534.35114503816794</v>
      </c>
    </row>
    <row r="324" spans="1:12" ht="13.5" customHeight="1" x14ac:dyDescent="0.25">
      <c r="A324" s="99" t="s">
        <v>530</v>
      </c>
      <c r="B324" s="163" t="s">
        <v>2115</v>
      </c>
      <c r="C324" s="163" t="s">
        <v>208</v>
      </c>
      <c r="D324" s="141">
        <v>1.24</v>
      </c>
      <c r="E324" s="139">
        <v>710</v>
      </c>
      <c r="F324" s="155">
        <v>700</v>
      </c>
      <c r="G324" s="156">
        <v>0</v>
      </c>
      <c r="H32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4" s="116" t="str">
        <f t="shared" si="20"/>
        <v/>
      </c>
      <c r="J324" s="117" t="str">
        <f t="shared" si="21"/>
        <v/>
      </c>
      <c r="K324" s="118">
        <f t="shared" si="22"/>
        <v>572.58064516129036</v>
      </c>
      <c r="L324" s="118">
        <f t="shared" si="23"/>
        <v>564.51612903225805</v>
      </c>
    </row>
    <row r="325" spans="1:12" ht="13.5" customHeight="1" x14ac:dyDescent="0.25">
      <c r="A325" s="99" t="s">
        <v>531</v>
      </c>
      <c r="B325" s="163" t="s">
        <v>2115</v>
      </c>
      <c r="C325" s="163" t="s">
        <v>208</v>
      </c>
      <c r="D325" s="141">
        <v>5.14</v>
      </c>
      <c r="E325" s="139">
        <v>3045</v>
      </c>
      <c r="F325" s="155">
        <v>3000</v>
      </c>
      <c r="G325" s="156">
        <v>0</v>
      </c>
      <c r="H32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5" s="116" t="str">
        <f t="shared" si="20"/>
        <v/>
      </c>
      <c r="J325" s="117" t="str">
        <f t="shared" si="21"/>
        <v/>
      </c>
      <c r="K325" s="118">
        <f t="shared" si="22"/>
        <v>592.41245136186774</v>
      </c>
      <c r="L325" s="118">
        <f t="shared" si="23"/>
        <v>583.65758754863816</v>
      </c>
    </row>
    <row r="326" spans="1:12" ht="13.5" customHeight="1" x14ac:dyDescent="0.25">
      <c r="A326" s="99" t="s">
        <v>532</v>
      </c>
      <c r="B326" s="163" t="s">
        <v>2115</v>
      </c>
      <c r="C326" s="163" t="s">
        <v>208</v>
      </c>
      <c r="D326" s="141">
        <v>2.5099999999999998</v>
      </c>
      <c r="E326" s="139">
        <v>1493</v>
      </c>
      <c r="F326" s="155">
        <v>1400</v>
      </c>
      <c r="G326" s="156">
        <v>0</v>
      </c>
      <c r="H32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6" s="116" t="str">
        <f t="shared" si="20"/>
        <v/>
      </c>
      <c r="J326" s="117" t="str">
        <f t="shared" si="21"/>
        <v/>
      </c>
      <c r="K326" s="118">
        <f t="shared" si="22"/>
        <v>594.82071713147411</v>
      </c>
      <c r="L326" s="118">
        <f t="shared" si="23"/>
        <v>557.76892430278895</v>
      </c>
    </row>
    <row r="327" spans="1:12" ht="13.5" customHeight="1" x14ac:dyDescent="0.25">
      <c r="A327" s="99" t="s">
        <v>533</v>
      </c>
      <c r="B327" s="163" t="s">
        <v>2115</v>
      </c>
      <c r="C327" s="163" t="s">
        <v>208</v>
      </c>
      <c r="D327" s="141">
        <v>4.0199999999999996</v>
      </c>
      <c r="E327" s="139">
        <v>2356</v>
      </c>
      <c r="F327" s="155">
        <v>2112</v>
      </c>
      <c r="G327" s="156">
        <v>0</v>
      </c>
      <c r="H32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7" s="116" t="str">
        <f t="shared" si="20"/>
        <v/>
      </c>
      <c r="J327" s="117" t="str">
        <f t="shared" si="21"/>
        <v/>
      </c>
      <c r="K327" s="118">
        <f t="shared" si="22"/>
        <v>586.06965174129357</v>
      </c>
      <c r="L327" s="118">
        <f t="shared" si="23"/>
        <v>525.37313432835822</v>
      </c>
    </row>
    <row r="328" spans="1:12" ht="13.5" customHeight="1" x14ac:dyDescent="0.25">
      <c r="A328" s="99" t="s">
        <v>534</v>
      </c>
      <c r="B328" s="163" t="s">
        <v>2115</v>
      </c>
      <c r="C328" s="163" t="s">
        <v>208</v>
      </c>
      <c r="D328" s="141">
        <v>7.75</v>
      </c>
      <c r="E328" s="139">
        <v>4247</v>
      </c>
      <c r="F328" s="155">
        <v>4000</v>
      </c>
      <c r="G328" s="156">
        <v>0</v>
      </c>
      <c r="H32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8" s="116" t="str">
        <f t="shared" si="20"/>
        <v/>
      </c>
      <c r="J328" s="117" t="str">
        <f t="shared" si="21"/>
        <v/>
      </c>
      <c r="K328" s="118">
        <f t="shared" si="22"/>
        <v>548</v>
      </c>
      <c r="L328" s="118">
        <f t="shared" si="23"/>
        <v>516.12903225806451</v>
      </c>
    </row>
    <row r="329" spans="1:12" ht="13.5" customHeight="1" x14ac:dyDescent="0.25">
      <c r="A329" s="99" t="s">
        <v>535</v>
      </c>
      <c r="B329" s="163" t="s">
        <v>2115</v>
      </c>
      <c r="C329" s="163" t="s">
        <v>208</v>
      </c>
      <c r="D329" s="141">
        <v>0.39</v>
      </c>
      <c r="E329" s="139">
        <v>250</v>
      </c>
      <c r="F329" s="155">
        <v>250</v>
      </c>
      <c r="G329" s="156">
        <v>0</v>
      </c>
      <c r="H32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9" s="116" t="str">
        <f t="shared" si="20"/>
        <v/>
      </c>
      <c r="J329" s="117" t="str">
        <f t="shared" si="21"/>
        <v/>
      </c>
      <c r="K329" s="118">
        <f t="shared" si="22"/>
        <v>641.02564102564099</v>
      </c>
      <c r="L329" s="118">
        <f t="shared" si="23"/>
        <v>641.02564102564099</v>
      </c>
    </row>
    <row r="330" spans="1:12" ht="13.5" customHeight="1" x14ac:dyDescent="0.25">
      <c r="A330" s="99" t="s">
        <v>536</v>
      </c>
      <c r="B330" s="163" t="s">
        <v>2115</v>
      </c>
      <c r="C330" s="163" t="s">
        <v>208</v>
      </c>
      <c r="D330" s="141">
        <v>5.09</v>
      </c>
      <c r="E330" s="139">
        <v>3045</v>
      </c>
      <c r="F330" s="155">
        <v>3000</v>
      </c>
      <c r="G330" s="156">
        <v>0</v>
      </c>
      <c r="H33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0" s="116" t="str">
        <f t="shared" si="20"/>
        <v/>
      </c>
      <c r="J330" s="117" t="str">
        <f t="shared" si="21"/>
        <v/>
      </c>
      <c r="K330" s="118">
        <f t="shared" si="22"/>
        <v>598.23182711198433</v>
      </c>
      <c r="L330" s="118">
        <f t="shared" si="23"/>
        <v>589.39096267190575</v>
      </c>
    </row>
    <row r="331" spans="1:12" ht="13.5" customHeight="1" x14ac:dyDescent="0.25">
      <c r="A331" s="99" t="s">
        <v>537</v>
      </c>
      <c r="B331" s="163" t="s">
        <v>2115</v>
      </c>
      <c r="C331" s="163" t="s">
        <v>208</v>
      </c>
      <c r="D331" s="141">
        <v>6.12</v>
      </c>
      <c r="E331" s="139">
        <v>3126</v>
      </c>
      <c r="F331" s="155">
        <v>3000</v>
      </c>
      <c r="G331" s="156">
        <v>0</v>
      </c>
      <c r="H33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1" s="116" t="str">
        <f t="shared" si="20"/>
        <v/>
      </c>
      <c r="J331" s="117" t="str">
        <f t="shared" si="21"/>
        <v/>
      </c>
      <c r="K331" s="118">
        <f t="shared" si="22"/>
        <v>510.78431372549016</v>
      </c>
      <c r="L331" s="118">
        <f t="shared" si="23"/>
        <v>490.19607843137254</v>
      </c>
    </row>
    <row r="332" spans="1:12" ht="13.5" customHeight="1" x14ac:dyDescent="0.25">
      <c r="A332" s="99" t="s">
        <v>538</v>
      </c>
      <c r="B332" s="163" t="s">
        <v>2115</v>
      </c>
      <c r="C332" s="163" t="s">
        <v>208</v>
      </c>
      <c r="D332" s="141">
        <v>3.01</v>
      </c>
      <c r="E332" s="139">
        <v>1756</v>
      </c>
      <c r="F332" s="155">
        <v>1512</v>
      </c>
      <c r="G332" s="156">
        <v>0</v>
      </c>
      <c r="H33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2" s="116" t="str">
        <f t="shared" si="20"/>
        <v/>
      </c>
      <c r="J332" s="117" t="str">
        <f t="shared" si="21"/>
        <v/>
      </c>
      <c r="K332" s="118">
        <f t="shared" si="22"/>
        <v>583.3887043189369</v>
      </c>
      <c r="L332" s="118">
        <f t="shared" si="23"/>
        <v>502.32558139534888</v>
      </c>
    </row>
    <row r="333" spans="1:12" ht="13.5" customHeight="1" x14ac:dyDescent="0.25">
      <c r="A333" s="99" t="s">
        <v>539</v>
      </c>
      <c r="B333" s="163" t="s">
        <v>2115</v>
      </c>
      <c r="C333" s="163" t="s">
        <v>208</v>
      </c>
      <c r="D333" s="142">
        <v>2.16</v>
      </c>
      <c r="E333" s="139">
        <v>1400</v>
      </c>
      <c r="F333" s="155">
        <v>1400</v>
      </c>
      <c r="G333" s="156">
        <v>0</v>
      </c>
      <c r="H33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3" s="116" t="str">
        <f t="shared" si="20"/>
        <v/>
      </c>
      <c r="J333" s="117" t="str">
        <f t="shared" si="21"/>
        <v/>
      </c>
      <c r="K333" s="118">
        <f t="shared" si="22"/>
        <v>648.14814814814815</v>
      </c>
      <c r="L333" s="118">
        <f t="shared" si="23"/>
        <v>648.14814814814815</v>
      </c>
    </row>
    <row r="334" spans="1:12" ht="13.5" customHeight="1" x14ac:dyDescent="0.25">
      <c r="A334" s="99" t="s">
        <v>540</v>
      </c>
      <c r="B334" s="163" t="s">
        <v>2115</v>
      </c>
      <c r="C334" s="163" t="s">
        <v>208</v>
      </c>
      <c r="D334" s="141">
        <v>2.8</v>
      </c>
      <c r="E334" s="139">
        <v>1318</v>
      </c>
      <c r="F334" s="155">
        <v>1200</v>
      </c>
      <c r="G334" s="156">
        <v>0</v>
      </c>
      <c r="H33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4" s="116" t="str">
        <f t="shared" si="20"/>
        <v/>
      </c>
      <c r="J334" s="117" t="str">
        <f t="shared" si="21"/>
        <v/>
      </c>
      <c r="K334" s="118">
        <f t="shared" si="22"/>
        <v>470.71428571428572</v>
      </c>
      <c r="L334" s="118">
        <f t="shared" si="23"/>
        <v>428.57142857142861</v>
      </c>
    </row>
    <row r="335" spans="1:12" ht="13.5" customHeight="1" x14ac:dyDescent="0.25">
      <c r="A335" s="99" t="s">
        <v>541</v>
      </c>
      <c r="B335" s="163" t="s">
        <v>2115</v>
      </c>
      <c r="C335" s="163" t="s">
        <v>208</v>
      </c>
      <c r="D335" s="141">
        <v>5.23</v>
      </c>
      <c r="E335" s="139">
        <v>3232</v>
      </c>
      <c r="F335" s="155">
        <v>3000</v>
      </c>
      <c r="G335" s="156">
        <v>0</v>
      </c>
      <c r="H33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5" s="116" t="str">
        <f t="shared" si="20"/>
        <v/>
      </c>
      <c r="J335" s="117" t="str">
        <f t="shared" si="21"/>
        <v/>
      </c>
      <c r="K335" s="118">
        <f t="shared" si="22"/>
        <v>617.97323135755255</v>
      </c>
      <c r="L335" s="118">
        <f t="shared" si="23"/>
        <v>573.61376673040149</v>
      </c>
    </row>
    <row r="336" spans="1:12" ht="13.5" customHeight="1" x14ac:dyDescent="0.25">
      <c r="A336" s="99" t="s">
        <v>542</v>
      </c>
      <c r="B336" s="163" t="s">
        <v>2115</v>
      </c>
      <c r="C336" s="163" t="s">
        <v>208</v>
      </c>
      <c r="D336" s="141">
        <v>3.5</v>
      </c>
      <c r="E336" s="139">
        <v>2100</v>
      </c>
      <c r="F336" s="155">
        <v>2000</v>
      </c>
      <c r="G336" s="156">
        <v>0</v>
      </c>
      <c r="H33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6" s="116" t="str">
        <f t="shared" si="20"/>
        <v/>
      </c>
      <c r="J336" s="117" t="str">
        <f t="shared" si="21"/>
        <v/>
      </c>
      <c r="K336" s="118">
        <f t="shared" si="22"/>
        <v>600</v>
      </c>
      <c r="L336" s="118">
        <f t="shared" si="23"/>
        <v>571.42857142857144</v>
      </c>
    </row>
    <row r="337" spans="1:12" ht="13.5" customHeight="1" x14ac:dyDescent="0.25">
      <c r="A337" s="99" t="s">
        <v>543</v>
      </c>
      <c r="B337" s="163" t="s">
        <v>2115</v>
      </c>
      <c r="C337" s="163" t="s">
        <v>208</v>
      </c>
      <c r="D337" s="141">
        <v>3.97</v>
      </c>
      <c r="E337" s="139">
        <v>2156</v>
      </c>
      <c r="F337" s="155">
        <v>2000</v>
      </c>
      <c r="G337" s="156">
        <v>0</v>
      </c>
      <c r="H33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7" s="116" t="str">
        <f t="shared" si="20"/>
        <v/>
      </c>
      <c r="J337" s="117" t="str">
        <f t="shared" si="21"/>
        <v/>
      </c>
      <c r="K337" s="118">
        <f t="shared" si="22"/>
        <v>543.073047858942</v>
      </c>
      <c r="L337" s="118">
        <f t="shared" si="23"/>
        <v>503.7783375314861</v>
      </c>
    </row>
    <row r="338" spans="1:12" ht="13.5" customHeight="1" x14ac:dyDescent="0.25">
      <c r="A338" s="99" t="s">
        <v>544</v>
      </c>
      <c r="B338" s="163" t="s">
        <v>2115</v>
      </c>
      <c r="C338" s="163" t="s">
        <v>208</v>
      </c>
      <c r="D338" s="141">
        <v>4.0199999999999996</v>
      </c>
      <c r="E338" s="139">
        <v>2300</v>
      </c>
      <c r="F338" s="155">
        <v>1900</v>
      </c>
      <c r="G338" s="156">
        <v>0</v>
      </c>
      <c r="H33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8" s="116" t="str">
        <f t="shared" si="20"/>
        <v/>
      </c>
      <c r="J338" s="117" t="str">
        <f t="shared" si="21"/>
        <v/>
      </c>
      <c r="K338" s="118">
        <f t="shared" si="22"/>
        <v>572.13930348258714</v>
      </c>
      <c r="L338" s="118">
        <f t="shared" si="23"/>
        <v>472.63681592039808</v>
      </c>
    </row>
    <row r="339" spans="1:12" ht="13.5" customHeight="1" x14ac:dyDescent="0.25">
      <c r="A339" s="99" t="s">
        <v>545</v>
      </c>
      <c r="B339" s="163" t="s">
        <v>2115</v>
      </c>
      <c r="C339" s="163" t="s">
        <v>208</v>
      </c>
      <c r="D339" s="141">
        <v>3.07</v>
      </c>
      <c r="E339" s="139">
        <v>1875</v>
      </c>
      <c r="F339" s="155">
        <v>1700</v>
      </c>
      <c r="G339" s="156">
        <v>0</v>
      </c>
      <c r="H33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9" s="116" t="str">
        <f t="shared" si="20"/>
        <v/>
      </c>
      <c r="J339" s="117" t="str">
        <f t="shared" si="21"/>
        <v/>
      </c>
      <c r="K339" s="118">
        <f t="shared" si="22"/>
        <v>610.7491856677525</v>
      </c>
      <c r="L339" s="118">
        <f t="shared" si="23"/>
        <v>553.74592833876227</v>
      </c>
    </row>
    <row r="340" spans="1:12" ht="13.5" customHeight="1" x14ac:dyDescent="0.25">
      <c r="A340" s="99" t="s">
        <v>546</v>
      </c>
      <c r="B340" s="163" t="s">
        <v>2115</v>
      </c>
      <c r="C340" s="163" t="s">
        <v>208</v>
      </c>
      <c r="D340" s="141">
        <v>3.09</v>
      </c>
      <c r="E340" s="139">
        <v>1900</v>
      </c>
      <c r="F340" s="155">
        <v>1900</v>
      </c>
      <c r="G340" s="156">
        <v>0</v>
      </c>
      <c r="H34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0" s="116" t="str">
        <f t="shared" si="20"/>
        <v/>
      </c>
      <c r="J340" s="117" t="str">
        <f t="shared" si="21"/>
        <v/>
      </c>
      <c r="K340" s="118">
        <f t="shared" si="22"/>
        <v>614.88673139158584</v>
      </c>
      <c r="L340" s="118">
        <f t="shared" si="23"/>
        <v>614.88673139158584</v>
      </c>
    </row>
    <row r="341" spans="1:12" ht="13.5" customHeight="1" x14ac:dyDescent="0.25">
      <c r="A341" s="99" t="s">
        <v>547</v>
      </c>
      <c r="B341" s="163" t="s">
        <v>2115</v>
      </c>
      <c r="C341" s="163" t="s">
        <v>208</v>
      </c>
      <c r="D341" s="141">
        <v>4.0199999999999996</v>
      </c>
      <c r="E341" s="139">
        <v>2364</v>
      </c>
      <c r="F341" s="155">
        <v>2200</v>
      </c>
      <c r="G341" s="156">
        <v>0</v>
      </c>
      <c r="H34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1" s="116" t="str">
        <f t="shared" si="20"/>
        <v/>
      </c>
      <c r="J341" s="117" t="str">
        <f t="shared" si="21"/>
        <v/>
      </c>
      <c r="K341" s="118">
        <f t="shared" si="22"/>
        <v>588.05970149253733</v>
      </c>
      <c r="L341" s="118">
        <f t="shared" si="23"/>
        <v>547.26368159203992</v>
      </c>
    </row>
    <row r="342" spans="1:12" ht="13.5" customHeight="1" x14ac:dyDescent="0.25">
      <c r="A342" s="99" t="s">
        <v>548</v>
      </c>
      <c r="B342" s="163" t="s">
        <v>2115</v>
      </c>
      <c r="C342" s="163" t="s">
        <v>208</v>
      </c>
      <c r="D342" s="141">
        <v>3.28</v>
      </c>
      <c r="E342" s="139">
        <v>1935</v>
      </c>
      <c r="F342" s="155">
        <v>1800</v>
      </c>
      <c r="G342" s="156">
        <v>0</v>
      </c>
      <c r="H34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2" s="116" t="str">
        <f t="shared" si="20"/>
        <v/>
      </c>
      <c r="J342" s="117" t="str">
        <f t="shared" si="21"/>
        <v/>
      </c>
      <c r="K342" s="118">
        <f t="shared" si="22"/>
        <v>589.93902439024396</v>
      </c>
      <c r="L342" s="118">
        <f t="shared" si="23"/>
        <v>548.78048780487813</v>
      </c>
    </row>
    <row r="343" spans="1:12" ht="13.5" customHeight="1" x14ac:dyDescent="0.25">
      <c r="A343" s="99" t="s">
        <v>549</v>
      </c>
      <c r="B343" s="163" t="s">
        <v>2115</v>
      </c>
      <c r="C343" s="163" t="s">
        <v>208</v>
      </c>
      <c r="D343" s="141">
        <v>4.03</v>
      </c>
      <c r="E343" s="139">
        <v>2356</v>
      </c>
      <c r="F343" s="155">
        <v>2200</v>
      </c>
      <c r="G343" s="156">
        <v>0</v>
      </c>
      <c r="H34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3" s="116" t="str">
        <f t="shared" si="20"/>
        <v/>
      </c>
      <c r="J343" s="117" t="str">
        <f t="shared" si="21"/>
        <v/>
      </c>
      <c r="K343" s="118">
        <f t="shared" si="22"/>
        <v>584.61538461538453</v>
      </c>
      <c r="L343" s="118">
        <f t="shared" si="23"/>
        <v>545.90570719602977</v>
      </c>
    </row>
    <row r="344" spans="1:12" ht="13.5" customHeight="1" x14ac:dyDescent="0.25">
      <c r="A344" s="99" t="s">
        <v>550</v>
      </c>
      <c r="B344" s="163" t="s">
        <v>2115</v>
      </c>
      <c r="C344" s="163" t="s">
        <v>208</v>
      </c>
      <c r="D344" s="141">
        <v>4.01</v>
      </c>
      <c r="E344" s="139">
        <v>2156</v>
      </c>
      <c r="F344" s="155">
        <v>2000</v>
      </c>
      <c r="G344" s="156">
        <v>0</v>
      </c>
      <c r="H34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4" s="116" t="str">
        <f t="shared" si="20"/>
        <v/>
      </c>
      <c r="J344" s="117" t="str">
        <f t="shared" si="21"/>
        <v/>
      </c>
      <c r="K344" s="118">
        <f t="shared" si="22"/>
        <v>537.65586034912724</v>
      </c>
      <c r="L344" s="118">
        <f t="shared" si="23"/>
        <v>498.75311720698255</v>
      </c>
    </row>
    <row r="345" spans="1:12" ht="13.5" customHeight="1" x14ac:dyDescent="0.25">
      <c r="A345" s="99" t="s">
        <v>551</v>
      </c>
      <c r="B345" s="163" t="s">
        <v>2115</v>
      </c>
      <c r="C345" s="163" t="s">
        <v>208</v>
      </c>
      <c r="D345" s="141">
        <v>6.14</v>
      </c>
      <c r="E345" s="139">
        <v>3546</v>
      </c>
      <c r="F345" s="155">
        <v>3300</v>
      </c>
      <c r="G345" s="156">
        <v>0</v>
      </c>
      <c r="H34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5" s="116" t="str">
        <f t="shared" si="20"/>
        <v/>
      </c>
      <c r="J345" s="117" t="str">
        <f t="shared" si="21"/>
        <v/>
      </c>
      <c r="K345" s="118">
        <f t="shared" si="22"/>
        <v>577.52442996742673</v>
      </c>
      <c r="L345" s="118">
        <f t="shared" si="23"/>
        <v>537.45928338762212</v>
      </c>
    </row>
    <row r="346" spans="1:12" ht="13.5" customHeight="1" x14ac:dyDescent="0.25">
      <c r="A346" s="99" t="s">
        <v>552</v>
      </c>
      <c r="B346" s="163" t="s">
        <v>2115</v>
      </c>
      <c r="C346" s="163" t="s">
        <v>208</v>
      </c>
      <c r="D346" s="141">
        <v>4.1100000000000003</v>
      </c>
      <c r="E346" s="139">
        <v>2655</v>
      </c>
      <c r="F346" s="155">
        <v>2500</v>
      </c>
      <c r="G346" s="156">
        <v>0</v>
      </c>
      <c r="H34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6" s="116" t="str">
        <f t="shared" si="20"/>
        <v/>
      </c>
      <c r="J346" s="117" t="str">
        <f t="shared" si="21"/>
        <v/>
      </c>
      <c r="K346" s="118">
        <f t="shared" si="22"/>
        <v>645.98540145985396</v>
      </c>
      <c r="L346" s="118">
        <f t="shared" si="23"/>
        <v>608.27250608272504</v>
      </c>
    </row>
    <row r="347" spans="1:12" ht="13.5" customHeight="1" x14ac:dyDescent="0.25">
      <c r="A347" s="99" t="s">
        <v>553</v>
      </c>
      <c r="B347" s="163" t="s">
        <v>2115</v>
      </c>
      <c r="C347" s="163" t="s">
        <v>208</v>
      </c>
      <c r="D347" s="141">
        <v>2.04</v>
      </c>
      <c r="E347" s="139">
        <v>1124</v>
      </c>
      <c r="F347" s="156">
        <v>1080</v>
      </c>
      <c r="G347" s="156">
        <v>0</v>
      </c>
      <c r="H34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7" s="116" t="str">
        <f t="shared" si="20"/>
        <v/>
      </c>
      <c r="J347" s="117" t="str">
        <f t="shared" si="21"/>
        <v/>
      </c>
      <c r="K347" s="118">
        <f t="shared" si="22"/>
        <v>550.98039215686276</v>
      </c>
      <c r="L347" s="118">
        <f t="shared" si="23"/>
        <v>529.41176470588232</v>
      </c>
    </row>
    <row r="348" spans="1:12" ht="13.5" customHeight="1" x14ac:dyDescent="0.25">
      <c r="A348" s="99" t="s">
        <v>554</v>
      </c>
      <c r="B348" s="163" t="s">
        <v>2115</v>
      </c>
      <c r="C348" s="163" t="s">
        <v>208</v>
      </c>
      <c r="D348" s="141">
        <v>5.04</v>
      </c>
      <c r="E348" s="139">
        <v>2520</v>
      </c>
      <c r="F348" s="155">
        <v>2400</v>
      </c>
      <c r="G348" s="156">
        <v>0</v>
      </c>
      <c r="H34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8" s="116" t="str">
        <f t="shared" si="20"/>
        <v/>
      </c>
      <c r="J348" s="117" t="str">
        <f t="shared" si="21"/>
        <v/>
      </c>
      <c r="K348" s="118">
        <f t="shared" si="22"/>
        <v>500</v>
      </c>
      <c r="L348" s="118">
        <f t="shared" si="23"/>
        <v>476.1904761904762</v>
      </c>
    </row>
    <row r="349" spans="1:12" ht="13.5" customHeight="1" x14ac:dyDescent="0.25">
      <c r="A349" s="99" t="s">
        <v>555</v>
      </c>
      <c r="B349" s="163" t="s">
        <v>2115</v>
      </c>
      <c r="C349" s="163" t="s">
        <v>208</v>
      </c>
      <c r="D349" s="141">
        <v>1.66</v>
      </c>
      <c r="E349" s="139">
        <v>1060</v>
      </c>
      <c r="F349" s="155">
        <v>1000</v>
      </c>
      <c r="G349" s="156">
        <v>0</v>
      </c>
      <c r="H34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9" s="116" t="str">
        <f t="shared" si="20"/>
        <v/>
      </c>
      <c r="J349" s="117" t="str">
        <f t="shared" si="21"/>
        <v/>
      </c>
      <c r="K349" s="118">
        <f t="shared" si="22"/>
        <v>638.5542168674699</v>
      </c>
      <c r="L349" s="118">
        <f t="shared" si="23"/>
        <v>602.40963855421694</v>
      </c>
    </row>
    <row r="350" spans="1:12" ht="13.5" customHeight="1" x14ac:dyDescent="0.25">
      <c r="A350" s="99" t="s">
        <v>556</v>
      </c>
      <c r="B350" s="163" t="s">
        <v>2115</v>
      </c>
      <c r="C350" s="163" t="s">
        <v>208</v>
      </c>
      <c r="D350" s="141">
        <v>4.5</v>
      </c>
      <c r="E350" s="139">
        <v>2862</v>
      </c>
      <c r="F350" s="155">
        <v>2650</v>
      </c>
      <c r="G350" s="156">
        <v>0</v>
      </c>
      <c r="H35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0" s="116" t="str">
        <f t="shared" si="20"/>
        <v/>
      </c>
      <c r="J350" s="117" t="str">
        <f t="shared" si="21"/>
        <v/>
      </c>
      <c r="K350" s="118">
        <f t="shared" si="22"/>
        <v>636</v>
      </c>
      <c r="L350" s="118">
        <f t="shared" si="23"/>
        <v>588.88888888888891</v>
      </c>
    </row>
    <row r="351" spans="1:12" ht="13.5" customHeight="1" x14ac:dyDescent="0.25">
      <c r="A351" s="99" t="s">
        <v>557</v>
      </c>
      <c r="B351" s="163" t="s">
        <v>2115</v>
      </c>
      <c r="C351" s="163" t="s">
        <v>208</v>
      </c>
      <c r="D351" s="141">
        <v>4.5999999999999996</v>
      </c>
      <c r="E351" s="139">
        <v>2208</v>
      </c>
      <c r="F351" s="155">
        <v>2000</v>
      </c>
      <c r="G351" s="156">
        <v>0</v>
      </c>
      <c r="H35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1" s="116" t="str">
        <f t="shared" si="20"/>
        <v/>
      </c>
      <c r="J351" s="117" t="str">
        <f t="shared" si="21"/>
        <v/>
      </c>
      <c r="K351" s="118">
        <f t="shared" si="22"/>
        <v>480.00000000000006</v>
      </c>
      <c r="L351" s="118">
        <f t="shared" si="23"/>
        <v>434.78260869565219</v>
      </c>
    </row>
    <row r="352" spans="1:12" ht="13.5" customHeight="1" x14ac:dyDescent="0.25">
      <c r="A352" s="99" t="s">
        <v>558</v>
      </c>
      <c r="B352" s="163" t="s">
        <v>2115</v>
      </c>
      <c r="C352" s="163" t="s">
        <v>208</v>
      </c>
      <c r="D352" s="141">
        <v>2.39</v>
      </c>
      <c r="E352" s="139">
        <v>1415</v>
      </c>
      <c r="F352" s="155">
        <v>1330</v>
      </c>
      <c r="G352" s="156">
        <v>0</v>
      </c>
      <c r="H35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2" s="116" t="str">
        <f t="shared" si="20"/>
        <v/>
      </c>
      <c r="J352" s="117" t="str">
        <f t="shared" si="21"/>
        <v/>
      </c>
      <c r="K352" s="118">
        <f t="shared" si="22"/>
        <v>592.05020920502091</v>
      </c>
      <c r="L352" s="118">
        <f t="shared" si="23"/>
        <v>556.48535564853557</v>
      </c>
    </row>
    <row r="353" spans="1:12" ht="13.5" customHeight="1" x14ac:dyDescent="0.25">
      <c r="A353" s="99" t="s">
        <v>559</v>
      </c>
      <c r="B353" s="163" t="s">
        <v>2115</v>
      </c>
      <c r="C353" s="163" t="s">
        <v>208</v>
      </c>
      <c r="D353" s="141">
        <v>3.13</v>
      </c>
      <c r="E353" s="139">
        <v>1530</v>
      </c>
      <c r="F353" s="155">
        <v>1480</v>
      </c>
      <c r="G353" s="156">
        <v>0</v>
      </c>
      <c r="H35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3" s="116" t="str">
        <f t="shared" si="20"/>
        <v/>
      </c>
      <c r="J353" s="117" t="str">
        <f t="shared" si="21"/>
        <v/>
      </c>
      <c r="K353" s="118">
        <f t="shared" si="22"/>
        <v>488.81789137380196</v>
      </c>
      <c r="L353" s="118">
        <f t="shared" si="23"/>
        <v>472.84345047923324</v>
      </c>
    </row>
    <row r="354" spans="1:12" ht="13.5" customHeight="1" x14ac:dyDescent="0.25">
      <c r="A354" s="99" t="s">
        <v>560</v>
      </c>
      <c r="B354" s="163" t="s">
        <v>2115</v>
      </c>
      <c r="C354" s="163" t="s">
        <v>208</v>
      </c>
      <c r="D354" s="141">
        <v>4.01</v>
      </c>
      <c r="E354" s="139">
        <v>2228</v>
      </c>
      <c r="F354" s="155">
        <v>2150</v>
      </c>
      <c r="G354" s="156">
        <v>0</v>
      </c>
      <c r="H35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4" s="116" t="str">
        <f t="shared" si="20"/>
        <v/>
      </c>
      <c r="J354" s="117" t="str">
        <f t="shared" si="21"/>
        <v/>
      </c>
      <c r="K354" s="118">
        <f t="shared" si="22"/>
        <v>555.61097256857863</v>
      </c>
      <c r="L354" s="118">
        <f t="shared" si="23"/>
        <v>536.15960099750623</v>
      </c>
    </row>
    <row r="355" spans="1:12" ht="13.5" customHeight="1" x14ac:dyDescent="0.25">
      <c r="A355" s="99" t="s">
        <v>561</v>
      </c>
      <c r="B355" s="163" t="s">
        <v>2115</v>
      </c>
      <c r="C355" s="163" t="s">
        <v>208</v>
      </c>
      <c r="D355" s="141">
        <v>4.2</v>
      </c>
      <c r="E355" s="139">
        <v>2318</v>
      </c>
      <c r="F355" s="155">
        <v>2200</v>
      </c>
      <c r="G355" s="156">
        <v>0</v>
      </c>
      <c r="H35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5" s="116" t="str">
        <f t="shared" si="20"/>
        <v/>
      </c>
      <c r="J355" s="117" t="str">
        <f t="shared" si="21"/>
        <v/>
      </c>
      <c r="K355" s="118">
        <f t="shared" si="22"/>
        <v>551.90476190476193</v>
      </c>
      <c r="L355" s="118">
        <f t="shared" si="23"/>
        <v>523.80952380952374</v>
      </c>
    </row>
    <row r="356" spans="1:12" ht="13.5" customHeight="1" x14ac:dyDescent="0.25">
      <c r="A356" s="99" t="s">
        <v>562</v>
      </c>
      <c r="B356" s="163" t="s">
        <v>2115</v>
      </c>
      <c r="C356" s="163" t="s">
        <v>208</v>
      </c>
      <c r="D356" s="141">
        <v>2.14</v>
      </c>
      <c r="E356" s="139">
        <v>1284</v>
      </c>
      <c r="F356" s="155">
        <v>1200</v>
      </c>
      <c r="G356" s="156">
        <v>0</v>
      </c>
      <c r="H35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6" s="116" t="str">
        <f t="shared" si="20"/>
        <v/>
      </c>
      <c r="J356" s="117" t="str">
        <f t="shared" si="21"/>
        <v/>
      </c>
      <c r="K356" s="118">
        <f t="shared" si="22"/>
        <v>600</v>
      </c>
      <c r="L356" s="118">
        <f t="shared" si="23"/>
        <v>560.74766355140184</v>
      </c>
    </row>
    <row r="357" spans="1:12" ht="13.5" customHeight="1" x14ac:dyDescent="0.25">
      <c r="A357" s="99" t="s">
        <v>563</v>
      </c>
      <c r="B357" s="163" t="s">
        <v>2115</v>
      </c>
      <c r="C357" s="163" t="s">
        <v>208</v>
      </c>
      <c r="D357" s="141">
        <v>1.65</v>
      </c>
      <c r="E357" s="139">
        <v>890</v>
      </c>
      <c r="F357" s="155">
        <v>700</v>
      </c>
      <c r="G357" s="156">
        <v>0</v>
      </c>
      <c r="H35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7" s="116" t="str">
        <f t="shared" si="20"/>
        <v/>
      </c>
      <c r="J357" s="117" t="str">
        <f t="shared" si="21"/>
        <v/>
      </c>
      <c r="K357" s="118">
        <f t="shared" si="22"/>
        <v>539.39393939393938</v>
      </c>
      <c r="L357" s="118">
        <f t="shared" si="23"/>
        <v>424.24242424242425</v>
      </c>
    </row>
    <row r="358" spans="1:12" ht="13.5" customHeight="1" x14ac:dyDescent="0.25">
      <c r="A358" s="99" t="s">
        <v>564</v>
      </c>
      <c r="B358" s="163" t="s">
        <v>2115</v>
      </c>
      <c r="C358" s="163" t="s">
        <v>208</v>
      </c>
      <c r="D358" s="141">
        <v>7.11</v>
      </c>
      <c r="E358" s="139">
        <v>3911</v>
      </c>
      <c r="F358" s="155">
        <v>3522</v>
      </c>
      <c r="G358" s="156">
        <v>0</v>
      </c>
      <c r="H35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8" s="116" t="str">
        <f t="shared" si="20"/>
        <v/>
      </c>
      <c r="J358" s="117" t="str">
        <f t="shared" si="21"/>
        <v/>
      </c>
      <c r="K358" s="118">
        <f t="shared" si="22"/>
        <v>550.07032348804501</v>
      </c>
      <c r="L358" s="118">
        <f t="shared" si="23"/>
        <v>495.35864978902953</v>
      </c>
    </row>
    <row r="359" spans="1:12" ht="13.5" customHeight="1" x14ac:dyDescent="0.25">
      <c r="A359" s="99" t="s">
        <v>565</v>
      </c>
      <c r="B359" s="163" t="s">
        <v>2115</v>
      </c>
      <c r="C359" s="163" t="s">
        <v>208</v>
      </c>
      <c r="D359" s="141">
        <v>6.01</v>
      </c>
      <c r="E359" s="139">
        <v>3210</v>
      </c>
      <c r="F359" s="155">
        <v>3000</v>
      </c>
      <c r="G359" s="156">
        <v>0</v>
      </c>
      <c r="H35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9" s="116" t="str">
        <f t="shared" si="20"/>
        <v/>
      </c>
      <c r="J359" s="117" t="str">
        <f t="shared" si="21"/>
        <v/>
      </c>
      <c r="K359" s="118">
        <f t="shared" si="22"/>
        <v>534.10981697171383</v>
      </c>
      <c r="L359" s="118">
        <f t="shared" si="23"/>
        <v>499.16805324459239</v>
      </c>
    </row>
    <row r="360" spans="1:12" ht="13.5" customHeight="1" x14ac:dyDescent="0.25">
      <c r="A360" s="99" t="s">
        <v>566</v>
      </c>
      <c r="B360" s="163" t="s">
        <v>2115</v>
      </c>
      <c r="C360" s="163" t="s">
        <v>208</v>
      </c>
      <c r="D360" s="141">
        <v>5.15</v>
      </c>
      <c r="E360" s="139">
        <v>3210</v>
      </c>
      <c r="F360" s="155">
        <v>3000</v>
      </c>
      <c r="G360" s="156">
        <v>0</v>
      </c>
      <c r="H36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0" s="116" t="str">
        <f t="shared" si="20"/>
        <v/>
      </c>
      <c r="J360" s="117" t="str">
        <f t="shared" si="21"/>
        <v/>
      </c>
      <c r="K360" s="118">
        <f t="shared" si="22"/>
        <v>623.30097087378635</v>
      </c>
      <c r="L360" s="118">
        <f t="shared" si="23"/>
        <v>582.52427184466012</v>
      </c>
    </row>
    <row r="361" spans="1:12" ht="13.5" customHeight="1" x14ac:dyDescent="0.25">
      <c r="A361" s="99" t="s">
        <v>567</v>
      </c>
      <c r="B361" s="163" t="s">
        <v>2115</v>
      </c>
      <c r="C361" s="163" t="s">
        <v>208</v>
      </c>
      <c r="D361" s="141">
        <v>3.14</v>
      </c>
      <c r="E361" s="139">
        <v>1926</v>
      </c>
      <c r="F361" s="155">
        <v>1800</v>
      </c>
      <c r="G361" s="156">
        <v>0</v>
      </c>
      <c r="H36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1" s="116" t="str">
        <f t="shared" si="20"/>
        <v/>
      </c>
      <c r="J361" s="117" t="str">
        <f t="shared" si="21"/>
        <v/>
      </c>
      <c r="K361" s="118">
        <f t="shared" si="22"/>
        <v>613.37579617834388</v>
      </c>
      <c r="L361" s="118">
        <f t="shared" si="23"/>
        <v>573.24840764331213</v>
      </c>
    </row>
    <row r="362" spans="1:12" ht="13.5" customHeight="1" x14ac:dyDescent="0.25">
      <c r="A362" s="99" t="s">
        <v>568</v>
      </c>
      <c r="B362" s="163" t="s">
        <v>2115</v>
      </c>
      <c r="C362" s="163" t="s">
        <v>208</v>
      </c>
      <c r="D362" s="141">
        <v>3</v>
      </c>
      <c r="E362" s="139">
        <v>1753</v>
      </c>
      <c r="F362" s="155">
        <v>1600</v>
      </c>
      <c r="G362" s="156">
        <v>0</v>
      </c>
      <c r="H36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2" s="116" t="str">
        <f t="shared" si="20"/>
        <v/>
      </c>
      <c r="J362" s="117" t="str">
        <f t="shared" si="21"/>
        <v/>
      </c>
      <c r="K362" s="118">
        <f t="shared" si="22"/>
        <v>584.33333333333337</v>
      </c>
      <c r="L362" s="118">
        <f t="shared" si="23"/>
        <v>533.33333333333337</v>
      </c>
    </row>
    <row r="363" spans="1:12" ht="13.5" customHeight="1" x14ac:dyDescent="0.25">
      <c r="A363" s="99" t="s">
        <v>569</v>
      </c>
      <c r="B363" s="163" t="s">
        <v>2115</v>
      </c>
      <c r="C363" s="163" t="s">
        <v>208</v>
      </c>
      <c r="D363" s="141">
        <v>4.17</v>
      </c>
      <c r="E363" s="139">
        <v>2360</v>
      </c>
      <c r="F363" s="155">
        <v>2300</v>
      </c>
      <c r="G363" s="156">
        <v>0</v>
      </c>
      <c r="H36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3" s="116" t="str">
        <f t="shared" si="20"/>
        <v/>
      </c>
      <c r="J363" s="117" t="str">
        <f t="shared" si="21"/>
        <v/>
      </c>
      <c r="K363" s="118">
        <f t="shared" si="22"/>
        <v>565.94724220623505</v>
      </c>
      <c r="L363" s="118">
        <f t="shared" si="23"/>
        <v>551.55875299760191</v>
      </c>
    </row>
    <row r="364" spans="1:12" ht="13.5" customHeight="1" x14ac:dyDescent="0.25">
      <c r="A364" s="99" t="s">
        <v>570</v>
      </c>
      <c r="B364" s="163" t="s">
        <v>2115</v>
      </c>
      <c r="C364" s="163" t="s">
        <v>208</v>
      </c>
      <c r="D364" s="141">
        <v>4.1900000000000004</v>
      </c>
      <c r="E364" s="139">
        <v>2228</v>
      </c>
      <c r="F364" s="155">
        <v>2150</v>
      </c>
      <c r="G364" s="156">
        <v>0</v>
      </c>
      <c r="H36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4" s="116" t="str">
        <f t="shared" si="20"/>
        <v/>
      </c>
      <c r="J364" s="117" t="str">
        <f t="shared" si="21"/>
        <v/>
      </c>
      <c r="K364" s="118">
        <f t="shared" si="22"/>
        <v>531.74224343675417</v>
      </c>
      <c r="L364" s="118">
        <f t="shared" si="23"/>
        <v>513.12649164677805</v>
      </c>
    </row>
    <row r="365" spans="1:12" ht="13.5" customHeight="1" x14ac:dyDescent="0.25">
      <c r="A365" s="99" t="s">
        <v>571</v>
      </c>
      <c r="B365" s="163" t="s">
        <v>2115</v>
      </c>
      <c r="C365" s="163" t="s">
        <v>208</v>
      </c>
      <c r="D365" s="141">
        <v>5.12</v>
      </c>
      <c r="E365" s="139">
        <v>3210</v>
      </c>
      <c r="F365" s="155">
        <v>3000</v>
      </c>
      <c r="G365" s="156">
        <v>0</v>
      </c>
      <c r="H36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5" s="116" t="str">
        <f t="shared" si="20"/>
        <v/>
      </c>
      <c r="J365" s="117" t="str">
        <f t="shared" si="21"/>
        <v/>
      </c>
      <c r="K365" s="118">
        <f t="shared" si="22"/>
        <v>626.953125</v>
      </c>
      <c r="L365" s="118">
        <f t="shared" si="23"/>
        <v>585.9375</v>
      </c>
    </row>
    <row r="366" spans="1:12" ht="13.5" customHeight="1" x14ac:dyDescent="0.25">
      <c r="A366" s="99" t="s">
        <v>572</v>
      </c>
      <c r="B366" s="163" t="s">
        <v>2115</v>
      </c>
      <c r="C366" s="163" t="s">
        <v>208</v>
      </c>
      <c r="D366" s="141">
        <v>4.13</v>
      </c>
      <c r="E366" s="139">
        <v>2356</v>
      </c>
      <c r="F366" s="155">
        <v>2200</v>
      </c>
      <c r="G366" s="156">
        <v>0</v>
      </c>
      <c r="H36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6" s="116" t="str">
        <f t="shared" si="20"/>
        <v/>
      </c>
      <c r="J366" s="117" t="str">
        <f t="shared" si="21"/>
        <v/>
      </c>
      <c r="K366" s="118">
        <f t="shared" si="22"/>
        <v>570.46004842615014</v>
      </c>
      <c r="L366" s="118">
        <f t="shared" si="23"/>
        <v>532.68765133171917</v>
      </c>
    </row>
    <row r="367" spans="1:12" ht="13.5" customHeight="1" x14ac:dyDescent="0.25">
      <c r="A367" s="99" t="s">
        <v>573</v>
      </c>
      <c r="B367" s="163" t="s">
        <v>2115</v>
      </c>
      <c r="C367" s="163" t="s">
        <v>208</v>
      </c>
      <c r="D367" s="141">
        <v>5.08</v>
      </c>
      <c r="E367" s="139">
        <v>3210</v>
      </c>
      <c r="F367" s="155">
        <v>3000</v>
      </c>
      <c r="G367" s="156">
        <v>0</v>
      </c>
      <c r="H36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7" s="116" t="str">
        <f t="shared" si="20"/>
        <v/>
      </c>
      <c r="J367" s="117" t="str">
        <f t="shared" si="21"/>
        <v/>
      </c>
      <c r="K367" s="118">
        <f t="shared" si="22"/>
        <v>631.88976377952758</v>
      </c>
      <c r="L367" s="118">
        <f t="shared" si="23"/>
        <v>590.55118110236219</v>
      </c>
    </row>
    <row r="368" spans="1:12" ht="13.5" customHeight="1" x14ac:dyDescent="0.25">
      <c r="A368" s="99" t="s">
        <v>574</v>
      </c>
      <c r="B368" s="163" t="s">
        <v>2115</v>
      </c>
      <c r="C368" s="163" t="s">
        <v>208</v>
      </c>
      <c r="D368" s="141">
        <v>6.01</v>
      </c>
      <c r="E368" s="139">
        <v>3500</v>
      </c>
      <c r="F368" s="155">
        <v>3400</v>
      </c>
      <c r="G368" s="156">
        <v>0</v>
      </c>
      <c r="H36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8" s="116" t="str">
        <f t="shared" si="20"/>
        <v/>
      </c>
      <c r="J368" s="117" t="str">
        <f t="shared" si="21"/>
        <v/>
      </c>
      <c r="K368" s="118">
        <f t="shared" si="22"/>
        <v>582.36272878535772</v>
      </c>
      <c r="L368" s="118">
        <f t="shared" si="23"/>
        <v>565.72379367720464</v>
      </c>
    </row>
    <row r="369" spans="1:12" ht="13.5" customHeight="1" x14ac:dyDescent="0.25">
      <c r="A369" s="99" t="s">
        <v>575</v>
      </c>
      <c r="B369" s="163" t="s">
        <v>2115</v>
      </c>
      <c r="C369" s="163" t="s">
        <v>208</v>
      </c>
      <c r="D369" s="141">
        <v>6.02</v>
      </c>
      <c r="E369" s="139">
        <v>3234</v>
      </c>
      <c r="F369" s="155">
        <v>3000</v>
      </c>
      <c r="G369" s="156">
        <v>0</v>
      </c>
      <c r="H36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9" s="116" t="str">
        <f t="shared" si="20"/>
        <v/>
      </c>
      <c r="J369" s="117" t="str">
        <f t="shared" si="21"/>
        <v/>
      </c>
      <c r="K369" s="118">
        <f t="shared" si="22"/>
        <v>537.20930232558146</v>
      </c>
      <c r="L369" s="118">
        <f t="shared" si="23"/>
        <v>498.33887043189372</v>
      </c>
    </row>
    <row r="370" spans="1:12" ht="13.5" customHeight="1" x14ac:dyDescent="0.25">
      <c r="A370" s="99" t="s">
        <v>576</v>
      </c>
      <c r="B370" s="163" t="s">
        <v>2115</v>
      </c>
      <c r="C370" s="163" t="s">
        <v>208</v>
      </c>
      <c r="D370" s="141">
        <v>3.81</v>
      </c>
      <c r="E370" s="139">
        <v>1878</v>
      </c>
      <c r="F370" s="155">
        <v>1750</v>
      </c>
      <c r="G370" s="156">
        <v>0</v>
      </c>
      <c r="H37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0" s="116" t="str">
        <f t="shared" si="20"/>
        <v/>
      </c>
      <c r="J370" s="117" t="str">
        <f t="shared" si="21"/>
        <v/>
      </c>
      <c r="K370" s="118">
        <f t="shared" si="22"/>
        <v>492.91338582677167</v>
      </c>
      <c r="L370" s="118">
        <f t="shared" si="23"/>
        <v>459.31758530183725</v>
      </c>
    </row>
    <row r="371" spans="1:12" ht="13.5" customHeight="1" x14ac:dyDescent="0.25">
      <c r="A371" s="99" t="s">
        <v>577</v>
      </c>
      <c r="B371" s="163" t="s">
        <v>2115</v>
      </c>
      <c r="C371" s="163" t="s">
        <v>208</v>
      </c>
      <c r="D371" s="141">
        <v>6.04</v>
      </c>
      <c r="E371" s="139">
        <v>3546</v>
      </c>
      <c r="F371" s="155">
        <v>3300</v>
      </c>
      <c r="G371" s="156">
        <v>0</v>
      </c>
      <c r="H37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1" s="116" t="str">
        <f t="shared" si="20"/>
        <v/>
      </c>
      <c r="J371" s="117" t="str">
        <f t="shared" si="21"/>
        <v/>
      </c>
      <c r="K371" s="118">
        <f t="shared" si="22"/>
        <v>587.08609271523176</v>
      </c>
      <c r="L371" s="118">
        <f t="shared" si="23"/>
        <v>546.35761589403978</v>
      </c>
    </row>
    <row r="372" spans="1:12" ht="13.5" customHeight="1" x14ac:dyDescent="0.25">
      <c r="A372" s="99" t="s">
        <v>578</v>
      </c>
      <c r="B372" s="163" t="s">
        <v>2115</v>
      </c>
      <c r="C372" s="163" t="s">
        <v>208</v>
      </c>
      <c r="D372" s="141">
        <v>5.07</v>
      </c>
      <c r="E372" s="139">
        <v>2540</v>
      </c>
      <c r="F372" s="155">
        <v>2500</v>
      </c>
      <c r="G372" s="156">
        <v>0</v>
      </c>
      <c r="H37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2" s="116" t="str">
        <f t="shared" si="20"/>
        <v/>
      </c>
      <c r="J372" s="117" t="str">
        <f t="shared" si="21"/>
        <v/>
      </c>
      <c r="K372" s="118">
        <f t="shared" si="22"/>
        <v>500.98619329388555</v>
      </c>
      <c r="L372" s="118">
        <f t="shared" si="23"/>
        <v>493.09664694280076</v>
      </c>
    </row>
    <row r="373" spans="1:12" ht="13.5" customHeight="1" x14ac:dyDescent="0.25">
      <c r="A373" s="99" t="s">
        <v>579</v>
      </c>
      <c r="B373" s="163" t="s">
        <v>2115</v>
      </c>
      <c r="C373" s="163" t="s">
        <v>208</v>
      </c>
      <c r="D373" s="141">
        <v>3</v>
      </c>
      <c r="E373" s="139">
        <v>1750</v>
      </c>
      <c r="F373" s="155">
        <v>1500</v>
      </c>
      <c r="G373" s="156">
        <v>0</v>
      </c>
      <c r="H37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3" s="116" t="str">
        <f t="shared" si="20"/>
        <v/>
      </c>
      <c r="J373" s="117" t="str">
        <f t="shared" si="21"/>
        <v/>
      </c>
      <c r="K373" s="118">
        <f t="shared" si="22"/>
        <v>583.33333333333337</v>
      </c>
      <c r="L373" s="118">
        <f t="shared" si="23"/>
        <v>500</v>
      </c>
    </row>
    <row r="374" spans="1:12" ht="13.5" customHeight="1" x14ac:dyDescent="0.25">
      <c r="A374" s="99" t="s">
        <v>580</v>
      </c>
      <c r="B374" s="163" t="s">
        <v>2115</v>
      </c>
      <c r="C374" s="163" t="s">
        <v>208</v>
      </c>
      <c r="D374" s="142">
        <v>5.09</v>
      </c>
      <c r="E374" s="139">
        <v>2695</v>
      </c>
      <c r="F374" s="155">
        <v>2500</v>
      </c>
      <c r="G374" s="156">
        <v>0</v>
      </c>
      <c r="H37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4" s="116" t="str">
        <f t="shared" si="20"/>
        <v/>
      </c>
      <c r="J374" s="117" t="str">
        <f t="shared" si="21"/>
        <v/>
      </c>
      <c r="K374" s="118">
        <f t="shared" si="22"/>
        <v>529.46954813359525</v>
      </c>
      <c r="L374" s="118">
        <f t="shared" si="23"/>
        <v>491.15913555992142</v>
      </c>
    </row>
    <row r="375" spans="1:12" ht="13.5" customHeight="1" x14ac:dyDescent="0.25">
      <c r="A375" s="99" t="s">
        <v>581</v>
      </c>
      <c r="B375" s="163" t="s">
        <v>2115</v>
      </c>
      <c r="C375" s="163" t="s">
        <v>208</v>
      </c>
      <c r="D375" s="141">
        <v>2.2999999999999998</v>
      </c>
      <c r="E375" s="139">
        <v>1409</v>
      </c>
      <c r="F375" s="155">
        <v>1400</v>
      </c>
      <c r="G375" s="156">
        <v>0</v>
      </c>
      <c r="H37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5" s="116" t="str">
        <f t="shared" si="20"/>
        <v/>
      </c>
      <c r="J375" s="117" t="str">
        <f t="shared" si="21"/>
        <v/>
      </c>
      <c r="K375" s="118">
        <f t="shared" si="22"/>
        <v>612.60869565217399</v>
      </c>
      <c r="L375" s="118">
        <f t="shared" si="23"/>
        <v>608.69565217391312</v>
      </c>
    </row>
    <row r="376" spans="1:12" ht="13.5" customHeight="1" x14ac:dyDescent="0.25">
      <c r="A376" s="99" t="s">
        <v>582</v>
      </c>
      <c r="B376" s="163" t="s">
        <v>2115</v>
      </c>
      <c r="C376" s="163" t="s">
        <v>208</v>
      </c>
      <c r="D376" s="141">
        <v>3.5</v>
      </c>
      <c r="E376" s="139">
        <v>1827</v>
      </c>
      <c r="F376" s="155">
        <v>1800</v>
      </c>
      <c r="G376" s="156">
        <v>0</v>
      </c>
      <c r="H37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6" s="116" t="str">
        <f t="shared" si="20"/>
        <v/>
      </c>
      <c r="J376" s="117" t="str">
        <f t="shared" si="21"/>
        <v/>
      </c>
      <c r="K376" s="118">
        <f t="shared" si="22"/>
        <v>522</v>
      </c>
      <c r="L376" s="118">
        <f t="shared" si="23"/>
        <v>514.28571428571433</v>
      </c>
    </row>
    <row r="377" spans="1:12" ht="13.5" customHeight="1" x14ac:dyDescent="0.25">
      <c r="A377" s="99" t="s">
        <v>583</v>
      </c>
      <c r="B377" s="163" t="s">
        <v>2115</v>
      </c>
      <c r="C377" s="163" t="s">
        <v>208</v>
      </c>
      <c r="D377" s="141">
        <v>5.12</v>
      </c>
      <c r="E377" s="139">
        <v>2675</v>
      </c>
      <c r="F377" s="155">
        <v>2500</v>
      </c>
      <c r="G377" s="156">
        <v>0</v>
      </c>
      <c r="H37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7" s="116" t="str">
        <f t="shared" si="20"/>
        <v/>
      </c>
      <c r="J377" s="117" t="str">
        <f t="shared" si="21"/>
        <v/>
      </c>
      <c r="K377" s="118">
        <f t="shared" si="22"/>
        <v>522.4609375</v>
      </c>
      <c r="L377" s="118">
        <f t="shared" si="23"/>
        <v>488.28125</v>
      </c>
    </row>
    <row r="378" spans="1:12" ht="13.5" customHeight="1" x14ac:dyDescent="0.25">
      <c r="A378" s="99" t="s">
        <v>584</v>
      </c>
      <c r="B378" s="163" t="s">
        <v>2115</v>
      </c>
      <c r="C378" s="163" t="s">
        <v>208</v>
      </c>
      <c r="D378" s="142">
        <v>2.5</v>
      </c>
      <c r="E378" s="139">
        <v>1450</v>
      </c>
      <c r="F378" s="155">
        <v>1200</v>
      </c>
      <c r="G378" s="156">
        <v>0</v>
      </c>
      <c r="H37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8" s="116" t="str">
        <f t="shared" si="20"/>
        <v/>
      </c>
      <c r="J378" s="117" t="str">
        <f t="shared" si="21"/>
        <v/>
      </c>
      <c r="K378" s="118">
        <f t="shared" si="22"/>
        <v>580</v>
      </c>
      <c r="L378" s="118">
        <f t="shared" si="23"/>
        <v>480</v>
      </c>
    </row>
    <row r="379" spans="1:12" ht="13.5" customHeight="1" x14ac:dyDescent="0.25">
      <c r="A379" s="99" t="s">
        <v>585</v>
      </c>
      <c r="B379" s="163" t="s">
        <v>2115</v>
      </c>
      <c r="C379" s="163" t="s">
        <v>208</v>
      </c>
      <c r="D379" s="141">
        <v>3</v>
      </c>
      <c r="E379" s="139">
        <v>1900</v>
      </c>
      <c r="F379" s="155">
        <v>1900</v>
      </c>
      <c r="G379" s="156">
        <v>0</v>
      </c>
      <c r="H37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9" s="116" t="str">
        <f t="shared" si="20"/>
        <v/>
      </c>
      <c r="J379" s="117" t="str">
        <f t="shared" si="21"/>
        <v/>
      </c>
      <c r="K379" s="118">
        <f t="shared" si="22"/>
        <v>633.33333333333337</v>
      </c>
      <c r="L379" s="118">
        <f t="shared" si="23"/>
        <v>633.33333333333337</v>
      </c>
    </row>
    <row r="380" spans="1:12" ht="13.5" customHeight="1" x14ac:dyDescent="0.25">
      <c r="A380" s="99" t="s">
        <v>586</v>
      </c>
      <c r="B380" s="163" t="s">
        <v>2115</v>
      </c>
      <c r="C380" s="163" t="s">
        <v>208</v>
      </c>
      <c r="D380" s="141">
        <v>3</v>
      </c>
      <c r="E380" s="139">
        <v>1605</v>
      </c>
      <c r="F380" s="155">
        <v>1500</v>
      </c>
      <c r="G380" s="156">
        <v>0</v>
      </c>
      <c r="H38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0" s="116" t="str">
        <f t="shared" si="20"/>
        <v/>
      </c>
      <c r="J380" s="117" t="str">
        <f t="shared" si="21"/>
        <v/>
      </c>
      <c r="K380" s="118">
        <f t="shared" si="22"/>
        <v>535</v>
      </c>
      <c r="L380" s="118">
        <f t="shared" si="23"/>
        <v>500</v>
      </c>
    </row>
    <row r="381" spans="1:12" ht="13.5" customHeight="1" x14ac:dyDescent="0.25">
      <c r="A381" s="99" t="s">
        <v>587</v>
      </c>
      <c r="B381" s="163" t="s">
        <v>2115</v>
      </c>
      <c r="C381" s="163" t="s">
        <v>208</v>
      </c>
      <c r="D381" s="141">
        <v>2.2599999999999998</v>
      </c>
      <c r="E381" s="139">
        <v>1087</v>
      </c>
      <c r="F381" s="155">
        <v>1000</v>
      </c>
      <c r="G381" s="156">
        <v>0</v>
      </c>
      <c r="H38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1" s="116" t="str">
        <f t="shared" si="20"/>
        <v/>
      </c>
      <c r="J381" s="117" t="str">
        <f t="shared" si="21"/>
        <v/>
      </c>
      <c r="K381" s="118">
        <f t="shared" si="22"/>
        <v>480.97345132743368</v>
      </c>
      <c r="L381" s="118">
        <f t="shared" si="23"/>
        <v>442.47787610619474</v>
      </c>
    </row>
    <row r="382" spans="1:12" ht="13.5" customHeight="1" x14ac:dyDescent="0.25">
      <c r="A382" s="99" t="s">
        <v>588</v>
      </c>
      <c r="B382" s="163" t="s">
        <v>2115</v>
      </c>
      <c r="C382" s="163" t="s">
        <v>208</v>
      </c>
      <c r="D382" s="141">
        <v>5.17</v>
      </c>
      <c r="E382" s="139">
        <v>2955</v>
      </c>
      <c r="F382" s="155">
        <v>2750</v>
      </c>
      <c r="G382" s="156">
        <v>0</v>
      </c>
      <c r="H38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2" s="116" t="str">
        <f t="shared" si="20"/>
        <v/>
      </c>
      <c r="J382" s="117" t="str">
        <f t="shared" si="21"/>
        <v/>
      </c>
      <c r="K382" s="118">
        <f t="shared" si="22"/>
        <v>571.56673114119928</v>
      </c>
      <c r="L382" s="118">
        <f t="shared" si="23"/>
        <v>531.91489361702133</v>
      </c>
    </row>
    <row r="383" spans="1:12" x14ac:dyDescent="0.25">
      <c r="A383" s="99" t="s">
        <v>589</v>
      </c>
      <c r="B383" s="163" t="s">
        <v>2115</v>
      </c>
      <c r="C383" s="163" t="s">
        <v>208</v>
      </c>
      <c r="D383" s="143">
        <v>3</v>
      </c>
      <c r="E383" s="139">
        <v>1700</v>
      </c>
      <c r="F383" s="156">
        <v>1641</v>
      </c>
      <c r="G383" s="156">
        <v>0</v>
      </c>
      <c r="H38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3" s="116" t="str">
        <f t="shared" si="20"/>
        <v/>
      </c>
      <c r="J383" s="117" t="str">
        <f t="shared" si="21"/>
        <v/>
      </c>
      <c r="K383" s="118">
        <f t="shared" si="22"/>
        <v>566.66666666666663</v>
      </c>
      <c r="L383" s="118">
        <f t="shared" si="23"/>
        <v>547</v>
      </c>
    </row>
    <row r="384" spans="1:12" ht="13.5" customHeight="1" x14ac:dyDescent="0.25">
      <c r="A384" s="99" t="s">
        <v>590</v>
      </c>
      <c r="B384" s="163" t="s">
        <v>2115</v>
      </c>
      <c r="C384" s="163" t="s">
        <v>208</v>
      </c>
      <c r="D384" s="143">
        <v>5.6</v>
      </c>
      <c r="E384" s="139">
        <v>2934</v>
      </c>
      <c r="F384" s="155">
        <v>2805</v>
      </c>
      <c r="G384" s="156">
        <v>0</v>
      </c>
      <c r="H38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4" s="116" t="str">
        <f t="shared" si="20"/>
        <v/>
      </c>
      <c r="J384" s="117" t="str">
        <f t="shared" si="21"/>
        <v/>
      </c>
      <c r="K384" s="118">
        <f t="shared" si="22"/>
        <v>523.92857142857144</v>
      </c>
      <c r="L384" s="118">
        <f t="shared" si="23"/>
        <v>500.89285714285717</v>
      </c>
    </row>
    <row r="385" spans="1:12" x14ac:dyDescent="0.25">
      <c r="A385" s="99" t="s">
        <v>591</v>
      </c>
      <c r="B385" s="163" t="s">
        <v>2115</v>
      </c>
      <c r="C385" s="163" t="s">
        <v>208</v>
      </c>
      <c r="D385" s="143">
        <v>4.13</v>
      </c>
      <c r="E385" s="139">
        <v>2445</v>
      </c>
      <c r="F385" s="156">
        <v>2365</v>
      </c>
      <c r="G385" s="156">
        <v>0</v>
      </c>
      <c r="H38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5" s="116" t="str">
        <f t="shared" si="20"/>
        <v/>
      </c>
      <c r="J385" s="117" t="str">
        <f t="shared" si="21"/>
        <v/>
      </c>
      <c r="K385" s="118">
        <f t="shared" si="22"/>
        <v>592.00968523002427</v>
      </c>
      <c r="L385" s="118">
        <f t="shared" si="23"/>
        <v>572.63922518159802</v>
      </c>
    </row>
    <row r="386" spans="1:12" ht="13.5" customHeight="1" x14ac:dyDescent="0.25">
      <c r="A386" s="99" t="s">
        <v>592</v>
      </c>
      <c r="B386" s="163" t="s">
        <v>2115</v>
      </c>
      <c r="C386" s="163" t="s">
        <v>208</v>
      </c>
      <c r="D386" s="143">
        <v>4.13</v>
      </c>
      <c r="E386" s="139">
        <v>1919</v>
      </c>
      <c r="F386" s="155">
        <v>1800</v>
      </c>
      <c r="G386" s="156">
        <v>0</v>
      </c>
      <c r="H38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6" s="116" t="str">
        <f t="shared" si="20"/>
        <v/>
      </c>
      <c r="J386" s="117" t="str">
        <f t="shared" si="21"/>
        <v/>
      </c>
      <c r="K386" s="118">
        <f t="shared" si="22"/>
        <v>464.6489104116223</v>
      </c>
      <c r="L386" s="118">
        <f t="shared" si="23"/>
        <v>435.83535108958841</v>
      </c>
    </row>
    <row r="387" spans="1:12" ht="13.5" customHeight="1" x14ac:dyDescent="0.25">
      <c r="A387" s="99" t="s">
        <v>593</v>
      </c>
      <c r="B387" s="163" t="s">
        <v>2115</v>
      </c>
      <c r="C387" s="163" t="s">
        <v>208</v>
      </c>
      <c r="D387" s="143">
        <v>4.0599999999999996</v>
      </c>
      <c r="E387" s="139">
        <v>2263</v>
      </c>
      <c r="F387" s="155">
        <v>2150</v>
      </c>
      <c r="G387" s="156">
        <v>0</v>
      </c>
      <c r="H38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7" s="116" t="str">
        <f t="shared" ref="I387:I450" si="24">IF((F387-G387)&lt;0,"!","")</f>
        <v/>
      </c>
      <c r="J387" s="117" t="str">
        <f t="shared" ref="J387:J450" si="25">IFERROR(IF((F387-G387)/G387&gt;25%,"!",IF((F387-G387)/G387&lt;-25%,"!","")),"")</f>
        <v/>
      </c>
      <c r="K387" s="118">
        <f t="shared" ref="K387:K450" si="26">IFERROR(E387/D387,"")</f>
        <v>557.38916256157643</v>
      </c>
      <c r="L387" s="118">
        <f t="shared" ref="L387:L450" si="27">IFERROR(F387/D387,"")</f>
        <v>529.55665024630548</v>
      </c>
    </row>
    <row r="388" spans="1:12" x14ac:dyDescent="0.25">
      <c r="A388" s="99" t="s">
        <v>594</v>
      </c>
      <c r="B388" s="163" t="s">
        <v>2115</v>
      </c>
      <c r="C388" s="163" t="s">
        <v>208</v>
      </c>
      <c r="D388" s="143">
        <v>3.25</v>
      </c>
      <c r="E388" s="139">
        <v>1850</v>
      </c>
      <c r="F388" s="156">
        <v>1787</v>
      </c>
      <c r="G388" s="156">
        <v>0</v>
      </c>
      <c r="H38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8" s="116" t="str">
        <f t="shared" si="24"/>
        <v/>
      </c>
      <c r="J388" s="117" t="str">
        <f t="shared" si="25"/>
        <v/>
      </c>
      <c r="K388" s="118">
        <f t="shared" si="26"/>
        <v>569.23076923076928</v>
      </c>
      <c r="L388" s="118">
        <f t="shared" si="27"/>
        <v>549.84615384615381</v>
      </c>
    </row>
    <row r="389" spans="1:12" ht="13.5" customHeight="1" x14ac:dyDescent="0.25">
      <c r="A389" s="99" t="s">
        <v>595</v>
      </c>
      <c r="B389" s="163" t="s">
        <v>2115</v>
      </c>
      <c r="C389" s="163" t="s">
        <v>208</v>
      </c>
      <c r="D389" s="143">
        <v>4.0170000000000003</v>
      </c>
      <c r="E389" s="139">
        <v>2234</v>
      </c>
      <c r="F389" s="155">
        <v>2112</v>
      </c>
      <c r="G389" s="156">
        <v>0</v>
      </c>
      <c r="H38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9" s="116" t="str">
        <f t="shared" si="24"/>
        <v/>
      </c>
      <c r="J389" s="117" t="str">
        <f t="shared" si="25"/>
        <v/>
      </c>
      <c r="K389" s="118">
        <f t="shared" si="26"/>
        <v>556.13642021409009</v>
      </c>
      <c r="L389" s="118">
        <f t="shared" si="27"/>
        <v>525.76549663928301</v>
      </c>
    </row>
    <row r="390" spans="1:12" x14ac:dyDescent="0.25">
      <c r="A390" s="99" t="s">
        <v>596</v>
      </c>
      <c r="B390" s="163" t="s">
        <v>2115</v>
      </c>
      <c r="C390" s="163" t="s">
        <v>208</v>
      </c>
      <c r="D390" s="143">
        <v>4.08</v>
      </c>
      <c r="E390" s="139">
        <v>2445</v>
      </c>
      <c r="F390" s="156">
        <v>2363</v>
      </c>
      <c r="G390" s="156">
        <v>0</v>
      </c>
      <c r="H39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0" s="116" t="str">
        <f t="shared" si="24"/>
        <v/>
      </c>
      <c r="J390" s="117" t="str">
        <f t="shared" si="25"/>
        <v/>
      </c>
      <c r="K390" s="118">
        <f t="shared" si="26"/>
        <v>599.26470588235293</v>
      </c>
      <c r="L390" s="118">
        <f t="shared" si="27"/>
        <v>579.16666666666663</v>
      </c>
    </row>
    <row r="391" spans="1:12" ht="13.5" customHeight="1" x14ac:dyDescent="0.25">
      <c r="A391" s="99" t="s">
        <v>597</v>
      </c>
      <c r="B391" s="163" t="s">
        <v>2115</v>
      </c>
      <c r="C391" s="163" t="s">
        <v>208</v>
      </c>
      <c r="D391" s="143">
        <v>4.09</v>
      </c>
      <c r="E391" s="139">
        <v>2005</v>
      </c>
      <c r="F391" s="155">
        <v>1936</v>
      </c>
      <c r="G391" s="156">
        <v>0</v>
      </c>
      <c r="H39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1" s="116" t="str">
        <f t="shared" si="24"/>
        <v/>
      </c>
      <c r="J391" s="117" t="str">
        <f t="shared" si="25"/>
        <v/>
      </c>
      <c r="K391" s="118">
        <f t="shared" si="26"/>
        <v>490.22004889975551</v>
      </c>
      <c r="L391" s="118">
        <f t="shared" si="27"/>
        <v>473.34963325183378</v>
      </c>
    </row>
    <row r="392" spans="1:12" x14ac:dyDescent="0.25">
      <c r="A392" s="99" t="s">
        <v>598</v>
      </c>
      <c r="B392" s="163" t="s">
        <v>2115</v>
      </c>
      <c r="C392" s="163" t="s">
        <v>208</v>
      </c>
      <c r="D392" s="143">
        <v>5.12</v>
      </c>
      <c r="E392" s="139">
        <v>2934</v>
      </c>
      <c r="F392" s="156">
        <v>2834</v>
      </c>
      <c r="G392" s="156">
        <v>0</v>
      </c>
      <c r="H39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2" s="116" t="str">
        <f t="shared" si="24"/>
        <v/>
      </c>
      <c r="J392" s="117" t="str">
        <f t="shared" si="25"/>
        <v/>
      </c>
      <c r="K392" s="118">
        <f t="shared" si="26"/>
        <v>573.046875</v>
      </c>
      <c r="L392" s="118">
        <f t="shared" si="27"/>
        <v>553.515625</v>
      </c>
    </row>
    <row r="393" spans="1:12" x14ac:dyDescent="0.25">
      <c r="A393" s="99" t="s">
        <v>599</v>
      </c>
      <c r="B393" s="163" t="s">
        <v>2115</v>
      </c>
      <c r="C393" s="163" t="s">
        <v>208</v>
      </c>
      <c r="D393" s="143">
        <v>5.5</v>
      </c>
      <c r="E393" s="139">
        <v>2934</v>
      </c>
      <c r="F393" s="156">
        <v>2826</v>
      </c>
      <c r="G393" s="156">
        <v>0</v>
      </c>
      <c r="H39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3" s="116" t="str">
        <f t="shared" si="24"/>
        <v/>
      </c>
      <c r="J393" s="117" t="str">
        <f t="shared" si="25"/>
        <v/>
      </c>
      <c r="K393" s="118">
        <f t="shared" si="26"/>
        <v>533.4545454545455</v>
      </c>
      <c r="L393" s="118">
        <f t="shared" si="27"/>
        <v>513.81818181818187</v>
      </c>
    </row>
    <row r="394" spans="1:12" ht="13.5" customHeight="1" x14ac:dyDescent="0.25">
      <c r="A394" s="99" t="s">
        <v>600</v>
      </c>
      <c r="B394" s="163" t="s">
        <v>2115</v>
      </c>
      <c r="C394" s="163" t="s">
        <v>208</v>
      </c>
      <c r="D394" s="143">
        <v>5.07</v>
      </c>
      <c r="E394" s="139">
        <v>2445</v>
      </c>
      <c r="F394" s="155">
        <v>2248</v>
      </c>
      <c r="G394" s="156">
        <v>0</v>
      </c>
      <c r="H39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4" s="116" t="str">
        <f t="shared" si="24"/>
        <v/>
      </c>
      <c r="J394" s="117" t="str">
        <f t="shared" si="25"/>
        <v/>
      </c>
      <c r="K394" s="118">
        <f t="shared" si="26"/>
        <v>482.24852071005915</v>
      </c>
      <c r="L394" s="118">
        <f t="shared" si="27"/>
        <v>443.39250493096642</v>
      </c>
    </row>
    <row r="395" spans="1:12" x14ac:dyDescent="0.25">
      <c r="A395" s="99" t="s">
        <v>601</v>
      </c>
      <c r="B395" s="163" t="s">
        <v>2115</v>
      </c>
      <c r="C395" s="163" t="s">
        <v>208</v>
      </c>
      <c r="D395" s="143">
        <v>4.09</v>
      </c>
      <c r="E395" s="139">
        <v>2056</v>
      </c>
      <c r="F395" s="156">
        <v>1973</v>
      </c>
      <c r="G395" s="156">
        <v>0</v>
      </c>
      <c r="H39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5" s="116" t="str">
        <f t="shared" si="24"/>
        <v/>
      </c>
      <c r="J395" s="117" t="str">
        <f t="shared" si="25"/>
        <v/>
      </c>
      <c r="K395" s="118">
        <f t="shared" si="26"/>
        <v>502.68948655256725</v>
      </c>
      <c r="L395" s="118">
        <f t="shared" si="27"/>
        <v>482.3960880195599</v>
      </c>
    </row>
    <row r="396" spans="1:12" x14ac:dyDescent="0.25">
      <c r="A396" s="99" t="s">
        <v>602</v>
      </c>
      <c r="B396" s="163" t="s">
        <v>2115</v>
      </c>
      <c r="C396" s="163" t="s">
        <v>208</v>
      </c>
      <c r="D396" s="143">
        <v>3</v>
      </c>
      <c r="E396" s="139">
        <v>1567</v>
      </c>
      <c r="F396" s="156">
        <v>1502</v>
      </c>
      <c r="G396" s="156">
        <v>0</v>
      </c>
      <c r="H39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6" s="116" t="str">
        <f t="shared" si="24"/>
        <v/>
      </c>
      <c r="J396" s="117" t="str">
        <f t="shared" si="25"/>
        <v/>
      </c>
      <c r="K396" s="118">
        <f t="shared" si="26"/>
        <v>522.33333333333337</v>
      </c>
      <c r="L396" s="118">
        <f t="shared" si="27"/>
        <v>500.66666666666669</v>
      </c>
    </row>
    <row r="397" spans="1:12" x14ac:dyDescent="0.25">
      <c r="A397" s="99" t="s">
        <v>603</v>
      </c>
      <c r="B397" s="163" t="s">
        <v>2115</v>
      </c>
      <c r="C397" s="163" t="s">
        <v>208</v>
      </c>
      <c r="D397" s="143">
        <v>6.03</v>
      </c>
      <c r="E397" s="139">
        <v>3401</v>
      </c>
      <c r="F397" s="156">
        <v>3278</v>
      </c>
      <c r="G397" s="156">
        <v>0</v>
      </c>
      <c r="H39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7" s="116" t="str">
        <f t="shared" si="24"/>
        <v/>
      </c>
      <c r="J397" s="117" t="str">
        <f t="shared" si="25"/>
        <v/>
      </c>
      <c r="K397" s="118">
        <f t="shared" si="26"/>
        <v>564.01326699834158</v>
      </c>
      <c r="L397" s="118">
        <f t="shared" si="27"/>
        <v>543.61525704809287</v>
      </c>
    </row>
    <row r="398" spans="1:12" x14ac:dyDescent="0.25">
      <c r="A398" s="99" t="s">
        <v>604</v>
      </c>
      <c r="B398" s="163" t="s">
        <v>2115</v>
      </c>
      <c r="C398" s="163" t="s">
        <v>208</v>
      </c>
      <c r="D398" s="143">
        <v>3</v>
      </c>
      <c r="E398" s="139">
        <v>1520</v>
      </c>
      <c r="F398" s="156">
        <v>1458</v>
      </c>
      <c r="G398" s="156">
        <v>0</v>
      </c>
      <c r="H39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8" s="116" t="str">
        <f t="shared" si="24"/>
        <v/>
      </c>
      <c r="J398" s="117" t="str">
        <f t="shared" si="25"/>
        <v/>
      </c>
      <c r="K398" s="118">
        <f t="shared" si="26"/>
        <v>506.66666666666669</v>
      </c>
      <c r="L398" s="118">
        <f t="shared" si="27"/>
        <v>486</v>
      </c>
    </row>
    <row r="399" spans="1:12" x14ac:dyDescent="0.25">
      <c r="A399" s="99" t="s">
        <v>605</v>
      </c>
      <c r="B399" s="163" t="s">
        <v>2115</v>
      </c>
      <c r="C399" s="163" t="s">
        <v>208</v>
      </c>
      <c r="D399" s="143">
        <v>5.0199999999999996</v>
      </c>
      <c r="E399" s="164">
        <v>2826</v>
      </c>
      <c r="F399" s="156">
        <v>2729</v>
      </c>
      <c r="G399" s="156">
        <v>0</v>
      </c>
      <c r="H39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9" s="116" t="str">
        <f t="shared" si="24"/>
        <v/>
      </c>
      <c r="J399" s="117" t="str">
        <f t="shared" si="25"/>
        <v/>
      </c>
      <c r="K399" s="118">
        <f t="shared" si="26"/>
        <v>562.94820717131483</v>
      </c>
      <c r="L399" s="118">
        <f t="shared" si="27"/>
        <v>543.62549800796819</v>
      </c>
    </row>
    <row r="400" spans="1:12" x14ac:dyDescent="0.25">
      <c r="A400" s="99" t="s">
        <v>606</v>
      </c>
      <c r="B400" s="163" t="s">
        <v>2115</v>
      </c>
      <c r="C400" s="163" t="s">
        <v>208</v>
      </c>
      <c r="D400" s="143">
        <v>6.04</v>
      </c>
      <c r="E400" s="164">
        <v>3463</v>
      </c>
      <c r="F400" s="156">
        <v>3341</v>
      </c>
      <c r="G400" s="156">
        <v>0</v>
      </c>
      <c r="H40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0" s="116" t="str">
        <f t="shared" si="24"/>
        <v/>
      </c>
      <c r="J400" s="117" t="str">
        <f t="shared" si="25"/>
        <v/>
      </c>
      <c r="K400" s="118">
        <f t="shared" si="26"/>
        <v>573.34437086092714</v>
      </c>
      <c r="L400" s="118">
        <f t="shared" si="27"/>
        <v>553.14569536423846</v>
      </c>
    </row>
    <row r="401" spans="1:12" x14ac:dyDescent="0.25">
      <c r="A401" s="99" t="s">
        <v>607</v>
      </c>
      <c r="B401" s="163" t="s">
        <v>2115</v>
      </c>
      <c r="C401" s="163" t="s">
        <v>208</v>
      </c>
      <c r="D401" s="143">
        <v>5.13</v>
      </c>
      <c r="E401" s="164">
        <v>2823</v>
      </c>
      <c r="F401" s="156">
        <v>2724</v>
      </c>
      <c r="G401" s="156">
        <v>0</v>
      </c>
      <c r="H40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1" s="116" t="str">
        <f t="shared" si="24"/>
        <v/>
      </c>
      <c r="J401" s="117" t="str">
        <f t="shared" si="25"/>
        <v/>
      </c>
      <c r="K401" s="118">
        <f t="shared" si="26"/>
        <v>550.29239766081878</v>
      </c>
      <c r="L401" s="118">
        <f t="shared" si="27"/>
        <v>530.9941520467836</v>
      </c>
    </row>
    <row r="402" spans="1:12" x14ac:dyDescent="0.25">
      <c r="A402" s="99" t="s">
        <v>608</v>
      </c>
      <c r="B402" s="163" t="s">
        <v>2115</v>
      </c>
      <c r="C402" s="163" t="s">
        <v>208</v>
      </c>
      <c r="D402" s="143">
        <v>5.19</v>
      </c>
      <c r="E402" s="164">
        <v>2826</v>
      </c>
      <c r="F402" s="156">
        <v>2725</v>
      </c>
      <c r="G402" s="156">
        <v>0</v>
      </c>
      <c r="H40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2" s="116" t="str">
        <f t="shared" si="24"/>
        <v/>
      </c>
      <c r="J402" s="117" t="str">
        <f t="shared" si="25"/>
        <v/>
      </c>
      <c r="K402" s="118">
        <f t="shared" si="26"/>
        <v>544.50867052023114</v>
      </c>
      <c r="L402" s="118">
        <f t="shared" si="27"/>
        <v>525.04816955684009</v>
      </c>
    </row>
    <row r="403" spans="1:12" x14ac:dyDescent="0.25">
      <c r="A403" s="99" t="s">
        <v>609</v>
      </c>
      <c r="B403" s="163" t="s">
        <v>2115</v>
      </c>
      <c r="C403" s="163" t="s">
        <v>208</v>
      </c>
      <c r="D403" s="143">
        <v>2.5</v>
      </c>
      <c r="E403" s="164">
        <v>1358</v>
      </c>
      <c r="F403" s="156">
        <v>1306</v>
      </c>
      <c r="G403" s="156">
        <v>0</v>
      </c>
      <c r="H40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3" s="116" t="str">
        <f t="shared" si="24"/>
        <v/>
      </c>
      <c r="J403" s="117" t="str">
        <f t="shared" si="25"/>
        <v/>
      </c>
      <c r="K403" s="118">
        <f t="shared" si="26"/>
        <v>543.20000000000005</v>
      </c>
      <c r="L403" s="118">
        <f t="shared" si="27"/>
        <v>522.4</v>
      </c>
    </row>
    <row r="404" spans="1:12" x14ac:dyDescent="0.25">
      <c r="A404" s="99" t="s">
        <v>610</v>
      </c>
      <c r="B404" s="163" t="s">
        <v>2115</v>
      </c>
      <c r="C404" s="163" t="s">
        <v>208</v>
      </c>
      <c r="D404" s="143">
        <v>6.05</v>
      </c>
      <c r="E404" s="164">
        <v>3463</v>
      </c>
      <c r="F404" s="156">
        <v>3341</v>
      </c>
      <c r="G404" s="156">
        <v>0</v>
      </c>
      <c r="H40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4" s="116" t="str">
        <f t="shared" si="24"/>
        <v/>
      </c>
      <c r="J404" s="117" t="str">
        <f t="shared" si="25"/>
        <v/>
      </c>
      <c r="K404" s="118">
        <f t="shared" si="26"/>
        <v>572.39669421487611</v>
      </c>
      <c r="L404" s="118">
        <f t="shared" si="27"/>
        <v>552.23140495867767</v>
      </c>
    </row>
    <row r="405" spans="1:12" x14ac:dyDescent="0.25">
      <c r="A405" s="99" t="s">
        <v>611</v>
      </c>
      <c r="B405" s="163" t="s">
        <v>2115</v>
      </c>
      <c r="C405" s="163" t="s">
        <v>208</v>
      </c>
      <c r="D405" s="143">
        <v>6.08</v>
      </c>
      <c r="E405" s="164">
        <v>3463</v>
      </c>
      <c r="F405" s="156">
        <v>3342</v>
      </c>
      <c r="G405" s="156">
        <v>0</v>
      </c>
      <c r="H40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5" s="116" t="str">
        <f t="shared" si="24"/>
        <v/>
      </c>
      <c r="J405" s="117" t="str">
        <f t="shared" si="25"/>
        <v/>
      </c>
      <c r="K405" s="118">
        <f t="shared" si="26"/>
        <v>569.5723684210526</v>
      </c>
      <c r="L405" s="118">
        <f t="shared" si="27"/>
        <v>549.67105263157896</v>
      </c>
    </row>
    <row r="406" spans="1:12" x14ac:dyDescent="0.25">
      <c r="A406" s="99" t="s">
        <v>612</v>
      </c>
      <c r="B406" s="163" t="s">
        <v>2115</v>
      </c>
      <c r="C406" s="163" t="s">
        <v>208</v>
      </c>
      <c r="D406" s="143">
        <v>6.08</v>
      </c>
      <c r="E406" s="164">
        <v>3467</v>
      </c>
      <c r="F406" s="156">
        <v>3349</v>
      </c>
      <c r="G406" s="156">
        <v>0</v>
      </c>
      <c r="H40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6" s="116" t="str">
        <f t="shared" si="24"/>
        <v/>
      </c>
      <c r="J406" s="117" t="str">
        <f t="shared" si="25"/>
        <v/>
      </c>
      <c r="K406" s="118">
        <f t="shared" si="26"/>
        <v>570.23026315789468</v>
      </c>
      <c r="L406" s="118">
        <f t="shared" si="27"/>
        <v>550.8223684210526</v>
      </c>
    </row>
    <row r="407" spans="1:12" x14ac:dyDescent="0.25">
      <c r="A407" s="99" t="s">
        <v>613</v>
      </c>
      <c r="B407" s="163" t="s">
        <v>2115</v>
      </c>
      <c r="C407" s="163" t="s">
        <v>208</v>
      </c>
      <c r="D407" s="143">
        <v>5.5</v>
      </c>
      <c r="E407" s="164">
        <v>3142</v>
      </c>
      <c r="F407" s="156">
        <v>3037</v>
      </c>
      <c r="G407" s="156">
        <v>0</v>
      </c>
      <c r="H40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7" s="116" t="str">
        <f t="shared" si="24"/>
        <v/>
      </c>
      <c r="J407" s="117" t="str">
        <f t="shared" si="25"/>
        <v/>
      </c>
      <c r="K407" s="118">
        <f t="shared" si="26"/>
        <v>571.27272727272725</v>
      </c>
      <c r="L407" s="118">
        <f t="shared" si="27"/>
        <v>552.18181818181813</v>
      </c>
    </row>
    <row r="408" spans="1:12" x14ac:dyDescent="0.25">
      <c r="A408" s="99" t="s">
        <v>614</v>
      </c>
      <c r="B408" s="163" t="s">
        <v>2115</v>
      </c>
      <c r="C408" s="163" t="s">
        <v>208</v>
      </c>
      <c r="D408" s="143">
        <v>5.16</v>
      </c>
      <c r="E408" s="164">
        <v>2840</v>
      </c>
      <c r="F408" s="156">
        <v>2742</v>
      </c>
      <c r="G408" s="156">
        <v>0</v>
      </c>
      <c r="H40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8" s="116" t="str">
        <f t="shared" si="24"/>
        <v/>
      </c>
      <c r="J408" s="117" t="str">
        <f t="shared" si="25"/>
        <v/>
      </c>
      <c r="K408" s="118">
        <f t="shared" si="26"/>
        <v>550.38759689922483</v>
      </c>
      <c r="L408" s="118">
        <f t="shared" si="27"/>
        <v>531.39534883720933</v>
      </c>
    </row>
    <row r="409" spans="1:12" x14ac:dyDescent="0.25">
      <c r="A409" s="99" t="s">
        <v>615</v>
      </c>
      <c r="B409" s="163" t="s">
        <v>2115</v>
      </c>
      <c r="C409" s="163" t="s">
        <v>208</v>
      </c>
      <c r="D409" s="143">
        <v>6.07</v>
      </c>
      <c r="E409" s="164">
        <v>3457</v>
      </c>
      <c r="F409" s="156">
        <v>3339</v>
      </c>
      <c r="G409" s="156">
        <v>0</v>
      </c>
      <c r="H40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9" s="116" t="str">
        <f t="shared" si="24"/>
        <v/>
      </c>
      <c r="J409" s="117" t="str">
        <f t="shared" si="25"/>
        <v/>
      </c>
      <c r="K409" s="118">
        <f t="shared" si="26"/>
        <v>569.52224052718282</v>
      </c>
      <c r="L409" s="118">
        <f t="shared" si="27"/>
        <v>550.08237232289946</v>
      </c>
    </row>
    <row r="410" spans="1:12" x14ac:dyDescent="0.25">
      <c r="A410" s="99" t="s">
        <v>616</v>
      </c>
      <c r="B410" s="163" t="s">
        <v>2115</v>
      </c>
      <c r="C410" s="163" t="s">
        <v>208</v>
      </c>
      <c r="D410" s="143">
        <v>2</v>
      </c>
      <c r="E410" s="164">
        <v>1100</v>
      </c>
      <c r="F410" s="156">
        <v>1057</v>
      </c>
      <c r="G410" s="156">
        <v>0</v>
      </c>
      <c r="H41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0" s="116" t="str">
        <f t="shared" si="24"/>
        <v/>
      </c>
      <c r="J410" s="117" t="str">
        <f t="shared" si="25"/>
        <v/>
      </c>
      <c r="K410" s="118">
        <f t="shared" si="26"/>
        <v>550</v>
      </c>
      <c r="L410" s="118">
        <f t="shared" si="27"/>
        <v>528.5</v>
      </c>
    </row>
    <row r="411" spans="1:12" ht="13.5" customHeight="1" x14ac:dyDescent="0.25">
      <c r="A411" s="99" t="s">
        <v>617</v>
      </c>
      <c r="B411" s="163" t="s">
        <v>2115</v>
      </c>
      <c r="C411" s="163" t="s">
        <v>208</v>
      </c>
      <c r="D411" s="143">
        <v>3</v>
      </c>
      <c r="E411" s="139">
        <v>1452</v>
      </c>
      <c r="F411" s="155">
        <v>1271</v>
      </c>
      <c r="G411" s="156">
        <v>0</v>
      </c>
      <c r="H41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1" s="116" t="str">
        <f t="shared" si="24"/>
        <v/>
      </c>
      <c r="J411" s="117" t="str">
        <f t="shared" si="25"/>
        <v/>
      </c>
      <c r="K411" s="118">
        <f t="shared" si="26"/>
        <v>484</v>
      </c>
      <c r="L411" s="118">
        <f t="shared" si="27"/>
        <v>423.66666666666669</v>
      </c>
    </row>
    <row r="412" spans="1:12" ht="13.5" customHeight="1" x14ac:dyDescent="0.25">
      <c r="A412" s="99" t="s">
        <v>618</v>
      </c>
      <c r="B412" s="163" t="s">
        <v>2115</v>
      </c>
      <c r="C412" s="163" t="s">
        <v>208</v>
      </c>
      <c r="D412" s="143">
        <v>3</v>
      </c>
      <c r="E412" s="139">
        <v>1565</v>
      </c>
      <c r="F412" s="156">
        <v>1500</v>
      </c>
      <c r="G412" s="156">
        <v>0</v>
      </c>
      <c r="H41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2" s="116" t="str">
        <f t="shared" si="24"/>
        <v/>
      </c>
      <c r="J412" s="117" t="str">
        <f t="shared" si="25"/>
        <v/>
      </c>
      <c r="K412" s="118">
        <f t="shared" si="26"/>
        <v>521.66666666666663</v>
      </c>
      <c r="L412" s="118">
        <f t="shared" si="27"/>
        <v>500</v>
      </c>
    </row>
    <row r="413" spans="1:12" ht="13.5" customHeight="1" x14ac:dyDescent="0.25">
      <c r="A413" s="99" t="s">
        <v>619</v>
      </c>
      <c r="B413" s="163" t="s">
        <v>2115</v>
      </c>
      <c r="C413" s="163" t="s">
        <v>208</v>
      </c>
      <c r="D413" s="143">
        <v>4.09</v>
      </c>
      <c r="E413" s="139">
        <v>2056</v>
      </c>
      <c r="F413" s="156">
        <v>1971</v>
      </c>
      <c r="G413" s="156">
        <v>0</v>
      </c>
      <c r="H41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3" s="116" t="str">
        <f t="shared" si="24"/>
        <v/>
      </c>
      <c r="J413" s="117" t="str">
        <f t="shared" si="25"/>
        <v/>
      </c>
      <c r="K413" s="118">
        <f t="shared" si="26"/>
        <v>502.68948655256725</v>
      </c>
      <c r="L413" s="118">
        <f t="shared" si="27"/>
        <v>481.90709046454771</v>
      </c>
    </row>
    <row r="414" spans="1:12" ht="13.5" customHeight="1" x14ac:dyDescent="0.25">
      <c r="A414" s="99" t="s">
        <v>620</v>
      </c>
      <c r="B414" s="163" t="s">
        <v>2115</v>
      </c>
      <c r="C414" s="163" t="s">
        <v>208</v>
      </c>
      <c r="D414" s="143">
        <v>3</v>
      </c>
      <c r="E414" s="139">
        <v>1540</v>
      </c>
      <c r="F414" s="156">
        <v>1477</v>
      </c>
      <c r="G414" s="156">
        <v>0</v>
      </c>
      <c r="H41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4" s="116" t="str">
        <f t="shared" si="24"/>
        <v/>
      </c>
      <c r="J414" s="117" t="str">
        <f t="shared" si="25"/>
        <v/>
      </c>
      <c r="K414" s="118">
        <f t="shared" si="26"/>
        <v>513.33333333333337</v>
      </c>
      <c r="L414" s="118">
        <f t="shared" si="27"/>
        <v>492.33333333333331</v>
      </c>
    </row>
    <row r="415" spans="1:12" x14ac:dyDescent="0.25">
      <c r="A415" s="99" t="s">
        <v>621</v>
      </c>
      <c r="B415" s="163" t="s">
        <v>2115</v>
      </c>
      <c r="C415" s="163" t="s">
        <v>208</v>
      </c>
      <c r="D415" s="143">
        <v>6.09</v>
      </c>
      <c r="E415" s="164">
        <v>3467</v>
      </c>
      <c r="F415" s="156">
        <v>3348</v>
      </c>
      <c r="G415" s="156">
        <v>0</v>
      </c>
      <c r="H41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5" s="116" t="str">
        <f t="shared" si="24"/>
        <v/>
      </c>
      <c r="J415" s="117" t="str">
        <f t="shared" si="25"/>
        <v/>
      </c>
      <c r="K415" s="118">
        <f t="shared" si="26"/>
        <v>569.29392446633824</v>
      </c>
      <c r="L415" s="118">
        <f t="shared" si="27"/>
        <v>549.7536945812808</v>
      </c>
    </row>
    <row r="416" spans="1:12" ht="13.5" customHeight="1" x14ac:dyDescent="0.25">
      <c r="A416" s="99" t="s">
        <v>622</v>
      </c>
      <c r="B416" s="163" t="s">
        <v>2115</v>
      </c>
      <c r="C416" s="163" t="s">
        <v>208</v>
      </c>
      <c r="D416" s="143">
        <v>2</v>
      </c>
      <c r="E416" s="139">
        <v>1114</v>
      </c>
      <c r="F416" s="155">
        <v>985</v>
      </c>
      <c r="G416" s="156">
        <v>0</v>
      </c>
      <c r="H41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6" s="116" t="str">
        <f t="shared" si="24"/>
        <v/>
      </c>
      <c r="J416" s="117" t="str">
        <f t="shared" si="25"/>
        <v/>
      </c>
      <c r="K416" s="118">
        <f t="shared" si="26"/>
        <v>557</v>
      </c>
      <c r="L416" s="118">
        <f t="shared" si="27"/>
        <v>492.5</v>
      </c>
    </row>
    <row r="417" spans="1:12" ht="13.5" customHeight="1" x14ac:dyDescent="0.25">
      <c r="A417" s="99" t="s">
        <v>623</v>
      </c>
      <c r="B417" s="163" t="s">
        <v>2115</v>
      </c>
      <c r="C417" s="163" t="s">
        <v>208</v>
      </c>
      <c r="D417" s="143">
        <v>3.5</v>
      </c>
      <c r="E417" s="139">
        <v>1845</v>
      </c>
      <c r="F417" s="156">
        <v>1772</v>
      </c>
      <c r="G417" s="156">
        <v>0</v>
      </c>
      <c r="H41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7" s="116" t="str">
        <f t="shared" si="24"/>
        <v/>
      </c>
      <c r="J417" s="117" t="str">
        <f t="shared" si="25"/>
        <v/>
      </c>
      <c r="K417" s="118">
        <f t="shared" si="26"/>
        <v>527.14285714285711</v>
      </c>
      <c r="L417" s="118">
        <f t="shared" si="27"/>
        <v>506.28571428571428</v>
      </c>
    </row>
    <row r="418" spans="1:12" ht="13.5" customHeight="1" x14ac:dyDescent="0.25">
      <c r="A418" s="99" t="s">
        <v>624</v>
      </c>
      <c r="B418" s="163" t="s">
        <v>2115</v>
      </c>
      <c r="C418" s="163" t="s">
        <v>208</v>
      </c>
      <c r="D418" s="143">
        <v>2.2999999999999998</v>
      </c>
      <c r="E418" s="164">
        <v>1208</v>
      </c>
      <c r="F418" s="155">
        <v>1148</v>
      </c>
      <c r="G418" s="156">
        <v>0</v>
      </c>
      <c r="H41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8" s="116" t="str">
        <f t="shared" si="24"/>
        <v/>
      </c>
      <c r="J418" s="117" t="str">
        <f t="shared" si="25"/>
        <v/>
      </c>
      <c r="K418" s="118">
        <f t="shared" si="26"/>
        <v>525.21739130434787</v>
      </c>
      <c r="L418" s="118">
        <f t="shared" si="27"/>
        <v>499.13043478260875</v>
      </c>
    </row>
    <row r="419" spans="1:12" ht="13.5" customHeight="1" x14ac:dyDescent="0.25">
      <c r="A419" s="99" t="s">
        <v>625</v>
      </c>
      <c r="B419" s="163" t="s">
        <v>2115</v>
      </c>
      <c r="C419" s="163" t="s">
        <v>208</v>
      </c>
      <c r="D419" s="143">
        <v>4.07</v>
      </c>
      <c r="E419" s="139">
        <v>2110</v>
      </c>
      <c r="F419" s="155">
        <v>1956</v>
      </c>
      <c r="G419" s="156">
        <v>0</v>
      </c>
      <c r="H41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9" s="116" t="str">
        <f t="shared" si="24"/>
        <v/>
      </c>
      <c r="J419" s="117" t="str">
        <f t="shared" si="25"/>
        <v/>
      </c>
      <c r="K419" s="118">
        <f t="shared" si="26"/>
        <v>518.42751842751841</v>
      </c>
      <c r="L419" s="118">
        <f t="shared" si="27"/>
        <v>480.58968058968054</v>
      </c>
    </row>
    <row r="420" spans="1:12" ht="13.5" customHeight="1" x14ac:dyDescent="0.25">
      <c r="A420" s="99" t="s">
        <v>626</v>
      </c>
      <c r="B420" s="163" t="s">
        <v>2115</v>
      </c>
      <c r="C420" s="163" t="s">
        <v>208</v>
      </c>
      <c r="D420" s="143">
        <v>2</v>
      </c>
      <c r="E420" s="139">
        <v>1122</v>
      </c>
      <c r="F420" s="155">
        <v>977</v>
      </c>
      <c r="G420" s="156">
        <v>0</v>
      </c>
      <c r="H42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0" s="116" t="str">
        <f t="shared" si="24"/>
        <v/>
      </c>
      <c r="J420" s="117" t="str">
        <f t="shared" si="25"/>
        <v/>
      </c>
      <c r="K420" s="118">
        <f t="shared" si="26"/>
        <v>561</v>
      </c>
      <c r="L420" s="118">
        <f t="shared" si="27"/>
        <v>488.5</v>
      </c>
    </row>
    <row r="421" spans="1:12" ht="13.5" customHeight="1" x14ac:dyDescent="0.25">
      <c r="A421" s="99" t="s">
        <v>627</v>
      </c>
      <c r="B421" s="163" t="s">
        <v>2115</v>
      </c>
      <c r="C421" s="163" t="s">
        <v>208</v>
      </c>
      <c r="D421" s="143">
        <v>3.15</v>
      </c>
      <c r="E421" s="139">
        <v>1615</v>
      </c>
      <c r="F421" s="156">
        <v>1551</v>
      </c>
      <c r="G421" s="156">
        <v>0</v>
      </c>
      <c r="H42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1" s="116" t="str">
        <f t="shared" si="24"/>
        <v/>
      </c>
      <c r="J421" s="117" t="str">
        <f t="shared" si="25"/>
        <v/>
      </c>
      <c r="K421" s="118">
        <f t="shared" si="26"/>
        <v>512.69841269841277</v>
      </c>
      <c r="L421" s="118">
        <f t="shared" si="27"/>
        <v>492.38095238095241</v>
      </c>
    </row>
    <row r="422" spans="1:12" ht="13.5" customHeight="1" x14ac:dyDescent="0.25">
      <c r="A422" s="99" t="s">
        <v>628</v>
      </c>
      <c r="B422" s="163" t="s">
        <v>2115</v>
      </c>
      <c r="C422" s="163" t="s">
        <v>208</v>
      </c>
      <c r="D422" s="143">
        <v>3.5</v>
      </c>
      <c r="E422" s="139">
        <v>1825</v>
      </c>
      <c r="F422" s="155">
        <v>1700</v>
      </c>
      <c r="G422" s="156">
        <v>0</v>
      </c>
      <c r="H42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2" s="116" t="str">
        <f t="shared" si="24"/>
        <v/>
      </c>
      <c r="J422" s="117" t="str">
        <f t="shared" si="25"/>
        <v/>
      </c>
      <c r="K422" s="118">
        <f t="shared" si="26"/>
        <v>521.42857142857144</v>
      </c>
      <c r="L422" s="118">
        <f t="shared" si="27"/>
        <v>485.71428571428572</v>
      </c>
    </row>
    <row r="423" spans="1:12" ht="13.5" customHeight="1" x14ac:dyDescent="0.25">
      <c r="A423" s="99" t="s">
        <v>629</v>
      </c>
      <c r="B423" s="163" t="s">
        <v>2115</v>
      </c>
      <c r="C423" s="163" t="s">
        <v>208</v>
      </c>
      <c r="D423" s="143">
        <v>3.5</v>
      </c>
      <c r="E423" s="139">
        <v>1790</v>
      </c>
      <c r="F423" s="156">
        <v>1716</v>
      </c>
      <c r="G423" s="156">
        <v>0</v>
      </c>
      <c r="H42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3" s="116" t="str">
        <f t="shared" si="24"/>
        <v/>
      </c>
      <c r="J423" s="117" t="str">
        <f t="shared" si="25"/>
        <v/>
      </c>
      <c r="K423" s="118">
        <f t="shared" si="26"/>
        <v>511.42857142857144</v>
      </c>
      <c r="L423" s="118">
        <f t="shared" si="27"/>
        <v>490.28571428571428</v>
      </c>
    </row>
    <row r="424" spans="1:12" ht="13.5" customHeight="1" x14ac:dyDescent="0.25">
      <c r="A424" s="99" t="s">
        <v>630</v>
      </c>
      <c r="B424" s="163" t="s">
        <v>2115</v>
      </c>
      <c r="C424" s="163" t="s">
        <v>208</v>
      </c>
      <c r="D424" s="143">
        <v>3.5</v>
      </c>
      <c r="E424" s="139">
        <v>1825</v>
      </c>
      <c r="F424" s="155">
        <v>1632</v>
      </c>
      <c r="G424" s="156">
        <v>0</v>
      </c>
      <c r="H42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4" s="116" t="str">
        <f t="shared" si="24"/>
        <v/>
      </c>
      <c r="J424" s="117" t="str">
        <f t="shared" si="25"/>
        <v/>
      </c>
      <c r="K424" s="118">
        <f t="shared" si="26"/>
        <v>521.42857142857144</v>
      </c>
      <c r="L424" s="118">
        <f t="shared" si="27"/>
        <v>466.28571428571428</v>
      </c>
    </row>
    <row r="425" spans="1:12" ht="13.5" customHeight="1" x14ac:dyDescent="0.25">
      <c r="A425" s="99" t="s">
        <v>631</v>
      </c>
      <c r="B425" s="163" t="s">
        <v>2115</v>
      </c>
      <c r="C425" s="163" t="s">
        <v>208</v>
      </c>
      <c r="D425" s="143">
        <v>3.5</v>
      </c>
      <c r="E425" s="139">
        <v>1870</v>
      </c>
      <c r="F425" s="156">
        <v>1799</v>
      </c>
      <c r="G425" s="156">
        <v>0</v>
      </c>
      <c r="H42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5" s="116" t="str">
        <f t="shared" si="24"/>
        <v/>
      </c>
      <c r="J425" s="117" t="str">
        <f t="shared" si="25"/>
        <v/>
      </c>
      <c r="K425" s="118">
        <f t="shared" si="26"/>
        <v>534.28571428571433</v>
      </c>
      <c r="L425" s="118">
        <f t="shared" si="27"/>
        <v>514</v>
      </c>
    </row>
    <row r="426" spans="1:12" x14ac:dyDescent="0.25">
      <c r="A426" s="99" t="s">
        <v>632</v>
      </c>
      <c r="B426" s="163" t="s">
        <v>2115</v>
      </c>
      <c r="C426" s="163" t="s">
        <v>208</v>
      </c>
      <c r="D426" s="143">
        <v>5.16</v>
      </c>
      <c r="E426" s="164">
        <v>2836</v>
      </c>
      <c r="F426" s="156">
        <v>2735</v>
      </c>
      <c r="G426" s="156">
        <v>0</v>
      </c>
      <c r="H42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6" s="116" t="str">
        <f t="shared" si="24"/>
        <v/>
      </c>
      <c r="J426" s="117" t="str">
        <f t="shared" si="25"/>
        <v/>
      </c>
      <c r="K426" s="118">
        <f t="shared" si="26"/>
        <v>549.61240310077517</v>
      </c>
      <c r="L426" s="118">
        <f t="shared" si="27"/>
        <v>530.03875968992247</v>
      </c>
    </row>
    <row r="427" spans="1:12" x14ac:dyDescent="0.25">
      <c r="A427" s="99" t="s">
        <v>633</v>
      </c>
      <c r="B427" s="163" t="s">
        <v>2115</v>
      </c>
      <c r="C427" s="163" t="s">
        <v>208</v>
      </c>
      <c r="D427" s="143">
        <v>5.14</v>
      </c>
      <c r="E427" s="164">
        <v>2840</v>
      </c>
      <c r="F427" s="156">
        <v>2740</v>
      </c>
      <c r="G427" s="156">
        <v>0</v>
      </c>
      <c r="H42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7" s="116" t="str">
        <f t="shared" si="24"/>
        <v/>
      </c>
      <c r="J427" s="117" t="str">
        <f t="shared" si="25"/>
        <v/>
      </c>
      <c r="K427" s="118">
        <f t="shared" si="26"/>
        <v>552.52918287937746</v>
      </c>
      <c r="L427" s="118">
        <f t="shared" si="27"/>
        <v>533.07392996108956</v>
      </c>
    </row>
    <row r="428" spans="1:12" x14ac:dyDescent="0.25">
      <c r="A428" s="99" t="s">
        <v>634</v>
      </c>
      <c r="B428" s="163" t="s">
        <v>2115</v>
      </c>
      <c r="C428" s="163" t="s">
        <v>208</v>
      </c>
      <c r="D428" s="143">
        <v>4.5</v>
      </c>
      <c r="E428" s="164">
        <v>2533</v>
      </c>
      <c r="F428" s="156">
        <v>2444</v>
      </c>
      <c r="G428" s="156">
        <v>0</v>
      </c>
      <c r="H42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8" s="116" t="str">
        <f t="shared" si="24"/>
        <v/>
      </c>
      <c r="J428" s="117" t="str">
        <f t="shared" si="25"/>
        <v/>
      </c>
      <c r="K428" s="118">
        <f t="shared" si="26"/>
        <v>562.88888888888891</v>
      </c>
      <c r="L428" s="118">
        <f t="shared" si="27"/>
        <v>543.11111111111109</v>
      </c>
    </row>
    <row r="429" spans="1:12" x14ac:dyDescent="0.25">
      <c r="A429" s="99" t="s">
        <v>635</v>
      </c>
      <c r="B429" s="163" t="s">
        <v>2115</v>
      </c>
      <c r="C429" s="163" t="s">
        <v>208</v>
      </c>
      <c r="D429" s="143">
        <v>7.08</v>
      </c>
      <c r="E429" s="164">
        <v>4076</v>
      </c>
      <c r="F429" s="156">
        <v>3936</v>
      </c>
      <c r="G429" s="156">
        <v>0</v>
      </c>
      <c r="H42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9" s="116" t="str">
        <f t="shared" si="24"/>
        <v/>
      </c>
      <c r="J429" s="117" t="str">
        <f t="shared" si="25"/>
        <v/>
      </c>
      <c r="K429" s="118">
        <f t="shared" si="26"/>
        <v>575.70621468926549</v>
      </c>
      <c r="L429" s="118">
        <f t="shared" si="27"/>
        <v>555.93220338983053</v>
      </c>
    </row>
    <row r="430" spans="1:12" x14ac:dyDescent="0.25">
      <c r="A430" s="99" t="s">
        <v>636</v>
      </c>
      <c r="B430" s="163" t="s">
        <v>2115</v>
      </c>
      <c r="C430" s="163" t="s">
        <v>208</v>
      </c>
      <c r="D430" s="143">
        <v>5.03</v>
      </c>
      <c r="E430" s="164">
        <v>2825</v>
      </c>
      <c r="F430" s="156">
        <v>2722</v>
      </c>
      <c r="G430" s="156">
        <v>0</v>
      </c>
      <c r="H43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0" s="116" t="str">
        <f t="shared" si="24"/>
        <v/>
      </c>
      <c r="J430" s="117" t="str">
        <f t="shared" si="25"/>
        <v/>
      </c>
      <c r="K430" s="118">
        <f t="shared" si="26"/>
        <v>561.63021868787268</v>
      </c>
      <c r="L430" s="118">
        <f t="shared" si="27"/>
        <v>541.15308151093438</v>
      </c>
    </row>
    <row r="431" spans="1:12" ht="13.5" customHeight="1" x14ac:dyDescent="0.25">
      <c r="A431" s="99" t="s">
        <v>637</v>
      </c>
      <c r="B431" s="163" t="s">
        <v>2115</v>
      </c>
      <c r="C431" s="163" t="s">
        <v>208</v>
      </c>
      <c r="D431" s="143">
        <v>3.5</v>
      </c>
      <c r="E431" s="139">
        <v>1915</v>
      </c>
      <c r="F431" s="156">
        <v>1840</v>
      </c>
      <c r="G431" s="156">
        <v>0</v>
      </c>
      <c r="H43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1" s="116" t="str">
        <f t="shared" si="24"/>
        <v/>
      </c>
      <c r="J431" s="117" t="str">
        <f t="shared" si="25"/>
        <v/>
      </c>
      <c r="K431" s="118">
        <f t="shared" si="26"/>
        <v>547.14285714285711</v>
      </c>
      <c r="L431" s="118">
        <f t="shared" si="27"/>
        <v>525.71428571428567</v>
      </c>
    </row>
    <row r="432" spans="1:12" x14ac:dyDescent="0.25">
      <c r="A432" s="99" t="s">
        <v>638</v>
      </c>
      <c r="B432" s="163" t="s">
        <v>2115</v>
      </c>
      <c r="C432" s="163" t="s">
        <v>208</v>
      </c>
      <c r="D432" s="143">
        <v>4.5</v>
      </c>
      <c r="E432" s="164">
        <v>2508</v>
      </c>
      <c r="F432" s="156">
        <v>2418</v>
      </c>
      <c r="G432" s="156">
        <v>0</v>
      </c>
      <c r="H43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2" s="116" t="str">
        <f t="shared" si="24"/>
        <v/>
      </c>
      <c r="J432" s="117" t="str">
        <f t="shared" si="25"/>
        <v/>
      </c>
      <c r="K432" s="118">
        <f t="shared" si="26"/>
        <v>557.33333333333337</v>
      </c>
      <c r="L432" s="118">
        <f t="shared" si="27"/>
        <v>537.33333333333337</v>
      </c>
    </row>
    <row r="433" spans="1:12" x14ac:dyDescent="0.25">
      <c r="A433" s="99" t="s">
        <v>639</v>
      </c>
      <c r="B433" s="163" t="s">
        <v>2115</v>
      </c>
      <c r="C433" s="163" t="s">
        <v>208</v>
      </c>
      <c r="D433" s="143">
        <v>5.17</v>
      </c>
      <c r="E433" s="164">
        <v>2826</v>
      </c>
      <c r="F433" s="156">
        <v>2729</v>
      </c>
      <c r="G433" s="156">
        <v>0</v>
      </c>
      <c r="H43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3" s="116" t="str">
        <f t="shared" si="24"/>
        <v/>
      </c>
      <c r="J433" s="117" t="str">
        <f t="shared" si="25"/>
        <v/>
      </c>
      <c r="K433" s="118">
        <f t="shared" si="26"/>
        <v>546.61508704061896</v>
      </c>
      <c r="L433" s="118">
        <f t="shared" si="27"/>
        <v>527.85299806576404</v>
      </c>
    </row>
    <row r="434" spans="1:12" x14ac:dyDescent="0.25">
      <c r="A434" s="99" t="s">
        <v>640</v>
      </c>
      <c r="B434" s="163" t="s">
        <v>2115</v>
      </c>
      <c r="C434" s="163" t="s">
        <v>208</v>
      </c>
      <c r="D434" s="143">
        <v>6.08</v>
      </c>
      <c r="E434" s="164">
        <v>3455</v>
      </c>
      <c r="F434" s="156">
        <v>3337</v>
      </c>
      <c r="G434" s="156">
        <v>0</v>
      </c>
      <c r="H43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4" s="116" t="str">
        <f t="shared" si="24"/>
        <v/>
      </c>
      <c r="J434" s="117" t="str">
        <f t="shared" si="25"/>
        <v/>
      </c>
      <c r="K434" s="118">
        <f t="shared" si="26"/>
        <v>568.25657894736844</v>
      </c>
      <c r="L434" s="118">
        <f t="shared" si="27"/>
        <v>548.84868421052636</v>
      </c>
    </row>
    <row r="435" spans="1:12" ht="13.5" customHeight="1" x14ac:dyDescent="0.25">
      <c r="A435" s="99" t="s">
        <v>641</v>
      </c>
      <c r="B435" s="163" t="s">
        <v>2115</v>
      </c>
      <c r="C435" s="163" t="s">
        <v>208</v>
      </c>
      <c r="D435" s="143">
        <v>3.5</v>
      </c>
      <c r="E435" s="139">
        <v>1818</v>
      </c>
      <c r="F435" s="155">
        <v>1673</v>
      </c>
      <c r="G435" s="156">
        <v>0</v>
      </c>
      <c r="H43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5" s="116" t="str">
        <f t="shared" si="24"/>
        <v/>
      </c>
      <c r="J435" s="117" t="str">
        <f t="shared" si="25"/>
        <v/>
      </c>
      <c r="K435" s="118">
        <f t="shared" si="26"/>
        <v>519.42857142857144</v>
      </c>
      <c r="L435" s="118">
        <f t="shared" si="27"/>
        <v>478</v>
      </c>
    </row>
    <row r="436" spans="1:12" x14ac:dyDescent="0.25">
      <c r="A436" s="99" t="s">
        <v>642</v>
      </c>
      <c r="B436" s="163" t="s">
        <v>2115</v>
      </c>
      <c r="C436" s="163" t="s">
        <v>208</v>
      </c>
      <c r="D436" s="143">
        <v>5.13</v>
      </c>
      <c r="E436" s="164">
        <v>2824</v>
      </c>
      <c r="F436" s="156">
        <v>2724</v>
      </c>
      <c r="G436" s="156">
        <v>0</v>
      </c>
      <c r="H43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6" s="116" t="str">
        <f t="shared" si="24"/>
        <v/>
      </c>
      <c r="J436" s="117" t="str">
        <f t="shared" si="25"/>
        <v/>
      </c>
      <c r="K436" s="118">
        <f t="shared" si="26"/>
        <v>550.48732943469781</v>
      </c>
      <c r="L436" s="118">
        <f t="shared" si="27"/>
        <v>530.9941520467836</v>
      </c>
    </row>
    <row r="437" spans="1:12" ht="13.5" customHeight="1" x14ac:dyDescent="0.25">
      <c r="A437" s="99" t="s">
        <v>643</v>
      </c>
      <c r="B437" s="163" t="s">
        <v>2115</v>
      </c>
      <c r="C437" s="163" t="s">
        <v>208</v>
      </c>
      <c r="D437" s="143">
        <v>4.07</v>
      </c>
      <c r="E437" s="139">
        <v>2065</v>
      </c>
      <c r="F437" s="155">
        <v>1890</v>
      </c>
      <c r="G437" s="156">
        <v>0</v>
      </c>
      <c r="H43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7" s="116" t="str">
        <f t="shared" si="24"/>
        <v/>
      </c>
      <c r="J437" s="117" t="str">
        <f t="shared" si="25"/>
        <v/>
      </c>
      <c r="K437" s="118">
        <f t="shared" si="26"/>
        <v>507.37100737100735</v>
      </c>
      <c r="L437" s="118">
        <f t="shared" si="27"/>
        <v>464.37346437346434</v>
      </c>
    </row>
    <row r="438" spans="1:12" x14ac:dyDescent="0.25">
      <c r="A438" s="99" t="s">
        <v>644</v>
      </c>
      <c r="B438" s="163" t="s">
        <v>2115</v>
      </c>
      <c r="C438" s="163" t="s">
        <v>208</v>
      </c>
      <c r="D438" s="143">
        <v>6.04</v>
      </c>
      <c r="E438" s="164">
        <v>3453</v>
      </c>
      <c r="F438" s="156">
        <v>3335</v>
      </c>
      <c r="G438" s="156">
        <v>0</v>
      </c>
      <c r="H43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8" s="116" t="str">
        <f t="shared" si="24"/>
        <v/>
      </c>
      <c r="J438" s="117" t="str">
        <f t="shared" si="25"/>
        <v/>
      </c>
      <c r="K438" s="118">
        <f t="shared" si="26"/>
        <v>571.68874172185429</v>
      </c>
      <c r="L438" s="118">
        <f t="shared" si="27"/>
        <v>552.15231788079473</v>
      </c>
    </row>
    <row r="439" spans="1:12" ht="13.5" customHeight="1" x14ac:dyDescent="0.25">
      <c r="A439" s="99" t="s">
        <v>645</v>
      </c>
      <c r="B439" s="163" t="s">
        <v>2115</v>
      </c>
      <c r="C439" s="163" t="s">
        <v>208</v>
      </c>
      <c r="D439" s="143">
        <v>4.07</v>
      </c>
      <c r="E439" s="139">
        <v>2022</v>
      </c>
      <c r="F439" s="155">
        <v>1887</v>
      </c>
      <c r="G439" s="156">
        <v>0</v>
      </c>
      <c r="H43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9" s="116" t="str">
        <f t="shared" si="24"/>
        <v/>
      </c>
      <c r="J439" s="117" t="str">
        <f t="shared" si="25"/>
        <v/>
      </c>
      <c r="K439" s="118">
        <f t="shared" si="26"/>
        <v>496.80589680589679</v>
      </c>
      <c r="L439" s="118">
        <f t="shared" si="27"/>
        <v>463.63636363636363</v>
      </c>
    </row>
    <row r="440" spans="1:12" ht="13.5" customHeight="1" x14ac:dyDescent="0.25">
      <c r="A440" s="99" t="s">
        <v>646</v>
      </c>
      <c r="B440" s="163" t="s">
        <v>2115</v>
      </c>
      <c r="C440" s="163" t="s">
        <v>208</v>
      </c>
      <c r="D440" s="143">
        <v>3</v>
      </c>
      <c r="E440" s="139">
        <v>1814</v>
      </c>
      <c r="F440" s="156">
        <v>1750</v>
      </c>
      <c r="G440" s="156">
        <v>0</v>
      </c>
      <c r="H44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0" s="116" t="str">
        <f t="shared" si="24"/>
        <v/>
      </c>
      <c r="J440" s="117" t="str">
        <f t="shared" si="25"/>
        <v/>
      </c>
      <c r="K440" s="118">
        <f t="shared" si="26"/>
        <v>604.66666666666663</v>
      </c>
      <c r="L440" s="118">
        <f t="shared" si="27"/>
        <v>583.33333333333337</v>
      </c>
    </row>
    <row r="441" spans="1:12" x14ac:dyDescent="0.25">
      <c r="A441" s="99" t="s">
        <v>647</v>
      </c>
      <c r="B441" s="163" t="s">
        <v>2115</v>
      </c>
      <c r="C441" s="163" t="s">
        <v>208</v>
      </c>
      <c r="D441" s="143">
        <v>6.03</v>
      </c>
      <c r="E441" s="164">
        <v>3455</v>
      </c>
      <c r="F441" s="156">
        <v>3333</v>
      </c>
      <c r="G441" s="156">
        <v>0</v>
      </c>
      <c r="H44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1" s="116" t="str">
        <f t="shared" si="24"/>
        <v/>
      </c>
      <c r="J441" s="117" t="str">
        <f t="shared" si="25"/>
        <v/>
      </c>
      <c r="K441" s="118">
        <f t="shared" si="26"/>
        <v>572.96849087893861</v>
      </c>
      <c r="L441" s="118">
        <f t="shared" si="27"/>
        <v>552.7363184079602</v>
      </c>
    </row>
    <row r="442" spans="1:12" ht="13.5" customHeight="1" x14ac:dyDescent="0.25">
      <c r="A442" s="99" t="s">
        <v>648</v>
      </c>
      <c r="B442" s="163" t="s">
        <v>2115</v>
      </c>
      <c r="C442" s="163" t="s">
        <v>208</v>
      </c>
      <c r="D442" s="143">
        <v>3</v>
      </c>
      <c r="E442" s="139">
        <v>1752</v>
      </c>
      <c r="F442" s="156">
        <v>1686</v>
      </c>
      <c r="G442" s="156">
        <v>0</v>
      </c>
      <c r="H44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2" s="116" t="str">
        <f t="shared" si="24"/>
        <v/>
      </c>
      <c r="J442" s="117" t="str">
        <f t="shared" si="25"/>
        <v/>
      </c>
      <c r="K442" s="118">
        <f t="shared" si="26"/>
        <v>584</v>
      </c>
      <c r="L442" s="118">
        <f t="shared" si="27"/>
        <v>562</v>
      </c>
    </row>
    <row r="443" spans="1:12" ht="13.5" customHeight="1" x14ac:dyDescent="0.25">
      <c r="A443" s="99" t="s">
        <v>649</v>
      </c>
      <c r="B443" s="163" t="s">
        <v>2115</v>
      </c>
      <c r="C443" s="163" t="s">
        <v>208</v>
      </c>
      <c r="D443" s="143">
        <v>3.5</v>
      </c>
      <c r="E443" s="139">
        <v>1915</v>
      </c>
      <c r="F443" s="156">
        <v>1841</v>
      </c>
      <c r="G443" s="156">
        <v>0</v>
      </c>
      <c r="H44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3" s="116" t="str">
        <f t="shared" si="24"/>
        <v/>
      </c>
      <c r="J443" s="117" t="str">
        <f t="shared" si="25"/>
        <v/>
      </c>
      <c r="K443" s="118">
        <f t="shared" si="26"/>
        <v>547.14285714285711</v>
      </c>
      <c r="L443" s="118">
        <f t="shared" si="27"/>
        <v>526</v>
      </c>
    </row>
    <row r="444" spans="1:12" ht="13.5" customHeight="1" x14ac:dyDescent="0.25">
      <c r="A444" s="99" t="s">
        <v>650</v>
      </c>
      <c r="B444" s="163" t="s">
        <v>2115</v>
      </c>
      <c r="C444" s="163" t="s">
        <v>208</v>
      </c>
      <c r="D444" s="143">
        <v>4.08</v>
      </c>
      <c r="E444" s="139">
        <v>2089</v>
      </c>
      <c r="F444" s="155">
        <v>1834</v>
      </c>
      <c r="G444" s="156">
        <v>0</v>
      </c>
      <c r="H44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4" s="116" t="str">
        <f t="shared" si="24"/>
        <v/>
      </c>
      <c r="J444" s="117" t="str">
        <f t="shared" si="25"/>
        <v/>
      </c>
      <c r="K444" s="118">
        <f t="shared" si="26"/>
        <v>512.00980392156862</v>
      </c>
      <c r="L444" s="118">
        <f t="shared" si="27"/>
        <v>449.50980392156862</v>
      </c>
    </row>
    <row r="445" spans="1:12" x14ac:dyDescent="0.25">
      <c r="A445" s="99" t="s">
        <v>651</v>
      </c>
      <c r="B445" s="163" t="s">
        <v>2115</v>
      </c>
      <c r="C445" s="163" t="s">
        <v>208</v>
      </c>
      <c r="D445" s="143">
        <v>5.1100000000000003</v>
      </c>
      <c r="E445" s="164">
        <v>2827</v>
      </c>
      <c r="F445" s="156">
        <v>2727</v>
      </c>
      <c r="G445" s="156">
        <v>0</v>
      </c>
      <c r="H44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5" s="116" t="str">
        <f t="shared" si="24"/>
        <v/>
      </c>
      <c r="J445" s="117" t="str">
        <f t="shared" si="25"/>
        <v/>
      </c>
      <c r="K445" s="118">
        <f t="shared" si="26"/>
        <v>553.22896281800388</v>
      </c>
      <c r="L445" s="118">
        <f t="shared" si="27"/>
        <v>533.65949119373772</v>
      </c>
    </row>
    <row r="446" spans="1:12" x14ac:dyDescent="0.25">
      <c r="A446" s="99" t="s">
        <v>652</v>
      </c>
      <c r="B446" s="163" t="s">
        <v>2115</v>
      </c>
      <c r="C446" s="163" t="s">
        <v>208</v>
      </c>
      <c r="D446" s="143">
        <v>5.15</v>
      </c>
      <c r="E446" s="164">
        <v>2828</v>
      </c>
      <c r="F446" s="156">
        <v>2727</v>
      </c>
      <c r="G446" s="156">
        <v>0</v>
      </c>
      <c r="H44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6" s="116" t="str">
        <f t="shared" si="24"/>
        <v/>
      </c>
      <c r="J446" s="117" t="str">
        <f t="shared" si="25"/>
        <v/>
      </c>
      <c r="K446" s="118">
        <f t="shared" si="26"/>
        <v>549.12621359223294</v>
      </c>
      <c r="L446" s="118">
        <f t="shared" si="27"/>
        <v>529.51456310679612</v>
      </c>
    </row>
    <row r="447" spans="1:12" x14ac:dyDescent="0.25">
      <c r="A447" s="99" t="s">
        <v>653</v>
      </c>
      <c r="B447" s="163" t="s">
        <v>2115</v>
      </c>
      <c r="C447" s="163" t="s">
        <v>208</v>
      </c>
      <c r="D447" s="143">
        <v>5.09</v>
      </c>
      <c r="E447" s="164">
        <v>2827</v>
      </c>
      <c r="F447" s="156">
        <v>2723</v>
      </c>
      <c r="G447" s="156">
        <v>0</v>
      </c>
      <c r="H44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7" s="116" t="str">
        <f t="shared" si="24"/>
        <v/>
      </c>
      <c r="J447" s="117" t="str">
        <f t="shared" si="25"/>
        <v/>
      </c>
      <c r="K447" s="118">
        <f t="shared" si="26"/>
        <v>555.40275049115917</v>
      </c>
      <c r="L447" s="118">
        <f t="shared" si="27"/>
        <v>534.97053045186647</v>
      </c>
    </row>
    <row r="448" spans="1:12" x14ac:dyDescent="0.25">
      <c r="A448" s="99" t="s">
        <v>654</v>
      </c>
      <c r="B448" s="163" t="s">
        <v>2115</v>
      </c>
      <c r="C448" s="163" t="s">
        <v>208</v>
      </c>
      <c r="D448" s="143">
        <v>6.03</v>
      </c>
      <c r="E448" s="164">
        <v>3454</v>
      </c>
      <c r="F448" s="156">
        <v>3332</v>
      </c>
      <c r="G448" s="156">
        <v>0</v>
      </c>
      <c r="H44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8" s="116" t="str">
        <f t="shared" si="24"/>
        <v/>
      </c>
      <c r="J448" s="117" t="str">
        <f t="shared" si="25"/>
        <v/>
      </c>
      <c r="K448" s="118">
        <f t="shared" si="26"/>
        <v>572.80265339966832</v>
      </c>
      <c r="L448" s="118">
        <f t="shared" si="27"/>
        <v>552.5704809286899</v>
      </c>
    </row>
    <row r="449" spans="1:12" ht="13.5" customHeight="1" x14ac:dyDescent="0.25">
      <c r="A449" s="99" t="s">
        <v>655</v>
      </c>
      <c r="B449" s="163" t="s">
        <v>2115</v>
      </c>
      <c r="C449" s="163" t="s">
        <v>208</v>
      </c>
      <c r="D449" s="143">
        <v>3.15</v>
      </c>
      <c r="E449" s="139">
        <v>1657</v>
      </c>
      <c r="F449" s="156">
        <v>1595</v>
      </c>
      <c r="G449" s="156">
        <v>0</v>
      </c>
      <c r="H44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9" s="116" t="str">
        <f t="shared" si="24"/>
        <v/>
      </c>
      <c r="J449" s="117" t="str">
        <f t="shared" si="25"/>
        <v/>
      </c>
      <c r="K449" s="118">
        <f t="shared" si="26"/>
        <v>526.03174603174602</v>
      </c>
      <c r="L449" s="118">
        <f t="shared" si="27"/>
        <v>506.34920634920638</v>
      </c>
    </row>
    <row r="450" spans="1:12" x14ac:dyDescent="0.25">
      <c r="A450" s="99" t="s">
        <v>656</v>
      </c>
      <c r="B450" s="163" t="s">
        <v>2115</v>
      </c>
      <c r="C450" s="163" t="s">
        <v>208</v>
      </c>
      <c r="D450" s="143">
        <v>6.02</v>
      </c>
      <c r="E450" s="164">
        <v>3456</v>
      </c>
      <c r="F450" s="156">
        <v>3255</v>
      </c>
      <c r="G450" s="156">
        <v>0</v>
      </c>
      <c r="H45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0" s="116" t="str">
        <f t="shared" si="24"/>
        <v/>
      </c>
      <c r="J450" s="117" t="str">
        <f t="shared" si="25"/>
        <v/>
      </c>
      <c r="K450" s="118">
        <f t="shared" si="26"/>
        <v>574.08637873754162</v>
      </c>
      <c r="L450" s="118">
        <f t="shared" si="27"/>
        <v>540.69767441860472</v>
      </c>
    </row>
    <row r="451" spans="1:12" x14ac:dyDescent="0.25">
      <c r="A451" s="99" t="s">
        <v>657</v>
      </c>
      <c r="B451" s="163" t="s">
        <v>2115</v>
      </c>
      <c r="C451" s="163" t="s">
        <v>208</v>
      </c>
      <c r="D451" s="143">
        <v>5.07</v>
      </c>
      <c r="E451" s="164">
        <v>2827</v>
      </c>
      <c r="F451" s="156">
        <v>2725</v>
      </c>
      <c r="G451" s="156">
        <v>0</v>
      </c>
      <c r="H45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1" s="116" t="str">
        <f t="shared" ref="I451:I514" si="28">IF((F451-G451)&lt;0,"!","")</f>
        <v/>
      </c>
      <c r="J451" s="117" t="str">
        <f t="shared" ref="J451:J514" si="29">IFERROR(IF((F451-G451)/G451&gt;25%,"!",IF((F451-G451)/G451&lt;-25%,"!","")),"")</f>
        <v/>
      </c>
      <c r="K451" s="118">
        <f t="shared" ref="K451:K514" si="30">IFERROR(E451/D451,"")</f>
        <v>557.59368836291912</v>
      </c>
      <c r="L451" s="118">
        <f t="shared" ref="L451:L514" si="31">IFERROR(F451/D451,"")</f>
        <v>537.47534516765279</v>
      </c>
    </row>
    <row r="452" spans="1:12" ht="13.5" customHeight="1" x14ac:dyDescent="0.25">
      <c r="A452" s="99" t="s">
        <v>658</v>
      </c>
      <c r="B452" s="163" t="s">
        <v>2115</v>
      </c>
      <c r="C452" s="163" t="s">
        <v>208</v>
      </c>
      <c r="D452" s="143">
        <v>3.5</v>
      </c>
      <c r="E452" s="139">
        <v>1914</v>
      </c>
      <c r="F452" s="156">
        <v>1844</v>
      </c>
      <c r="G452" s="156">
        <v>0</v>
      </c>
      <c r="H45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2" s="116" t="str">
        <f t="shared" si="28"/>
        <v/>
      </c>
      <c r="J452" s="117" t="str">
        <f t="shared" si="29"/>
        <v/>
      </c>
      <c r="K452" s="118">
        <f t="shared" si="30"/>
        <v>546.85714285714289</v>
      </c>
      <c r="L452" s="118">
        <f t="shared" si="31"/>
        <v>526.85714285714289</v>
      </c>
    </row>
    <row r="453" spans="1:12" ht="13.5" customHeight="1" x14ac:dyDescent="0.25">
      <c r="A453" s="99" t="s">
        <v>659</v>
      </c>
      <c r="B453" s="163" t="s">
        <v>2115</v>
      </c>
      <c r="C453" s="163" t="s">
        <v>208</v>
      </c>
      <c r="D453" s="143">
        <v>3.5</v>
      </c>
      <c r="E453" s="139">
        <v>1874</v>
      </c>
      <c r="F453" s="155">
        <v>1656</v>
      </c>
      <c r="G453" s="156">
        <v>0</v>
      </c>
      <c r="H45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3" s="116" t="str">
        <f t="shared" si="28"/>
        <v/>
      </c>
      <c r="J453" s="117" t="str">
        <f t="shared" si="29"/>
        <v/>
      </c>
      <c r="K453" s="118">
        <f t="shared" si="30"/>
        <v>535.42857142857144</v>
      </c>
      <c r="L453" s="118">
        <f t="shared" si="31"/>
        <v>473.14285714285717</v>
      </c>
    </row>
    <row r="454" spans="1:12" x14ac:dyDescent="0.25">
      <c r="A454" s="99" t="s">
        <v>660</v>
      </c>
      <c r="B454" s="163" t="s">
        <v>2115</v>
      </c>
      <c r="C454" s="163" t="s">
        <v>208</v>
      </c>
      <c r="D454" s="143">
        <v>5.08</v>
      </c>
      <c r="E454" s="164">
        <v>2826</v>
      </c>
      <c r="F454" s="156">
        <v>2726</v>
      </c>
      <c r="G454" s="156">
        <v>0</v>
      </c>
      <c r="H45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4" s="116" t="str">
        <f t="shared" si="28"/>
        <v/>
      </c>
      <c r="J454" s="117" t="str">
        <f t="shared" si="29"/>
        <v/>
      </c>
      <c r="K454" s="118">
        <f t="shared" si="30"/>
        <v>556.29921259842524</v>
      </c>
      <c r="L454" s="118">
        <f t="shared" si="31"/>
        <v>536.61417322834643</v>
      </c>
    </row>
    <row r="455" spans="1:12" x14ac:dyDescent="0.25">
      <c r="A455" s="99" t="s">
        <v>661</v>
      </c>
      <c r="B455" s="163" t="s">
        <v>2115</v>
      </c>
      <c r="C455" s="163" t="s">
        <v>208</v>
      </c>
      <c r="D455" s="143">
        <v>5.5</v>
      </c>
      <c r="E455" s="164">
        <v>3142</v>
      </c>
      <c r="F455" s="156">
        <v>3030</v>
      </c>
      <c r="G455" s="156">
        <v>0</v>
      </c>
      <c r="H45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5" s="116" t="str">
        <f t="shared" si="28"/>
        <v/>
      </c>
      <c r="J455" s="117" t="str">
        <f t="shared" si="29"/>
        <v/>
      </c>
      <c r="K455" s="118">
        <f t="shared" si="30"/>
        <v>571.27272727272725</v>
      </c>
      <c r="L455" s="118">
        <f t="shared" si="31"/>
        <v>550.90909090909088</v>
      </c>
    </row>
    <row r="456" spans="1:12" ht="13.5" customHeight="1" x14ac:dyDescent="0.25">
      <c r="A456" s="99" t="s">
        <v>662</v>
      </c>
      <c r="B456" s="163" t="s">
        <v>2115</v>
      </c>
      <c r="C456" s="163" t="s">
        <v>208</v>
      </c>
      <c r="D456" s="143">
        <v>3.5</v>
      </c>
      <c r="E456" s="139">
        <v>1988</v>
      </c>
      <c r="F456" s="156">
        <v>1916</v>
      </c>
      <c r="G456" s="156">
        <v>0</v>
      </c>
      <c r="H45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6" s="116" t="str">
        <f t="shared" si="28"/>
        <v/>
      </c>
      <c r="J456" s="117" t="str">
        <f t="shared" si="29"/>
        <v/>
      </c>
      <c r="K456" s="118">
        <f t="shared" si="30"/>
        <v>568</v>
      </c>
      <c r="L456" s="118">
        <f t="shared" si="31"/>
        <v>547.42857142857144</v>
      </c>
    </row>
    <row r="457" spans="1:12" x14ac:dyDescent="0.25">
      <c r="A457" s="99" t="s">
        <v>663</v>
      </c>
      <c r="B457" s="163" t="s">
        <v>2115</v>
      </c>
      <c r="C457" s="163" t="s">
        <v>208</v>
      </c>
      <c r="D457" s="143">
        <v>5.5</v>
      </c>
      <c r="E457" s="164">
        <v>3142</v>
      </c>
      <c r="F457" s="156">
        <v>3029</v>
      </c>
      <c r="G457" s="156">
        <v>0</v>
      </c>
      <c r="H45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7" s="116" t="str">
        <f t="shared" si="28"/>
        <v/>
      </c>
      <c r="J457" s="117" t="str">
        <f t="shared" si="29"/>
        <v/>
      </c>
      <c r="K457" s="118">
        <f t="shared" si="30"/>
        <v>571.27272727272725</v>
      </c>
      <c r="L457" s="118">
        <f t="shared" si="31"/>
        <v>550.72727272727275</v>
      </c>
    </row>
    <row r="458" spans="1:12" ht="13.5" customHeight="1" x14ac:dyDescent="0.25">
      <c r="A458" s="99" t="s">
        <v>664</v>
      </c>
      <c r="B458" s="163" t="s">
        <v>2115</v>
      </c>
      <c r="C458" s="163" t="s">
        <v>208</v>
      </c>
      <c r="D458" s="143">
        <v>4.0599999999999996</v>
      </c>
      <c r="E458" s="139">
        <v>2105</v>
      </c>
      <c r="F458" s="155">
        <v>1877</v>
      </c>
      <c r="G458" s="156">
        <v>0</v>
      </c>
      <c r="H45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8" s="116" t="str">
        <f t="shared" si="28"/>
        <v/>
      </c>
      <c r="J458" s="117" t="str">
        <f t="shared" si="29"/>
        <v/>
      </c>
      <c r="K458" s="118">
        <f t="shared" si="30"/>
        <v>518.4729064039409</v>
      </c>
      <c r="L458" s="118">
        <f t="shared" si="31"/>
        <v>462.31527093596065</v>
      </c>
    </row>
    <row r="459" spans="1:12" x14ac:dyDescent="0.25">
      <c r="A459" s="99" t="s">
        <v>665</v>
      </c>
      <c r="B459" s="163" t="s">
        <v>2115</v>
      </c>
      <c r="C459" s="163" t="s">
        <v>208</v>
      </c>
      <c r="D459" s="143">
        <v>5.12</v>
      </c>
      <c r="E459" s="164">
        <v>2823</v>
      </c>
      <c r="F459" s="156">
        <v>2723</v>
      </c>
      <c r="G459" s="156">
        <v>0</v>
      </c>
      <c r="H45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9" s="116" t="str">
        <f t="shared" si="28"/>
        <v/>
      </c>
      <c r="J459" s="117" t="str">
        <f t="shared" si="29"/>
        <v/>
      </c>
      <c r="K459" s="118">
        <f t="shared" si="30"/>
        <v>551.3671875</v>
      </c>
      <c r="L459" s="118">
        <f t="shared" si="31"/>
        <v>531.8359375</v>
      </c>
    </row>
    <row r="460" spans="1:12" ht="13.5" customHeight="1" x14ac:dyDescent="0.25">
      <c r="A460" s="99" t="s">
        <v>666</v>
      </c>
      <c r="B460" s="163" t="s">
        <v>2115</v>
      </c>
      <c r="C460" s="163" t="s">
        <v>208</v>
      </c>
      <c r="D460" s="143">
        <v>3.5</v>
      </c>
      <c r="E460" s="139">
        <v>1885</v>
      </c>
      <c r="F460" s="156">
        <v>1811</v>
      </c>
      <c r="G460" s="156">
        <v>0</v>
      </c>
      <c r="H46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0" s="116" t="str">
        <f t="shared" si="28"/>
        <v/>
      </c>
      <c r="J460" s="117" t="str">
        <f t="shared" si="29"/>
        <v/>
      </c>
      <c r="K460" s="118">
        <f t="shared" si="30"/>
        <v>538.57142857142856</v>
      </c>
      <c r="L460" s="118">
        <f t="shared" si="31"/>
        <v>517.42857142857144</v>
      </c>
    </row>
    <row r="461" spans="1:12" ht="13.5" customHeight="1" x14ac:dyDescent="0.25">
      <c r="A461" s="99" t="s">
        <v>667</v>
      </c>
      <c r="B461" s="163" t="s">
        <v>2115</v>
      </c>
      <c r="C461" s="163" t="s">
        <v>208</v>
      </c>
      <c r="D461" s="143">
        <v>3.96</v>
      </c>
      <c r="E461" s="139">
        <v>2166</v>
      </c>
      <c r="F461" s="156">
        <v>2086</v>
      </c>
      <c r="G461" s="156">
        <v>0</v>
      </c>
      <c r="H46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1" s="116" t="str">
        <f t="shared" si="28"/>
        <v/>
      </c>
      <c r="J461" s="117" t="str">
        <f t="shared" si="29"/>
        <v/>
      </c>
      <c r="K461" s="118">
        <f t="shared" si="30"/>
        <v>546.969696969697</v>
      </c>
      <c r="L461" s="118">
        <f t="shared" si="31"/>
        <v>526.76767676767679</v>
      </c>
    </row>
    <row r="462" spans="1:12" x14ac:dyDescent="0.25">
      <c r="A462" s="99" t="s">
        <v>668</v>
      </c>
      <c r="B462" s="163" t="s">
        <v>2115</v>
      </c>
      <c r="C462" s="163" t="s">
        <v>208</v>
      </c>
      <c r="D462" s="143">
        <v>5.18</v>
      </c>
      <c r="E462" s="164">
        <v>2825</v>
      </c>
      <c r="F462" s="156">
        <v>2723</v>
      </c>
      <c r="G462" s="156">
        <v>0</v>
      </c>
      <c r="H46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2" s="116" t="str">
        <f t="shared" si="28"/>
        <v/>
      </c>
      <c r="J462" s="117" t="str">
        <f t="shared" si="29"/>
        <v/>
      </c>
      <c r="K462" s="118">
        <f t="shared" si="30"/>
        <v>545.36679536679537</v>
      </c>
      <c r="L462" s="118">
        <f t="shared" si="31"/>
        <v>525.67567567567573</v>
      </c>
    </row>
    <row r="463" spans="1:12" ht="13.5" customHeight="1" x14ac:dyDescent="0.25">
      <c r="A463" s="99" t="s">
        <v>669</v>
      </c>
      <c r="B463" s="163" t="s">
        <v>2115</v>
      </c>
      <c r="C463" s="163" t="s">
        <v>208</v>
      </c>
      <c r="D463" s="143">
        <v>3.07</v>
      </c>
      <c r="E463" s="139">
        <v>1544</v>
      </c>
      <c r="F463" s="155">
        <v>1278</v>
      </c>
      <c r="G463" s="156">
        <v>0</v>
      </c>
      <c r="H46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3" s="116" t="str">
        <f t="shared" si="28"/>
        <v/>
      </c>
      <c r="J463" s="117" t="str">
        <f t="shared" si="29"/>
        <v/>
      </c>
      <c r="K463" s="118">
        <f t="shared" si="30"/>
        <v>502.93159609120522</v>
      </c>
      <c r="L463" s="118">
        <f t="shared" si="31"/>
        <v>416.28664495114009</v>
      </c>
    </row>
    <row r="464" spans="1:12" ht="13.5" customHeight="1" x14ac:dyDescent="0.25">
      <c r="A464" s="99" t="s">
        <v>670</v>
      </c>
      <c r="B464" s="163" t="s">
        <v>2115</v>
      </c>
      <c r="C464" s="163" t="s">
        <v>208</v>
      </c>
      <c r="D464" s="143">
        <v>3.95</v>
      </c>
      <c r="E464" s="139">
        <v>2045</v>
      </c>
      <c r="F464" s="155">
        <v>1823</v>
      </c>
      <c r="G464" s="156">
        <v>0</v>
      </c>
      <c r="H46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4" s="116" t="str">
        <f t="shared" si="28"/>
        <v/>
      </c>
      <c r="J464" s="117" t="str">
        <f t="shared" si="29"/>
        <v/>
      </c>
      <c r="K464" s="118">
        <f t="shared" si="30"/>
        <v>517.72151898734171</v>
      </c>
      <c r="L464" s="118">
        <f t="shared" si="31"/>
        <v>461.51898734177212</v>
      </c>
    </row>
    <row r="465" spans="1:12" x14ac:dyDescent="0.25">
      <c r="A465" s="99" t="s">
        <v>671</v>
      </c>
      <c r="B465" s="163" t="s">
        <v>2115</v>
      </c>
      <c r="C465" s="163" t="s">
        <v>208</v>
      </c>
      <c r="D465" s="143">
        <v>6.02</v>
      </c>
      <c r="E465" s="164">
        <v>3456</v>
      </c>
      <c r="F465" s="156">
        <v>3337</v>
      </c>
      <c r="G465" s="156">
        <v>0</v>
      </c>
      <c r="H46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5" s="116" t="str">
        <f t="shared" si="28"/>
        <v/>
      </c>
      <c r="J465" s="117" t="str">
        <f t="shared" si="29"/>
        <v/>
      </c>
      <c r="K465" s="118">
        <f t="shared" si="30"/>
        <v>574.08637873754162</v>
      </c>
      <c r="L465" s="118">
        <f t="shared" si="31"/>
        <v>554.31893687707645</v>
      </c>
    </row>
    <row r="466" spans="1:12" x14ac:dyDescent="0.25">
      <c r="A466" s="99" t="s">
        <v>672</v>
      </c>
      <c r="B466" s="163" t="s">
        <v>2115</v>
      </c>
      <c r="C466" s="163" t="s">
        <v>208</v>
      </c>
      <c r="D466" s="143">
        <v>5</v>
      </c>
      <c r="E466" s="164">
        <v>2827</v>
      </c>
      <c r="F466" s="156">
        <v>2728</v>
      </c>
      <c r="G466" s="156">
        <v>0</v>
      </c>
      <c r="H46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6" s="116" t="str">
        <f t="shared" si="28"/>
        <v/>
      </c>
      <c r="J466" s="117" t="str">
        <f t="shared" si="29"/>
        <v/>
      </c>
      <c r="K466" s="118">
        <f t="shared" si="30"/>
        <v>565.4</v>
      </c>
      <c r="L466" s="118">
        <f t="shared" si="31"/>
        <v>545.6</v>
      </c>
    </row>
    <row r="467" spans="1:12" ht="13.5" customHeight="1" x14ac:dyDescent="0.25">
      <c r="A467" s="99" t="s">
        <v>673</v>
      </c>
      <c r="B467" s="163" t="s">
        <v>2115</v>
      </c>
      <c r="C467" s="163" t="s">
        <v>208</v>
      </c>
      <c r="D467" s="143">
        <v>3.5</v>
      </c>
      <c r="E467" s="139">
        <v>1859</v>
      </c>
      <c r="F467" s="156">
        <v>1788</v>
      </c>
      <c r="G467" s="156">
        <v>0</v>
      </c>
      <c r="H46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7" s="116" t="str">
        <f t="shared" si="28"/>
        <v/>
      </c>
      <c r="J467" s="117" t="str">
        <f t="shared" si="29"/>
        <v/>
      </c>
      <c r="K467" s="118">
        <f t="shared" si="30"/>
        <v>531.14285714285711</v>
      </c>
      <c r="L467" s="118">
        <f t="shared" si="31"/>
        <v>510.85714285714283</v>
      </c>
    </row>
    <row r="468" spans="1:12" ht="13.5" customHeight="1" x14ac:dyDescent="0.25">
      <c r="A468" s="99" t="s">
        <v>674</v>
      </c>
      <c r="B468" s="163" t="s">
        <v>2115</v>
      </c>
      <c r="C468" s="163" t="s">
        <v>208</v>
      </c>
      <c r="D468" s="143">
        <v>3.5</v>
      </c>
      <c r="E468" s="139">
        <v>1874</v>
      </c>
      <c r="F468" s="156">
        <v>1800</v>
      </c>
      <c r="G468" s="156">
        <v>0</v>
      </c>
      <c r="H46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8" s="116" t="str">
        <f t="shared" si="28"/>
        <v/>
      </c>
      <c r="J468" s="117" t="str">
        <f t="shared" si="29"/>
        <v/>
      </c>
      <c r="K468" s="118">
        <f t="shared" si="30"/>
        <v>535.42857142857144</v>
      </c>
      <c r="L468" s="118">
        <f t="shared" si="31"/>
        <v>514.28571428571433</v>
      </c>
    </row>
    <row r="469" spans="1:12" x14ac:dyDescent="0.25">
      <c r="A469" s="99" t="s">
        <v>675</v>
      </c>
      <c r="B469" s="163" t="s">
        <v>2115</v>
      </c>
      <c r="C469" s="163" t="s">
        <v>208</v>
      </c>
      <c r="D469" s="143">
        <v>5</v>
      </c>
      <c r="E469" s="164">
        <v>2828</v>
      </c>
      <c r="F469" s="156">
        <v>2728</v>
      </c>
      <c r="G469" s="156">
        <v>0</v>
      </c>
      <c r="H46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9" s="116" t="str">
        <f t="shared" si="28"/>
        <v/>
      </c>
      <c r="J469" s="117" t="str">
        <f t="shared" si="29"/>
        <v/>
      </c>
      <c r="K469" s="118">
        <f t="shared" si="30"/>
        <v>565.6</v>
      </c>
      <c r="L469" s="118">
        <f t="shared" si="31"/>
        <v>545.6</v>
      </c>
    </row>
    <row r="470" spans="1:12" x14ac:dyDescent="0.25">
      <c r="A470" s="99" t="s">
        <v>676</v>
      </c>
      <c r="B470" s="163" t="s">
        <v>2115</v>
      </c>
      <c r="C470" s="163" t="s">
        <v>208</v>
      </c>
      <c r="D470" s="143">
        <v>5</v>
      </c>
      <c r="E470" s="164">
        <v>2828</v>
      </c>
      <c r="F470" s="156">
        <v>2727</v>
      </c>
      <c r="G470" s="156">
        <v>0</v>
      </c>
      <c r="H47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0" s="116" t="str">
        <f t="shared" si="28"/>
        <v/>
      </c>
      <c r="J470" s="117" t="str">
        <f t="shared" si="29"/>
        <v/>
      </c>
      <c r="K470" s="118">
        <f t="shared" si="30"/>
        <v>565.6</v>
      </c>
      <c r="L470" s="118">
        <f t="shared" si="31"/>
        <v>545.4</v>
      </c>
    </row>
    <row r="471" spans="1:12" x14ac:dyDescent="0.25">
      <c r="A471" s="99" t="s">
        <v>677</v>
      </c>
      <c r="B471" s="163" t="s">
        <v>2115</v>
      </c>
      <c r="C471" s="163" t="s">
        <v>208</v>
      </c>
      <c r="D471" s="143">
        <v>4.5</v>
      </c>
      <c r="E471" s="164">
        <v>2509</v>
      </c>
      <c r="F471" s="156">
        <v>2419</v>
      </c>
      <c r="G471" s="156">
        <v>0</v>
      </c>
      <c r="H47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1" s="116" t="str">
        <f t="shared" si="28"/>
        <v/>
      </c>
      <c r="J471" s="117" t="str">
        <f t="shared" si="29"/>
        <v/>
      </c>
      <c r="K471" s="118">
        <f t="shared" si="30"/>
        <v>557.55555555555554</v>
      </c>
      <c r="L471" s="118">
        <f t="shared" si="31"/>
        <v>537.55555555555554</v>
      </c>
    </row>
    <row r="472" spans="1:12" ht="13.5" customHeight="1" x14ac:dyDescent="0.25">
      <c r="A472" s="99" t="s">
        <v>678</v>
      </c>
      <c r="B472" s="163" t="s">
        <v>2115</v>
      </c>
      <c r="C472" s="163" t="s">
        <v>208</v>
      </c>
      <c r="D472" s="143">
        <v>3.93</v>
      </c>
      <c r="E472" s="139">
        <v>2116</v>
      </c>
      <c r="F472" s="155">
        <v>1852</v>
      </c>
      <c r="G472" s="156">
        <v>0</v>
      </c>
      <c r="H47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2" s="116" t="str">
        <f t="shared" si="28"/>
        <v/>
      </c>
      <c r="J472" s="117" t="str">
        <f t="shared" si="29"/>
        <v/>
      </c>
      <c r="K472" s="118">
        <f t="shared" si="30"/>
        <v>538.42239185750634</v>
      </c>
      <c r="L472" s="118">
        <f t="shared" si="31"/>
        <v>471.24681933842237</v>
      </c>
    </row>
    <row r="473" spans="1:12" x14ac:dyDescent="0.25">
      <c r="A473" s="99" t="s">
        <v>679</v>
      </c>
      <c r="B473" s="163" t="s">
        <v>2115</v>
      </c>
      <c r="C473" s="163" t="s">
        <v>208</v>
      </c>
      <c r="D473" s="143">
        <v>6.08</v>
      </c>
      <c r="E473" s="164">
        <v>3453</v>
      </c>
      <c r="F473" s="156">
        <v>3333</v>
      </c>
      <c r="G473" s="156">
        <v>0</v>
      </c>
      <c r="H47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3" s="116" t="str">
        <f t="shared" si="28"/>
        <v/>
      </c>
      <c r="J473" s="117" t="str">
        <f t="shared" si="29"/>
        <v/>
      </c>
      <c r="K473" s="118">
        <f t="shared" si="30"/>
        <v>567.9276315789474</v>
      </c>
      <c r="L473" s="118">
        <f t="shared" si="31"/>
        <v>548.19078947368416</v>
      </c>
    </row>
    <row r="474" spans="1:12" x14ac:dyDescent="0.25">
      <c r="A474" s="99" t="s">
        <v>680</v>
      </c>
      <c r="B474" s="163" t="s">
        <v>2115</v>
      </c>
      <c r="C474" s="163" t="s">
        <v>208</v>
      </c>
      <c r="D474" s="143">
        <v>5</v>
      </c>
      <c r="E474" s="164">
        <v>2827</v>
      </c>
      <c r="F474" s="156">
        <v>2728</v>
      </c>
      <c r="G474" s="156">
        <v>0</v>
      </c>
      <c r="H47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4" s="116" t="str">
        <f t="shared" si="28"/>
        <v/>
      </c>
      <c r="J474" s="117" t="str">
        <f t="shared" si="29"/>
        <v/>
      </c>
      <c r="K474" s="118">
        <f t="shared" si="30"/>
        <v>565.4</v>
      </c>
      <c r="L474" s="118">
        <f t="shared" si="31"/>
        <v>545.6</v>
      </c>
    </row>
    <row r="475" spans="1:12" x14ac:dyDescent="0.25">
      <c r="A475" s="99" t="s">
        <v>681</v>
      </c>
      <c r="B475" s="163" t="s">
        <v>2115</v>
      </c>
      <c r="C475" s="163" t="s">
        <v>208</v>
      </c>
      <c r="D475" s="143">
        <v>5</v>
      </c>
      <c r="E475" s="164">
        <v>2823</v>
      </c>
      <c r="F475" s="156">
        <v>2721</v>
      </c>
      <c r="G475" s="156">
        <v>0</v>
      </c>
      <c r="H47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5" s="116" t="str">
        <f t="shared" si="28"/>
        <v/>
      </c>
      <c r="J475" s="117" t="str">
        <f t="shared" si="29"/>
        <v/>
      </c>
      <c r="K475" s="118">
        <f t="shared" si="30"/>
        <v>564.6</v>
      </c>
      <c r="L475" s="118">
        <f t="shared" si="31"/>
        <v>544.20000000000005</v>
      </c>
    </row>
    <row r="476" spans="1:12" x14ac:dyDescent="0.25">
      <c r="A476" s="99" t="s">
        <v>682</v>
      </c>
      <c r="B476" s="163" t="s">
        <v>2115</v>
      </c>
      <c r="C476" s="163" t="s">
        <v>208</v>
      </c>
      <c r="D476" s="143">
        <v>5</v>
      </c>
      <c r="E476" s="164">
        <v>2827</v>
      </c>
      <c r="F476" s="156">
        <v>2728</v>
      </c>
      <c r="G476" s="156">
        <v>0</v>
      </c>
      <c r="H47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6" s="116" t="str">
        <f t="shared" si="28"/>
        <v/>
      </c>
      <c r="J476" s="117" t="str">
        <f t="shared" si="29"/>
        <v/>
      </c>
      <c r="K476" s="118">
        <f t="shared" si="30"/>
        <v>565.4</v>
      </c>
      <c r="L476" s="118">
        <f t="shared" si="31"/>
        <v>545.6</v>
      </c>
    </row>
    <row r="477" spans="1:12" x14ac:dyDescent="0.25">
      <c r="A477" s="99" t="s">
        <v>683</v>
      </c>
      <c r="B477" s="163" t="s">
        <v>2115</v>
      </c>
      <c r="C477" s="163" t="s">
        <v>208</v>
      </c>
      <c r="D477" s="143">
        <v>5.6</v>
      </c>
      <c r="E477" s="164">
        <v>3204</v>
      </c>
      <c r="F477" s="156">
        <v>3090</v>
      </c>
      <c r="G477" s="156">
        <v>0</v>
      </c>
      <c r="H47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7" s="116" t="str">
        <f t="shared" si="28"/>
        <v/>
      </c>
      <c r="J477" s="117" t="str">
        <f t="shared" si="29"/>
        <v/>
      </c>
      <c r="K477" s="118">
        <f t="shared" si="30"/>
        <v>572.14285714285722</v>
      </c>
      <c r="L477" s="118">
        <f t="shared" si="31"/>
        <v>551.78571428571433</v>
      </c>
    </row>
    <row r="478" spans="1:12" x14ac:dyDescent="0.25">
      <c r="A478" s="99" t="s">
        <v>684</v>
      </c>
      <c r="B478" s="163" t="s">
        <v>2115</v>
      </c>
      <c r="C478" s="163" t="s">
        <v>208</v>
      </c>
      <c r="D478" s="143">
        <v>6.07</v>
      </c>
      <c r="E478" s="164">
        <v>3454</v>
      </c>
      <c r="F478" s="156">
        <v>3336</v>
      </c>
      <c r="G478" s="156">
        <v>0</v>
      </c>
      <c r="H47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8" s="116" t="str">
        <f t="shared" si="28"/>
        <v/>
      </c>
      <c r="J478" s="117" t="str">
        <f t="shared" si="29"/>
        <v/>
      </c>
      <c r="K478" s="118">
        <f t="shared" si="30"/>
        <v>569.02800658978583</v>
      </c>
      <c r="L478" s="118">
        <f t="shared" si="31"/>
        <v>549.58813838550248</v>
      </c>
    </row>
    <row r="479" spans="1:12" x14ac:dyDescent="0.25">
      <c r="A479" s="99" t="s">
        <v>685</v>
      </c>
      <c r="B479" s="163" t="s">
        <v>2115</v>
      </c>
      <c r="C479" s="163" t="s">
        <v>208</v>
      </c>
      <c r="D479" s="143">
        <v>5</v>
      </c>
      <c r="E479" s="164">
        <v>2827</v>
      </c>
      <c r="F479" s="156">
        <v>2723</v>
      </c>
      <c r="G479" s="156">
        <v>0</v>
      </c>
      <c r="H47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9" s="116" t="str">
        <f t="shared" si="28"/>
        <v/>
      </c>
      <c r="J479" s="117" t="str">
        <f t="shared" si="29"/>
        <v/>
      </c>
      <c r="K479" s="118">
        <f t="shared" si="30"/>
        <v>565.4</v>
      </c>
      <c r="L479" s="118">
        <f t="shared" si="31"/>
        <v>544.6</v>
      </c>
    </row>
    <row r="480" spans="1:12" ht="13.5" customHeight="1" x14ac:dyDescent="0.25">
      <c r="A480" s="99" t="s">
        <v>686</v>
      </c>
      <c r="B480" s="163" t="s">
        <v>2115</v>
      </c>
      <c r="C480" s="163" t="s">
        <v>208</v>
      </c>
      <c r="D480" s="143">
        <v>3.96</v>
      </c>
      <c r="E480" s="139">
        <v>2036</v>
      </c>
      <c r="F480" s="155">
        <v>1828</v>
      </c>
      <c r="G480" s="156">
        <v>0</v>
      </c>
      <c r="H48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0" s="116" t="str">
        <f t="shared" si="28"/>
        <v/>
      </c>
      <c r="J480" s="117" t="str">
        <f t="shared" si="29"/>
        <v/>
      </c>
      <c r="K480" s="118">
        <f t="shared" si="30"/>
        <v>514.1414141414142</v>
      </c>
      <c r="L480" s="118">
        <f t="shared" si="31"/>
        <v>461.61616161616161</v>
      </c>
    </row>
    <row r="481" spans="1:12" x14ac:dyDescent="0.25">
      <c r="A481" s="99" t="s">
        <v>687</v>
      </c>
      <c r="B481" s="163" t="s">
        <v>2115</v>
      </c>
      <c r="C481" s="163" t="s">
        <v>208</v>
      </c>
      <c r="D481" s="143">
        <v>5</v>
      </c>
      <c r="E481" s="164">
        <v>2827</v>
      </c>
      <c r="F481" s="156">
        <v>2728</v>
      </c>
      <c r="G481" s="156">
        <v>0</v>
      </c>
      <c r="H48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1" s="116" t="str">
        <f t="shared" si="28"/>
        <v/>
      </c>
      <c r="J481" s="117" t="str">
        <f t="shared" si="29"/>
        <v/>
      </c>
      <c r="K481" s="118">
        <f t="shared" si="30"/>
        <v>565.4</v>
      </c>
      <c r="L481" s="118">
        <f t="shared" si="31"/>
        <v>545.6</v>
      </c>
    </row>
    <row r="482" spans="1:12" x14ac:dyDescent="0.25">
      <c r="A482" s="99" t="s">
        <v>688</v>
      </c>
      <c r="B482" s="163" t="s">
        <v>2115</v>
      </c>
      <c r="C482" s="163" t="s">
        <v>208</v>
      </c>
      <c r="D482" s="143">
        <v>6.07</v>
      </c>
      <c r="E482" s="164">
        <v>3453</v>
      </c>
      <c r="F482" s="156">
        <v>3330</v>
      </c>
      <c r="G482" s="156">
        <v>0</v>
      </c>
      <c r="H48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2" s="116" t="str">
        <f t="shared" si="28"/>
        <v/>
      </c>
      <c r="J482" s="117" t="str">
        <f t="shared" si="29"/>
        <v/>
      </c>
      <c r="K482" s="118">
        <f t="shared" si="30"/>
        <v>568.8632619439868</v>
      </c>
      <c r="L482" s="118">
        <f t="shared" si="31"/>
        <v>548.59967051070839</v>
      </c>
    </row>
    <row r="483" spans="1:12" ht="13.5" customHeight="1" x14ac:dyDescent="0.25">
      <c r="A483" s="99" t="s">
        <v>689</v>
      </c>
      <c r="B483" s="163" t="s">
        <v>2115</v>
      </c>
      <c r="C483" s="163" t="s">
        <v>208</v>
      </c>
      <c r="D483" s="143">
        <v>4.0199999999999996</v>
      </c>
      <c r="E483" s="139">
        <v>2190</v>
      </c>
      <c r="F483" s="156">
        <v>2109</v>
      </c>
      <c r="G483" s="156">
        <v>0</v>
      </c>
      <c r="H48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3" s="116" t="str">
        <f t="shared" si="28"/>
        <v/>
      </c>
      <c r="J483" s="117" t="str">
        <f t="shared" si="29"/>
        <v/>
      </c>
      <c r="K483" s="118">
        <f t="shared" si="30"/>
        <v>544.77611940298516</v>
      </c>
      <c r="L483" s="118">
        <f t="shared" si="31"/>
        <v>524.62686567164189</v>
      </c>
    </row>
    <row r="484" spans="1:12" x14ac:dyDescent="0.25">
      <c r="A484" s="99" t="s">
        <v>690</v>
      </c>
      <c r="B484" s="163" t="s">
        <v>2115</v>
      </c>
      <c r="C484" s="163" t="s">
        <v>208</v>
      </c>
      <c r="D484" s="143">
        <v>5</v>
      </c>
      <c r="E484" s="164">
        <v>2825</v>
      </c>
      <c r="F484" s="156">
        <v>2722</v>
      </c>
      <c r="G484" s="156">
        <v>0</v>
      </c>
      <c r="H48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4" s="116" t="str">
        <f t="shared" si="28"/>
        <v/>
      </c>
      <c r="J484" s="117" t="str">
        <f t="shared" si="29"/>
        <v/>
      </c>
      <c r="K484" s="118">
        <f t="shared" si="30"/>
        <v>565</v>
      </c>
      <c r="L484" s="118">
        <f t="shared" si="31"/>
        <v>544.4</v>
      </c>
    </row>
    <row r="485" spans="1:12" ht="13.5" customHeight="1" x14ac:dyDescent="0.25">
      <c r="A485" s="99" t="s">
        <v>691</v>
      </c>
      <c r="B485" s="163" t="s">
        <v>2115</v>
      </c>
      <c r="C485" s="163" t="s">
        <v>208</v>
      </c>
      <c r="D485" s="143">
        <v>4.08</v>
      </c>
      <c r="E485" s="139">
        <v>2133</v>
      </c>
      <c r="F485" s="156">
        <v>2052</v>
      </c>
      <c r="G485" s="156">
        <v>0</v>
      </c>
      <c r="H48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5" s="116" t="str">
        <f t="shared" si="28"/>
        <v/>
      </c>
      <c r="J485" s="117" t="str">
        <f t="shared" si="29"/>
        <v/>
      </c>
      <c r="K485" s="118">
        <f t="shared" si="30"/>
        <v>522.79411764705878</v>
      </c>
      <c r="L485" s="118">
        <f t="shared" si="31"/>
        <v>502.94117647058823</v>
      </c>
    </row>
    <row r="486" spans="1:12" x14ac:dyDescent="0.25">
      <c r="A486" s="99" t="s">
        <v>692</v>
      </c>
      <c r="B486" s="163" t="s">
        <v>2115</v>
      </c>
      <c r="C486" s="163" t="s">
        <v>208</v>
      </c>
      <c r="D486" s="143">
        <v>4.99</v>
      </c>
      <c r="E486" s="164">
        <v>2827</v>
      </c>
      <c r="F486" s="156">
        <v>2726</v>
      </c>
      <c r="G486" s="156">
        <v>0</v>
      </c>
      <c r="H48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6" s="116" t="str">
        <f t="shared" si="28"/>
        <v/>
      </c>
      <c r="J486" s="117" t="str">
        <f t="shared" si="29"/>
        <v/>
      </c>
      <c r="K486" s="118">
        <f t="shared" si="30"/>
        <v>566.53306613226448</v>
      </c>
      <c r="L486" s="118">
        <f t="shared" si="31"/>
        <v>546.29258517034066</v>
      </c>
    </row>
    <row r="487" spans="1:12" x14ac:dyDescent="0.25">
      <c r="A487" s="99" t="s">
        <v>693</v>
      </c>
      <c r="B487" s="163" t="s">
        <v>2115</v>
      </c>
      <c r="C487" s="163" t="s">
        <v>208</v>
      </c>
      <c r="D487" s="143">
        <v>4.92</v>
      </c>
      <c r="E487" s="164">
        <v>2827</v>
      </c>
      <c r="F487" s="156">
        <v>2725</v>
      </c>
      <c r="G487" s="156">
        <v>0</v>
      </c>
      <c r="H48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7" s="116" t="str">
        <f t="shared" si="28"/>
        <v/>
      </c>
      <c r="J487" s="117" t="str">
        <f t="shared" si="29"/>
        <v/>
      </c>
      <c r="K487" s="118">
        <f t="shared" si="30"/>
        <v>574.59349593495938</v>
      </c>
      <c r="L487" s="118">
        <f t="shared" si="31"/>
        <v>553.86178861788619</v>
      </c>
    </row>
    <row r="488" spans="1:12" x14ac:dyDescent="0.25">
      <c r="A488" s="99" t="s">
        <v>694</v>
      </c>
      <c r="B488" s="163" t="s">
        <v>2115</v>
      </c>
      <c r="C488" s="163" t="s">
        <v>208</v>
      </c>
      <c r="D488" s="143">
        <v>6.06</v>
      </c>
      <c r="E488" s="164">
        <v>3456</v>
      </c>
      <c r="F488" s="156">
        <v>3334</v>
      </c>
      <c r="G488" s="156">
        <v>0</v>
      </c>
      <c r="H48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8" s="116" t="str">
        <f t="shared" si="28"/>
        <v/>
      </c>
      <c r="J488" s="117" t="str">
        <f t="shared" si="29"/>
        <v/>
      </c>
      <c r="K488" s="118">
        <f t="shared" si="30"/>
        <v>570.29702970297035</v>
      </c>
      <c r="L488" s="118">
        <f t="shared" si="31"/>
        <v>550.16501650165026</v>
      </c>
    </row>
    <row r="489" spans="1:12" x14ac:dyDescent="0.25">
      <c r="A489" s="99" t="s">
        <v>695</v>
      </c>
      <c r="B489" s="163" t="s">
        <v>2115</v>
      </c>
      <c r="C489" s="163" t="s">
        <v>208</v>
      </c>
      <c r="D489" s="143">
        <v>4.9800000000000004</v>
      </c>
      <c r="E489" s="164">
        <v>2827</v>
      </c>
      <c r="F489" s="156">
        <v>2728</v>
      </c>
      <c r="G489" s="156">
        <v>0</v>
      </c>
      <c r="H48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9" s="116" t="str">
        <f t="shared" si="28"/>
        <v/>
      </c>
      <c r="J489" s="117" t="str">
        <f t="shared" si="29"/>
        <v/>
      </c>
      <c r="K489" s="118">
        <f t="shared" si="30"/>
        <v>567.67068273092366</v>
      </c>
      <c r="L489" s="118">
        <f t="shared" si="31"/>
        <v>547.79116465863444</v>
      </c>
    </row>
    <row r="490" spans="1:12" x14ac:dyDescent="0.25">
      <c r="A490" s="99" t="s">
        <v>696</v>
      </c>
      <c r="B490" s="163" t="s">
        <v>2115</v>
      </c>
      <c r="C490" s="163" t="s">
        <v>208</v>
      </c>
      <c r="D490" s="143">
        <v>4.97</v>
      </c>
      <c r="E490" s="164">
        <v>2826</v>
      </c>
      <c r="F490" s="156">
        <v>2724</v>
      </c>
      <c r="G490" s="156">
        <v>0</v>
      </c>
      <c r="H49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0" s="116" t="str">
        <f t="shared" si="28"/>
        <v/>
      </c>
      <c r="J490" s="117" t="str">
        <f t="shared" si="29"/>
        <v/>
      </c>
      <c r="K490" s="118">
        <f t="shared" si="30"/>
        <v>568.61167002012075</v>
      </c>
      <c r="L490" s="118">
        <f t="shared" si="31"/>
        <v>548.08853118712273</v>
      </c>
    </row>
    <row r="491" spans="1:12" x14ac:dyDescent="0.25">
      <c r="A491" s="99" t="s">
        <v>697</v>
      </c>
      <c r="B491" s="163" t="s">
        <v>2115</v>
      </c>
      <c r="C491" s="163" t="s">
        <v>208</v>
      </c>
      <c r="D491" s="143">
        <v>6.08</v>
      </c>
      <c r="E491" s="164">
        <v>3456</v>
      </c>
      <c r="F491" s="156">
        <v>3334</v>
      </c>
      <c r="G491" s="156">
        <v>0</v>
      </c>
      <c r="H49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1" s="116" t="str">
        <f t="shared" si="28"/>
        <v/>
      </c>
      <c r="J491" s="117" t="str">
        <f t="shared" si="29"/>
        <v/>
      </c>
      <c r="K491" s="118">
        <f t="shared" si="30"/>
        <v>568.42105263157896</v>
      </c>
      <c r="L491" s="118">
        <f t="shared" si="31"/>
        <v>548.35526315789468</v>
      </c>
    </row>
    <row r="492" spans="1:12" x14ac:dyDescent="0.25">
      <c r="A492" s="99" t="s">
        <v>698</v>
      </c>
      <c r="B492" s="163" t="s">
        <v>2115</v>
      </c>
      <c r="C492" s="163" t="s">
        <v>208</v>
      </c>
      <c r="D492" s="143">
        <v>4.95</v>
      </c>
      <c r="E492" s="164">
        <v>2827</v>
      </c>
      <c r="F492" s="156">
        <v>2723</v>
      </c>
      <c r="G492" s="156">
        <v>0</v>
      </c>
      <c r="H49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2" s="116" t="str">
        <f t="shared" si="28"/>
        <v/>
      </c>
      <c r="J492" s="117" t="str">
        <f t="shared" si="29"/>
        <v/>
      </c>
      <c r="K492" s="118">
        <f t="shared" si="30"/>
        <v>571.11111111111109</v>
      </c>
      <c r="L492" s="118">
        <f t="shared" si="31"/>
        <v>550.10101010101005</v>
      </c>
    </row>
    <row r="493" spans="1:12" x14ac:dyDescent="0.25">
      <c r="A493" s="99" t="s">
        <v>699</v>
      </c>
      <c r="B493" s="163" t="s">
        <v>2115</v>
      </c>
      <c r="C493" s="163" t="s">
        <v>208</v>
      </c>
      <c r="D493" s="143">
        <v>6.06</v>
      </c>
      <c r="E493" s="164">
        <v>3456</v>
      </c>
      <c r="F493" s="156">
        <v>3336</v>
      </c>
      <c r="G493" s="156">
        <v>0</v>
      </c>
      <c r="H49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3" s="116" t="str">
        <f t="shared" si="28"/>
        <v/>
      </c>
      <c r="J493" s="117" t="str">
        <f t="shared" si="29"/>
        <v/>
      </c>
      <c r="K493" s="118">
        <f t="shared" si="30"/>
        <v>570.29702970297035</v>
      </c>
      <c r="L493" s="118">
        <f t="shared" si="31"/>
        <v>550.49504950495054</v>
      </c>
    </row>
    <row r="494" spans="1:12" x14ac:dyDescent="0.25">
      <c r="A494" s="99" t="s">
        <v>700</v>
      </c>
      <c r="B494" s="163" t="s">
        <v>2115</v>
      </c>
      <c r="C494" s="163" t="s">
        <v>208</v>
      </c>
      <c r="D494" s="143">
        <v>4.95</v>
      </c>
      <c r="E494" s="164">
        <v>2827</v>
      </c>
      <c r="F494" s="156">
        <v>2727</v>
      </c>
      <c r="G494" s="156">
        <v>0</v>
      </c>
      <c r="H49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4" s="116" t="str">
        <f t="shared" si="28"/>
        <v/>
      </c>
      <c r="J494" s="117" t="str">
        <f t="shared" si="29"/>
        <v/>
      </c>
      <c r="K494" s="118">
        <f t="shared" si="30"/>
        <v>571.11111111111109</v>
      </c>
      <c r="L494" s="118">
        <f t="shared" si="31"/>
        <v>550.90909090909088</v>
      </c>
    </row>
    <row r="495" spans="1:12" x14ac:dyDescent="0.25">
      <c r="A495" s="99" t="s">
        <v>701</v>
      </c>
      <c r="B495" s="163" t="s">
        <v>2115</v>
      </c>
      <c r="C495" s="163" t="s">
        <v>208</v>
      </c>
      <c r="D495" s="143">
        <v>6.07</v>
      </c>
      <c r="E495" s="164">
        <v>3454</v>
      </c>
      <c r="F495" s="156">
        <v>3332</v>
      </c>
      <c r="G495" s="156">
        <v>0</v>
      </c>
      <c r="H49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5" s="116" t="str">
        <f t="shared" si="28"/>
        <v/>
      </c>
      <c r="J495" s="117" t="str">
        <f t="shared" si="29"/>
        <v/>
      </c>
      <c r="K495" s="118">
        <f t="shared" si="30"/>
        <v>569.02800658978583</v>
      </c>
      <c r="L495" s="118">
        <f t="shared" si="31"/>
        <v>548.92915980230634</v>
      </c>
    </row>
    <row r="496" spans="1:12" ht="13.5" customHeight="1" x14ac:dyDescent="0.25">
      <c r="A496" s="99" t="s">
        <v>702</v>
      </c>
      <c r="B496" s="163" t="s">
        <v>2115</v>
      </c>
      <c r="C496" s="163" t="s">
        <v>208</v>
      </c>
      <c r="D496" s="143">
        <v>4.0199999999999996</v>
      </c>
      <c r="E496" s="139">
        <v>2023</v>
      </c>
      <c r="F496" s="155">
        <v>1796</v>
      </c>
      <c r="G496" s="156">
        <v>0</v>
      </c>
      <c r="H49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6" s="116" t="str">
        <f t="shared" si="28"/>
        <v/>
      </c>
      <c r="J496" s="117" t="str">
        <f t="shared" si="29"/>
        <v/>
      </c>
      <c r="K496" s="118">
        <f t="shared" si="30"/>
        <v>503.23383084577119</v>
      </c>
      <c r="L496" s="118">
        <f t="shared" si="31"/>
        <v>446.76616915422892</v>
      </c>
    </row>
    <row r="497" spans="1:12" ht="13.5" customHeight="1" x14ac:dyDescent="0.25">
      <c r="A497" s="99" t="s">
        <v>703</v>
      </c>
      <c r="B497" s="163" t="s">
        <v>2115</v>
      </c>
      <c r="C497" s="163" t="s">
        <v>208</v>
      </c>
      <c r="D497" s="143">
        <v>4.07</v>
      </c>
      <c r="E497" s="165">
        <v>2014</v>
      </c>
      <c r="F497" s="155">
        <v>1848</v>
      </c>
      <c r="G497" s="156">
        <v>0</v>
      </c>
      <c r="H49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7" s="116" t="str">
        <f t="shared" si="28"/>
        <v/>
      </c>
      <c r="J497" s="117" t="str">
        <f t="shared" si="29"/>
        <v/>
      </c>
      <c r="K497" s="118">
        <f t="shared" si="30"/>
        <v>494.8402948402948</v>
      </c>
      <c r="L497" s="118">
        <f t="shared" si="31"/>
        <v>454.05405405405401</v>
      </c>
    </row>
    <row r="498" spans="1:12" x14ac:dyDescent="0.25">
      <c r="A498" s="99" t="s">
        <v>704</v>
      </c>
      <c r="B498" s="163" t="s">
        <v>2115</v>
      </c>
      <c r="C498" s="163" t="s">
        <v>208</v>
      </c>
      <c r="D498" s="143">
        <v>6.03</v>
      </c>
      <c r="E498" s="164">
        <v>3456</v>
      </c>
      <c r="F498" s="156">
        <v>3338</v>
      </c>
      <c r="G498" s="156">
        <v>0</v>
      </c>
      <c r="H49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8" s="116" t="str">
        <f t="shared" si="28"/>
        <v/>
      </c>
      <c r="J498" s="117" t="str">
        <f t="shared" si="29"/>
        <v/>
      </c>
      <c r="K498" s="118">
        <f t="shared" si="30"/>
        <v>573.1343283582089</v>
      </c>
      <c r="L498" s="118">
        <f t="shared" si="31"/>
        <v>553.56550580431178</v>
      </c>
    </row>
    <row r="499" spans="1:12" ht="13.5" customHeight="1" x14ac:dyDescent="0.25">
      <c r="A499" s="99" t="s">
        <v>705</v>
      </c>
      <c r="B499" s="163" t="s">
        <v>2115</v>
      </c>
      <c r="C499" s="163" t="s">
        <v>208</v>
      </c>
      <c r="D499" s="143">
        <v>4.09</v>
      </c>
      <c r="E499" s="139">
        <v>2165</v>
      </c>
      <c r="F499" s="156">
        <v>2082</v>
      </c>
      <c r="G499" s="156">
        <v>0</v>
      </c>
      <c r="H49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9" s="116" t="str">
        <f t="shared" si="28"/>
        <v/>
      </c>
      <c r="J499" s="117" t="str">
        <f t="shared" si="29"/>
        <v/>
      </c>
      <c r="K499" s="118">
        <f t="shared" si="30"/>
        <v>529.33985330073347</v>
      </c>
      <c r="L499" s="118">
        <f t="shared" si="31"/>
        <v>509.04645476772617</v>
      </c>
    </row>
    <row r="500" spans="1:12" x14ac:dyDescent="0.25">
      <c r="A500" s="99" t="s">
        <v>706</v>
      </c>
      <c r="B500" s="163" t="s">
        <v>2115</v>
      </c>
      <c r="C500" s="163" t="s">
        <v>208</v>
      </c>
      <c r="D500" s="143">
        <v>4.93</v>
      </c>
      <c r="E500" s="164">
        <v>2827</v>
      </c>
      <c r="F500" s="156">
        <v>2727</v>
      </c>
      <c r="G500" s="156">
        <v>0</v>
      </c>
      <c r="H50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0" s="116" t="str">
        <f t="shared" si="28"/>
        <v/>
      </c>
      <c r="J500" s="117" t="str">
        <f t="shared" si="29"/>
        <v/>
      </c>
      <c r="K500" s="118">
        <f t="shared" si="30"/>
        <v>573.42799188640981</v>
      </c>
      <c r="L500" s="118">
        <f t="shared" si="31"/>
        <v>553.1440162271806</v>
      </c>
    </row>
    <row r="501" spans="1:12" x14ac:dyDescent="0.25">
      <c r="A501" s="99" t="s">
        <v>707</v>
      </c>
      <c r="B501" s="163" t="s">
        <v>2115</v>
      </c>
      <c r="C501" s="163" t="s">
        <v>208</v>
      </c>
      <c r="D501" s="143">
        <v>4.97</v>
      </c>
      <c r="E501" s="164">
        <v>2827</v>
      </c>
      <c r="F501" s="156">
        <v>2724</v>
      </c>
      <c r="G501" s="156">
        <v>0</v>
      </c>
      <c r="H50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1" s="116" t="str">
        <f t="shared" si="28"/>
        <v/>
      </c>
      <c r="J501" s="117" t="str">
        <f t="shared" si="29"/>
        <v/>
      </c>
      <c r="K501" s="118">
        <f t="shared" si="30"/>
        <v>568.81287726358153</v>
      </c>
      <c r="L501" s="118">
        <f t="shared" si="31"/>
        <v>548.08853118712273</v>
      </c>
    </row>
    <row r="502" spans="1:12" ht="13.5" customHeight="1" x14ac:dyDescent="0.25">
      <c r="A502" s="99" t="s">
        <v>708</v>
      </c>
      <c r="B502" s="163" t="s">
        <v>2115</v>
      </c>
      <c r="C502" s="163" t="s">
        <v>208</v>
      </c>
      <c r="D502" s="143">
        <v>4.08</v>
      </c>
      <c r="E502" s="139">
        <v>1988</v>
      </c>
      <c r="F502" s="155">
        <v>1719</v>
      </c>
      <c r="G502" s="156">
        <v>0</v>
      </c>
      <c r="H50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2" s="116" t="str">
        <f t="shared" si="28"/>
        <v/>
      </c>
      <c r="J502" s="117" t="str">
        <f t="shared" si="29"/>
        <v/>
      </c>
      <c r="K502" s="118">
        <f t="shared" si="30"/>
        <v>487.25490196078431</v>
      </c>
      <c r="L502" s="118">
        <f t="shared" si="31"/>
        <v>421.3235294117647</v>
      </c>
    </row>
    <row r="503" spans="1:12" x14ac:dyDescent="0.25">
      <c r="A503" s="99" t="s">
        <v>709</v>
      </c>
      <c r="B503" s="163" t="s">
        <v>2115</v>
      </c>
      <c r="C503" s="163" t="s">
        <v>208</v>
      </c>
      <c r="D503" s="143">
        <v>4.91</v>
      </c>
      <c r="E503" s="164">
        <v>2827</v>
      </c>
      <c r="F503" s="156">
        <v>2728</v>
      </c>
      <c r="G503" s="156">
        <v>0</v>
      </c>
      <c r="H50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3" s="116" t="str">
        <f t="shared" si="28"/>
        <v/>
      </c>
      <c r="J503" s="117" t="str">
        <f t="shared" si="29"/>
        <v/>
      </c>
      <c r="K503" s="118">
        <f t="shared" si="30"/>
        <v>575.76374745417513</v>
      </c>
      <c r="L503" s="118">
        <f t="shared" si="31"/>
        <v>555.60081466395116</v>
      </c>
    </row>
    <row r="504" spans="1:12" x14ac:dyDescent="0.25">
      <c r="A504" s="99" t="s">
        <v>710</v>
      </c>
      <c r="B504" s="163" t="s">
        <v>2115</v>
      </c>
      <c r="C504" s="163" t="s">
        <v>208</v>
      </c>
      <c r="D504" s="143">
        <v>6.08</v>
      </c>
      <c r="E504" s="164">
        <v>3456</v>
      </c>
      <c r="F504" s="156">
        <v>3334</v>
      </c>
      <c r="G504" s="156">
        <v>0</v>
      </c>
      <c r="H50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4" s="116" t="str">
        <f t="shared" si="28"/>
        <v/>
      </c>
      <c r="J504" s="117" t="str">
        <f t="shared" si="29"/>
        <v/>
      </c>
      <c r="K504" s="118">
        <f t="shared" si="30"/>
        <v>568.42105263157896</v>
      </c>
      <c r="L504" s="118">
        <f t="shared" si="31"/>
        <v>548.35526315789468</v>
      </c>
    </row>
    <row r="505" spans="1:12" ht="13.5" customHeight="1" x14ac:dyDescent="0.25">
      <c r="A505" s="99" t="s">
        <v>711</v>
      </c>
      <c r="B505" s="163" t="s">
        <v>2115</v>
      </c>
      <c r="C505" s="163" t="s">
        <v>208</v>
      </c>
      <c r="D505" s="143">
        <v>4.07</v>
      </c>
      <c r="E505" s="139">
        <v>1963</v>
      </c>
      <c r="F505" s="155">
        <v>1782</v>
      </c>
      <c r="G505" s="156">
        <v>0</v>
      </c>
      <c r="H50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5" s="116" t="str">
        <f t="shared" si="28"/>
        <v/>
      </c>
      <c r="J505" s="117" t="str">
        <f t="shared" si="29"/>
        <v/>
      </c>
      <c r="K505" s="118">
        <f t="shared" si="30"/>
        <v>482.30958230958225</v>
      </c>
      <c r="L505" s="118">
        <f t="shared" si="31"/>
        <v>437.83783783783781</v>
      </c>
    </row>
    <row r="506" spans="1:12" x14ac:dyDescent="0.25">
      <c r="A506" s="99" t="s">
        <v>712</v>
      </c>
      <c r="B506" s="163" t="s">
        <v>2115</v>
      </c>
      <c r="C506" s="163" t="s">
        <v>208</v>
      </c>
      <c r="D506" s="143">
        <v>4.91</v>
      </c>
      <c r="E506" s="164">
        <v>2827</v>
      </c>
      <c r="F506" s="156">
        <v>2725</v>
      </c>
      <c r="G506" s="156">
        <v>0</v>
      </c>
      <c r="H50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6" s="116" t="str">
        <f t="shared" si="28"/>
        <v/>
      </c>
      <c r="J506" s="117" t="str">
        <f t="shared" si="29"/>
        <v/>
      </c>
      <c r="K506" s="118">
        <f t="shared" si="30"/>
        <v>575.76374745417513</v>
      </c>
      <c r="L506" s="118">
        <f t="shared" si="31"/>
        <v>554.98981670061096</v>
      </c>
    </row>
    <row r="507" spans="1:12" ht="13.5" customHeight="1" x14ac:dyDescent="0.25">
      <c r="A507" s="99" t="s">
        <v>713</v>
      </c>
      <c r="B507" s="163" t="s">
        <v>2115</v>
      </c>
      <c r="C507" s="163" t="s">
        <v>208</v>
      </c>
      <c r="D507" s="143">
        <v>4.01</v>
      </c>
      <c r="E507" s="139">
        <v>2028</v>
      </c>
      <c r="F507" s="155">
        <v>1912</v>
      </c>
      <c r="G507" s="156">
        <v>0</v>
      </c>
      <c r="H50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7" s="116" t="str">
        <f t="shared" si="28"/>
        <v/>
      </c>
      <c r="J507" s="117" t="str">
        <f t="shared" si="29"/>
        <v/>
      </c>
      <c r="K507" s="118">
        <f t="shared" si="30"/>
        <v>505.73566084788035</v>
      </c>
      <c r="L507" s="118">
        <f t="shared" si="31"/>
        <v>476.80798004987531</v>
      </c>
    </row>
    <row r="508" spans="1:12" ht="13.5" customHeight="1" x14ac:dyDescent="0.25">
      <c r="A508" s="99" t="s">
        <v>714</v>
      </c>
      <c r="B508" s="163" t="s">
        <v>2115</v>
      </c>
      <c r="C508" s="163" t="s">
        <v>208</v>
      </c>
      <c r="D508" s="143">
        <v>3.98</v>
      </c>
      <c r="E508" s="139">
        <v>2020</v>
      </c>
      <c r="F508" s="155">
        <v>1893</v>
      </c>
      <c r="G508" s="156">
        <v>0</v>
      </c>
      <c r="H50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8" s="116" t="str">
        <f t="shared" si="28"/>
        <v/>
      </c>
      <c r="J508" s="117" t="str">
        <f t="shared" si="29"/>
        <v/>
      </c>
      <c r="K508" s="118">
        <f t="shared" si="30"/>
        <v>507.53768844221105</v>
      </c>
      <c r="L508" s="118">
        <f t="shared" si="31"/>
        <v>475.6281407035176</v>
      </c>
    </row>
    <row r="509" spans="1:12" ht="13.5" customHeight="1" x14ac:dyDescent="0.25">
      <c r="A509" s="99" t="s">
        <v>715</v>
      </c>
      <c r="B509" s="163" t="s">
        <v>2115</v>
      </c>
      <c r="C509" s="163" t="s">
        <v>208</v>
      </c>
      <c r="D509" s="143">
        <v>4.08</v>
      </c>
      <c r="E509" s="139">
        <v>1998</v>
      </c>
      <c r="F509" s="155">
        <v>1726</v>
      </c>
      <c r="G509" s="156">
        <v>0</v>
      </c>
      <c r="H50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9" s="116" t="str">
        <f t="shared" si="28"/>
        <v/>
      </c>
      <c r="J509" s="117" t="str">
        <f t="shared" si="29"/>
        <v/>
      </c>
      <c r="K509" s="118">
        <f t="shared" si="30"/>
        <v>489.70588235294116</v>
      </c>
      <c r="L509" s="118">
        <f t="shared" si="31"/>
        <v>423.03921568627447</v>
      </c>
    </row>
    <row r="510" spans="1:12" x14ac:dyDescent="0.25">
      <c r="A510" s="99" t="s">
        <v>716</v>
      </c>
      <c r="B510" s="163" t="s">
        <v>2115</v>
      </c>
      <c r="C510" s="163" t="s">
        <v>208</v>
      </c>
      <c r="D510" s="143">
        <v>6.03</v>
      </c>
      <c r="E510" s="164">
        <v>3456</v>
      </c>
      <c r="F510" s="156">
        <v>3336</v>
      </c>
      <c r="G510" s="156">
        <v>0</v>
      </c>
      <c r="H51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0" s="116" t="str">
        <f t="shared" si="28"/>
        <v/>
      </c>
      <c r="J510" s="117" t="str">
        <f t="shared" si="29"/>
        <v/>
      </c>
      <c r="K510" s="118">
        <f t="shared" si="30"/>
        <v>573.1343283582089</v>
      </c>
      <c r="L510" s="118">
        <f t="shared" si="31"/>
        <v>553.23383084577108</v>
      </c>
    </row>
    <row r="511" spans="1:12" x14ac:dyDescent="0.25">
      <c r="A511" s="99" t="s">
        <v>717</v>
      </c>
      <c r="B511" s="163" t="s">
        <v>2115</v>
      </c>
      <c r="C511" s="163" t="s">
        <v>208</v>
      </c>
      <c r="D511" s="143">
        <v>4.95</v>
      </c>
      <c r="E511" s="164">
        <v>2828</v>
      </c>
      <c r="F511" s="156">
        <v>2728</v>
      </c>
      <c r="G511" s="156">
        <v>0</v>
      </c>
      <c r="H51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1" s="116" t="str">
        <f t="shared" si="28"/>
        <v/>
      </c>
      <c r="J511" s="117" t="str">
        <f t="shared" si="29"/>
        <v/>
      </c>
      <c r="K511" s="118">
        <f t="shared" si="30"/>
        <v>571.31313131313129</v>
      </c>
      <c r="L511" s="118">
        <f t="shared" si="31"/>
        <v>551.11111111111109</v>
      </c>
    </row>
    <row r="512" spans="1:12" x14ac:dyDescent="0.25">
      <c r="A512" s="99" t="s">
        <v>718</v>
      </c>
      <c r="B512" s="163" t="s">
        <v>2115</v>
      </c>
      <c r="C512" s="163" t="s">
        <v>208</v>
      </c>
      <c r="D512" s="143">
        <v>5.0199999999999996</v>
      </c>
      <c r="E512" s="164">
        <v>2825</v>
      </c>
      <c r="F512" s="156">
        <v>2722</v>
      </c>
      <c r="G512" s="156">
        <v>0</v>
      </c>
      <c r="H51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2" s="116" t="str">
        <f t="shared" si="28"/>
        <v/>
      </c>
      <c r="J512" s="117" t="str">
        <f t="shared" si="29"/>
        <v/>
      </c>
      <c r="K512" s="118">
        <f t="shared" si="30"/>
        <v>562.74900398406385</v>
      </c>
      <c r="L512" s="118">
        <f t="shared" si="31"/>
        <v>542.23107569721117</v>
      </c>
    </row>
    <row r="513" spans="1:12" ht="13.5" customHeight="1" x14ac:dyDescent="0.25">
      <c r="A513" s="99" t="s">
        <v>719</v>
      </c>
      <c r="B513" s="163" t="s">
        <v>2115</v>
      </c>
      <c r="C513" s="163" t="s">
        <v>208</v>
      </c>
      <c r="D513" s="143">
        <v>4.01</v>
      </c>
      <c r="E513" s="139">
        <v>2011</v>
      </c>
      <c r="F513" s="155">
        <v>1855</v>
      </c>
      <c r="G513" s="156">
        <v>0</v>
      </c>
      <c r="H51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3" s="116" t="str">
        <f t="shared" si="28"/>
        <v/>
      </c>
      <c r="J513" s="117" t="str">
        <f t="shared" si="29"/>
        <v/>
      </c>
      <c r="K513" s="118">
        <f t="shared" si="30"/>
        <v>501.49625935162095</v>
      </c>
      <c r="L513" s="118">
        <f t="shared" si="31"/>
        <v>462.59351620947632</v>
      </c>
    </row>
    <row r="514" spans="1:12" x14ac:dyDescent="0.25">
      <c r="A514" s="99" t="s">
        <v>720</v>
      </c>
      <c r="B514" s="163" t="s">
        <v>2115</v>
      </c>
      <c r="C514" s="163" t="s">
        <v>208</v>
      </c>
      <c r="D514" s="143">
        <v>5.0999999999999996</v>
      </c>
      <c r="E514" s="164">
        <v>2827</v>
      </c>
      <c r="F514" s="156">
        <v>2728</v>
      </c>
      <c r="G514" s="156">
        <v>0</v>
      </c>
      <c r="H51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4" s="116" t="str">
        <f t="shared" si="28"/>
        <v/>
      </c>
      <c r="J514" s="117" t="str">
        <f t="shared" si="29"/>
        <v/>
      </c>
      <c r="K514" s="118">
        <f t="shared" si="30"/>
        <v>554.31372549019613</v>
      </c>
      <c r="L514" s="118">
        <f t="shared" si="31"/>
        <v>534.90196078431381</v>
      </c>
    </row>
    <row r="515" spans="1:12" x14ac:dyDescent="0.25">
      <c r="A515" s="99" t="s">
        <v>721</v>
      </c>
      <c r="B515" s="163" t="s">
        <v>2115</v>
      </c>
      <c r="C515" s="163" t="s">
        <v>208</v>
      </c>
      <c r="D515" s="143">
        <v>6.02</v>
      </c>
      <c r="E515" s="164">
        <v>3454</v>
      </c>
      <c r="F515" s="156">
        <v>3333</v>
      </c>
      <c r="G515" s="156">
        <v>0</v>
      </c>
      <c r="H51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5" s="116" t="str">
        <f t="shared" ref="I515:I578" si="32">IF((F515-G515)&lt;0,"!","")</f>
        <v/>
      </c>
      <c r="J515" s="117" t="str">
        <f t="shared" ref="J515:J578" si="33">IFERROR(IF((F515-G515)/G515&gt;25%,"!",IF((F515-G515)/G515&lt;-25%,"!","")),"")</f>
        <v/>
      </c>
      <c r="K515" s="118">
        <f t="shared" ref="K515:K578" si="34">IFERROR(E515/D515,"")</f>
        <v>573.75415282392032</v>
      </c>
      <c r="L515" s="118">
        <f t="shared" ref="L515:L578" si="35">IFERROR(F515/D515,"")</f>
        <v>553.65448504983397</v>
      </c>
    </row>
    <row r="516" spans="1:12" x14ac:dyDescent="0.25">
      <c r="A516" s="99" t="s">
        <v>722</v>
      </c>
      <c r="B516" s="163" t="s">
        <v>2115</v>
      </c>
      <c r="C516" s="163" t="s">
        <v>208</v>
      </c>
      <c r="D516" s="143">
        <v>7.03</v>
      </c>
      <c r="E516" s="164">
        <v>4079</v>
      </c>
      <c r="F516" s="156">
        <v>3938</v>
      </c>
      <c r="G516" s="156">
        <v>0</v>
      </c>
      <c r="H51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6" s="116" t="str">
        <f t="shared" si="32"/>
        <v/>
      </c>
      <c r="J516" s="117" t="str">
        <f t="shared" si="33"/>
        <v/>
      </c>
      <c r="K516" s="118">
        <f t="shared" si="34"/>
        <v>580.22759601706969</v>
      </c>
      <c r="L516" s="118">
        <f t="shared" si="35"/>
        <v>560.17069701280229</v>
      </c>
    </row>
    <row r="517" spans="1:12" ht="13.5" customHeight="1" x14ac:dyDescent="0.25">
      <c r="A517" s="99" t="s">
        <v>723</v>
      </c>
      <c r="B517" s="163" t="s">
        <v>2115</v>
      </c>
      <c r="C517" s="163" t="s">
        <v>208</v>
      </c>
      <c r="D517" s="143">
        <v>2</v>
      </c>
      <c r="E517" s="139">
        <v>1212</v>
      </c>
      <c r="F517" s="155">
        <v>1145</v>
      </c>
      <c r="G517" s="156">
        <v>0</v>
      </c>
      <c r="H51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7" s="116" t="str">
        <f t="shared" si="32"/>
        <v/>
      </c>
      <c r="J517" s="117" t="str">
        <f t="shared" si="33"/>
        <v/>
      </c>
      <c r="K517" s="118">
        <f t="shared" si="34"/>
        <v>606</v>
      </c>
      <c r="L517" s="118">
        <f t="shared" si="35"/>
        <v>572.5</v>
      </c>
    </row>
    <row r="518" spans="1:12" x14ac:dyDescent="0.25">
      <c r="A518" s="99" t="s">
        <v>724</v>
      </c>
      <c r="B518" s="163" t="s">
        <v>2115</v>
      </c>
      <c r="C518" s="163" t="s">
        <v>208</v>
      </c>
      <c r="D518" s="143">
        <v>5.08</v>
      </c>
      <c r="E518" s="164">
        <v>2833</v>
      </c>
      <c r="F518" s="156">
        <v>2733</v>
      </c>
      <c r="G518" s="156">
        <v>0</v>
      </c>
      <c r="H51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8" s="116" t="str">
        <f t="shared" si="32"/>
        <v/>
      </c>
      <c r="J518" s="117" t="str">
        <f t="shared" si="33"/>
        <v/>
      </c>
      <c r="K518" s="118">
        <f t="shared" si="34"/>
        <v>557.67716535433067</v>
      </c>
      <c r="L518" s="118">
        <f t="shared" si="35"/>
        <v>537.99212598425197</v>
      </c>
    </row>
    <row r="519" spans="1:12" ht="13.5" customHeight="1" x14ac:dyDescent="0.25">
      <c r="A519" s="99" t="s">
        <v>725</v>
      </c>
      <c r="B519" s="163" t="s">
        <v>2115</v>
      </c>
      <c r="C519" s="163" t="s">
        <v>208</v>
      </c>
      <c r="D519" s="143">
        <v>4.08</v>
      </c>
      <c r="E519" s="139">
        <v>2041</v>
      </c>
      <c r="F519" s="155">
        <v>1822</v>
      </c>
      <c r="G519" s="156">
        <v>0</v>
      </c>
      <c r="H51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9" s="116" t="str">
        <f t="shared" si="32"/>
        <v/>
      </c>
      <c r="J519" s="117" t="str">
        <f t="shared" si="33"/>
        <v/>
      </c>
      <c r="K519" s="118">
        <f t="shared" si="34"/>
        <v>500.24509803921569</v>
      </c>
      <c r="L519" s="118">
        <f t="shared" si="35"/>
        <v>446.56862745098039</v>
      </c>
    </row>
    <row r="520" spans="1:12" ht="13.5" customHeight="1" x14ac:dyDescent="0.25">
      <c r="A520" s="99" t="s">
        <v>726</v>
      </c>
      <c r="B520" s="163" t="s">
        <v>2115</v>
      </c>
      <c r="C520" s="163" t="s">
        <v>208</v>
      </c>
      <c r="D520" s="143">
        <v>3.16</v>
      </c>
      <c r="E520" s="139">
        <v>1601</v>
      </c>
      <c r="F520" s="156">
        <v>1535</v>
      </c>
      <c r="G520" s="156">
        <v>0</v>
      </c>
      <c r="H52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0" s="116" t="str">
        <f t="shared" si="32"/>
        <v/>
      </c>
      <c r="J520" s="117" t="str">
        <f t="shared" si="33"/>
        <v/>
      </c>
      <c r="K520" s="118">
        <f t="shared" si="34"/>
        <v>506.64556962025313</v>
      </c>
      <c r="L520" s="118">
        <f t="shared" si="35"/>
        <v>485.75949367088606</v>
      </c>
    </row>
    <row r="521" spans="1:12" x14ac:dyDescent="0.25">
      <c r="A521" s="99" t="s">
        <v>727</v>
      </c>
      <c r="B521" s="163" t="s">
        <v>2115</v>
      </c>
      <c r="C521" s="163" t="s">
        <v>208</v>
      </c>
      <c r="D521" s="143">
        <v>5.0599999999999996</v>
      </c>
      <c r="E521" s="164">
        <v>2828</v>
      </c>
      <c r="F521" s="156">
        <v>2728</v>
      </c>
      <c r="G521" s="156">
        <v>0</v>
      </c>
      <c r="H52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1" s="116" t="str">
        <f t="shared" si="32"/>
        <v/>
      </c>
      <c r="J521" s="117" t="str">
        <f t="shared" si="33"/>
        <v/>
      </c>
      <c r="K521" s="118">
        <f t="shared" si="34"/>
        <v>558.89328063241112</v>
      </c>
      <c r="L521" s="118">
        <f t="shared" si="35"/>
        <v>539.13043478260875</v>
      </c>
    </row>
    <row r="522" spans="1:12" x14ac:dyDescent="0.25">
      <c r="A522" s="99" t="s">
        <v>728</v>
      </c>
      <c r="B522" s="163" t="s">
        <v>2115</v>
      </c>
      <c r="C522" s="163" t="s">
        <v>208</v>
      </c>
      <c r="D522" s="143">
        <v>5.05</v>
      </c>
      <c r="E522" s="164">
        <v>2821</v>
      </c>
      <c r="F522" s="156">
        <v>2722</v>
      </c>
      <c r="G522" s="156">
        <v>0</v>
      </c>
      <c r="H52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2" s="116" t="str">
        <f t="shared" si="32"/>
        <v/>
      </c>
      <c r="J522" s="117" t="str">
        <f t="shared" si="33"/>
        <v/>
      </c>
      <c r="K522" s="118">
        <f t="shared" si="34"/>
        <v>558.61386138613864</v>
      </c>
      <c r="L522" s="118">
        <f t="shared" si="35"/>
        <v>539.00990099009903</v>
      </c>
    </row>
    <row r="523" spans="1:12" ht="13.5" customHeight="1" x14ac:dyDescent="0.25">
      <c r="A523" s="99" t="s">
        <v>729</v>
      </c>
      <c r="B523" s="163" t="s">
        <v>2115</v>
      </c>
      <c r="C523" s="163" t="s">
        <v>208</v>
      </c>
      <c r="D523" s="143">
        <v>3.5</v>
      </c>
      <c r="E523" s="139">
        <v>1871</v>
      </c>
      <c r="F523" s="156">
        <v>1798</v>
      </c>
      <c r="G523" s="156">
        <v>0</v>
      </c>
      <c r="H52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3" s="116" t="str">
        <f t="shared" si="32"/>
        <v/>
      </c>
      <c r="J523" s="117" t="str">
        <f t="shared" si="33"/>
        <v/>
      </c>
      <c r="K523" s="118">
        <f t="shared" si="34"/>
        <v>534.57142857142856</v>
      </c>
      <c r="L523" s="118">
        <f t="shared" si="35"/>
        <v>513.71428571428567</v>
      </c>
    </row>
    <row r="524" spans="1:12" x14ac:dyDescent="0.25">
      <c r="A524" s="99" t="s">
        <v>730</v>
      </c>
      <c r="B524" s="163" t="s">
        <v>2115</v>
      </c>
      <c r="C524" s="163" t="s">
        <v>208</v>
      </c>
      <c r="D524" s="143">
        <v>6.01</v>
      </c>
      <c r="E524" s="164">
        <v>3458</v>
      </c>
      <c r="F524" s="156">
        <v>3340</v>
      </c>
      <c r="G524" s="156">
        <v>0</v>
      </c>
      <c r="H52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4" s="116" t="str">
        <f t="shared" si="32"/>
        <v/>
      </c>
      <c r="J524" s="117" t="str">
        <f t="shared" si="33"/>
        <v/>
      </c>
      <c r="K524" s="118">
        <f t="shared" si="34"/>
        <v>575.37437603993351</v>
      </c>
      <c r="L524" s="118">
        <f t="shared" si="35"/>
        <v>555.74043261231282</v>
      </c>
    </row>
    <row r="525" spans="1:12" x14ac:dyDescent="0.25">
      <c r="A525" s="99" t="s">
        <v>731</v>
      </c>
      <c r="B525" s="163" t="s">
        <v>2115</v>
      </c>
      <c r="C525" s="163" t="s">
        <v>208</v>
      </c>
      <c r="D525" s="143">
        <v>5.05</v>
      </c>
      <c r="E525" s="164">
        <v>2832</v>
      </c>
      <c r="F525" s="156">
        <v>2732</v>
      </c>
      <c r="G525" s="156">
        <v>0</v>
      </c>
      <c r="H52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5" s="116" t="str">
        <f t="shared" si="32"/>
        <v/>
      </c>
      <c r="J525" s="117" t="str">
        <f t="shared" si="33"/>
        <v/>
      </c>
      <c r="K525" s="118">
        <f t="shared" si="34"/>
        <v>560.79207920792078</v>
      </c>
      <c r="L525" s="118">
        <f t="shared" si="35"/>
        <v>540.99009900990097</v>
      </c>
    </row>
    <row r="526" spans="1:12" x14ac:dyDescent="0.25">
      <c r="A526" s="99" t="s">
        <v>732</v>
      </c>
      <c r="B526" s="163" t="s">
        <v>2115</v>
      </c>
      <c r="C526" s="163" t="s">
        <v>208</v>
      </c>
      <c r="D526" s="143">
        <v>5.01</v>
      </c>
      <c r="E526" s="164">
        <v>2828</v>
      </c>
      <c r="F526" s="156">
        <v>2725</v>
      </c>
      <c r="G526" s="156">
        <v>0</v>
      </c>
      <c r="H52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6" s="116" t="str">
        <f t="shared" si="32"/>
        <v/>
      </c>
      <c r="J526" s="117" t="str">
        <f t="shared" si="33"/>
        <v/>
      </c>
      <c r="K526" s="118">
        <f t="shared" si="34"/>
        <v>564.47105788423153</v>
      </c>
      <c r="L526" s="118">
        <f t="shared" si="35"/>
        <v>543.9121756487026</v>
      </c>
    </row>
    <row r="527" spans="1:12" x14ac:dyDescent="0.25">
      <c r="A527" s="99" t="s">
        <v>733</v>
      </c>
      <c r="B527" s="163" t="s">
        <v>2115</v>
      </c>
      <c r="C527" s="163" t="s">
        <v>208</v>
      </c>
      <c r="D527" s="143">
        <v>6.05</v>
      </c>
      <c r="E527" s="164">
        <v>3451</v>
      </c>
      <c r="F527" s="156">
        <v>3332</v>
      </c>
      <c r="G527" s="156">
        <v>0</v>
      </c>
      <c r="H52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7" s="116" t="str">
        <f t="shared" si="32"/>
        <v/>
      </c>
      <c r="J527" s="117" t="str">
        <f t="shared" si="33"/>
        <v/>
      </c>
      <c r="K527" s="118">
        <f t="shared" si="34"/>
        <v>570.41322314049592</v>
      </c>
      <c r="L527" s="118">
        <f t="shared" si="35"/>
        <v>550.74380165289256</v>
      </c>
    </row>
    <row r="528" spans="1:12" x14ac:dyDescent="0.25">
      <c r="A528" s="99" t="s">
        <v>734</v>
      </c>
      <c r="B528" s="163" t="s">
        <v>2115</v>
      </c>
      <c r="C528" s="163" t="s">
        <v>208</v>
      </c>
      <c r="D528" s="143">
        <v>5.03</v>
      </c>
      <c r="E528" s="164">
        <v>2830</v>
      </c>
      <c r="F528" s="156">
        <v>2727</v>
      </c>
      <c r="G528" s="156">
        <v>0</v>
      </c>
      <c r="H52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8" s="116" t="str">
        <f t="shared" si="32"/>
        <v/>
      </c>
      <c r="J528" s="117" t="str">
        <f t="shared" si="33"/>
        <v/>
      </c>
      <c r="K528" s="118">
        <f t="shared" si="34"/>
        <v>562.62425447316105</v>
      </c>
      <c r="L528" s="118">
        <f t="shared" si="35"/>
        <v>542.14711729622263</v>
      </c>
    </row>
    <row r="529" spans="1:12" ht="13.5" customHeight="1" x14ac:dyDescent="0.25">
      <c r="A529" s="99" t="s">
        <v>735</v>
      </c>
      <c r="B529" s="163" t="s">
        <v>2115</v>
      </c>
      <c r="C529" s="163" t="s">
        <v>208</v>
      </c>
      <c r="D529" s="143">
        <v>3.92</v>
      </c>
      <c r="E529" s="139">
        <v>2073</v>
      </c>
      <c r="F529" s="155">
        <v>1824</v>
      </c>
      <c r="G529" s="156">
        <v>0</v>
      </c>
      <c r="H52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9" s="116" t="str">
        <f t="shared" si="32"/>
        <v/>
      </c>
      <c r="J529" s="117" t="str">
        <f t="shared" si="33"/>
        <v/>
      </c>
      <c r="K529" s="118">
        <f t="shared" si="34"/>
        <v>528.82653061224494</v>
      </c>
      <c r="L529" s="118">
        <f t="shared" si="35"/>
        <v>465.30612244897958</v>
      </c>
    </row>
    <row r="530" spans="1:12" ht="13.5" customHeight="1" x14ac:dyDescent="0.25">
      <c r="A530" s="99" t="s">
        <v>736</v>
      </c>
      <c r="B530" s="163" t="s">
        <v>2115</v>
      </c>
      <c r="C530" s="163" t="s">
        <v>208</v>
      </c>
      <c r="D530" s="143">
        <v>3.97</v>
      </c>
      <c r="E530" s="139">
        <v>2081</v>
      </c>
      <c r="F530" s="155">
        <v>1897</v>
      </c>
      <c r="G530" s="156">
        <v>0</v>
      </c>
      <c r="H53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0" s="116" t="str">
        <f t="shared" si="32"/>
        <v/>
      </c>
      <c r="J530" s="117" t="str">
        <f t="shared" si="33"/>
        <v/>
      </c>
      <c r="K530" s="118">
        <f t="shared" si="34"/>
        <v>524.18136020151132</v>
      </c>
      <c r="L530" s="118">
        <f t="shared" si="35"/>
        <v>477.83375314861456</v>
      </c>
    </row>
    <row r="531" spans="1:12" ht="13.5" customHeight="1" x14ac:dyDescent="0.25">
      <c r="A531" s="99" t="s">
        <v>737</v>
      </c>
      <c r="B531" s="163" t="s">
        <v>2115</v>
      </c>
      <c r="C531" s="163" t="s">
        <v>208</v>
      </c>
      <c r="D531" s="143">
        <v>3.93</v>
      </c>
      <c r="E531" s="139">
        <v>1987</v>
      </c>
      <c r="F531" s="155">
        <v>1736</v>
      </c>
      <c r="G531" s="156">
        <v>0</v>
      </c>
      <c r="H53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1" s="116" t="str">
        <f t="shared" si="32"/>
        <v/>
      </c>
      <c r="J531" s="117" t="str">
        <f t="shared" si="33"/>
        <v/>
      </c>
      <c r="K531" s="118">
        <f t="shared" si="34"/>
        <v>505.59796437659031</v>
      </c>
      <c r="L531" s="118">
        <f t="shared" si="35"/>
        <v>441.73027989821884</v>
      </c>
    </row>
    <row r="532" spans="1:12" x14ac:dyDescent="0.25">
      <c r="A532" s="99" t="s">
        <v>738</v>
      </c>
      <c r="B532" s="163" t="s">
        <v>2115</v>
      </c>
      <c r="C532" s="163" t="s">
        <v>208</v>
      </c>
      <c r="D532" s="143">
        <v>6.07</v>
      </c>
      <c r="E532" s="164">
        <v>3451</v>
      </c>
      <c r="F532" s="156">
        <v>3332</v>
      </c>
      <c r="G532" s="156">
        <v>0</v>
      </c>
      <c r="H53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2" s="116" t="str">
        <f t="shared" si="32"/>
        <v/>
      </c>
      <c r="J532" s="117" t="str">
        <f t="shared" si="33"/>
        <v/>
      </c>
      <c r="K532" s="118">
        <f t="shared" si="34"/>
        <v>568.53377265238873</v>
      </c>
      <c r="L532" s="118">
        <f t="shared" si="35"/>
        <v>548.92915980230634</v>
      </c>
    </row>
    <row r="533" spans="1:12" x14ac:dyDescent="0.25">
      <c r="A533" s="99" t="s">
        <v>739</v>
      </c>
      <c r="B533" s="163" t="s">
        <v>2115</v>
      </c>
      <c r="C533" s="163" t="s">
        <v>208</v>
      </c>
      <c r="D533" s="143">
        <v>5.04</v>
      </c>
      <c r="E533" s="164">
        <v>2830</v>
      </c>
      <c r="F533" s="156">
        <v>2732</v>
      </c>
      <c r="G533" s="156">
        <v>0</v>
      </c>
      <c r="H53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3" s="116" t="str">
        <f t="shared" si="32"/>
        <v/>
      </c>
      <c r="J533" s="117" t="str">
        <f t="shared" si="33"/>
        <v/>
      </c>
      <c r="K533" s="118">
        <f t="shared" si="34"/>
        <v>561.50793650793651</v>
      </c>
      <c r="L533" s="118">
        <f t="shared" si="35"/>
        <v>542.06349206349205</v>
      </c>
    </row>
    <row r="534" spans="1:12" x14ac:dyDescent="0.25">
      <c r="A534" s="99" t="s">
        <v>740</v>
      </c>
      <c r="B534" s="163" t="s">
        <v>2115</v>
      </c>
      <c r="C534" s="163" t="s">
        <v>208</v>
      </c>
      <c r="D534" s="143">
        <v>5.08</v>
      </c>
      <c r="E534" s="164">
        <v>2829</v>
      </c>
      <c r="F534" s="156">
        <v>2729</v>
      </c>
      <c r="G534" s="156">
        <v>0</v>
      </c>
      <c r="H53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4" s="116" t="str">
        <f t="shared" si="32"/>
        <v/>
      </c>
      <c r="J534" s="117" t="str">
        <f t="shared" si="33"/>
        <v/>
      </c>
      <c r="K534" s="118">
        <f t="shared" si="34"/>
        <v>556.88976377952758</v>
      </c>
      <c r="L534" s="118">
        <f t="shared" si="35"/>
        <v>537.20472440944877</v>
      </c>
    </row>
    <row r="535" spans="1:12" ht="13.5" customHeight="1" x14ac:dyDescent="0.25">
      <c r="A535" s="99" t="s">
        <v>741</v>
      </c>
      <c r="B535" s="163" t="s">
        <v>2115</v>
      </c>
      <c r="C535" s="163" t="s">
        <v>208</v>
      </c>
      <c r="D535" s="143">
        <v>3.94</v>
      </c>
      <c r="E535" s="139">
        <v>2021</v>
      </c>
      <c r="F535" s="155">
        <v>1876</v>
      </c>
      <c r="G535" s="156">
        <v>0</v>
      </c>
      <c r="H53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5" s="116" t="str">
        <f t="shared" si="32"/>
        <v/>
      </c>
      <c r="J535" s="117" t="str">
        <f t="shared" si="33"/>
        <v/>
      </c>
      <c r="K535" s="118">
        <f t="shared" si="34"/>
        <v>512.94416243654825</v>
      </c>
      <c r="L535" s="118">
        <f t="shared" si="35"/>
        <v>476.14213197969542</v>
      </c>
    </row>
    <row r="536" spans="1:12" ht="13.5" customHeight="1" x14ac:dyDescent="0.25">
      <c r="A536" s="99" t="s">
        <v>742</v>
      </c>
      <c r="B536" s="163" t="s">
        <v>2115</v>
      </c>
      <c r="C536" s="163" t="s">
        <v>208</v>
      </c>
      <c r="D536" s="143">
        <v>3</v>
      </c>
      <c r="E536" s="139">
        <v>1578</v>
      </c>
      <c r="F536" s="155">
        <v>1378</v>
      </c>
      <c r="G536" s="156">
        <v>0</v>
      </c>
      <c r="H53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6" s="116" t="str">
        <f t="shared" si="32"/>
        <v/>
      </c>
      <c r="J536" s="117" t="str">
        <f t="shared" si="33"/>
        <v/>
      </c>
      <c r="K536" s="118">
        <f t="shared" si="34"/>
        <v>526</v>
      </c>
      <c r="L536" s="118">
        <f t="shared" si="35"/>
        <v>459.33333333333331</v>
      </c>
    </row>
    <row r="537" spans="1:12" ht="13.5" customHeight="1" x14ac:dyDescent="0.25">
      <c r="A537" s="99" t="s">
        <v>743</v>
      </c>
      <c r="B537" s="163" t="s">
        <v>2115</v>
      </c>
      <c r="C537" s="163" t="s">
        <v>208</v>
      </c>
      <c r="D537" s="143">
        <v>3.89</v>
      </c>
      <c r="E537" s="139">
        <v>1999</v>
      </c>
      <c r="F537" s="155">
        <v>1790</v>
      </c>
      <c r="G537" s="156">
        <v>0</v>
      </c>
      <c r="H53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7" s="116" t="str">
        <f t="shared" si="32"/>
        <v/>
      </c>
      <c r="J537" s="117" t="str">
        <f t="shared" si="33"/>
        <v/>
      </c>
      <c r="K537" s="118">
        <f t="shared" si="34"/>
        <v>513.88174807197947</v>
      </c>
      <c r="L537" s="118">
        <f t="shared" si="35"/>
        <v>460.15424164524421</v>
      </c>
    </row>
    <row r="538" spans="1:12" x14ac:dyDescent="0.25">
      <c r="A538" s="99" t="s">
        <v>744</v>
      </c>
      <c r="B538" s="163" t="s">
        <v>2115</v>
      </c>
      <c r="C538" s="163" t="s">
        <v>208</v>
      </c>
      <c r="D538" s="143">
        <v>6.01</v>
      </c>
      <c r="E538" s="164">
        <v>3458</v>
      </c>
      <c r="F538" s="156">
        <v>3342</v>
      </c>
      <c r="G538" s="156">
        <v>0</v>
      </c>
      <c r="H53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8" s="116" t="str">
        <f t="shared" si="32"/>
        <v/>
      </c>
      <c r="J538" s="117" t="str">
        <f t="shared" si="33"/>
        <v/>
      </c>
      <c r="K538" s="118">
        <f t="shared" si="34"/>
        <v>575.37437603993351</v>
      </c>
      <c r="L538" s="118">
        <f t="shared" si="35"/>
        <v>556.07321131447588</v>
      </c>
    </row>
    <row r="539" spans="1:12" ht="13.5" customHeight="1" x14ac:dyDescent="0.25">
      <c r="A539" s="99" t="s">
        <v>745</v>
      </c>
      <c r="B539" s="163" t="s">
        <v>2115</v>
      </c>
      <c r="C539" s="163" t="s">
        <v>208</v>
      </c>
      <c r="D539" s="143">
        <v>4.03</v>
      </c>
      <c r="E539" s="139">
        <v>2074</v>
      </c>
      <c r="F539" s="155">
        <v>1782</v>
      </c>
      <c r="G539" s="156">
        <v>0</v>
      </c>
      <c r="H53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9" s="116" t="str">
        <f t="shared" si="32"/>
        <v/>
      </c>
      <c r="J539" s="117" t="str">
        <f t="shared" si="33"/>
        <v/>
      </c>
      <c r="K539" s="118">
        <f t="shared" si="34"/>
        <v>514.6401985111662</v>
      </c>
      <c r="L539" s="118">
        <f t="shared" si="35"/>
        <v>442.18362282878411</v>
      </c>
    </row>
    <row r="540" spans="1:12" x14ac:dyDescent="0.25">
      <c r="A540" s="99" t="s">
        <v>746</v>
      </c>
      <c r="B540" s="163" t="s">
        <v>2115</v>
      </c>
      <c r="C540" s="163" t="s">
        <v>208</v>
      </c>
      <c r="D540" s="143">
        <v>4.95</v>
      </c>
      <c r="E540" s="164">
        <v>2828</v>
      </c>
      <c r="F540" s="156">
        <v>2727</v>
      </c>
      <c r="G540" s="156">
        <v>0</v>
      </c>
      <c r="H54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0" s="116" t="str">
        <f t="shared" si="32"/>
        <v/>
      </c>
      <c r="J540" s="117" t="str">
        <f t="shared" si="33"/>
        <v/>
      </c>
      <c r="K540" s="118">
        <f t="shared" si="34"/>
        <v>571.31313131313129</v>
      </c>
      <c r="L540" s="118">
        <f t="shared" si="35"/>
        <v>550.90909090909088</v>
      </c>
    </row>
    <row r="541" spans="1:12" x14ac:dyDescent="0.25">
      <c r="A541" s="99" t="s">
        <v>747</v>
      </c>
      <c r="B541" s="163" t="s">
        <v>2115</v>
      </c>
      <c r="C541" s="163" t="s">
        <v>208</v>
      </c>
      <c r="D541" s="143">
        <v>6.01</v>
      </c>
      <c r="E541" s="164">
        <v>3458</v>
      </c>
      <c r="F541" s="156">
        <v>3339</v>
      </c>
      <c r="G541" s="156">
        <v>0</v>
      </c>
      <c r="H54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1" s="116" t="str">
        <f t="shared" si="32"/>
        <v/>
      </c>
      <c r="J541" s="117" t="str">
        <f t="shared" si="33"/>
        <v/>
      </c>
      <c r="K541" s="118">
        <f t="shared" si="34"/>
        <v>575.37437603993351</v>
      </c>
      <c r="L541" s="118">
        <f t="shared" si="35"/>
        <v>555.57404326123128</v>
      </c>
    </row>
    <row r="542" spans="1:12" ht="13.5" customHeight="1" x14ac:dyDescent="0.25">
      <c r="A542" s="99" t="s">
        <v>748</v>
      </c>
      <c r="B542" s="163" t="s">
        <v>2115</v>
      </c>
      <c r="C542" s="163" t="s">
        <v>208</v>
      </c>
      <c r="D542" s="143">
        <v>3</v>
      </c>
      <c r="E542" s="139">
        <v>1613</v>
      </c>
      <c r="F542" s="156">
        <v>1552</v>
      </c>
      <c r="G542" s="156">
        <v>0</v>
      </c>
      <c r="H54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2" s="116" t="str">
        <f t="shared" si="32"/>
        <v/>
      </c>
      <c r="J542" s="117" t="str">
        <f t="shared" si="33"/>
        <v/>
      </c>
      <c r="K542" s="118">
        <f t="shared" si="34"/>
        <v>537.66666666666663</v>
      </c>
      <c r="L542" s="118">
        <f t="shared" si="35"/>
        <v>517.33333333333337</v>
      </c>
    </row>
    <row r="543" spans="1:12" ht="13.5" customHeight="1" x14ac:dyDescent="0.25">
      <c r="A543" s="99" t="s">
        <v>749</v>
      </c>
      <c r="B543" s="163" t="s">
        <v>2115</v>
      </c>
      <c r="C543" s="163" t="s">
        <v>208</v>
      </c>
      <c r="D543" s="143">
        <v>4.05</v>
      </c>
      <c r="E543" s="139">
        <v>2115</v>
      </c>
      <c r="F543" s="155">
        <v>1792</v>
      </c>
      <c r="G543" s="156">
        <v>0</v>
      </c>
      <c r="H54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3" s="116" t="str">
        <f t="shared" si="32"/>
        <v/>
      </c>
      <c r="J543" s="117" t="str">
        <f t="shared" si="33"/>
        <v/>
      </c>
      <c r="K543" s="118">
        <f t="shared" si="34"/>
        <v>522.22222222222229</v>
      </c>
      <c r="L543" s="118">
        <f t="shared" si="35"/>
        <v>442.46913580246917</v>
      </c>
    </row>
    <row r="544" spans="1:12" x14ac:dyDescent="0.25">
      <c r="A544" s="99" t="s">
        <v>750</v>
      </c>
      <c r="B544" s="163" t="s">
        <v>2115</v>
      </c>
      <c r="C544" s="163" t="s">
        <v>208</v>
      </c>
      <c r="D544" s="143">
        <v>4.97</v>
      </c>
      <c r="E544" s="164">
        <v>2829</v>
      </c>
      <c r="F544" s="156">
        <v>2727</v>
      </c>
      <c r="G544" s="156">
        <v>0</v>
      </c>
      <c r="H54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4" s="116" t="str">
        <f t="shared" si="32"/>
        <v/>
      </c>
      <c r="J544" s="117" t="str">
        <f t="shared" si="33"/>
        <v/>
      </c>
      <c r="K544" s="118">
        <f t="shared" si="34"/>
        <v>569.21529175050307</v>
      </c>
      <c r="L544" s="118">
        <f t="shared" si="35"/>
        <v>548.69215291750504</v>
      </c>
    </row>
    <row r="545" spans="1:12" ht="13.5" customHeight="1" x14ac:dyDescent="0.25">
      <c r="A545" s="99" t="s">
        <v>751</v>
      </c>
      <c r="B545" s="163" t="s">
        <v>2115</v>
      </c>
      <c r="C545" s="163" t="s">
        <v>208</v>
      </c>
      <c r="D545" s="143">
        <v>3</v>
      </c>
      <c r="E545" s="139">
        <v>1567</v>
      </c>
      <c r="F545" s="156">
        <v>1501</v>
      </c>
      <c r="G545" s="156">
        <v>0</v>
      </c>
      <c r="H54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5" s="116" t="str">
        <f t="shared" si="32"/>
        <v/>
      </c>
      <c r="J545" s="117" t="str">
        <f t="shared" si="33"/>
        <v/>
      </c>
      <c r="K545" s="118">
        <f t="shared" si="34"/>
        <v>522.33333333333337</v>
      </c>
      <c r="L545" s="118">
        <f t="shared" si="35"/>
        <v>500.33333333333331</v>
      </c>
    </row>
    <row r="546" spans="1:12" x14ac:dyDescent="0.25">
      <c r="A546" s="99" t="s">
        <v>752</v>
      </c>
      <c r="B546" s="163" t="s">
        <v>2115</v>
      </c>
      <c r="C546" s="163" t="s">
        <v>208</v>
      </c>
      <c r="D546" s="143">
        <v>6.03</v>
      </c>
      <c r="E546" s="164">
        <v>3457</v>
      </c>
      <c r="F546" s="156">
        <v>3335</v>
      </c>
      <c r="G546" s="156">
        <v>0</v>
      </c>
      <c r="H54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6" s="116" t="str">
        <f t="shared" si="32"/>
        <v/>
      </c>
      <c r="J546" s="117" t="str">
        <f t="shared" si="33"/>
        <v/>
      </c>
      <c r="K546" s="118">
        <f t="shared" si="34"/>
        <v>573.3001658374792</v>
      </c>
      <c r="L546" s="118">
        <f t="shared" si="35"/>
        <v>553.06799336650079</v>
      </c>
    </row>
    <row r="547" spans="1:12" ht="13.5" customHeight="1" x14ac:dyDescent="0.25">
      <c r="A547" s="99" t="s">
        <v>753</v>
      </c>
      <c r="B547" s="163" t="s">
        <v>2115</v>
      </c>
      <c r="C547" s="163" t="s">
        <v>208</v>
      </c>
      <c r="D547" s="143">
        <v>4.08</v>
      </c>
      <c r="E547" s="139">
        <v>2056</v>
      </c>
      <c r="F547" s="155">
        <v>1724</v>
      </c>
      <c r="G547" s="156">
        <v>0</v>
      </c>
      <c r="H54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7" s="116" t="str">
        <f t="shared" si="32"/>
        <v/>
      </c>
      <c r="J547" s="117" t="str">
        <f t="shared" si="33"/>
        <v/>
      </c>
      <c r="K547" s="118">
        <f t="shared" si="34"/>
        <v>503.92156862745099</v>
      </c>
      <c r="L547" s="118">
        <f t="shared" si="35"/>
        <v>422.54901960784315</v>
      </c>
    </row>
    <row r="548" spans="1:12" x14ac:dyDescent="0.25">
      <c r="A548" s="99" t="s">
        <v>754</v>
      </c>
      <c r="B548" s="163" t="s">
        <v>2115</v>
      </c>
      <c r="C548" s="163" t="s">
        <v>208</v>
      </c>
      <c r="D548" s="143">
        <v>6.02</v>
      </c>
      <c r="E548" s="164">
        <v>3458</v>
      </c>
      <c r="F548" s="156">
        <v>3339</v>
      </c>
      <c r="G548" s="156">
        <v>0</v>
      </c>
      <c r="H54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8" s="116" t="str">
        <f t="shared" si="32"/>
        <v/>
      </c>
      <c r="J548" s="117" t="str">
        <f t="shared" si="33"/>
        <v/>
      </c>
      <c r="K548" s="118">
        <f t="shared" si="34"/>
        <v>574.41860465116281</v>
      </c>
      <c r="L548" s="118">
        <f t="shared" si="35"/>
        <v>554.65116279069775</v>
      </c>
    </row>
    <row r="549" spans="1:12" x14ac:dyDescent="0.25">
      <c r="A549" s="99" t="s">
        <v>755</v>
      </c>
      <c r="B549" s="163" t="s">
        <v>2115</v>
      </c>
      <c r="C549" s="163" t="s">
        <v>208</v>
      </c>
      <c r="D549" s="143">
        <v>4.93</v>
      </c>
      <c r="E549" s="164">
        <v>2829</v>
      </c>
      <c r="F549" s="156">
        <v>2730</v>
      </c>
      <c r="G549" s="156">
        <v>0</v>
      </c>
      <c r="H54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9" s="116" t="str">
        <f t="shared" si="32"/>
        <v/>
      </c>
      <c r="J549" s="117" t="str">
        <f t="shared" si="33"/>
        <v/>
      </c>
      <c r="K549" s="118">
        <f t="shared" si="34"/>
        <v>573.83367139959432</v>
      </c>
      <c r="L549" s="118">
        <f t="shared" si="35"/>
        <v>553.75253549695742</v>
      </c>
    </row>
    <row r="550" spans="1:12" ht="13.5" customHeight="1" x14ac:dyDescent="0.25">
      <c r="A550" s="99" t="s">
        <v>756</v>
      </c>
      <c r="B550" s="163" t="s">
        <v>2115</v>
      </c>
      <c r="C550" s="163" t="s">
        <v>208</v>
      </c>
      <c r="D550" s="143">
        <v>4.08</v>
      </c>
      <c r="E550" s="139">
        <v>2045</v>
      </c>
      <c r="F550" s="155">
        <v>1744</v>
      </c>
      <c r="G550" s="156">
        <v>0</v>
      </c>
      <c r="H55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0" s="116" t="str">
        <f t="shared" si="32"/>
        <v/>
      </c>
      <c r="J550" s="117" t="str">
        <f t="shared" si="33"/>
        <v/>
      </c>
      <c r="K550" s="118">
        <f t="shared" si="34"/>
        <v>501.2254901960784</v>
      </c>
      <c r="L550" s="118">
        <f t="shared" si="35"/>
        <v>427.45098039215685</v>
      </c>
    </row>
    <row r="551" spans="1:12" x14ac:dyDescent="0.25">
      <c r="A551" s="99" t="s">
        <v>757</v>
      </c>
      <c r="B551" s="163" t="s">
        <v>2115</v>
      </c>
      <c r="C551" s="163" t="s">
        <v>208</v>
      </c>
      <c r="D551" s="143">
        <v>6.15</v>
      </c>
      <c r="E551" s="164">
        <v>3457</v>
      </c>
      <c r="F551" s="156">
        <v>3336</v>
      </c>
      <c r="G551" s="156">
        <v>0</v>
      </c>
      <c r="H55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1" s="116" t="str">
        <f t="shared" si="32"/>
        <v/>
      </c>
      <c r="J551" s="117" t="str">
        <f t="shared" si="33"/>
        <v/>
      </c>
      <c r="K551" s="118">
        <f t="shared" si="34"/>
        <v>562.11382113821139</v>
      </c>
      <c r="L551" s="118">
        <f t="shared" si="35"/>
        <v>542.43902439024384</v>
      </c>
    </row>
    <row r="552" spans="1:12" ht="13.5" customHeight="1" x14ac:dyDescent="0.25">
      <c r="A552" s="99" t="s">
        <v>758</v>
      </c>
      <c r="B552" s="163" t="s">
        <v>2115</v>
      </c>
      <c r="C552" s="163" t="s">
        <v>208</v>
      </c>
      <c r="D552" s="143">
        <v>3</v>
      </c>
      <c r="E552" s="139">
        <v>1566</v>
      </c>
      <c r="F552" s="155">
        <v>1241</v>
      </c>
      <c r="G552" s="156">
        <v>0</v>
      </c>
      <c r="H55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2" s="116" t="str">
        <f t="shared" si="32"/>
        <v/>
      </c>
      <c r="J552" s="117" t="str">
        <f t="shared" si="33"/>
        <v/>
      </c>
      <c r="K552" s="118">
        <f t="shared" si="34"/>
        <v>522</v>
      </c>
      <c r="L552" s="118">
        <f t="shared" si="35"/>
        <v>413.66666666666669</v>
      </c>
    </row>
    <row r="553" spans="1:12" ht="13.5" customHeight="1" x14ac:dyDescent="0.25">
      <c r="A553" s="99" t="s">
        <v>759</v>
      </c>
      <c r="B553" s="163" t="s">
        <v>2115</v>
      </c>
      <c r="C553" s="163" t="s">
        <v>208</v>
      </c>
      <c r="D553" s="143">
        <v>4.07</v>
      </c>
      <c r="E553" s="139">
        <v>2033</v>
      </c>
      <c r="F553" s="156">
        <v>1948</v>
      </c>
      <c r="G553" s="156">
        <v>0</v>
      </c>
      <c r="H55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3" s="116" t="str">
        <f t="shared" si="32"/>
        <v/>
      </c>
      <c r="J553" s="117" t="str">
        <f t="shared" si="33"/>
        <v/>
      </c>
      <c r="K553" s="118">
        <f t="shared" si="34"/>
        <v>499.50859950859945</v>
      </c>
      <c r="L553" s="118">
        <f t="shared" si="35"/>
        <v>478.62407862407861</v>
      </c>
    </row>
    <row r="554" spans="1:12" x14ac:dyDescent="0.25">
      <c r="A554" s="99" t="s">
        <v>760</v>
      </c>
      <c r="B554" s="163" t="s">
        <v>2115</v>
      </c>
      <c r="C554" s="163" t="s">
        <v>208</v>
      </c>
      <c r="D554" s="143">
        <v>6.02</v>
      </c>
      <c r="E554" s="164">
        <v>3458</v>
      </c>
      <c r="F554" s="156">
        <v>3339</v>
      </c>
      <c r="G554" s="156">
        <v>0</v>
      </c>
      <c r="H55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4" s="116" t="str">
        <f t="shared" si="32"/>
        <v/>
      </c>
      <c r="J554" s="117" t="str">
        <f t="shared" si="33"/>
        <v/>
      </c>
      <c r="K554" s="118">
        <f t="shared" si="34"/>
        <v>574.41860465116281</v>
      </c>
      <c r="L554" s="118">
        <f t="shared" si="35"/>
        <v>554.65116279069775</v>
      </c>
    </row>
    <row r="555" spans="1:12" ht="13.5" customHeight="1" x14ac:dyDescent="0.25">
      <c r="A555" s="99" t="s">
        <v>761</v>
      </c>
      <c r="B555" s="163" t="s">
        <v>2115</v>
      </c>
      <c r="C555" s="163" t="s">
        <v>208</v>
      </c>
      <c r="D555" s="143">
        <v>4.04</v>
      </c>
      <c r="E555" s="139">
        <v>2021</v>
      </c>
      <c r="F555" s="155">
        <v>1876</v>
      </c>
      <c r="G555" s="156">
        <v>0</v>
      </c>
      <c r="H55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5" s="116" t="str">
        <f t="shared" si="32"/>
        <v/>
      </c>
      <c r="J555" s="117" t="str">
        <f t="shared" si="33"/>
        <v/>
      </c>
      <c r="K555" s="118">
        <f t="shared" si="34"/>
        <v>500.24752475247521</v>
      </c>
      <c r="L555" s="118">
        <f t="shared" si="35"/>
        <v>464.35643564356434</v>
      </c>
    </row>
    <row r="556" spans="1:12" x14ac:dyDescent="0.25">
      <c r="A556" s="99" t="s">
        <v>762</v>
      </c>
      <c r="B556" s="163" t="s">
        <v>2115</v>
      </c>
      <c r="C556" s="163" t="s">
        <v>208</v>
      </c>
      <c r="D556" s="143">
        <v>6.12</v>
      </c>
      <c r="E556" s="164">
        <v>3457</v>
      </c>
      <c r="F556" s="156">
        <v>3339</v>
      </c>
      <c r="G556" s="156">
        <v>0</v>
      </c>
      <c r="H55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6" s="116" t="str">
        <f t="shared" si="32"/>
        <v/>
      </c>
      <c r="J556" s="117" t="str">
        <f t="shared" si="33"/>
        <v/>
      </c>
      <c r="K556" s="118">
        <f t="shared" si="34"/>
        <v>564.86928104575168</v>
      </c>
      <c r="L556" s="118">
        <f t="shared" si="35"/>
        <v>545.58823529411768</v>
      </c>
    </row>
    <row r="557" spans="1:12" x14ac:dyDescent="0.25">
      <c r="A557" s="99" t="s">
        <v>763</v>
      </c>
      <c r="B557" s="163" t="s">
        <v>2115</v>
      </c>
      <c r="C557" s="163" t="s">
        <v>208</v>
      </c>
      <c r="D557" s="143">
        <v>5.03</v>
      </c>
      <c r="E557" s="164">
        <v>2821</v>
      </c>
      <c r="F557" s="156">
        <v>2718</v>
      </c>
      <c r="G557" s="156">
        <v>0</v>
      </c>
      <c r="H55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7" s="116" t="str">
        <f t="shared" si="32"/>
        <v/>
      </c>
      <c r="J557" s="117" t="str">
        <f t="shared" si="33"/>
        <v/>
      </c>
      <c r="K557" s="118">
        <f t="shared" si="34"/>
        <v>560.83499005964211</v>
      </c>
      <c r="L557" s="118">
        <f t="shared" si="35"/>
        <v>540.3578528827037</v>
      </c>
    </row>
    <row r="558" spans="1:12" x14ac:dyDescent="0.25">
      <c r="A558" s="99" t="s">
        <v>764</v>
      </c>
      <c r="B558" s="163" t="s">
        <v>2115</v>
      </c>
      <c r="C558" s="163" t="s">
        <v>208</v>
      </c>
      <c r="D558" s="143">
        <v>7.01</v>
      </c>
      <c r="E558" s="164">
        <v>4078</v>
      </c>
      <c r="F558" s="156">
        <v>3938</v>
      </c>
      <c r="G558" s="156">
        <v>0</v>
      </c>
      <c r="H55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8" s="116" t="str">
        <f t="shared" si="32"/>
        <v/>
      </c>
      <c r="J558" s="117" t="str">
        <f t="shared" si="33"/>
        <v/>
      </c>
      <c r="K558" s="118">
        <f t="shared" si="34"/>
        <v>581.74037089871615</v>
      </c>
      <c r="L558" s="118">
        <f t="shared" si="35"/>
        <v>561.76890156918694</v>
      </c>
    </row>
    <row r="559" spans="1:12" x14ac:dyDescent="0.25">
      <c r="A559" s="99" t="s">
        <v>765</v>
      </c>
      <c r="B559" s="163" t="s">
        <v>2115</v>
      </c>
      <c r="C559" s="163" t="s">
        <v>208</v>
      </c>
      <c r="D559" s="143">
        <v>6.14</v>
      </c>
      <c r="E559" s="164">
        <v>3458</v>
      </c>
      <c r="F559" s="156">
        <v>3340</v>
      </c>
      <c r="G559" s="156">
        <v>0</v>
      </c>
      <c r="H55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9" s="116" t="str">
        <f t="shared" si="32"/>
        <v/>
      </c>
      <c r="J559" s="117" t="str">
        <f t="shared" si="33"/>
        <v/>
      </c>
      <c r="K559" s="118">
        <f t="shared" si="34"/>
        <v>563.19218241042347</v>
      </c>
      <c r="L559" s="118">
        <f t="shared" si="35"/>
        <v>543.97394136807816</v>
      </c>
    </row>
    <row r="560" spans="1:12" ht="13.5" customHeight="1" x14ac:dyDescent="0.25">
      <c r="A560" s="99" t="s">
        <v>766</v>
      </c>
      <c r="B560" s="163" t="s">
        <v>2115</v>
      </c>
      <c r="C560" s="163" t="s">
        <v>208</v>
      </c>
      <c r="D560" s="143">
        <v>3.94</v>
      </c>
      <c r="E560" s="139">
        <v>2077</v>
      </c>
      <c r="F560" s="155">
        <v>1817</v>
      </c>
      <c r="G560" s="156">
        <v>0</v>
      </c>
      <c r="H56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0" s="116" t="str">
        <f t="shared" si="32"/>
        <v/>
      </c>
      <c r="J560" s="117" t="str">
        <f t="shared" si="33"/>
        <v/>
      </c>
      <c r="K560" s="118">
        <f t="shared" si="34"/>
        <v>527.15736040609136</v>
      </c>
      <c r="L560" s="118">
        <f t="shared" si="35"/>
        <v>461.16751269035535</v>
      </c>
    </row>
    <row r="561" spans="1:12" x14ac:dyDescent="0.25">
      <c r="A561" s="99" t="s">
        <v>767</v>
      </c>
      <c r="B561" s="163" t="s">
        <v>2115</v>
      </c>
      <c r="C561" s="163" t="s">
        <v>208</v>
      </c>
      <c r="D561" s="143">
        <v>4.96</v>
      </c>
      <c r="E561" s="164">
        <v>2821</v>
      </c>
      <c r="F561" s="156">
        <v>2721</v>
      </c>
      <c r="G561" s="156">
        <v>0</v>
      </c>
      <c r="H56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1" s="116" t="str">
        <f t="shared" si="32"/>
        <v/>
      </c>
      <c r="J561" s="117" t="str">
        <f t="shared" si="33"/>
        <v/>
      </c>
      <c r="K561" s="118">
        <f t="shared" si="34"/>
        <v>568.75</v>
      </c>
      <c r="L561" s="118">
        <f t="shared" si="35"/>
        <v>548.58870967741939</v>
      </c>
    </row>
    <row r="562" spans="1:12" x14ac:dyDescent="0.25">
      <c r="A562" s="99" t="s">
        <v>768</v>
      </c>
      <c r="B562" s="163" t="s">
        <v>2115</v>
      </c>
      <c r="C562" s="163" t="s">
        <v>208</v>
      </c>
      <c r="D562" s="143">
        <v>4.95</v>
      </c>
      <c r="E562" s="164">
        <v>2830</v>
      </c>
      <c r="F562" s="156">
        <v>2727</v>
      </c>
      <c r="G562" s="156">
        <v>0</v>
      </c>
      <c r="H56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2" s="116" t="str">
        <f t="shared" si="32"/>
        <v/>
      </c>
      <c r="J562" s="117" t="str">
        <f t="shared" si="33"/>
        <v/>
      </c>
      <c r="K562" s="118">
        <f t="shared" si="34"/>
        <v>571.71717171717171</v>
      </c>
      <c r="L562" s="118">
        <f t="shared" si="35"/>
        <v>550.90909090909088</v>
      </c>
    </row>
    <row r="563" spans="1:12" x14ac:dyDescent="0.25">
      <c r="A563" s="99" t="s">
        <v>769</v>
      </c>
      <c r="B563" s="163" t="s">
        <v>2115</v>
      </c>
      <c r="C563" s="163" t="s">
        <v>208</v>
      </c>
      <c r="D563" s="143">
        <v>6.13</v>
      </c>
      <c r="E563" s="164">
        <v>3458</v>
      </c>
      <c r="F563" s="156">
        <v>3338</v>
      </c>
      <c r="G563" s="156">
        <v>0</v>
      </c>
      <c r="H56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3" s="116" t="str">
        <f t="shared" si="32"/>
        <v/>
      </c>
      <c r="J563" s="117" t="str">
        <f t="shared" si="33"/>
        <v/>
      </c>
      <c r="K563" s="118">
        <f t="shared" si="34"/>
        <v>564.11092985318112</v>
      </c>
      <c r="L563" s="118">
        <f t="shared" si="35"/>
        <v>544.53507340946169</v>
      </c>
    </row>
    <row r="564" spans="1:12" ht="13.5" customHeight="1" x14ac:dyDescent="0.25">
      <c r="A564" s="99" t="s">
        <v>770</v>
      </c>
      <c r="B564" s="163" t="s">
        <v>2115</v>
      </c>
      <c r="C564" s="163" t="s">
        <v>208</v>
      </c>
      <c r="D564" s="143">
        <v>3.96</v>
      </c>
      <c r="E564" s="139">
        <v>2111</v>
      </c>
      <c r="F564" s="156">
        <v>2031</v>
      </c>
      <c r="G564" s="156">
        <v>0</v>
      </c>
      <c r="H56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4" s="116" t="str">
        <f t="shared" si="32"/>
        <v/>
      </c>
      <c r="J564" s="117" t="str">
        <f t="shared" si="33"/>
        <v/>
      </c>
      <c r="K564" s="118">
        <f t="shared" si="34"/>
        <v>533.08080808080808</v>
      </c>
      <c r="L564" s="118">
        <f t="shared" si="35"/>
        <v>512.87878787878788</v>
      </c>
    </row>
    <row r="565" spans="1:12" x14ac:dyDescent="0.25">
      <c r="A565" s="99" t="s">
        <v>771</v>
      </c>
      <c r="B565" s="163" t="s">
        <v>2115</v>
      </c>
      <c r="C565" s="163" t="s">
        <v>208</v>
      </c>
      <c r="D565" s="143">
        <v>5.07</v>
      </c>
      <c r="E565" s="164">
        <v>2828</v>
      </c>
      <c r="F565" s="156">
        <v>2727</v>
      </c>
      <c r="G565" s="156">
        <v>0</v>
      </c>
      <c r="H56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5" s="116" t="str">
        <f t="shared" si="32"/>
        <v/>
      </c>
      <c r="J565" s="117" t="str">
        <f t="shared" si="33"/>
        <v/>
      </c>
      <c r="K565" s="118">
        <f t="shared" si="34"/>
        <v>557.79092702169623</v>
      </c>
      <c r="L565" s="118">
        <f t="shared" si="35"/>
        <v>537.86982248520712</v>
      </c>
    </row>
    <row r="566" spans="1:12" x14ac:dyDescent="0.25">
      <c r="A566" s="99" t="s">
        <v>772</v>
      </c>
      <c r="B566" s="163" t="s">
        <v>2115</v>
      </c>
      <c r="C566" s="163" t="s">
        <v>208</v>
      </c>
      <c r="D566" s="143">
        <v>6.12</v>
      </c>
      <c r="E566" s="164">
        <v>3451</v>
      </c>
      <c r="F566" s="156">
        <v>3333</v>
      </c>
      <c r="G566" s="156">
        <v>0</v>
      </c>
      <c r="H56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6" s="116" t="str">
        <f t="shared" si="32"/>
        <v/>
      </c>
      <c r="J566" s="117" t="str">
        <f t="shared" si="33"/>
        <v/>
      </c>
      <c r="K566" s="118">
        <f t="shared" si="34"/>
        <v>563.88888888888891</v>
      </c>
      <c r="L566" s="118">
        <f t="shared" si="35"/>
        <v>544.60784313725492</v>
      </c>
    </row>
    <row r="567" spans="1:12" ht="13.5" customHeight="1" x14ac:dyDescent="0.25">
      <c r="A567" s="99" t="s">
        <v>773</v>
      </c>
      <c r="B567" s="163" t="s">
        <v>2115</v>
      </c>
      <c r="C567" s="163" t="s">
        <v>208</v>
      </c>
      <c r="D567" s="143">
        <v>4</v>
      </c>
      <c r="E567" s="139">
        <v>1987</v>
      </c>
      <c r="F567" s="155">
        <v>1766</v>
      </c>
      <c r="G567" s="156">
        <v>0</v>
      </c>
      <c r="H56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7" s="116" t="str">
        <f t="shared" si="32"/>
        <v/>
      </c>
      <c r="J567" s="117" t="str">
        <f t="shared" si="33"/>
        <v/>
      </c>
      <c r="K567" s="118">
        <f t="shared" si="34"/>
        <v>496.75</v>
      </c>
      <c r="L567" s="118">
        <f t="shared" si="35"/>
        <v>441.5</v>
      </c>
    </row>
    <row r="568" spans="1:12" x14ac:dyDescent="0.25">
      <c r="A568" s="99" t="s">
        <v>774</v>
      </c>
      <c r="B568" s="163" t="s">
        <v>2115</v>
      </c>
      <c r="C568" s="163" t="s">
        <v>208</v>
      </c>
      <c r="D568" s="143">
        <v>5.08</v>
      </c>
      <c r="E568" s="164">
        <v>2829</v>
      </c>
      <c r="F568" s="156">
        <v>2728</v>
      </c>
      <c r="G568" s="156">
        <v>0</v>
      </c>
      <c r="H56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8" s="116" t="str">
        <f t="shared" si="32"/>
        <v/>
      </c>
      <c r="J568" s="117" t="str">
        <f t="shared" si="33"/>
        <v/>
      </c>
      <c r="K568" s="118">
        <f t="shared" si="34"/>
        <v>556.88976377952758</v>
      </c>
      <c r="L568" s="118">
        <f t="shared" si="35"/>
        <v>537.00787401574803</v>
      </c>
    </row>
    <row r="569" spans="1:12" x14ac:dyDescent="0.25">
      <c r="A569" s="99" t="s">
        <v>775</v>
      </c>
      <c r="B569" s="163" t="s">
        <v>2115</v>
      </c>
      <c r="C569" s="163" t="s">
        <v>208</v>
      </c>
      <c r="D569" s="143">
        <v>3</v>
      </c>
      <c r="E569" s="139">
        <v>1515</v>
      </c>
      <c r="F569" s="155">
        <v>1206</v>
      </c>
      <c r="G569" s="156">
        <v>0</v>
      </c>
      <c r="H56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9" s="116" t="str">
        <f t="shared" si="32"/>
        <v/>
      </c>
      <c r="J569" s="117" t="str">
        <f t="shared" si="33"/>
        <v/>
      </c>
      <c r="K569" s="118">
        <f t="shared" si="34"/>
        <v>505</v>
      </c>
      <c r="L569" s="118">
        <f t="shared" si="35"/>
        <v>402</v>
      </c>
    </row>
    <row r="570" spans="1:12" x14ac:dyDescent="0.25">
      <c r="A570" s="99" t="s">
        <v>776</v>
      </c>
      <c r="B570" s="163" t="s">
        <v>2115</v>
      </c>
      <c r="C570" s="163" t="s">
        <v>208</v>
      </c>
      <c r="D570" s="143">
        <v>4</v>
      </c>
      <c r="E570" s="139">
        <v>2015</v>
      </c>
      <c r="F570" s="155">
        <v>1892</v>
      </c>
      <c r="G570" s="156">
        <v>0</v>
      </c>
      <c r="H57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0" s="116" t="str">
        <f t="shared" si="32"/>
        <v/>
      </c>
      <c r="J570" s="117" t="str">
        <f t="shared" si="33"/>
        <v/>
      </c>
      <c r="K570" s="118">
        <f t="shared" si="34"/>
        <v>503.75</v>
      </c>
      <c r="L570" s="118">
        <f t="shared" si="35"/>
        <v>473</v>
      </c>
    </row>
    <row r="571" spans="1:12" x14ac:dyDescent="0.25">
      <c r="A571" s="99" t="s">
        <v>777</v>
      </c>
      <c r="B571" s="163" t="s">
        <v>2115</v>
      </c>
      <c r="C571" s="163" t="s">
        <v>208</v>
      </c>
      <c r="D571" s="143">
        <v>4.93</v>
      </c>
      <c r="E571" s="164">
        <v>2821</v>
      </c>
      <c r="F571" s="156">
        <v>2722</v>
      </c>
      <c r="G571" s="156">
        <v>0</v>
      </c>
      <c r="H57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1" s="116" t="str">
        <f t="shared" si="32"/>
        <v/>
      </c>
      <c r="J571" s="117" t="str">
        <f t="shared" si="33"/>
        <v/>
      </c>
      <c r="K571" s="118">
        <f t="shared" si="34"/>
        <v>572.21095334685606</v>
      </c>
      <c r="L571" s="118">
        <f t="shared" si="35"/>
        <v>552.12981744421904</v>
      </c>
    </row>
    <row r="572" spans="1:12" x14ac:dyDescent="0.25">
      <c r="A572" s="99" t="s">
        <v>778</v>
      </c>
      <c r="B572" s="163" t="s">
        <v>2115</v>
      </c>
      <c r="C572" s="163" t="s">
        <v>208</v>
      </c>
      <c r="D572" s="143">
        <v>4.8899999999999997</v>
      </c>
      <c r="E572" s="164">
        <v>2830</v>
      </c>
      <c r="F572" s="156">
        <v>2726</v>
      </c>
      <c r="G572" s="156">
        <v>0</v>
      </c>
      <c r="H57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2" s="116" t="str">
        <f t="shared" si="32"/>
        <v/>
      </c>
      <c r="J572" s="117" t="str">
        <f t="shared" si="33"/>
        <v/>
      </c>
      <c r="K572" s="118">
        <f t="shared" si="34"/>
        <v>578.73210633946837</v>
      </c>
      <c r="L572" s="118">
        <f t="shared" si="35"/>
        <v>557.46421267893663</v>
      </c>
    </row>
    <row r="573" spans="1:12" x14ac:dyDescent="0.25">
      <c r="A573" s="99" t="s">
        <v>779</v>
      </c>
      <c r="B573" s="163" t="s">
        <v>2115</v>
      </c>
      <c r="C573" s="163" t="s">
        <v>208</v>
      </c>
      <c r="D573" s="143">
        <v>3</v>
      </c>
      <c r="E573" s="139">
        <v>1562</v>
      </c>
      <c r="F573" s="155">
        <v>1258</v>
      </c>
      <c r="G573" s="156">
        <v>0</v>
      </c>
      <c r="H57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3" s="116" t="str">
        <f t="shared" si="32"/>
        <v/>
      </c>
      <c r="J573" s="117" t="str">
        <f t="shared" si="33"/>
        <v/>
      </c>
      <c r="K573" s="118">
        <f t="shared" si="34"/>
        <v>520.66666666666663</v>
      </c>
      <c r="L573" s="118">
        <f t="shared" si="35"/>
        <v>419.33333333333331</v>
      </c>
    </row>
    <row r="574" spans="1:12" x14ac:dyDescent="0.25">
      <c r="A574" s="99" t="s">
        <v>780</v>
      </c>
      <c r="B574" s="163" t="s">
        <v>2115</v>
      </c>
      <c r="C574" s="163" t="s">
        <v>208</v>
      </c>
      <c r="D574" s="143">
        <v>5.2</v>
      </c>
      <c r="E574" s="164">
        <v>2832</v>
      </c>
      <c r="F574" s="156">
        <v>2729</v>
      </c>
      <c r="G574" s="156">
        <v>0</v>
      </c>
      <c r="H57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4" s="116" t="str">
        <f t="shared" si="32"/>
        <v/>
      </c>
      <c r="J574" s="117" t="str">
        <f t="shared" si="33"/>
        <v/>
      </c>
      <c r="K574" s="118">
        <f t="shared" si="34"/>
        <v>544.61538461538464</v>
      </c>
      <c r="L574" s="118">
        <f t="shared" si="35"/>
        <v>524.80769230769226</v>
      </c>
    </row>
    <row r="575" spans="1:12" x14ac:dyDescent="0.25">
      <c r="A575" s="99" t="s">
        <v>781</v>
      </c>
      <c r="B575" s="163" t="s">
        <v>2115</v>
      </c>
      <c r="C575" s="163" t="s">
        <v>208</v>
      </c>
      <c r="D575" s="143">
        <v>3.08</v>
      </c>
      <c r="E575" s="139">
        <v>1566</v>
      </c>
      <c r="F575" s="155">
        <v>1254</v>
      </c>
      <c r="G575" s="156">
        <v>0</v>
      </c>
      <c r="H57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5" s="116" t="str">
        <f t="shared" si="32"/>
        <v/>
      </c>
      <c r="J575" s="117" t="str">
        <f t="shared" si="33"/>
        <v/>
      </c>
      <c r="K575" s="118">
        <f t="shared" si="34"/>
        <v>508.44155844155841</v>
      </c>
      <c r="L575" s="118">
        <f t="shared" si="35"/>
        <v>407.14285714285711</v>
      </c>
    </row>
    <row r="576" spans="1:12" x14ac:dyDescent="0.25">
      <c r="A576" s="99" t="s">
        <v>782</v>
      </c>
      <c r="B576" s="163" t="s">
        <v>2115</v>
      </c>
      <c r="C576" s="163" t="s">
        <v>208</v>
      </c>
      <c r="D576" s="143">
        <v>3</v>
      </c>
      <c r="E576" s="139">
        <v>1552</v>
      </c>
      <c r="F576" s="155">
        <v>1213</v>
      </c>
      <c r="G576" s="156">
        <v>0</v>
      </c>
      <c r="H57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6" s="116" t="str">
        <f t="shared" si="32"/>
        <v/>
      </c>
      <c r="J576" s="117" t="str">
        <f t="shared" si="33"/>
        <v/>
      </c>
      <c r="K576" s="118">
        <f t="shared" si="34"/>
        <v>517.33333333333337</v>
      </c>
      <c r="L576" s="118">
        <f t="shared" si="35"/>
        <v>404.33333333333331</v>
      </c>
    </row>
    <row r="577" spans="1:12" x14ac:dyDescent="0.25">
      <c r="A577" s="99" t="s">
        <v>783</v>
      </c>
      <c r="B577" s="163" t="s">
        <v>2115</v>
      </c>
      <c r="C577" s="163" t="s">
        <v>208</v>
      </c>
      <c r="D577" s="143">
        <v>4</v>
      </c>
      <c r="E577" s="139">
        <v>2052</v>
      </c>
      <c r="F577" s="155">
        <v>1796</v>
      </c>
      <c r="G577" s="156">
        <v>0</v>
      </c>
      <c r="H57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7" s="116" t="str">
        <f t="shared" si="32"/>
        <v/>
      </c>
      <c r="J577" s="117" t="str">
        <f t="shared" si="33"/>
        <v/>
      </c>
      <c r="K577" s="118">
        <f t="shared" si="34"/>
        <v>513</v>
      </c>
      <c r="L577" s="118">
        <f t="shared" si="35"/>
        <v>449</v>
      </c>
    </row>
    <row r="578" spans="1:12" x14ac:dyDescent="0.25">
      <c r="A578" s="99" t="s">
        <v>784</v>
      </c>
      <c r="B578" s="163" t="s">
        <v>2115</v>
      </c>
      <c r="C578" s="163" t="s">
        <v>208</v>
      </c>
      <c r="D578" s="143">
        <v>6.14</v>
      </c>
      <c r="E578" s="164">
        <v>3460</v>
      </c>
      <c r="F578" s="156">
        <v>3339</v>
      </c>
      <c r="G578" s="156">
        <v>0</v>
      </c>
      <c r="H57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8" s="116" t="str">
        <f t="shared" si="32"/>
        <v/>
      </c>
      <c r="J578" s="117" t="str">
        <f t="shared" si="33"/>
        <v/>
      </c>
      <c r="K578" s="118">
        <f t="shared" si="34"/>
        <v>563.51791530944627</v>
      </c>
      <c r="L578" s="118">
        <f t="shared" si="35"/>
        <v>543.81107491856676</v>
      </c>
    </row>
    <row r="579" spans="1:12" x14ac:dyDescent="0.25">
      <c r="A579" s="99" t="s">
        <v>785</v>
      </c>
      <c r="B579" s="163" t="s">
        <v>2115</v>
      </c>
      <c r="C579" s="163" t="s">
        <v>208</v>
      </c>
      <c r="D579" s="143">
        <v>5.2</v>
      </c>
      <c r="E579" s="164">
        <v>2828</v>
      </c>
      <c r="F579" s="156">
        <v>2729</v>
      </c>
      <c r="G579" s="156">
        <v>0</v>
      </c>
      <c r="H57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9" s="116" t="str">
        <f t="shared" ref="I579:I642" si="36">IF((F579-G579)&lt;0,"!","")</f>
        <v/>
      </c>
      <c r="J579" s="117" t="str">
        <f t="shared" ref="J579:J642" si="37">IFERROR(IF((F579-G579)/G579&gt;25%,"!",IF((F579-G579)/G579&lt;-25%,"!","")),"")</f>
        <v/>
      </c>
      <c r="K579" s="118">
        <f t="shared" ref="K579:K642" si="38">IFERROR(E579/D579,"")</f>
        <v>543.84615384615381</v>
      </c>
      <c r="L579" s="118">
        <f t="shared" ref="L579:L642" si="39">IFERROR(F579/D579,"")</f>
        <v>524.80769230769226</v>
      </c>
    </row>
    <row r="580" spans="1:12" x14ac:dyDescent="0.25">
      <c r="A580" s="99" t="s">
        <v>786</v>
      </c>
      <c r="B580" s="163" t="s">
        <v>2115</v>
      </c>
      <c r="C580" s="163" t="s">
        <v>208</v>
      </c>
      <c r="D580" s="143">
        <v>5.0999999999999996</v>
      </c>
      <c r="E580" s="164">
        <v>2821</v>
      </c>
      <c r="F580" s="156">
        <v>2721</v>
      </c>
      <c r="G580" s="156">
        <v>0</v>
      </c>
      <c r="H58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0" s="116" t="str">
        <f t="shared" si="36"/>
        <v/>
      </c>
      <c r="J580" s="117" t="str">
        <f t="shared" si="37"/>
        <v/>
      </c>
      <c r="K580" s="118">
        <f t="shared" si="38"/>
        <v>553.13725490196077</v>
      </c>
      <c r="L580" s="118">
        <f t="shared" si="39"/>
        <v>533.52941176470597</v>
      </c>
    </row>
    <row r="581" spans="1:12" x14ac:dyDescent="0.25">
      <c r="A581" s="99" t="s">
        <v>787</v>
      </c>
      <c r="B581" s="163" t="s">
        <v>2115</v>
      </c>
      <c r="C581" s="163" t="s">
        <v>208</v>
      </c>
      <c r="D581" s="143">
        <v>4</v>
      </c>
      <c r="E581" s="139">
        <v>2014</v>
      </c>
      <c r="F581" s="155">
        <v>1720</v>
      </c>
      <c r="G581" s="156">
        <v>0</v>
      </c>
      <c r="H58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1" s="116" t="str">
        <f t="shared" si="36"/>
        <v/>
      </c>
      <c r="J581" s="117" t="str">
        <f t="shared" si="37"/>
        <v/>
      </c>
      <c r="K581" s="118">
        <f t="shared" si="38"/>
        <v>503.5</v>
      </c>
      <c r="L581" s="118">
        <f t="shared" si="39"/>
        <v>430</v>
      </c>
    </row>
    <row r="582" spans="1:12" x14ac:dyDescent="0.25">
      <c r="A582" s="99" t="s">
        <v>788</v>
      </c>
      <c r="B582" s="163" t="s">
        <v>2115</v>
      </c>
      <c r="C582" s="163" t="s">
        <v>208</v>
      </c>
      <c r="D582" s="143">
        <v>5.0999999999999996</v>
      </c>
      <c r="E582" s="164">
        <v>2829</v>
      </c>
      <c r="F582" s="156">
        <v>2728</v>
      </c>
      <c r="G582" s="156">
        <v>0</v>
      </c>
      <c r="H58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2" s="116" t="str">
        <f t="shared" si="36"/>
        <v/>
      </c>
      <c r="J582" s="117" t="str">
        <f t="shared" si="37"/>
        <v/>
      </c>
      <c r="K582" s="118">
        <f t="shared" si="38"/>
        <v>554.70588235294122</v>
      </c>
      <c r="L582" s="118">
        <f t="shared" si="39"/>
        <v>534.90196078431381</v>
      </c>
    </row>
    <row r="583" spans="1:12" x14ac:dyDescent="0.25">
      <c r="A583" s="99" t="s">
        <v>789</v>
      </c>
      <c r="B583" s="163" t="s">
        <v>2115</v>
      </c>
      <c r="C583" s="163" t="s">
        <v>208</v>
      </c>
      <c r="D583" s="143">
        <v>4</v>
      </c>
      <c r="E583" s="139">
        <v>2024</v>
      </c>
      <c r="F583" s="155">
        <v>1810</v>
      </c>
      <c r="G583" s="156">
        <v>0</v>
      </c>
      <c r="H58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3" s="116" t="str">
        <f t="shared" si="36"/>
        <v/>
      </c>
      <c r="J583" s="117" t="str">
        <f t="shared" si="37"/>
        <v/>
      </c>
      <c r="K583" s="118">
        <f t="shared" si="38"/>
        <v>506</v>
      </c>
      <c r="L583" s="118">
        <f t="shared" si="39"/>
        <v>452.5</v>
      </c>
    </row>
    <row r="584" spans="1:12" x14ac:dyDescent="0.25">
      <c r="A584" s="99" t="s">
        <v>790</v>
      </c>
      <c r="B584" s="163" t="s">
        <v>2115</v>
      </c>
      <c r="C584" s="163" t="s">
        <v>208</v>
      </c>
      <c r="D584" s="143">
        <v>6.13</v>
      </c>
      <c r="E584" s="164">
        <v>3458</v>
      </c>
      <c r="F584" s="156">
        <v>3336</v>
      </c>
      <c r="G584" s="156">
        <v>0</v>
      </c>
      <c r="H58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4" s="116" t="str">
        <f t="shared" si="36"/>
        <v/>
      </c>
      <c r="J584" s="117" t="str">
        <f t="shared" si="37"/>
        <v/>
      </c>
      <c r="K584" s="118">
        <f t="shared" si="38"/>
        <v>564.11092985318112</v>
      </c>
      <c r="L584" s="118">
        <f t="shared" si="39"/>
        <v>544.20880913539963</v>
      </c>
    </row>
    <row r="585" spans="1:12" x14ac:dyDescent="0.25">
      <c r="A585" s="99" t="s">
        <v>791</v>
      </c>
      <c r="B585" s="163" t="s">
        <v>2115</v>
      </c>
      <c r="C585" s="163" t="s">
        <v>208</v>
      </c>
      <c r="D585" s="143">
        <v>5.2</v>
      </c>
      <c r="E585" s="164">
        <v>2832</v>
      </c>
      <c r="F585" s="156">
        <v>2728</v>
      </c>
      <c r="G585" s="156">
        <v>0</v>
      </c>
      <c r="H58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5" s="116" t="str">
        <f t="shared" si="36"/>
        <v/>
      </c>
      <c r="J585" s="117" t="str">
        <f t="shared" si="37"/>
        <v/>
      </c>
      <c r="K585" s="118">
        <f t="shared" si="38"/>
        <v>544.61538461538464</v>
      </c>
      <c r="L585" s="118">
        <f t="shared" si="39"/>
        <v>524.61538461538464</v>
      </c>
    </row>
    <row r="586" spans="1:12" x14ac:dyDescent="0.25">
      <c r="A586" s="99" t="s">
        <v>792</v>
      </c>
      <c r="B586" s="163" t="s">
        <v>2115</v>
      </c>
      <c r="C586" s="163" t="s">
        <v>208</v>
      </c>
      <c r="D586" s="143">
        <v>5.01</v>
      </c>
      <c r="E586" s="164">
        <v>2821</v>
      </c>
      <c r="F586" s="156">
        <v>2721</v>
      </c>
      <c r="G586" s="156">
        <v>0</v>
      </c>
      <c r="H58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6" s="116" t="str">
        <f t="shared" si="36"/>
        <v/>
      </c>
      <c r="J586" s="117" t="str">
        <f t="shared" si="37"/>
        <v/>
      </c>
      <c r="K586" s="118">
        <f t="shared" si="38"/>
        <v>563.07385229540921</v>
      </c>
      <c r="L586" s="118">
        <f t="shared" si="39"/>
        <v>543.11377245508982</v>
      </c>
    </row>
    <row r="587" spans="1:12" x14ac:dyDescent="0.25">
      <c r="A587" s="99" t="s">
        <v>793</v>
      </c>
      <c r="B587" s="163" t="s">
        <v>2115</v>
      </c>
      <c r="C587" s="163" t="s">
        <v>208</v>
      </c>
      <c r="D587" s="143">
        <v>5.0199999999999996</v>
      </c>
      <c r="E587" s="164">
        <v>2830</v>
      </c>
      <c r="F587" s="156">
        <v>2731</v>
      </c>
      <c r="G587" s="156">
        <v>0</v>
      </c>
      <c r="H58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7" s="116" t="str">
        <f t="shared" si="36"/>
        <v/>
      </c>
      <c r="J587" s="117" t="str">
        <f t="shared" si="37"/>
        <v/>
      </c>
      <c r="K587" s="118">
        <f t="shared" si="38"/>
        <v>563.74501992031878</v>
      </c>
      <c r="L587" s="118">
        <f t="shared" si="39"/>
        <v>544.02390438247016</v>
      </c>
    </row>
    <row r="588" spans="1:12" x14ac:dyDescent="0.25">
      <c r="A588" s="99" t="s">
        <v>794</v>
      </c>
      <c r="B588" s="163" t="s">
        <v>2115</v>
      </c>
      <c r="C588" s="163" t="s">
        <v>208</v>
      </c>
      <c r="D588" s="143">
        <v>6.04</v>
      </c>
      <c r="E588" s="164">
        <v>3460</v>
      </c>
      <c r="F588" s="156">
        <v>3339</v>
      </c>
      <c r="G588" s="156">
        <v>0</v>
      </c>
      <c r="H58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8" s="116" t="str">
        <f t="shared" si="36"/>
        <v/>
      </c>
      <c r="J588" s="117" t="str">
        <f t="shared" si="37"/>
        <v/>
      </c>
      <c r="K588" s="118">
        <f t="shared" si="38"/>
        <v>572.84768211920527</v>
      </c>
      <c r="L588" s="118">
        <f t="shared" si="39"/>
        <v>552.81456953642385</v>
      </c>
    </row>
    <row r="589" spans="1:12" x14ac:dyDescent="0.25">
      <c r="A589" s="99" t="s">
        <v>795</v>
      </c>
      <c r="B589" s="163" t="s">
        <v>2115</v>
      </c>
      <c r="C589" s="163" t="s">
        <v>208</v>
      </c>
      <c r="D589" s="143">
        <v>4</v>
      </c>
      <c r="E589" s="139">
        <v>2112</v>
      </c>
      <c r="F589" s="156">
        <v>2028</v>
      </c>
      <c r="G589" s="156">
        <v>0</v>
      </c>
      <c r="H58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9" s="116" t="str">
        <f t="shared" si="36"/>
        <v/>
      </c>
      <c r="J589" s="117" t="str">
        <f t="shared" si="37"/>
        <v/>
      </c>
      <c r="K589" s="118">
        <f t="shared" si="38"/>
        <v>528</v>
      </c>
      <c r="L589" s="118">
        <f t="shared" si="39"/>
        <v>507</v>
      </c>
    </row>
    <row r="590" spans="1:12" x14ac:dyDescent="0.25">
      <c r="A590" s="99" t="s">
        <v>796</v>
      </c>
      <c r="B590" s="163" t="s">
        <v>2115</v>
      </c>
      <c r="C590" s="163" t="s">
        <v>208</v>
      </c>
      <c r="D590" s="143">
        <v>5.03</v>
      </c>
      <c r="E590" s="164">
        <v>2832</v>
      </c>
      <c r="F590" s="156">
        <v>2729</v>
      </c>
      <c r="G590" s="156">
        <v>0</v>
      </c>
      <c r="H59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0" s="116" t="str">
        <f t="shared" si="36"/>
        <v/>
      </c>
      <c r="J590" s="117" t="str">
        <f t="shared" si="37"/>
        <v/>
      </c>
      <c r="K590" s="118">
        <f t="shared" si="38"/>
        <v>563.02186878727628</v>
      </c>
      <c r="L590" s="118">
        <f t="shared" si="39"/>
        <v>542.54473161033798</v>
      </c>
    </row>
    <row r="591" spans="1:12" x14ac:dyDescent="0.25">
      <c r="A591" s="99" t="s">
        <v>797</v>
      </c>
      <c r="B591" s="163" t="s">
        <v>2115</v>
      </c>
      <c r="C591" s="163" t="s">
        <v>208</v>
      </c>
      <c r="D591" s="143">
        <v>6.08</v>
      </c>
      <c r="E591" s="164">
        <v>3451</v>
      </c>
      <c r="F591" s="156">
        <v>3328</v>
      </c>
      <c r="G591" s="156">
        <v>0</v>
      </c>
      <c r="H59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1" s="116" t="str">
        <f t="shared" si="36"/>
        <v/>
      </c>
      <c r="J591" s="117" t="str">
        <f t="shared" si="37"/>
        <v/>
      </c>
      <c r="K591" s="118">
        <f t="shared" si="38"/>
        <v>567.59868421052636</v>
      </c>
      <c r="L591" s="118">
        <f t="shared" si="39"/>
        <v>547.36842105263156</v>
      </c>
    </row>
    <row r="592" spans="1:12" x14ac:dyDescent="0.25">
      <c r="A592" s="99" t="s">
        <v>798</v>
      </c>
      <c r="B592" s="163" t="s">
        <v>2115</v>
      </c>
      <c r="C592" s="163" t="s">
        <v>208</v>
      </c>
      <c r="D592" s="143">
        <v>6.09</v>
      </c>
      <c r="E592" s="164">
        <v>3458</v>
      </c>
      <c r="F592" s="156">
        <v>3336</v>
      </c>
      <c r="G592" s="156">
        <v>0</v>
      </c>
      <c r="H59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2" s="116" t="str">
        <f t="shared" si="36"/>
        <v/>
      </c>
      <c r="J592" s="117" t="str">
        <f t="shared" si="37"/>
        <v/>
      </c>
      <c r="K592" s="118">
        <f t="shared" si="38"/>
        <v>567.81609195402302</v>
      </c>
      <c r="L592" s="118">
        <f t="shared" si="39"/>
        <v>547.78325123152706</v>
      </c>
    </row>
    <row r="593" spans="1:12" x14ac:dyDescent="0.25">
      <c r="A593" s="99" t="s">
        <v>799</v>
      </c>
      <c r="B593" s="163" t="s">
        <v>2115</v>
      </c>
      <c r="C593" s="163" t="s">
        <v>208</v>
      </c>
      <c r="D593" s="143">
        <v>5.0599999999999996</v>
      </c>
      <c r="E593" s="164">
        <v>2832</v>
      </c>
      <c r="F593" s="156">
        <v>2728</v>
      </c>
      <c r="G593" s="156">
        <v>0</v>
      </c>
      <c r="H59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3" s="116" t="str">
        <f t="shared" si="36"/>
        <v/>
      </c>
      <c r="J593" s="117" t="str">
        <f t="shared" si="37"/>
        <v/>
      </c>
      <c r="K593" s="118">
        <f t="shared" si="38"/>
        <v>559.68379446640324</v>
      </c>
      <c r="L593" s="118">
        <f t="shared" si="39"/>
        <v>539.13043478260875</v>
      </c>
    </row>
    <row r="594" spans="1:12" x14ac:dyDescent="0.25">
      <c r="A594" s="99" t="s">
        <v>800</v>
      </c>
      <c r="B594" s="163" t="s">
        <v>2115</v>
      </c>
      <c r="C594" s="163" t="s">
        <v>208</v>
      </c>
      <c r="D594" s="143">
        <v>6.07</v>
      </c>
      <c r="E594" s="164">
        <v>3458</v>
      </c>
      <c r="F594" s="156">
        <v>3337</v>
      </c>
      <c r="G594" s="156">
        <v>0</v>
      </c>
      <c r="H59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4" s="116" t="str">
        <f t="shared" si="36"/>
        <v/>
      </c>
      <c r="J594" s="117" t="str">
        <f t="shared" si="37"/>
        <v/>
      </c>
      <c r="K594" s="118">
        <f t="shared" si="38"/>
        <v>569.68698517298185</v>
      </c>
      <c r="L594" s="118">
        <f t="shared" si="39"/>
        <v>549.75288303130151</v>
      </c>
    </row>
    <row r="595" spans="1:12" x14ac:dyDescent="0.25">
      <c r="A595" s="99" t="s">
        <v>801</v>
      </c>
      <c r="B595" s="163" t="s">
        <v>2115</v>
      </c>
      <c r="C595" s="163" t="s">
        <v>208</v>
      </c>
      <c r="D595" s="143">
        <v>5.05</v>
      </c>
      <c r="E595" s="164">
        <v>2832</v>
      </c>
      <c r="F595" s="156">
        <v>2733</v>
      </c>
      <c r="G595" s="156">
        <v>0</v>
      </c>
      <c r="H59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5" s="116" t="str">
        <f t="shared" si="36"/>
        <v/>
      </c>
      <c r="J595" s="117" t="str">
        <f t="shared" si="37"/>
        <v/>
      </c>
      <c r="K595" s="118">
        <f t="shared" si="38"/>
        <v>560.79207920792078</v>
      </c>
      <c r="L595" s="118">
        <f t="shared" si="39"/>
        <v>541.18811881188117</v>
      </c>
    </row>
    <row r="596" spans="1:12" x14ac:dyDescent="0.25">
      <c r="A596" s="99" t="s">
        <v>802</v>
      </c>
      <c r="B596" s="163" t="s">
        <v>2115</v>
      </c>
      <c r="C596" s="163" t="s">
        <v>208</v>
      </c>
      <c r="D596" s="143">
        <v>5.04</v>
      </c>
      <c r="E596" s="164">
        <v>2821</v>
      </c>
      <c r="F596" s="156">
        <v>2721</v>
      </c>
      <c r="G596" s="156">
        <v>0</v>
      </c>
      <c r="H59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6" s="116" t="str">
        <f t="shared" si="36"/>
        <v/>
      </c>
      <c r="J596" s="117" t="str">
        <f t="shared" si="37"/>
        <v/>
      </c>
      <c r="K596" s="118">
        <f t="shared" si="38"/>
        <v>559.72222222222217</v>
      </c>
      <c r="L596" s="118">
        <f t="shared" si="39"/>
        <v>539.88095238095241</v>
      </c>
    </row>
    <row r="597" spans="1:12" x14ac:dyDescent="0.25">
      <c r="A597" s="99" t="s">
        <v>803</v>
      </c>
      <c r="B597" s="163" t="s">
        <v>2115</v>
      </c>
      <c r="C597" s="163" t="s">
        <v>208</v>
      </c>
      <c r="D597" s="143">
        <v>6.06</v>
      </c>
      <c r="E597" s="164">
        <v>3458</v>
      </c>
      <c r="F597" s="156">
        <v>3338</v>
      </c>
      <c r="G597" s="156">
        <v>0</v>
      </c>
      <c r="H59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7" s="116" t="str">
        <f t="shared" si="36"/>
        <v/>
      </c>
      <c r="J597" s="117" t="str">
        <f t="shared" si="37"/>
        <v/>
      </c>
      <c r="K597" s="118">
        <f t="shared" si="38"/>
        <v>570.62706270627064</v>
      </c>
      <c r="L597" s="118">
        <f t="shared" si="39"/>
        <v>550.82508250825083</v>
      </c>
    </row>
    <row r="598" spans="1:12" x14ac:dyDescent="0.25">
      <c r="A598" s="99" t="s">
        <v>804</v>
      </c>
      <c r="B598" s="163" t="s">
        <v>2115</v>
      </c>
      <c r="C598" s="163" t="s">
        <v>208</v>
      </c>
      <c r="D598" s="143">
        <v>5.0999999999999996</v>
      </c>
      <c r="E598" s="164">
        <v>2832</v>
      </c>
      <c r="F598" s="156">
        <v>2729</v>
      </c>
      <c r="G598" s="156">
        <v>0</v>
      </c>
      <c r="H59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8" s="116" t="str">
        <f t="shared" si="36"/>
        <v/>
      </c>
      <c r="J598" s="117" t="str">
        <f t="shared" si="37"/>
        <v/>
      </c>
      <c r="K598" s="118">
        <f t="shared" si="38"/>
        <v>555.2941176470589</v>
      </c>
      <c r="L598" s="118">
        <f t="shared" si="39"/>
        <v>535.0980392156863</v>
      </c>
    </row>
    <row r="599" spans="1:12" x14ac:dyDescent="0.25">
      <c r="A599" s="99" t="s">
        <v>805</v>
      </c>
      <c r="B599" s="163" t="s">
        <v>2115</v>
      </c>
      <c r="C599" s="163" t="s">
        <v>208</v>
      </c>
      <c r="D599" s="143">
        <v>4</v>
      </c>
      <c r="E599" s="139">
        <v>2103</v>
      </c>
      <c r="F599" s="155">
        <v>1818</v>
      </c>
      <c r="G599" s="156">
        <v>0</v>
      </c>
      <c r="H59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9" s="116" t="str">
        <f t="shared" si="36"/>
        <v/>
      </c>
      <c r="J599" s="117" t="str">
        <f t="shared" si="37"/>
        <v/>
      </c>
      <c r="K599" s="118">
        <f t="shared" si="38"/>
        <v>525.75</v>
      </c>
      <c r="L599" s="118">
        <f t="shared" si="39"/>
        <v>454.5</v>
      </c>
    </row>
    <row r="600" spans="1:12" x14ac:dyDescent="0.25">
      <c r="A600" s="99" t="s">
        <v>806</v>
      </c>
      <c r="B600" s="163" t="s">
        <v>2115</v>
      </c>
      <c r="C600" s="163" t="s">
        <v>208</v>
      </c>
      <c r="D600" s="143">
        <v>4</v>
      </c>
      <c r="E600" s="139">
        <v>2201</v>
      </c>
      <c r="F600" s="156">
        <v>2120</v>
      </c>
      <c r="G600" s="156">
        <v>0</v>
      </c>
      <c r="H60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0" s="116" t="str">
        <f t="shared" si="36"/>
        <v/>
      </c>
      <c r="J600" s="117" t="str">
        <f t="shared" si="37"/>
        <v/>
      </c>
      <c r="K600" s="118">
        <f t="shared" si="38"/>
        <v>550.25</v>
      </c>
      <c r="L600" s="118">
        <f t="shared" si="39"/>
        <v>530</v>
      </c>
    </row>
    <row r="601" spans="1:12" x14ac:dyDescent="0.25">
      <c r="A601" s="99" t="s">
        <v>807</v>
      </c>
      <c r="B601" s="163" t="s">
        <v>2115</v>
      </c>
      <c r="C601" s="163" t="s">
        <v>208</v>
      </c>
      <c r="D601" s="143">
        <v>4</v>
      </c>
      <c r="E601" s="139">
        <v>1988</v>
      </c>
      <c r="F601" s="155">
        <v>1810</v>
      </c>
      <c r="G601" s="156">
        <v>0</v>
      </c>
      <c r="H60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1" s="116" t="str">
        <f t="shared" si="36"/>
        <v/>
      </c>
      <c r="J601" s="117" t="str">
        <f t="shared" si="37"/>
        <v/>
      </c>
      <c r="K601" s="118">
        <f t="shared" si="38"/>
        <v>497</v>
      </c>
      <c r="L601" s="118">
        <f t="shared" si="39"/>
        <v>452.5</v>
      </c>
    </row>
    <row r="602" spans="1:12" x14ac:dyDescent="0.25">
      <c r="A602" s="99" t="s">
        <v>808</v>
      </c>
      <c r="B602" s="163" t="s">
        <v>2115</v>
      </c>
      <c r="C602" s="163" t="s">
        <v>208</v>
      </c>
      <c r="D602" s="143">
        <v>5.0199999999999996</v>
      </c>
      <c r="E602" s="164">
        <v>2830</v>
      </c>
      <c r="F602" s="156">
        <v>2731</v>
      </c>
      <c r="G602" s="156">
        <v>0</v>
      </c>
      <c r="H60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2" s="116" t="str">
        <f t="shared" si="36"/>
        <v/>
      </c>
      <c r="J602" s="117" t="str">
        <f t="shared" si="37"/>
        <v/>
      </c>
      <c r="K602" s="118">
        <f t="shared" si="38"/>
        <v>563.74501992031878</v>
      </c>
      <c r="L602" s="118">
        <f t="shared" si="39"/>
        <v>544.02390438247016</v>
      </c>
    </row>
    <row r="603" spans="1:12" x14ac:dyDescent="0.25">
      <c r="A603" s="99" t="s">
        <v>809</v>
      </c>
      <c r="B603" s="163" t="s">
        <v>2115</v>
      </c>
      <c r="C603" s="163" t="s">
        <v>208</v>
      </c>
      <c r="D603" s="143">
        <v>6.06</v>
      </c>
      <c r="E603" s="164">
        <v>3460</v>
      </c>
      <c r="F603" s="156">
        <v>3339</v>
      </c>
      <c r="G603" s="156">
        <v>0</v>
      </c>
      <c r="H60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3" s="116" t="str">
        <f t="shared" si="36"/>
        <v/>
      </c>
      <c r="J603" s="117" t="str">
        <f t="shared" si="37"/>
        <v/>
      </c>
      <c r="K603" s="118">
        <f t="shared" si="38"/>
        <v>570.95709570957104</v>
      </c>
      <c r="L603" s="118">
        <f t="shared" si="39"/>
        <v>550.99009900990097</v>
      </c>
    </row>
    <row r="604" spans="1:12" x14ac:dyDescent="0.25">
      <c r="A604" s="99" t="s">
        <v>810</v>
      </c>
      <c r="B604" s="163" t="s">
        <v>2115</v>
      </c>
      <c r="C604" s="163" t="s">
        <v>208</v>
      </c>
      <c r="D604" s="143">
        <v>5.08</v>
      </c>
      <c r="E604" s="164">
        <v>2830</v>
      </c>
      <c r="F604" s="156">
        <v>2727</v>
      </c>
      <c r="G604" s="156">
        <v>0</v>
      </c>
      <c r="H60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4" s="116" t="str">
        <f t="shared" si="36"/>
        <v/>
      </c>
      <c r="J604" s="117" t="str">
        <f t="shared" si="37"/>
        <v/>
      </c>
      <c r="K604" s="118">
        <f t="shared" si="38"/>
        <v>557.08661417322833</v>
      </c>
      <c r="L604" s="118">
        <f t="shared" si="39"/>
        <v>536.81102362204729</v>
      </c>
    </row>
    <row r="605" spans="1:12" x14ac:dyDescent="0.25">
      <c r="A605" s="99" t="s">
        <v>811</v>
      </c>
      <c r="B605" s="163" t="s">
        <v>2115</v>
      </c>
      <c r="C605" s="163" t="s">
        <v>208</v>
      </c>
      <c r="D605" s="143">
        <v>4</v>
      </c>
      <c r="E605" s="139">
        <v>2013</v>
      </c>
      <c r="F605" s="156">
        <v>1928</v>
      </c>
      <c r="G605" s="156">
        <v>0</v>
      </c>
      <c r="H60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5" s="116" t="str">
        <f t="shared" si="36"/>
        <v/>
      </c>
      <c r="J605" s="117" t="str">
        <f t="shared" si="37"/>
        <v/>
      </c>
      <c r="K605" s="118">
        <f t="shared" si="38"/>
        <v>503.25</v>
      </c>
      <c r="L605" s="118">
        <f t="shared" si="39"/>
        <v>482</v>
      </c>
    </row>
    <row r="606" spans="1:12" x14ac:dyDescent="0.25">
      <c r="A606" s="99" t="s">
        <v>812</v>
      </c>
      <c r="B606" s="163" t="s">
        <v>2115</v>
      </c>
      <c r="C606" s="163" t="s">
        <v>208</v>
      </c>
      <c r="D606" s="143">
        <v>3</v>
      </c>
      <c r="E606" s="139">
        <v>1555</v>
      </c>
      <c r="F606" s="155">
        <v>1219</v>
      </c>
      <c r="G606" s="156">
        <v>0</v>
      </c>
      <c r="H60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6" s="116" t="str">
        <f t="shared" si="36"/>
        <v/>
      </c>
      <c r="J606" s="117" t="str">
        <f t="shared" si="37"/>
        <v/>
      </c>
      <c r="K606" s="118">
        <f t="shared" si="38"/>
        <v>518.33333333333337</v>
      </c>
      <c r="L606" s="118">
        <f t="shared" si="39"/>
        <v>406.33333333333331</v>
      </c>
    </row>
    <row r="607" spans="1:12" x14ac:dyDescent="0.25">
      <c r="A607" s="99" t="s">
        <v>813</v>
      </c>
      <c r="B607" s="163" t="s">
        <v>2115</v>
      </c>
      <c r="C607" s="163" t="s">
        <v>208</v>
      </c>
      <c r="D607" s="143">
        <v>3</v>
      </c>
      <c r="E607" s="139">
        <v>1618</v>
      </c>
      <c r="F607" s="156">
        <v>1556</v>
      </c>
      <c r="G607" s="156">
        <v>0</v>
      </c>
      <c r="H60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7" s="116" t="str">
        <f t="shared" si="36"/>
        <v/>
      </c>
      <c r="J607" s="117" t="str">
        <f t="shared" si="37"/>
        <v/>
      </c>
      <c r="K607" s="118">
        <f t="shared" si="38"/>
        <v>539.33333333333337</v>
      </c>
      <c r="L607" s="118">
        <f t="shared" si="39"/>
        <v>518.66666666666663</v>
      </c>
    </row>
    <row r="608" spans="1:12" x14ac:dyDescent="0.25">
      <c r="A608" s="99" t="s">
        <v>814</v>
      </c>
      <c r="B608" s="163" t="s">
        <v>2115</v>
      </c>
      <c r="C608" s="163" t="s">
        <v>208</v>
      </c>
      <c r="D608" s="143">
        <v>3.15</v>
      </c>
      <c r="E608" s="139">
        <v>1622</v>
      </c>
      <c r="F608" s="155">
        <v>1294</v>
      </c>
      <c r="G608" s="156">
        <v>0</v>
      </c>
      <c r="H60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8" s="116" t="str">
        <f t="shared" si="36"/>
        <v/>
      </c>
      <c r="J608" s="117" t="str">
        <f t="shared" si="37"/>
        <v/>
      </c>
      <c r="K608" s="118">
        <f t="shared" si="38"/>
        <v>514.92063492063494</v>
      </c>
      <c r="L608" s="118">
        <f t="shared" si="39"/>
        <v>410.79365079365078</v>
      </c>
    </row>
    <row r="609" spans="1:12" x14ac:dyDescent="0.25">
      <c r="A609" s="99" t="s">
        <v>815</v>
      </c>
      <c r="B609" s="163" t="s">
        <v>2115</v>
      </c>
      <c r="C609" s="163" t="s">
        <v>208</v>
      </c>
      <c r="D609" s="143">
        <v>4</v>
      </c>
      <c r="E609" s="139">
        <v>2014</v>
      </c>
      <c r="F609" s="155">
        <v>1820</v>
      </c>
      <c r="G609" s="156">
        <v>0</v>
      </c>
      <c r="H60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9" s="116" t="str">
        <f t="shared" si="36"/>
        <v/>
      </c>
      <c r="J609" s="117" t="str">
        <f t="shared" si="37"/>
        <v/>
      </c>
      <c r="K609" s="118">
        <f t="shared" si="38"/>
        <v>503.5</v>
      </c>
      <c r="L609" s="118">
        <f t="shared" si="39"/>
        <v>455</v>
      </c>
    </row>
    <row r="610" spans="1:12" x14ac:dyDescent="0.25">
      <c r="A610" s="99" t="s">
        <v>816</v>
      </c>
      <c r="B610" s="163" t="s">
        <v>2115</v>
      </c>
      <c r="C610" s="163" t="s">
        <v>208</v>
      </c>
      <c r="D610" s="143">
        <v>6.05</v>
      </c>
      <c r="E610" s="164">
        <v>3460</v>
      </c>
      <c r="F610" s="156">
        <v>3340</v>
      </c>
      <c r="G610" s="156">
        <v>0</v>
      </c>
      <c r="H61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0" s="116" t="str">
        <f t="shared" si="36"/>
        <v/>
      </c>
      <c r="J610" s="117" t="str">
        <f t="shared" si="37"/>
        <v/>
      </c>
      <c r="K610" s="118">
        <f t="shared" si="38"/>
        <v>571.90082644628103</v>
      </c>
      <c r="L610" s="118">
        <f t="shared" si="39"/>
        <v>552.06611570247935</v>
      </c>
    </row>
    <row r="611" spans="1:12" x14ac:dyDescent="0.25">
      <c r="A611" s="99" t="s">
        <v>817</v>
      </c>
      <c r="B611" s="163" t="s">
        <v>2115</v>
      </c>
      <c r="C611" s="163" t="s">
        <v>208</v>
      </c>
      <c r="D611" s="143">
        <v>2</v>
      </c>
      <c r="E611" s="139">
        <v>1184</v>
      </c>
      <c r="F611" s="155">
        <v>965</v>
      </c>
      <c r="G611" s="156">
        <v>0</v>
      </c>
      <c r="H61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1" s="116" t="str">
        <f t="shared" si="36"/>
        <v/>
      </c>
      <c r="J611" s="117" t="str">
        <f t="shared" si="37"/>
        <v/>
      </c>
      <c r="K611" s="118">
        <f t="shared" si="38"/>
        <v>592</v>
      </c>
      <c r="L611" s="118">
        <f t="shared" si="39"/>
        <v>482.5</v>
      </c>
    </row>
    <row r="612" spans="1:12" x14ac:dyDescent="0.25">
      <c r="A612" s="99" t="s">
        <v>818</v>
      </c>
      <c r="B612" s="163" t="s">
        <v>2115</v>
      </c>
      <c r="C612" s="163" t="s">
        <v>208</v>
      </c>
      <c r="D612" s="143">
        <v>6.01</v>
      </c>
      <c r="E612" s="164">
        <v>3458</v>
      </c>
      <c r="F612" s="156">
        <v>3339</v>
      </c>
      <c r="G612" s="156">
        <v>0</v>
      </c>
      <c r="H61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2" s="116" t="str">
        <f t="shared" si="36"/>
        <v/>
      </c>
      <c r="J612" s="117" t="str">
        <f t="shared" si="37"/>
        <v/>
      </c>
      <c r="K612" s="118">
        <f t="shared" si="38"/>
        <v>575.37437603993351</v>
      </c>
      <c r="L612" s="118">
        <f t="shared" si="39"/>
        <v>555.57404326123128</v>
      </c>
    </row>
    <row r="613" spans="1:12" x14ac:dyDescent="0.25">
      <c r="A613" s="99" t="s">
        <v>819</v>
      </c>
      <c r="B613" s="163" t="s">
        <v>2115</v>
      </c>
      <c r="C613" s="163" t="s">
        <v>208</v>
      </c>
      <c r="D613" s="143">
        <v>1.65</v>
      </c>
      <c r="E613" s="139">
        <v>841</v>
      </c>
      <c r="F613" s="155">
        <v>694</v>
      </c>
      <c r="G613" s="156">
        <v>0</v>
      </c>
      <c r="H61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3" s="116" t="str">
        <f t="shared" si="36"/>
        <v/>
      </c>
      <c r="J613" s="117" t="str">
        <f t="shared" si="37"/>
        <v/>
      </c>
      <c r="K613" s="118">
        <f t="shared" si="38"/>
        <v>509.69696969696975</v>
      </c>
      <c r="L613" s="118">
        <f t="shared" si="39"/>
        <v>420.60606060606062</v>
      </c>
    </row>
    <row r="614" spans="1:12" x14ac:dyDescent="0.25">
      <c r="A614" s="99" t="s">
        <v>820</v>
      </c>
      <c r="B614" s="163" t="s">
        <v>2115</v>
      </c>
      <c r="C614" s="163" t="s">
        <v>208</v>
      </c>
      <c r="D614" s="143">
        <v>6.04</v>
      </c>
      <c r="E614" s="164">
        <v>3458</v>
      </c>
      <c r="F614" s="156">
        <v>3336</v>
      </c>
      <c r="G614" s="156">
        <v>0</v>
      </c>
      <c r="H61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4" s="116" t="str">
        <f t="shared" si="36"/>
        <v/>
      </c>
      <c r="J614" s="117" t="str">
        <f t="shared" si="37"/>
        <v/>
      </c>
      <c r="K614" s="118">
        <f t="shared" si="38"/>
        <v>572.51655629139077</v>
      </c>
      <c r="L614" s="118">
        <f t="shared" si="39"/>
        <v>552.31788079470198</v>
      </c>
    </row>
    <row r="615" spans="1:12" x14ac:dyDescent="0.25">
      <c r="A615" s="99" t="s">
        <v>821</v>
      </c>
      <c r="B615" s="163" t="s">
        <v>2115</v>
      </c>
      <c r="C615" s="163" t="s">
        <v>208</v>
      </c>
      <c r="D615" s="143">
        <v>2</v>
      </c>
      <c r="E615" s="139">
        <v>1109</v>
      </c>
      <c r="F615" s="155">
        <v>900</v>
      </c>
      <c r="G615" s="156">
        <v>0</v>
      </c>
      <c r="H61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5" s="116" t="str">
        <f t="shared" si="36"/>
        <v/>
      </c>
      <c r="J615" s="117" t="str">
        <f t="shared" si="37"/>
        <v/>
      </c>
      <c r="K615" s="118">
        <f t="shared" si="38"/>
        <v>554.5</v>
      </c>
      <c r="L615" s="118">
        <f t="shared" si="39"/>
        <v>450</v>
      </c>
    </row>
    <row r="616" spans="1:12" x14ac:dyDescent="0.25">
      <c r="A616" s="99" t="s">
        <v>822</v>
      </c>
      <c r="B616" s="163" t="s">
        <v>2115</v>
      </c>
      <c r="C616" s="163" t="s">
        <v>208</v>
      </c>
      <c r="D616" s="143">
        <v>3</v>
      </c>
      <c r="E616" s="139">
        <v>1527</v>
      </c>
      <c r="F616" s="155">
        <v>1263</v>
      </c>
      <c r="G616" s="156">
        <v>0</v>
      </c>
      <c r="H61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6" s="116" t="str">
        <f t="shared" si="36"/>
        <v/>
      </c>
      <c r="J616" s="117" t="str">
        <f t="shared" si="37"/>
        <v/>
      </c>
      <c r="K616" s="118">
        <f t="shared" si="38"/>
        <v>509</v>
      </c>
      <c r="L616" s="118">
        <f t="shared" si="39"/>
        <v>421</v>
      </c>
    </row>
    <row r="617" spans="1:12" x14ac:dyDescent="0.25">
      <c r="A617" s="99" t="s">
        <v>823</v>
      </c>
      <c r="B617" s="163" t="s">
        <v>2115</v>
      </c>
      <c r="C617" s="163" t="s">
        <v>208</v>
      </c>
      <c r="D617" s="143">
        <v>5.0599999999999996</v>
      </c>
      <c r="E617" s="164">
        <v>2830</v>
      </c>
      <c r="F617" s="156">
        <v>2726</v>
      </c>
      <c r="G617" s="156">
        <v>0</v>
      </c>
      <c r="H61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7" s="116" t="str">
        <f t="shared" si="36"/>
        <v/>
      </c>
      <c r="J617" s="117" t="str">
        <f t="shared" si="37"/>
        <v/>
      </c>
      <c r="K617" s="118">
        <f t="shared" si="38"/>
        <v>559.28853754940712</v>
      </c>
      <c r="L617" s="118">
        <f t="shared" si="39"/>
        <v>538.73517786561274</v>
      </c>
    </row>
    <row r="618" spans="1:12" x14ac:dyDescent="0.25">
      <c r="A618" s="99" t="s">
        <v>824</v>
      </c>
      <c r="B618" s="163" t="s">
        <v>2115</v>
      </c>
      <c r="C618" s="163" t="s">
        <v>208</v>
      </c>
      <c r="D618" s="143">
        <v>1.65</v>
      </c>
      <c r="E618" s="139">
        <v>841</v>
      </c>
      <c r="F618" s="155">
        <v>700</v>
      </c>
      <c r="G618" s="156">
        <v>0</v>
      </c>
      <c r="H61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8" s="116" t="str">
        <f t="shared" si="36"/>
        <v/>
      </c>
      <c r="J618" s="117" t="str">
        <f t="shared" si="37"/>
        <v/>
      </c>
      <c r="K618" s="118">
        <f t="shared" si="38"/>
        <v>509.69696969696975</v>
      </c>
      <c r="L618" s="118">
        <f t="shared" si="39"/>
        <v>424.24242424242425</v>
      </c>
    </row>
    <row r="619" spans="1:12" x14ac:dyDescent="0.25">
      <c r="A619" s="99" t="s">
        <v>825</v>
      </c>
      <c r="B619" s="163" t="s">
        <v>2115</v>
      </c>
      <c r="C619" s="163" t="s">
        <v>208</v>
      </c>
      <c r="D619" s="143">
        <v>4</v>
      </c>
      <c r="E619" s="139">
        <v>2018</v>
      </c>
      <c r="F619" s="155">
        <v>1848</v>
      </c>
      <c r="G619" s="156">
        <v>0</v>
      </c>
      <c r="H61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9" s="116" t="str">
        <f t="shared" si="36"/>
        <v/>
      </c>
      <c r="J619" s="117" t="str">
        <f t="shared" si="37"/>
        <v/>
      </c>
      <c r="K619" s="118">
        <f t="shared" si="38"/>
        <v>504.5</v>
      </c>
      <c r="L619" s="118">
        <f t="shared" si="39"/>
        <v>462</v>
      </c>
    </row>
    <row r="620" spans="1:12" x14ac:dyDescent="0.25">
      <c r="A620" s="99" t="s">
        <v>826</v>
      </c>
      <c r="B620" s="163" t="s">
        <v>2115</v>
      </c>
      <c r="C620" s="163" t="s">
        <v>208</v>
      </c>
      <c r="D620" s="143">
        <v>6.02</v>
      </c>
      <c r="E620" s="164">
        <v>3458</v>
      </c>
      <c r="F620" s="156">
        <v>3336</v>
      </c>
      <c r="G620" s="156">
        <v>0</v>
      </c>
      <c r="H62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0" s="116" t="str">
        <f t="shared" si="36"/>
        <v/>
      </c>
      <c r="J620" s="117" t="str">
        <f t="shared" si="37"/>
        <v/>
      </c>
      <c r="K620" s="118">
        <f t="shared" si="38"/>
        <v>574.41860465116281</v>
      </c>
      <c r="L620" s="118">
        <f t="shared" si="39"/>
        <v>554.15282392026586</v>
      </c>
    </row>
    <row r="621" spans="1:12" x14ac:dyDescent="0.25">
      <c r="A621" s="99" t="s">
        <v>827</v>
      </c>
      <c r="B621" s="163" t="s">
        <v>2115</v>
      </c>
      <c r="C621" s="163" t="s">
        <v>208</v>
      </c>
      <c r="D621" s="143">
        <v>6.07</v>
      </c>
      <c r="E621" s="164">
        <v>3457</v>
      </c>
      <c r="F621" s="156">
        <v>3334</v>
      </c>
      <c r="G621" s="156">
        <v>0</v>
      </c>
      <c r="H62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1" s="116" t="str">
        <f t="shared" si="36"/>
        <v/>
      </c>
      <c r="J621" s="117" t="str">
        <f t="shared" si="37"/>
        <v/>
      </c>
      <c r="K621" s="118">
        <f t="shared" si="38"/>
        <v>569.52224052718282</v>
      </c>
      <c r="L621" s="118">
        <f t="shared" si="39"/>
        <v>549.25864909390441</v>
      </c>
    </row>
    <row r="622" spans="1:12" x14ac:dyDescent="0.25">
      <c r="A622" s="99" t="s">
        <v>828</v>
      </c>
      <c r="B622" s="163" t="s">
        <v>2115</v>
      </c>
      <c r="C622" s="163" t="s">
        <v>208</v>
      </c>
      <c r="D622" s="143">
        <v>4</v>
      </c>
      <c r="E622" s="139">
        <v>2114</v>
      </c>
      <c r="F622" s="155">
        <v>2100</v>
      </c>
      <c r="G622" s="156">
        <v>0</v>
      </c>
      <c r="H62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2" s="116" t="str">
        <f t="shared" si="36"/>
        <v/>
      </c>
      <c r="J622" s="117" t="str">
        <f t="shared" si="37"/>
        <v/>
      </c>
      <c r="K622" s="118">
        <f t="shared" si="38"/>
        <v>528.5</v>
      </c>
      <c r="L622" s="118">
        <f t="shared" si="39"/>
        <v>525</v>
      </c>
    </row>
    <row r="623" spans="1:12" x14ac:dyDescent="0.25">
      <c r="A623" s="99" t="s">
        <v>829</v>
      </c>
      <c r="B623" s="163" t="s">
        <v>2115</v>
      </c>
      <c r="C623" s="163" t="s">
        <v>208</v>
      </c>
      <c r="D623" s="143">
        <v>2</v>
      </c>
      <c r="E623" s="139">
        <v>1145</v>
      </c>
      <c r="F623" s="155">
        <v>1035</v>
      </c>
      <c r="G623" s="156">
        <v>0</v>
      </c>
      <c r="H62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3" s="116" t="str">
        <f t="shared" si="36"/>
        <v/>
      </c>
      <c r="J623" s="117" t="str">
        <f t="shared" si="37"/>
        <v/>
      </c>
      <c r="K623" s="118">
        <f t="shared" si="38"/>
        <v>572.5</v>
      </c>
      <c r="L623" s="118">
        <f t="shared" si="39"/>
        <v>517.5</v>
      </c>
    </row>
    <row r="624" spans="1:12" x14ac:dyDescent="0.25">
      <c r="A624" s="99" t="s">
        <v>830</v>
      </c>
      <c r="B624" s="163" t="s">
        <v>2115</v>
      </c>
      <c r="C624" s="163" t="s">
        <v>208</v>
      </c>
      <c r="D624" s="143">
        <v>2.36</v>
      </c>
      <c r="E624" s="164">
        <v>1316</v>
      </c>
      <c r="F624" s="156">
        <v>1263</v>
      </c>
      <c r="G624" s="156">
        <v>0</v>
      </c>
      <c r="H62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4" s="116" t="str">
        <f t="shared" si="36"/>
        <v/>
      </c>
      <c r="J624" s="117" t="str">
        <f t="shared" si="37"/>
        <v/>
      </c>
      <c r="K624" s="118">
        <f t="shared" si="38"/>
        <v>557.62711864406788</v>
      </c>
      <c r="L624" s="118">
        <f t="shared" si="39"/>
        <v>535.16949152542372</v>
      </c>
    </row>
    <row r="625" spans="1:12" x14ac:dyDescent="0.25">
      <c r="A625" s="99" t="s">
        <v>831</v>
      </c>
      <c r="B625" s="163" t="s">
        <v>2115</v>
      </c>
      <c r="C625" s="163" t="s">
        <v>208</v>
      </c>
      <c r="D625" s="143">
        <v>5.07</v>
      </c>
      <c r="E625" s="164">
        <v>2829</v>
      </c>
      <c r="F625" s="156">
        <v>2725</v>
      </c>
      <c r="G625" s="156">
        <v>0</v>
      </c>
      <c r="H62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5" s="116" t="str">
        <f t="shared" si="36"/>
        <v/>
      </c>
      <c r="J625" s="117" t="str">
        <f t="shared" si="37"/>
        <v/>
      </c>
      <c r="K625" s="118">
        <f t="shared" si="38"/>
        <v>557.98816568047334</v>
      </c>
      <c r="L625" s="118">
        <f t="shared" si="39"/>
        <v>537.47534516765279</v>
      </c>
    </row>
    <row r="626" spans="1:12" x14ac:dyDescent="0.25">
      <c r="A626" s="99" t="s">
        <v>832</v>
      </c>
      <c r="B626" s="163" t="s">
        <v>2115</v>
      </c>
      <c r="C626" s="163" t="s">
        <v>208</v>
      </c>
      <c r="D626" s="143">
        <v>6.08</v>
      </c>
      <c r="E626" s="164">
        <v>3457</v>
      </c>
      <c r="F626" s="156">
        <v>3335</v>
      </c>
      <c r="G626" s="156">
        <v>0</v>
      </c>
      <c r="H62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6" s="116" t="str">
        <f t="shared" si="36"/>
        <v/>
      </c>
      <c r="J626" s="117" t="str">
        <f t="shared" si="37"/>
        <v/>
      </c>
      <c r="K626" s="118">
        <f t="shared" si="38"/>
        <v>568.58552631578948</v>
      </c>
      <c r="L626" s="118">
        <f t="shared" si="39"/>
        <v>548.5197368421052</v>
      </c>
    </row>
    <row r="627" spans="1:12" x14ac:dyDescent="0.25">
      <c r="A627" s="99" t="s">
        <v>833</v>
      </c>
      <c r="B627" s="163" t="s">
        <v>2115</v>
      </c>
      <c r="C627" s="163" t="s">
        <v>208</v>
      </c>
      <c r="D627" s="143">
        <v>1.65</v>
      </c>
      <c r="E627" s="139">
        <v>897</v>
      </c>
      <c r="F627" s="155">
        <v>714</v>
      </c>
      <c r="G627" s="156">
        <v>0</v>
      </c>
      <c r="H62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7" s="116" t="str">
        <f t="shared" si="36"/>
        <v/>
      </c>
      <c r="J627" s="117" t="str">
        <f t="shared" si="37"/>
        <v/>
      </c>
      <c r="K627" s="118">
        <f t="shared" si="38"/>
        <v>543.63636363636363</v>
      </c>
      <c r="L627" s="118">
        <f t="shared" si="39"/>
        <v>432.72727272727275</v>
      </c>
    </row>
    <row r="628" spans="1:12" x14ac:dyDescent="0.25">
      <c r="A628" s="99" t="s">
        <v>834</v>
      </c>
      <c r="B628" s="163" t="s">
        <v>2115</v>
      </c>
      <c r="C628" s="163" t="s">
        <v>208</v>
      </c>
      <c r="D628" s="143">
        <v>2.5</v>
      </c>
      <c r="E628" s="164">
        <v>1364</v>
      </c>
      <c r="F628" s="156">
        <v>1312</v>
      </c>
      <c r="G628" s="156">
        <v>0</v>
      </c>
      <c r="H62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8" s="116" t="str">
        <f t="shared" si="36"/>
        <v/>
      </c>
      <c r="J628" s="117" t="str">
        <f t="shared" si="37"/>
        <v/>
      </c>
      <c r="K628" s="118">
        <f t="shared" si="38"/>
        <v>545.6</v>
      </c>
      <c r="L628" s="118">
        <f t="shared" si="39"/>
        <v>524.79999999999995</v>
      </c>
    </row>
    <row r="629" spans="1:12" x14ac:dyDescent="0.25">
      <c r="A629" s="99" t="s">
        <v>835</v>
      </c>
      <c r="B629" s="163" t="s">
        <v>2115</v>
      </c>
      <c r="C629" s="163" t="s">
        <v>208</v>
      </c>
      <c r="D629" s="143">
        <v>4</v>
      </c>
      <c r="E629" s="139">
        <v>1867</v>
      </c>
      <c r="F629" s="155">
        <v>1700</v>
      </c>
      <c r="G629" s="156">
        <v>0</v>
      </c>
      <c r="H62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9" s="116" t="str">
        <f t="shared" si="36"/>
        <v/>
      </c>
      <c r="J629" s="117" t="str">
        <f t="shared" si="37"/>
        <v/>
      </c>
      <c r="K629" s="118">
        <f t="shared" si="38"/>
        <v>466.75</v>
      </c>
      <c r="L629" s="118">
        <f t="shared" si="39"/>
        <v>425</v>
      </c>
    </row>
    <row r="630" spans="1:12" x14ac:dyDescent="0.25">
      <c r="A630" s="99" t="s">
        <v>836</v>
      </c>
      <c r="B630" s="163" t="s">
        <v>2115</v>
      </c>
      <c r="C630" s="163" t="s">
        <v>208</v>
      </c>
      <c r="D630" s="143">
        <v>2</v>
      </c>
      <c r="E630" s="139">
        <v>1172</v>
      </c>
      <c r="F630" s="155">
        <v>1012</v>
      </c>
      <c r="G630" s="156">
        <v>0</v>
      </c>
      <c r="H63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0" s="116" t="str">
        <f t="shared" si="36"/>
        <v/>
      </c>
      <c r="J630" s="117" t="str">
        <f t="shared" si="37"/>
        <v/>
      </c>
      <c r="K630" s="118">
        <f t="shared" si="38"/>
        <v>586</v>
      </c>
      <c r="L630" s="118">
        <f t="shared" si="39"/>
        <v>506</v>
      </c>
    </row>
    <row r="631" spans="1:12" x14ac:dyDescent="0.25">
      <c r="A631" s="99" t="s">
        <v>837</v>
      </c>
      <c r="B631" s="163" t="s">
        <v>2115</v>
      </c>
      <c r="C631" s="163" t="s">
        <v>208</v>
      </c>
      <c r="D631" s="143">
        <v>6.04</v>
      </c>
      <c r="E631" s="164">
        <v>3460</v>
      </c>
      <c r="F631" s="156">
        <v>3339</v>
      </c>
      <c r="G631" s="156">
        <v>0</v>
      </c>
      <c r="H63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1" s="116" t="str">
        <f t="shared" si="36"/>
        <v/>
      </c>
      <c r="J631" s="117" t="str">
        <f t="shared" si="37"/>
        <v/>
      </c>
      <c r="K631" s="118">
        <f t="shared" si="38"/>
        <v>572.84768211920527</v>
      </c>
      <c r="L631" s="118">
        <f t="shared" si="39"/>
        <v>552.81456953642385</v>
      </c>
    </row>
    <row r="632" spans="1:12" x14ac:dyDescent="0.25">
      <c r="A632" s="99" t="s">
        <v>838</v>
      </c>
      <c r="B632" s="163" t="s">
        <v>2115</v>
      </c>
      <c r="C632" s="163" t="s">
        <v>208</v>
      </c>
      <c r="D632" s="143">
        <v>6.05</v>
      </c>
      <c r="E632" s="164">
        <v>3451</v>
      </c>
      <c r="F632" s="156">
        <v>3333</v>
      </c>
      <c r="G632" s="156">
        <v>0</v>
      </c>
      <c r="H63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2" s="116" t="str">
        <f t="shared" si="36"/>
        <v/>
      </c>
      <c r="J632" s="117" t="str">
        <f t="shared" si="37"/>
        <v/>
      </c>
      <c r="K632" s="118">
        <f t="shared" si="38"/>
        <v>570.41322314049592</v>
      </c>
      <c r="L632" s="118">
        <f t="shared" si="39"/>
        <v>550.90909090909088</v>
      </c>
    </row>
    <row r="633" spans="1:12" x14ac:dyDescent="0.25">
      <c r="A633" s="99" t="s">
        <v>839</v>
      </c>
      <c r="B633" s="163" t="s">
        <v>2115</v>
      </c>
      <c r="C633" s="163" t="s">
        <v>208</v>
      </c>
      <c r="D633" s="143">
        <v>6.03</v>
      </c>
      <c r="E633" s="164">
        <v>3460</v>
      </c>
      <c r="F633" s="156">
        <v>3341</v>
      </c>
      <c r="G633" s="156">
        <v>0</v>
      </c>
      <c r="H63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3" s="116" t="str">
        <f t="shared" si="36"/>
        <v/>
      </c>
      <c r="J633" s="117" t="str">
        <f t="shared" si="37"/>
        <v/>
      </c>
      <c r="K633" s="118">
        <f t="shared" si="38"/>
        <v>573.7976782752902</v>
      </c>
      <c r="L633" s="118">
        <f t="shared" si="39"/>
        <v>554.06301824212267</v>
      </c>
    </row>
    <row r="634" spans="1:12" x14ac:dyDescent="0.25">
      <c r="A634" s="99" t="s">
        <v>840</v>
      </c>
      <c r="B634" s="163" t="s">
        <v>2115</v>
      </c>
      <c r="C634" s="163" t="s">
        <v>208</v>
      </c>
      <c r="D634" s="143">
        <v>2</v>
      </c>
      <c r="E634" s="139">
        <v>1200</v>
      </c>
      <c r="F634" s="155">
        <v>1118</v>
      </c>
      <c r="G634" s="156">
        <v>0</v>
      </c>
      <c r="H63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4" s="116" t="str">
        <f t="shared" si="36"/>
        <v/>
      </c>
      <c r="J634" s="117" t="str">
        <f t="shared" si="37"/>
        <v/>
      </c>
      <c r="K634" s="118">
        <f t="shared" si="38"/>
        <v>600</v>
      </c>
      <c r="L634" s="118">
        <f t="shared" si="39"/>
        <v>559</v>
      </c>
    </row>
    <row r="635" spans="1:12" x14ac:dyDescent="0.25">
      <c r="A635" s="99" t="s">
        <v>841</v>
      </c>
      <c r="B635" s="163" t="s">
        <v>2115</v>
      </c>
      <c r="C635" s="163" t="s">
        <v>208</v>
      </c>
      <c r="D635" s="143">
        <v>2</v>
      </c>
      <c r="E635" s="139">
        <v>1119</v>
      </c>
      <c r="F635" s="155">
        <v>955</v>
      </c>
      <c r="G635" s="156">
        <v>0</v>
      </c>
      <c r="H63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5" s="116" t="str">
        <f t="shared" si="36"/>
        <v/>
      </c>
      <c r="J635" s="117" t="str">
        <f t="shared" si="37"/>
        <v/>
      </c>
      <c r="K635" s="118">
        <f t="shared" si="38"/>
        <v>559.5</v>
      </c>
      <c r="L635" s="118">
        <f t="shared" si="39"/>
        <v>477.5</v>
      </c>
    </row>
    <row r="636" spans="1:12" x14ac:dyDescent="0.25">
      <c r="A636" s="99" t="s">
        <v>842</v>
      </c>
      <c r="B636" s="163" t="s">
        <v>2115</v>
      </c>
      <c r="C636" s="163" t="s">
        <v>208</v>
      </c>
      <c r="D636" s="143">
        <v>3.5</v>
      </c>
      <c r="E636" s="139">
        <v>1814</v>
      </c>
      <c r="F636" s="155">
        <v>1583</v>
      </c>
      <c r="G636" s="156">
        <v>0</v>
      </c>
      <c r="H63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6" s="116" t="str">
        <f t="shared" si="36"/>
        <v/>
      </c>
      <c r="J636" s="117" t="str">
        <f t="shared" si="37"/>
        <v/>
      </c>
      <c r="K636" s="118">
        <f t="shared" si="38"/>
        <v>518.28571428571433</v>
      </c>
      <c r="L636" s="118">
        <f t="shared" si="39"/>
        <v>452.28571428571428</v>
      </c>
    </row>
    <row r="637" spans="1:12" x14ac:dyDescent="0.25">
      <c r="A637" s="99" t="s">
        <v>843</v>
      </c>
      <c r="B637" s="163" t="s">
        <v>2115</v>
      </c>
      <c r="C637" s="163" t="s">
        <v>208</v>
      </c>
      <c r="D637" s="143">
        <v>4</v>
      </c>
      <c r="E637" s="139">
        <v>2113</v>
      </c>
      <c r="F637" s="155">
        <v>1838</v>
      </c>
      <c r="G637" s="156">
        <v>0</v>
      </c>
      <c r="H63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7" s="116" t="str">
        <f t="shared" si="36"/>
        <v/>
      </c>
      <c r="J637" s="117" t="str">
        <f t="shared" si="37"/>
        <v/>
      </c>
      <c r="K637" s="118">
        <f t="shared" si="38"/>
        <v>528.25</v>
      </c>
      <c r="L637" s="118">
        <f t="shared" si="39"/>
        <v>459.5</v>
      </c>
    </row>
    <row r="638" spans="1:12" x14ac:dyDescent="0.25">
      <c r="A638" s="99" t="s">
        <v>844</v>
      </c>
      <c r="B638" s="163" t="s">
        <v>2115</v>
      </c>
      <c r="C638" s="163" t="s">
        <v>208</v>
      </c>
      <c r="D638" s="143">
        <v>4</v>
      </c>
      <c r="E638" s="139">
        <v>2017</v>
      </c>
      <c r="F638" s="155">
        <v>1668</v>
      </c>
      <c r="G638" s="156">
        <v>0</v>
      </c>
      <c r="H63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8" s="116" t="str">
        <f t="shared" si="36"/>
        <v/>
      </c>
      <c r="J638" s="117" t="str">
        <f t="shared" si="37"/>
        <v/>
      </c>
      <c r="K638" s="118">
        <f t="shared" si="38"/>
        <v>504.25</v>
      </c>
      <c r="L638" s="118">
        <f t="shared" si="39"/>
        <v>417</v>
      </c>
    </row>
    <row r="639" spans="1:12" x14ac:dyDescent="0.25">
      <c r="A639" s="99" t="s">
        <v>845</v>
      </c>
      <c r="B639" s="163" t="s">
        <v>2115</v>
      </c>
      <c r="C639" s="163" t="s">
        <v>208</v>
      </c>
      <c r="D639" s="143">
        <v>2</v>
      </c>
      <c r="E639" s="139">
        <v>1188</v>
      </c>
      <c r="F639" s="155">
        <v>943</v>
      </c>
      <c r="G639" s="156">
        <v>0</v>
      </c>
      <c r="H63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9" s="116" t="str">
        <f t="shared" si="36"/>
        <v/>
      </c>
      <c r="J639" s="117" t="str">
        <f t="shared" si="37"/>
        <v/>
      </c>
      <c r="K639" s="118">
        <f t="shared" si="38"/>
        <v>594</v>
      </c>
      <c r="L639" s="118">
        <f t="shared" si="39"/>
        <v>471.5</v>
      </c>
    </row>
    <row r="640" spans="1:12" x14ac:dyDescent="0.25">
      <c r="A640" s="99" t="s">
        <v>846</v>
      </c>
      <c r="B640" s="163" t="s">
        <v>2115</v>
      </c>
      <c r="C640" s="163" t="s">
        <v>208</v>
      </c>
      <c r="D640" s="143">
        <v>3</v>
      </c>
      <c r="E640" s="139">
        <v>1577</v>
      </c>
      <c r="F640" s="156">
        <v>1514</v>
      </c>
      <c r="G640" s="156">
        <v>0</v>
      </c>
      <c r="H64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0" s="116" t="str">
        <f t="shared" si="36"/>
        <v/>
      </c>
      <c r="J640" s="117" t="str">
        <f t="shared" si="37"/>
        <v/>
      </c>
      <c r="K640" s="118">
        <f t="shared" si="38"/>
        <v>525.66666666666663</v>
      </c>
      <c r="L640" s="118">
        <f t="shared" si="39"/>
        <v>504.66666666666669</v>
      </c>
    </row>
    <row r="641" spans="1:12" x14ac:dyDescent="0.25">
      <c r="A641" s="99" t="s">
        <v>847</v>
      </c>
      <c r="B641" s="163" t="s">
        <v>2115</v>
      </c>
      <c r="C641" s="163" t="s">
        <v>208</v>
      </c>
      <c r="D641" s="143">
        <v>6.04</v>
      </c>
      <c r="E641" s="164">
        <v>3460</v>
      </c>
      <c r="F641" s="156">
        <v>3338</v>
      </c>
      <c r="G641" s="156">
        <v>0</v>
      </c>
      <c r="H64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1" s="116" t="str">
        <f t="shared" si="36"/>
        <v/>
      </c>
      <c r="J641" s="117" t="str">
        <f t="shared" si="37"/>
        <v/>
      </c>
      <c r="K641" s="118">
        <f t="shared" si="38"/>
        <v>572.84768211920527</v>
      </c>
      <c r="L641" s="118">
        <f t="shared" si="39"/>
        <v>552.64900662251659</v>
      </c>
    </row>
    <row r="642" spans="1:12" x14ac:dyDescent="0.25">
      <c r="A642" s="99" t="s">
        <v>848</v>
      </c>
      <c r="B642" s="163" t="s">
        <v>2115</v>
      </c>
      <c r="C642" s="163" t="s">
        <v>208</v>
      </c>
      <c r="D642" s="143">
        <v>4</v>
      </c>
      <c r="E642" s="139">
        <v>2026</v>
      </c>
      <c r="F642" s="155">
        <v>1864</v>
      </c>
      <c r="G642" s="156">
        <v>0</v>
      </c>
      <c r="H64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2" s="116" t="str">
        <f t="shared" si="36"/>
        <v/>
      </c>
      <c r="J642" s="117" t="str">
        <f t="shared" si="37"/>
        <v/>
      </c>
      <c r="K642" s="118">
        <f t="shared" si="38"/>
        <v>506.5</v>
      </c>
      <c r="L642" s="118">
        <f t="shared" si="39"/>
        <v>466</v>
      </c>
    </row>
    <row r="643" spans="1:12" x14ac:dyDescent="0.25">
      <c r="A643" s="99" t="s">
        <v>849</v>
      </c>
      <c r="B643" s="163" t="s">
        <v>2115</v>
      </c>
      <c r="C643" s="163" t="s">
        <v>208</v>
      </c>
      <c r="D643" s="143">
        <v>6.07</v>
      </c>
      <c r="E643" s="164">
        <v>3460</v>
      </c>
      <c r="F643" s="156">
        <v>3339</v>
      </c>
      <c r="G643" s="156">
        <v>0</v>
      </c>
      <c r="H64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3" s="116" t="str">
        <f t="shared" ref="I643:I697" si="40">IF((F643-G643)&lt;0,"!","")</f>
        <v/>
      </c>
      <c r="J643" s="117" t="str">
        <f t="shared" ref="J643:J697" si="41">IFERROR(IF((F643-G643)/G643&gt;25%,"!",IF((F643-G643)/G643&lt;-25%,"!","")),"")</f>
        <v/>
      </c>
      <c r="K643" s="118">
        <f t="shared" ref="K643:K697" si="42">IFERROR(E643/D643,"")</f>
        <v>570.01647446457991</v>
      </c>
      <c r="L643" s="118">
        <f t="shared" ref="L643:L697" si="43">IFERROR(F643/D643,"")</f>
        <v>550.08237232289946</v>
      </c>
    </row>
    <row r="644" spans="1:12" x14ac:dyDescent="0.25">
      <c r="A644" s="99" t="s">
        <v>850</v>
      </c>
      <c r="B644" s="163" t="s">
        <v>2115</v>
      </c>
      <c r="C644" s="163" t="s">
        <v>208</v>
      </c>
      <c r="D644" s="143">
        <v>3</v>
      </c>
      <c r="E644" s="139">
        <v>1545</v>
      </c>
      <c r="F644" s="156">
        <v>1482</v>
      </c>
      <c r="G644" s="156">
        <v>0</v>
      </c>
      <c r="H64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4" s="116" t="str">
        <f t="shared" si="40"/>
        <v/>
      </c>
      <c r="J644" s="117" t="str">
        <f t="shared" si="41"/>
        <v/>
      </c>
      <c r="K644" s="118">
        <f t="shared" si="42"/>
        <v>515</v>
      </c>
      <c r="L644" s="118">
        <f t="shared" si="43"/>
        <v>494</v>
      </c>
    </row>
    <row r="645" spans="1:12" x14ac:dyDescent="0.25">
      <c r="A645" s="99" t="s">
        <v>851</v>
      </c>
      <c r="B645" s="163" t="s">
        <v>2115</v>
      </c>
      <c r="C645" s="163" t="s">
        <v>208</v>
      </c>
      <c r="D645" s="143">
        <v>3</v>
      </c>
      <c r="E645" s="139">
        <v>1603</v>
      </c>
      <c r="F645" s="156">
        <v>1539</v>
      </c>
      <c r="G645" s="156">
        <v>0</v>
      </c>
      <c r="H64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5" s="116" t="str">
        <f t="shared" si="40"/>
        <v/>
      </c>
      <c r="J645" s="117" t="str">
        <f t="shared" si="41"/>
        <v/>
      </c>
      <c r="K645" s="118">
        <f t="shared" si="42"/>
        <v>534.33333333333337</v>
      </c>
      <c r="L645" s="118">
        <f t="shared" si="43"/>
        <v>513</v>
      </c>
    </row>
    <row r="646" spans="1:12" x14ac:dyDescent="0.25">
      <c r="A646" s="99" t="s">
        <v>852</v>
      </c>
      <c r="B646" s="163" t="s">
        <v>2115</v>
      </c>
      <c r="C646" s="163" t="s">
        <v>208</v>
      </c>
      <c r="D646" s="143">
        <v>2.5</v>
      </c>
      <c r="E646" s="164">
        <v>1294</v>
      </c>
      <c r="F646" s="155">
        <v>1084</v>
      </c>
      <c r="G646" s="156">
        <v>0</v>
      </c>
      <c r="H64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6" s="116" t="str">
        <f t="shared" si="40"/>
        <v/>
      </c>
      <c r="J646" s="117" t="str">
        <f t="shared" si="41"/>
        <v/>
      </c>
      <c r="K646" s="118">
        <f t="shared" si="42"/>
        <v>517.6</v>
      </c>
      <c r="L646" s="118">
        <f t="shared" si="43"/>
        <v>433.6</v>
      </c>
    </row>
    <row r="647" spans="1:12" x14ac:dyDescent="0.25">
      <c r="A647" s="99" t="s">
        <v>853</v>
      </c>
      <c r="B647" s="163" t="s">
        <v>2115</v>
      </c>
      <c r="C647" s="163" t="s">
        <v>208</v>
      </c>
      <c r="D647" s="143">
        <v>6.08</v>
      </c>
      <c r="E647" s="164">
        <v>3451</v>
      </c>
      <c r="F647" s="156">
        <v>3331</v>
      </c>
      <c r="G647" s="156">
        <v>0</v>
      </c>
      <c r="H64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7" s="116" t="str">
        <f t="shared" si="40"/>
        <v/>
      </c>
      <c r="J647" s="117" t="str">
        <f t="shared" si="41"/>
        <v/>
      </c>
      <c r="K647" s="118">
        <f t="shared" si="42"/>
        <v>567.59868421052636</v>
      </c>
      <c r="L647" s="118">
        <f t="shared" si="43"/>
        <v>547.86184210526312</v>
      </c>
    </row>
    <row r="648" spans="1:12" x14ac:dyDescent="0.25">
      <c r="A648" s="99" t="s">
        <v>854</v>
      </c>
      <c r="B648" s="163" t="s">
        <v>2115</v>
      </c>
      <c r="C648" s="163" t="s">
        <v>208</v>
      </c>
      <c r="D648" s="143">
        <v>4</v>
      </c>
      <c r="E648" s="139">
        <v>1988</v>
      </c>
      <c r="F648" s="155">
        <v>1710</v>
      </c>
      <c r="G648" s="156">
        <v>0</v>
      </c>
      <c r="H64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8" s="116" t="str">
        <f t="shared" si="40"/>
        <v/>
      </c>
      <c r="J648" s="117" t="str">
        <f t="shared" si="41"/>
        <v/>
      </c>
      <c r="K648" s="118">
        <f t="shared" si="42"/>
        <v>497</v>
      </c>
      <c r="L648" s="118">
        <f t="shared" si="43"/>
        <v>427.5</v>
      </c>
    </row>
    <row r="649" spans="1:12" x14ac:dyDescent="0.25">
      <c r="A649" s="99" t="s">
        <v>855</v>
      </c>
      <c r="B649" s="163" t="s">
        <v>2115</v>
      </c>
      <c r="C649" s="163" t="s">
        <v>208</v>
      </c>
      <c r="D649" s="143">
        <v>6.01</v>
      </c>
      <c r="E649" s="164">
        <v>3451</v>
      </c>
      <c r="F649" s="156">
        <v>3328</v>
      </c>
      <c r="G649" s="156">
        <v>0</v>
      </c>
      <c r="H64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9" s="116" t="str">
        <f t="shared" si="40"/>
        <v/>
      </c>
      <c r="J649" s="117" t="str">
        <f t="shared" si="41"/>
        <v/>
      </c>
      <c r="K649" s="118">
        <f t="shared" si="42"/>
        <v>574.20965058236277</v>
      </c>
      <c r="L649" s="118">
        <f t="shared" si="43"/>
        <v>553.74376039933441</v>
      </c>
    </row>
    <row r="650" spans="1:12" x14ac:dyDescent="0.25">
      <c r="A650" s="99" t="s">
        <v>856</v>
      </c>
      <c r="B650" s="163" t="s">
        <v>2115</v>
      </c>
      <c r="C650" s="163" t="s">
        <v>208</v>
      </c>
      <c r="D650" s="143">
        <v>5.63</v>
      </c>
      <c r="E650" s="164">
        <v>3226</v>
      </c>
      <c r="F650" s="156">
        <v>3115</v>
      </c>
      <c r="G650" s="156">
        <v>0</v>
      </c>
      <c r="H65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0" s="116" t="str">
        <f t="shared" si="40"/>
        <v/>
      </c>
      <c r="J650" s="117" t="str">
        <f t="shared" si="41"/>
        <v/>
      </c>
      <c r="K650" s="118">
        <f t="shared" si="42"/>
        <v>573.00177619893429</v>
      </c>
      <c r="L650" s="118">
        <f t="shared" si="43"/>
        <v>553.28596802841923</v>
      </c>
    </row>
    <row r="651" spans="1:12" x14ac:dyDescent="0.25">
      <c r="A651" s="99" t="s">
        <v>857</v>
      </c>
      <c r="B651" s="163" t="s">
        <v>2115</v>
      </c>
      <c r="C651" s="163" t="s">
        <v>208</v>
      </c>
      <c r="D651" s="143">
        <v>2.5</v>
      </c>
      <c r="E651" s="164">
        <v>1278</v>
      </c>
      <c r="F651" s="155">
        <v>1052</v>
      </c>
      <c r="G651" s="156">
        <v>0</v>
      </c>
      <c r="H65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1" s="116" t="str">
        <f t="shared" si="40"/>
        <v/>
      </c>
      <c r="J651" s="117" t="str">
        <f t="shared" si="41"/>
        <v/>
      </c>
      <c r="K651" s="118">
        <f t="shared" si="42"/>
        <v>511.2</v>
      </c>
      <c r="L651" s="118">
        <f t="shared" si="43"/>
        <v>420.8</v>
      </c>
    </row>
    <row r="652" spans="1:12" x14ac:dyDescent="0.25">
      <c r="A652" s="99" t="s">
        <v>858</v>
      </c>
      <c r="B652" s="163" t="s">
        <v>2115</v>
      </c>
      <c r="C652" s="163" t="s">
        <v>208</v>
      </c>
      <c r="D652" s="143">
        <v>6.01</v>
      </c>
      <c r="E652" s="164">
        <v>3451</v>
      </c>
      <c r="F652" s="156">
        <v>3328</v>
      </c>
      <c r="G652" s="156">
        <v>0</v>
      </c>
      <c r="H65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2" s="116" t="str">
        <f t="shared" si="40"/>
        <v/>
      </c>
      <c r="J652" s="117" t="str">
        <f t="shared" si="41"/>
        <v/>
      </c>
      <c r="K652" s="118">
        <f t="shared" si="42"/>
        <v>574.20965058236277</v>
      </c>
      <c r="L652" s="118">
        <f t="shared" si="43"/>
        <v>553.74376039933441</v>
      </c>
    </row>
    <row r="653" spans="1:12" x14ac:dyDescent="0.25">
      <c r="A653" s="99" t="s">
        <v>859</v>
      </c>
      <c r="B653" s="163" t="s">
        <v>2115</v>
      </c>
      <c r="C653" s="163" t="s">
        <v>208</v>
      </c>
      <c r="D653" s="143">
        <v>4.08</v>
      </c>
      <c r="E653" s="164">
        <v>2242</v>
      </c>
      <c r="F653" s="156">
        <v>2160</v>
      </c>
      <c r="G653" s="156">
        <v>0</v>
      </c>
      <c r="H65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3" s="116" t="str">
        <f t="shared" si="40"/>
        <v/>
      </c>
      <c r="J653" s="117" t="str">
        <f t="shared" si="41"/>
        <v/>
      </c>
      <c r="K653" s="118">
        <f t="shared" si="42"/>
        <v>549.50980392156862</v>
      </c>
      <c r="L653" s="118">
        <f t="shared" si="43"/>
        <v>529.41176470588232</v>
      </c>
    </row>
    <row r="654" spans="1:12" x14ac:dyDescent="0.25">
      <c r="A654" s="99" t="s">
        <v>860</v>
      </c>
      <c r="B654" s="163" t="s">
        <v>2115</v>
      </c>
      <c r="C654" s="163" t="s">
        <v>208</v>
      </c>
      <c r="D654" s="143">
        <v>6.06</v>
      </c>
      <c r="E654" s="164">
        <v>3451</v>
      </c>
      <c r="F654" s="156">
        <v>3329</v>
      </c>
      <c r="G654" s="156">
        <v>0</v>
      </c>
      <c r="H65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4" s="116" t="str">
        <f t="shared" si="40"/>
        <v/>
      </c>
      <c r="J654" s="117" t="str">
        <f t="shared" si="41"/>
        <v/>
      </c>
      <c r="K654" s="118">
        <f t="shared" si="42"/>
        <v>569.47194719471952</v>
      </c>
      <c r="L654" s="118">
        <f t="shared" si="43"/>
        <v>549.33993399339943</v>
      </c>
    </row>
    <row r="655" spans="1:12" x14ac:dyDescent="0.25">
      <c r="A655" s="99" t="s">
        <v>861</v>
      </c>
      <c r="B655" s="163" t="s">
        <v>2115</v>
      </c>
      <c r="C655" s="163" t="s">
        <v>208</v>
      </c>
      <c r="D655" s="143">
        <v>2.31</v>
      </c>
      <c r="E655" s="164">
        <v>1316</v>
      </c>
      <c r="F655" s="156">
        <v>1267</v>
      </c>
      <c r="G655" s="156">
        <v>0</v>
      </c>
      <c r="H65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5" s="116" t="str">
        <f t="shared" si="40"/>
        <v/>
      </c>
      <c r="J655" s="117" t="str">
        <f t="shared" si="41"/>
        <v/>
      </c>
      <c r="K655" s="118">
        <f t="shared" si="42"/>
        <v>569.69696969696963</v>
      </c>
      <c r="L655" s="118">
        <f t="shared" si="43"/>
        <v>548.4848484848485</v>
      </c>
    </row>
    <row r="656" spans="1:12" x14ac:dyDescent="0.25">
      <c r="A656" s="99" t="s">
        <v>862</v>
      </c>
      <c r="B656" s="163" t="s">
        <v>2115</v>
      </c>
      <c r="C656" s="163" t="s">
        <v>208</v>
      </c>
      <c r="D656" s="143">
        <v>4.6399999999999997</v>
      </c>
      <c r="E656" s="164">
        <v>2603</v>
      </c>
      <c r="F656" s="156">
        <v>2508</v>
      </c>
      <c r="G656" s="156">
        <v>0</v>
      </c>
      <c r="H65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6" s="116" t="str">
        <f t="shared" si="40"/>
        <v/>
      </c>
      <c r="J656" s="117" t="str">
        <f t="shared" si="41"/>
        <v/>
      </c>
      <c r="K656" s="118">
        <f t="shared" si="42"/>
        <v>560.99137931034488</v>
      </c>
      <c r="L656" s="118">
        <f t="shared" si="43"/>
        <v>540.51724137931035</v>
      </c>
    </row>
    <row r="657" spans="1:12" x14ac:dyDescent="0.25">
      <c r="A657" s="99" t="s">
        <v>863</v>
      </c>
      <c r="B657" s="163" t="s">
        <v>2115</v>
      </c>
      <c r="C657" s="163" t="s">
        <v>208</v>
      </c>
      <c r="D657" s="143">
        <v>5.08</v>
      </c>
      <c r="E657" s="164">
        <v>2825</v>
      </c>
      <c r="F657" s="156">
        <v>2724</v>
      </c>
      <c r="G657" s="156">
        <v>0</v>
      </c>
      <c r="H65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7" s="116" t="str">
        <f t="shared" si="40"/>
        <v/>
      </c>
      <c r="J657" s="117" t="str">
        <f t="shared" si="41"/>
        <v/>
      </c>
      <c r="K657" s="118">
        <f t="shared" si="42"/>
        <v>556.10236220472439</v>
      </c>
      <c r="L657" s="118">
        <f t="shared" si="43"/>
        <v>536.22047244094483</v>
      </c>
    </row>
    <row r="658" spans="1:12" x14ac:dyDescent="0.25">
      <c r="A658" s="99" t="s">
        <v>864</v>
      </c>
      <c r="B658" s="163" t="s">
        <v>2115</v>
      </c>
      <c r="C658" s="163" t="s">
        <v>208</v>
      </c>
      <c r="D658" s="143">
        <v>3.28</v>
      </c>
      <c r="E658" s="139">
        <v>1704</v>
      </c>
      <c r="F658" s="156">
        <v>1634</v>
      </c>
      <c r="G658" s="156">
        <v>0</v>
      </c>
      <c r="H65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8" s="116" t="str">
        <f t="shared" si="40"/>
        <v/>
      </c>
      <c r="J658" s="117" t="str">
        <f t="shared" si="41"/>
        <v/>
      </c>
      <c r="K658" s="118">
        <f t="shared" si="42"/>
        <v>519.51219512195121</v>
      </c>
      <c r="L658" s="118">
        <f t="shared" si="43"/>
        <v>498.17073170731709</v>
      </c>
    </row>
    <row r="659" spans="1:12" x14ac:dyDescent="0.25">
      <c r="A659" s="99" t="s">
        <v>865</v>
      </c>
      <c r="B659" s="163" t="s">
        <v>2115</v>
      </c>
      <c r="C659" s="163" t="s">
        <v>208</v>
      </c>
      <c r="D659" s="143">
        <v>1.73</v>
      </c>
      <c r="E659" s="139">
        <v>873</v>
      </c>
      <c r="F659" s="155">
        <v>736</v>
      </c>
      <c r="G659" s="156">
        <v>0</v>
      </c>
      <c r="H65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9" s="116" t="str">
        <f t="shared" si="40"/>
        <v/>
      </c>
      <c r="J659" s="117" t="str">
        <f t="shared" si="41"/>
        <v/>
      </c>
      <c r="K659" s="118">
        <f t="shared" si="42"/>
        <v>504.62427745664741</v>
      </c>
      <c r="L659" s="118">
        <f t="shared" si="43"/>
        <v>425.43352601156067</v>
      </c>
    </row>
    <row r="660" spans="1:12" x14ac:dyDescent="0.25">
      <c r="A660" s="99" t="s">
        <v>866</v>
      </c>
      <c r="B660" s="163" t="s">
        <v>2115</v>
      </c>
      <c r="C660" s="163" t="s">
        <v>208</v>
      </c>
      <c r="D660" s="143">
        <v>3.5</v>
      </c>
      <c r="E660" s="139">
        <v>1812</v>
      </c>
      <c r="F660" s="155">
        <v>1587</v>
      </c>
      <c r="G660" s="156">
        <v>0</v>
      </c>
      <c r="H66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0" s="116" t="str">
        <f t="shared" si="40"/>
        <v/>
      </c>
      <c r="J660" s="117" t="str">
        <f t="shared" si="41"/>
        <v/>
      </c>
      <c r="K660" s="118">
        <f t="shared" si="42"/>
        <v>517.71428571428567</v>
      </c>
      <c r="L660" s="118">
        <f t="shared" si="43"/>
        <v>453.42857142857144</v>
      </c>
    </row>
    <row r="661" spans="1:12" x14ac:dyDescent="0.25">
      <c r="A661" s="99" t="s">
        <v>867</v>
      </c>
      <c r="B661" s="163" t="s">
        <v>2115</v>
      </c>
      <c r="C661" s="163" t="s">
        <v>208</v>
      </c>
      <c r="D661" s="143">
        <v>3.28</v>
      </c>
      <c r="E661" s="139">
        <v>1744</v>
      </c>
      <c r="F661" s="156">
        <v>1676</v>
      </c>
      <c r="G661" s="156">
        <v>0</v>
      </c>
      <c r="H66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1" s="116" t="str">
        <f t="shared" si="40"/>
        <v/>
      </c>
      <c r="J661" s="117" t="str">
        <f t="shared" si="41"/>
        <v/>
      </c>
      <c r="K661" s="118">
        <f t="shared" si="42"/>
        <v>531.70731707317077</v>
      </c>
      <c r="L661" s="118">
        <f t="shared" si="43"/>
        <v>510.97560975609758</v>
      </c>
    </row>
    <row r="662" spans="1:12" x14ac:dyDescent="0.25">
      <c r="A662" s="99" t="s">
        <v>868</v>
      </c>
      <c r="B662" s="163" t="s">
        <v>2115</v>
      </c>
      <c r="C662" s="163" t="s">
        <v>208</v>
      </c>
      <c r="D662" s="143">
        <v>5.04</v>
      </c>
      <c r="E662" s="164">
        <v>2825</v>
      </c>
      <c r="F662" s="156">
        <v>2726</v>
      </c>
      <c r="G662" s="156">
        <v>0</v>
      </c>
      <c r="H66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2" s="116" t="str">
        <f t="shared" si="40"/>
        <v/>
      </c>
      <c r="J662" s="117" t="str">
        <f t="shared" si="41"/>
        <v/>
      </c>
      <c r="K662" s="118">
        <f t="shared" si="42"/>
        <v>560.51587301587301</v>
      </c>
      <c r="L662" s="118">
        <f t="shared" si="43"/>
        <v>540.8730158730159</v>
      </c>
    </row>
    <row r="663" spans="1:12" x14ac:dyDescent="0.25">
      <c r="A663" s="99" t="s">
        <v>869</v>
      </c>
      <c r="B663" s="163" t="s">
        <v>2115</v>
      </c>
      <c r="C663" s="163" t="s">
        <v>208</v>
      </c>
      <c r="D663" s="143">
        <v>4.9400000000000004</v>
      </c>
      <c r="E663" s="164">
        <v>2834</v>
      </c>
      <c r="F663" s="156">
        <v>2732</v>
      </c>
      <c r="G663" s="156">
        <v>0</v>
      </c>
      <c r="H66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3" s="116" t="str">
        <f t="shared" si="40"/>
        <v/>
      </c>
      <c r="J663" s="117" t="str">
        <f t="shared" si="41"/>
        <v/>
      </c>
      <c r="K663" s="118">
        <f t="shared" si="42"/>
        <v>573.68421052631572</v>
      </c>
      <c r="L663" s="118">
        <f t="shared" si="43"/>
        <v>553.03643724696349</v>
      </c>
    </row>
    <row r="664" spans="1:12" x14ac:dyDescent="0.25">
      <c r="A664" s="99" t="s">
        <v>870</v>
      </c>
      <c r="B664" s="163" t="s">
        <v>2115</v>
      </c>
      <c r="C664" s="163" t="s">
        <v>208</v>
      </c>
      <c r="D664" s="143">
        <v>4</v>
      </c>
      <c r="E664" s="139">
        <v>2101</v>
      </c>
      <c r="F664" s="155">
        <v>1910</v>
      </c>
      <c r="G664" s="156">
        <v>0</v>
      </c>
      <c r="H66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4" s="116" t="str">
        <f t="shared" si="40"/>
        <v/>
      </c>
      <c r="J664" s="117" t="str">
        <f t="shared" si="41"/>
        <v/>
      </c>
      <c r="K664" s="118">
        <f t="shared" si="42"/>
        <v>525.25</v>
      </c>
      <c r="L664" s="118">
        <f t="shared" si="43"/>
        <v>477.5</v>
      </c>
    </row>
    <row r="665" spans="1:12" x14ac:dyDescent="0.25">
      <c r="A665" s="99" t="s">
        <v>871</v>
      </c>
      <c r="B665" s="163" t="s">
        <v>2115</v>
      </c>
      <c r="C665" s="163" t="s">
        <v>208</v>
      </c>
      <c r="D665" s="143">
        <v>6.08</v>
      </c>
      <c r="E665" s="164">
        <v>3465</v>
      </c>
      <c r="F665" s="156">
        <v>3343</v>
      </c>
      <c r="G665" s="156">
        <v>0</v>
      </c>
      <c r="H66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5" s="116" t="str">
        <f t="shared" si="40"/>
        <v/>
      </c>
      <c r="J665" s="117" t="str">
        <f t="shared" si="41"/>
        <v/>
      </c>
      <c r="K665" s="118">
        <f t="shared" si="42"/>
        <v>569.90131578947364</v>
      </c>
      <c r="L665" s="118">
        <f t="shared" si="43"/>
        <v>549.83552631578948</v>
      </c>
    </row>
    <row r="666" spans="1:12" x14ac:dyDescent="0.25">
      <c r="A666" s="99" t="s">
        <v>872</v>
      </c>
      <c r="B666" s="163" t="s">
        <v>2115</v>
      </c>
      <c r="C666" s="163" t="s">
        <v>208</v>
      </c>
      <c r="D666" s="143">
        <v>3.23</v>
      </c>
      <c r="E666" s="139">
        <v>1622</v>
      </c>
      <c r="F666" s="156">
        <v>1556</v>
      </c>
      <c r="G666" s="156">
        <v>0</v>
      </c>
      <c r="H66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6" s="116" t="str">
        <f t="shared" si="40"/>
        <v/>
      </c>
      <c r="J666" s="117" t="str">
        <f t="shared" si="41"/>
        <v/>
      </c>
      <c r="K666" s="118">
        <f t="shared" si="42"/>
        <v>502.16718266253872</v>
      </c>
      <c r="L666" s="118">
        <f t="shared" si="43"/>
        <v>481.73374613003097</v>
      </c>
    </row>
    <row r="667" spans="1:12" x14ac:dyDescent="0.25">
      <c r="A667" s="99" t="s">
        <v>873</v>
      </c>
      <c r="B667" s="163" t="s">
        <v>2115</v>
      </c>
      <c r="C667" s="163" t="s">
        <v>208</v>
      </c>
      <c r="D667" s="143">
        <v>4.92</v>
      </c>
      <c r="E667" s="164">
        <v>2783</v>
      </c>
      <c r="F667" s="156">
        <v>2684</v>
      </c>
      <c r="G667" s="156">
        <v>0</v>
      </c>
      <c r="H66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7" s="116" t="str">
        <f t="shared" si="40"/>
        <v/>
      </c>
      <c r="J667" s="117" t="str">
        <f t="shared" si="41"/>
        <v/>
      </c>
      <c r="K667" s="118">
        <f t="shared" si="42"/>
        <v>565.65040650406502</v>
      </c>
      <c r="L667" s="118">
        <f t="shared" si="43"/>
        <v>545.52845528455282</v>
      </c>
    </row>
    <row r="668" spans="1:12" x14ac:dyDescent="0.25">
      <c r="A668" s="99" t="s">
        <v>874</v>
      </c>
      <c r="B668" s="163" t="s">
        <v>2115</v>
      </c>
      <c r="C668" s="163" t="s">
        <v>208</v>
      </c>
      <c r="D668" s="143">
        <v>6.09</v>
      </c>
      <c r="E668" s="164">
        <v>3456</v>
      </c>
      <c r="F668" s="156">
        <v>3333</v>
      </c>
      <c r="G668" s="156">
        <v>0</v>
      </c>
      <c r="H66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8" s="116" t="str">
        <f t="shared" si="40"/>
        <v/>
      </c>
      <c r="J668" s="117" t="str">
        <f t="shared" si="41"/>
        <v/>
      </c>
      <c r="K668" s="118">
        <f t="shared" si="42"/>
        <v>567.48768472906409</v>
      </c>
      <c r="L668" s="118">
        <f t="shared" si="43"/>
        <v>547.29064039408865</v>
      </c>
    </row>
    <row r="669" spans="1:12" x14ac:dyDescent="0.25">
      <c r="A669" s="99" t="s">
        <v>875</v>
      </c>
      <c r="B669" s="163" t="s">
        <v>2115</v>
      </c>
      <c r="C669" s="163" t="s">
        <v>208</v>
      </c>
      <c r="D669" s="143">
        <v>4.9800000000000004</v>
      </c>
      <c r="E669" s="164">
        <v>2834</v>
      </c>
      <c r="F669" s="156">
        <v>2731</v>
      </c>
      <c r="G669" s="156">
        <v>0</v>
      </c>
      <c r="H66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9" s="116" t="str">
        <f t="shared" si="40"/>
        <v/>
      </c>
      <c r="J669" s="117" t="str">
        <f t="shared" si="41"/>
        <v/>
      </c>
      <c r="K669" s="118">
        <f t="shared" si="42"/>
        <v>569.07630522088346</v>
      </c>
      <c r="L669" s="118">
        <f t="shared" si="43"/>
        <v>548.39357429718871</v>
      </c>
    </row>
    <row r="670" spans="1:12" x14ac:dyDescent="0.25">
      <c r="A670" s="99" t="s">
        <v>876</v>
      </c>
      <c r="B670" s="163" t="s">
        <v>2115</v>
      </c>
      <c r="C670" s="163" t="s">
        <v>208</v>
      </c>
      <c r="D670" s="143">
        <v>2.0299999999999998</v>
      </c>
      <c r="E670" s="139">
        <v>1200</v>
      </c>
      <c r="F670" s="155">
        <v>1000</v>
      </c>
      <c r="G670" s="156">
        <v>0</v>
      </c>
      <c r="H67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0" s="116" t="str">
        <f t="shared" si="40"/>
        <v/>
      </c>
      <c r="J670" s="117" t="str">
        <f t="shared" si="41"/>
        <v/>
      </c>
      <c r="K670" s="118">
        <f t="shared" si="42"/>
        <v>591.13300492610847</v>
      </c>
      <c r="L670" s="118">
        <f t="shared" si="43"/>
        <v>492.61083743842369</v>
      </c>
    </row>
    <row r="671" spans="1:12" x14ac:dyDescent="0.25">
      <c r="A671" s="99" t="s">
        <v>877</v>
      </c>
      <c r="B671" s="163" t="s">
        <v>2115</v>
      </c>
      <c r="C671" s="163" t="s">
        <v>208</v>
      </c>
      <c r="D671" s="143">
        <v>3.31</v>
      </c>
      <c r="E671" s="139">
        <v>1719</v>
      </c>
      <c r="F671" s="155">
        <v>1577</v>
      </c>
      <c r="G671" s="156">
        <v>0</v>
      </c>
      <c r="H67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1" s="116" t="str">
        <f t="shared" si="40"/>
        <v/>
      </c>
      <c r="J671" s="117" t="str">
        <f t="shared" si="41"/>
        <v/>
      </c>
      <c r="K671" s="118">
        <f t="shared" si="42"/>
        <v>519.33534743202415</v>
      </c>
      <c r="L671" s="118">
        <f t="shared" si="43"/>
        <v>476.43504531722056</v>
      </c>
    </row>
    <row r="672" spans="1:12" x14ac:dyDescent="0.25">
      <c r="A672" s="99" t="s">
        <v>878</v>
      </c>
      <c r="B672" s="163" t="s">
        <v>2115</v>
      </c>
      <c r="C672" s="163" t="s">
        <v>208</v>
      </c>
      <c r="D672" s="143">
        <v>5.65</v>
      </c>
      <c r="E672" s="164">
        <v>3243</v>
      </c>
      <c r="F672" s="156">
        <v>3131</v>
      </c>
      <c r="G672" s="156">
        <v>0</v>
      </c>
      <c r="H67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2" s="116" t="str">
        <f t="shared" si="40"/>
        <v/>
      </c>
      <c r="J672" s="117" t="str">
        <f t="shared" si="41"/>
        <v/>
      </c>
      <c r="K672" s="118">
        <f t="shared" si="42"/>
        <v>573.98230088495575</v>
      </c>
      <c r="L672" s="118">
        <f t="shared" si="43"/>
        <v>554.15929203539815</v>
      </c>
    </row>
    <row r="673" spans="1:12" x14ac:dyDescent="0.25">
      <c r="A673" s="99" t="s">
        <v>879</v>
      </c>
      <c r="B673" s="163" t="s">
        <v>2115</v>
      </c>
      <c r="C673" s="163" t="s">
        <v>208</v>
      </c>
      <c r="D673" s="143">
        <v>6.08</v>
      </c>
      <c r="E673" s="164">
        <v>3455</v>
      </c>
      <c r="F673" s="156">
        <v>3335</v>
      </c>
      <c r="G673" s="156">
        <v>0</v>
      </c>
      <c r="H67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3" s="116" t="str">
        <f t="shared" si="40"/>
        <v/>
      </c>
      <c r="J673" s="117" t="str">
        <f t="shared" si="41"/>
        <v/>
      </c>
      <c r="K673" s="118">
        <f t="shared" si="42"/>
        <v>568.25657894736844</v>
      </c>
      <c r="L673" s="118">
        <f t="shared" si="43"/>
        <v>548.5197368421052</v>
      </c>
    </row>
    <row r="674" spans="1:12" x14ac:dyDescent="0.25">
      <c r="A674" s="99" t="s">
        <v>880</v>
      </c>
      <c r="B674" s="163" t="s">
        <v>2115</v>
      </c>
      <c r="C674" s="163" t="s">
        <v>208</v>
      </c>
      <c r="D674" s="143">
        <v>2.2000000000000002</v>
      </c>
      <c r="E674" s="164">
        <v>1266</v>
      </c>
      <c r="F674" s="156">
        <v>1215</v>
      </c>
      <c r="G674" s="156">
        <v>0</v>
      </c>
      <c r="H67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4" s="116" t="str">
        <f t="shared" si="40"/>
        <v/>
      </c>
      <c r="J674" s="117" t="str">
        <f t="shared" si="41"/>
        <v/>
      </c>
      <c r="K674" s="118">
        <f t="shared" si="42"/>
        <v>575.45454545454538</v>
      </c>
      <c r="L674" s="118">
        <f t="shared" si="43"/>
        <v>552.27272727272725</v>
      </c>
    </row>
    <row r="675" spans="1:12" x14ac:dyDescent="0.25">
      <c r="A675" s="99" t="s">
        <v>881</v>
      </c>
      <c r="B675" s="163" t="s">
        <v>2115</v>
      </c>
      <c r="C675" s="163" t="s">
        <v>208</v>
      </c>
      <c r="D675" s="143">
        <v>2.0499999999999998</v>
      </c>
      <c r="E675" s="164">
        <v>1154</v>
      </c>
      <c r="F675" s="156">
        <v>1107</v>
      </c>
      <c r="G675" s="156">
        <v>0</v>
      </c>
      <c r="H67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5" s="116" t="str">
        <f t="shared" si="40"/>
        <v/>
      </c>
      <c r="J675" s="117" t="str">
        <f t="shared" si="41"/>
        <v/>
      </c>
      <c r="K675" s="118">
        <f t="shared" si="42"/>
        <v>562.92682926829275</v>
      </c>
      <c r="L675" s="118">
        <f t="shared" si="43"/>
        <v>540</v>
      </c>
    </row>
    <row r="676" spans="1:12" x14ac:dyDescent="0.25">
      <c r="A676" s="99" t="s">
        <v>882</v>
      </c>
      <c r="B676" s="163" t="s">
        <v>2115</v>
      </c>
      <c r="C676" s="163" t="s">
        <v>208</v>
      </c>
      <c r="D676" s="143">
        <v>3.1</v>
      </c>
      <c r="E676" s="139">
        <v>1519</v>
      </c>
      <c r="F676" s="155">
        <v>1303</v>
      </c>
      <c r="G676" s="156">
        <v>0</v>
      </c>
      <c r="H67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6" s="116" t="str">
        <f t="shared" si="40"/>
        <v/>
      </c>
      <c r="J676" s="117" t="str">
        <f t="shared" si="41"/>
        <v/>
      </c>
      <c r="K676" s="118">
        <f t="shared" si="42"/>
        <v>490</v>
      </c>
      <c r="L676" s="118">
        <f t="shared" si="43"/>
        <v>420.32258064516128</v>
      </c>
    </row>
    <row r="677" spans="1:12" x14ac:dyDescent="0.25">
      <c r="A677" s="99" t="s">
        <v>883</v>
      </c>
      <c r="B677" s="163" t="s">
        <v>2115</v>
      </c>
      <c r="C677" s="163" t="s">
        <v>208</v>
      </c>
      <c r="D677" s="143">
        <v>5.0999999999999996</v>
      </c>
      <c r="E677" s="164">
        <v>2832</v>
      </c>
      <c r="F677" s="156">
        <v>2730</v>
      </c>
      <c r="G677" s="156">
        <v>0</v>
      </c>
      <c r="H67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7" s="116" t="str">
        <f t="shared" si="40"/>
        <v/>
      </c>
      <c r="J677" s="117" t="str">
        <f t="shared" si="41"/>
        <v/>
      </c>
      <c r="K677" s="118">
        <f t="shared" si="42"/>
        <v>555.2941176470589</v>
      </c>
      <c r="L677" s="118">
        <f t="shared" si="43"/>
        <v>535.2941176470589</v>
      </c>
    </row>
    <row r="678" spans="1:12" x14ac:dyDescent="0.25">
      <c r="A678" s="99" t="s">
        <v>884</v>
      </c>
      <c r="B678" s="163" t="s">
        <v>2115</v>
      </c>
      <c r="C678" s="163" t="s">
        <v>208</v>
      </c>
      <c r="D678" s="143">
        <v>2.2599999999999998</v>
      </c>
      <c r="E678" s="164">
        <v>1256</v>
      </c>
      <c r="F678" s="156">
        <v>1204</v>
      </c>
      <c r="G678" s="156">
        <v>0</v>
      </c>
      <c r="H67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8" s="116" t="str">
        <f t="shared" si="40"/>
        <v/>
      </c>
      <c r="J678" s="117" t="str">
        <f t="shared" si="41"/>
        <v/>
      </c>
      <c r="K678" s="118">
        <f t="shared" si="42"/>
        <v>555.75221238938059</v>
      </c>
      <c r="L678" s="118">
        <f t="shared" si="43"/>
        <v>532.74336283185846</v>
      </c>
    </row>
    <row r="679" spans="1:12" x14ac:dyDescent="0.25">
      <c r="A679" s="99" t="s">
        <v>885</v>
      </c>
      <c r="B679" s="163" t="s">
        <v>2115</v>
      </c>
      <c r="C679" s="163" t="s">
        <v>208</v>
      </c>
      <c r="D679" s="143">
        <v>4.0999999999999996</v>
      </c>
      <c r="E679" s="164">
        <v>2258</v>
      </c>
      <c r="F679" s="156">
        <v>2173</v>
      </c>
      <c r="G679" s="156">
        <v>0</v>
      </c>
      <c r="H67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9" s="116" t="str">
        <f t="shared" si="40"/>
        <v/>
      </c>
      <c r="J679" s="117" t="str">
        <f t="shared" si="41"/>
        <v/>
      </c>
      <c r="K679" s="118">
        <f t="shared" si="42"/>
        <v>550.73170731707319</v>
      </c>
      <c r="L679" s="118">
        <f t="shared" si="43"/>
        <v>530</v>
      </c>
    </row>
    <row r="680" spans="1:12" x14ac:dyDescent="0.25">
      <c r="A680" s="99" t="s">
        <v>886</v>
      </c>
      <c r="B680" s="163" t="s">
        <v>2115</v>
      </c>
      <c r="C680" s="163" t="s">
        <v>208</v>
      </c>
      <c r="D680" s="143">
        <v>6.01</v>
      </c>
      <c r="E680" s="164">
        <v>3454</v>
      </c>
      <c r="F680" s="156">
        <v>3331</v>
      </c>
      <c r="G680" s="156">
        <v>0</v>
      </c>
      <c r="H68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0" s="116" t="str">
        <f t="shared" si="40"/>
        <v/>
      </c>
      <c r="J680" s="117" t="str">
        <f t="shared" si="41"/>
        <v/>
      </c>
      <c r="K680" s="118">
        <f t="shared" si="42"/>
        <v>574.70881863560737</v>
      </c>
      <c r="L680" s="118">
        <f t="shared" si="43"/>
        <v>554.24292845257901</v>
      </c>
    </row>
    <row r="681" spans="1:12" x14ac:dyDescent="0.25">
      <c r="A681" s="99" t="s">
        <v>887</v>
      </c>
      <c r="B681" s="163" t="s">
        <v>2115</v>
      </c>
      <c r="C681" s="163" t="s">
        <v>208</v>
      </c>
      <c r="D681" s="143">
        <v>6.03</v>
      </c>
      <c r="E681" s="164">
        <v>3455</v>
      </c>
      <c r="F681" s="156">
        <v>3334</v>
      </c>
      <c r="G681" s="156">
        <v>0</v>
      </c>
      <c r="H68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1" s="116" t="str">
        <f t="shared" si="40"/>
        <v/>
      </c>
      <c r="J681" s="117" t="str">
        <f t="shared" si="41"/>
        <v/>
      </c>
      <c r="K681" s="118">
        <f t="shared" si="42"/>
        <v>572.96849087893861</v>
      </c>
      <c r="L681" s="118">
        <f t="shared" si="43"/>
        <v>552.90215588723049</v>
      </c>
    </row>
    <row r="682" spans="1:12" x14ac:dyDescent="0.25">
      <c r="A682" s="99" t="s">
        <v>888</v>
      </c>
      <c r="B682" s="163" t="s">
        <v>2115</v>
      </c>
      <c r="C682" s="163" t="s">
        <v>208</v>
      </c>
      <c r="D682" s="143">
        <v>2.69</v>
      </c>
      <c r="E682" s="164">
        <v>1482</v>
      </c>
      <c r="F682" s="156">
        <v>1422</v>
      </c>
      <c r="G682" s="156">
        <v>0</v>
      </c>
      <c r="H68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2" s="116" t="str">
        <f t="shared" si="40"/>
        <v/>
      </c>
      <c r="J682" s="117" t="str">
        <f t="shared" si="41"/>
        <v/>
      </c>
      <c r="K682" s="118">
        <f t="shared" si="42"/>
        <v>550.92936802973975</v>
      </c>
      <c r="L682" s="118">
        <f t="shared" si="43"/>
        <v>528.6245353159851</v>
      </c>
    </row>
    <row r="683" spans="1:12" ht="15" x14ac:dyDescent="0.25">
      <c r="A683" s="99" t="s">
        <v>889</v>
      </c>
      <c r="B683" s="163" t="s">
        <v>2115</v>
      </c>
      <c r="C683" s="163" t="s">
        <v>208</v>
      </c>
      <c r="D683" s="124">
        <v>3.15</v>
      </c>
      <c r="E683" s="166">
        <v>1772</v>
      </c>
      <c r="F683" s="157">
        <v>1672</v>
      </c>
      <c r="G683" s="156">
        <v>0</v>
      </c>
      <c r="H68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3" s="116" t="str">
        <f t="shared" si="40"/>
        <v/>
      </c>
      <c r="J683" s="117" t="str">
        <f t="shared" si="41"/>
        <v/>
      </c>
      <c r="K683" s="118">
        <f t="shared" si="42"/>
        <v>562.53968253968253</v>
      </c>
      <c r="L683" s="118">
        <f t="shared" si="43"/>
        <v>530.79365079365084</v>
      </c>
    </row>
    <row r="684" spans="1:12" ht="15" x14ac:dyDescent="0.25">
      <c r="A684" s="99" t="s">
        <v>890</v>
      </c>
      <c r="B684" s="163" t="s">
        <v>2115</v>
      </c>
      <c r="C684" s="163" t="s">
        <v>208</v>
      </c>
      <c r="D684" s="124">
        <v>4.09</v>
      </c>
      <c r="E684" s="166">
        <v>2300</v>
      </c>
      <c r="F684" s="157">
        <v>2250</v>
      </c>
      <c r="G684" s="156">
        <v>0</v>
      </c>
      <c r="H68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4" s="116" t="str">
        <f t="shared" si="40"/>
        <v/>
      </c>
      <c r="J684" s="117" t="str">
        <f t="shared" si="41"/>
        <v/>
      </c>
      <c r="K684" s="118">
        <f t="shared" si="42"/>
        <v>562.34718826405867</v>
      </c>
      <c r="L684" s="118">
        <f t="shared" si="43"/>
        <v>550.12224938875306</v>
      </c>
    </row>
    <row r="685" spans="1:12" ht="15" x14ac:dyDescent="0.25">
      <c r="A685" s="99" t="s">
        <v>891</v>
      </c>
      <c r="B685" s="163" t="s">
        <v>2115</v>
      </c>
      <c r="C685" s="163" t="s">
        <v>208</v>
      </c>
      <c r="D685" s="124">
        <v>1</v>
      </c>
      <c r="E685" s="166">
        <v>600</v>
      </c>
      <c r="F685" s="157">
        <v>580</v>
      </c>
      <c r="G685" s="156">
        <v>0</v>
      </c>
      <c r="H68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5" s="116" t="str">
        <f t="shared" si="40"/>
        <v/>
      </c>
      <c r="J685" s="117" t="str">
        <f t="shared" si="41"/>
        <v/>
      </c>
      <c r="K685" s="118">
        <f t="shared" si="42"/>
        <v>600</v>
      </c>
      <c r="L685" s="118">
        <f t="shared" si="43"/>
        <v>580</v>
      </c>
    </row>
    <row r="686" spans="1:12" ht="15" x14ac:dyDescent="0.25">
      <c r="A686" s="99" t="s">
        <v>892</v>
      </c>
      <c r="B686" s="163" t="s">
        <v>2115</v>
      </c>
      <c r="C686" s="163" t="s">
        <v>208</v>
      </c>
      <c r="D686" s="124">
        <v>1.36</v>
      </c>
      <c r="E686" s="166">
        <v>765</v>
      </c>
      <c r="F686" s="157">
        <v>684</v>
      </c>
      <c r="G686" s="156">
        <v>0</v>
      </c>
      <c r="H68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6" s="116" t="str">
        <f t="shared" si="40"/>
        <v/>
      </c>
      <c r="J686" s="117" t="str">
        <f t="shared" si="41"/>
        <v/>
      </c>
      <c r="K686" s="118">
        <f t="shared" si="42"/>
        <v>562.5</v>
      </c>
      <c r="L686" s="118">
        <f t="shared" si="43"/>
        <v>502.94117647058818</v>
      </c>
    </row>
    <row r="687" spans="1:12" ht="15" x14ac:dyDescent="0.25">
      <c r="A687" s="99" t="s">
        <v>893</v>
      </c>
      <c r="B687" s="163" t="s">
        <v>2115</v>
      </c>
      <c r="C687" s="163" t="s">
        <v>208</v>
      </c>
      <c r="D687" s="124">
        <v>1.65</v>
      </c>
      <c r="E687" s="166">
        <v>935</v>
      </c>
      <c r="F687" s="157">
        <v>870</v>
      </c>
      <c r="G687" s="156">
        <v>0</v>
      </c>
      <c r="H68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7" s="116" t="str">
        <f t="shared" si="40"/>
        <v/>
      </c>
      <c r="J687" s="117" t="str">
        <f t="shared" si="41"/>
        <v/>
      </c>
      <c r="K687" s="118">
        <f t="shared" si="42"/>
        <v>566.66666666666674</v>
      </c>
      <c r="L687" s="118">
        <f t="shared" si="43"/>
        <v>527.27272727272725</v>
      </c>
    </row>
    <row r="688" spans="1:12" ht="15" x14ac:dyDescent="0.25">
      <c r="A688" s="99" t="s">
        <v>894</v>
      </c>
      <c r="B688" s="163" t="s">
        <v>2115</v>
      </c>
      <c r="C688" s="163" t="s">
        <v>208</v>
      </c>
      <c r="D688" s="124">
        <v>1.45</v>
      </c>
      <c r="E688" s="166">
        <v>822</v>
      </c>
      <c r="F688" s="157">
        <v>772</v>
      </c>
      <c r="G688" s="156">
        <v>0</v>
      </c>
      <c r="H688"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8" s="116" t="str">
        <f t="shared" si="40"/>
        <v/>
      </c>
      <c r="J688" s="117" t="str">
        <f t="shared" si="41"/>
        <v/>
      </c>
      <c r="K688" s="118">
        <f t="shared" si="42"/>
        <v>566.89655172413791</v>
      </c>
      <c r="L688" s="118">
        <f t="shared" si="43"/>
        <v>532.41379310344826</v>
      </c>
    </row>
    <row r="689" spans="1:12" ht="15" x14ac:dyDescent="0.25">
      <c r="A689" s="99" t="s">
        <v>895</v>
      </c>
      <c r="B689" s="163" t="s">
        <v>2115</v>
      </c>
      <c r="C689" s="163" t="s">
        <v>208</v>
      </c>
      <c r="D689" s="124">
        <v>2.15</v>
      </c>
      <c r="E689" s="166">
        <v>1125</v>
      </c>
      <c r="F689" s="157">
        <v>1045</v>
      </c>
      <c r="G689" s="156">
        <v>0</v>
      </c>
      <c r="H689"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9" s="116" t="str">
        <f t="shared" si="40"/>
        <v/>
      </c>
      <c r="J689" s="117" t="str">
        <f t="shared" si="41"/>
        <v/>
      </c>
      <c r="K689" s="118">
        <f t="shared" si="42"/>
        <v>523.25581395348843</v>
      </c>
      <c r="L689" s="118">
        <f t="shared" si="43"/>
        <v>486.04651162790702</v>
      </c>
    </row>
    <row r="690" spans="1:12" ht="15" x14ac:dyDescent="0.25">
      <c r="A690" s="99" t="s">
        <v>896</v>
      </c>
      <c r="B690" s="163" t="s">
        <v>2115</v>
      </c>
      <c r="C690" s="163" t="s">
        <v>208</v>
      </c>
      <c r="D690" s="124">
        <v>3.01</v>
      </c>
      <c r="E690" s="166">
        <v>1693</v>
      </c>
      <c r="F690" s="157">
        <v>1543</v>
      </c>
      <c r="G690" s="156">
        <v>0</v>
      </c>
      <c r="H690"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0" s="116" t="str">
        <f t="shared" si="40"/>
        <v/>
      </c>
      <c r="J690" s="117" t="str">
        <f t="shared" si="41"/>
        <v/>
      </c>
      <c r="K690" s="118">
        <f t="shared" si="42"/>
        <v>562.45847176079735</v>
      </c>
      <c r="L690" s="118">
        <f t="shared" si="43"/>
        <v>512.62458471760806</v>
      </c>
    </row>
    <row r="691" spans="1:12" ht="15" x14ac:dyDescent="0.25">
      <c r="A691" s="99" t="s">
        <v>897</v>
      </c>
      <c r="B691" s="163" t="s">
        <v>2115</v>
      </c>
      <c r="C691" s="163" t="s">
        <v>208</v>
      </c>
      <c r="D691" s="124">
        <v>1.65</v>
      </c>
      <c r="E691" s="166">
        <v>935</v>
      </c>
      <c r="F691" s="157">
        <v>866</v>
      </c>
      <c r="G691" s="156">
        <v>0</v>
      </c>
      <c r="H691"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1" s="116" t="str">
        <f t="shared" si="40"/>
        <v/>
      </c>
      <c r="J691" s="117" t="str">
        <f t="shared" si="41"/>
        <v/>
      </c>
      <c r="K691" s="118">
        <f t="shared" si="42"/>
        <v>566.66666666666674</v>
      </c>
      <c r="L691" s="118">
        <f t="shared" si="43"/>
        <v>524.84848484848487</v>
      </c>
    </row>
    <row r="692" spans="1:12" ht="15" x14ac:dyDescent="0.25">
      <c r="A692" s="99" t="s">
        <v>898</v>
      </c>
      <c r="B692" s="163" t="s">
        <v>2115</v>
      </c>
      <c r="C692" s="163" t="s">
        <v>208</v>
      </c>
      <c r="D692" s="124">
        <v>1.5</v>
      </c>
      <c r="E692" s="166">
        <v>846</v>
      </c>
      <c r="F692" s="157">
        <v>758</v>
      </c>
      <c r="G692" s="156">
        <v>0</v>
      </c>
      <c r="H692"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2" s="116" t="str">
        <f t="shared" si="40"/>
        <v/>
      </c>
      <c r="J692" s="117" t="str">
        <f t="shared" si="41"/>
        <v/>
      </c>
      <c r="K692" s="118">
        <f t="shared" si="42"/>
        <v>564</v>
      </c>
      <c r="L692" s="118">
        <f t="shared" si="43"/>
        <v>505.33333333333331</v>
      </c>
    </row>
    <row r="693" spans="1:12" ht="15" x14ac:dyDescent="0.25">
      <c r="A693" s="99" t="s">
        <v>899</v>
      </c>
      <c r="B693" s="163" t="s">
        <v>2115</v>
      </c>
      <c r="C693" s="163" t="s">
        <v>208</v>
      </c>
      <c r="D693" s="124">
        <v>1.56</v>
      </c>
      <c r="E693" s="166">
        <v>878</v>
      </c>
      <c r="F693" s="157">
        <v>765</v>
      </c>
      <c r="G693" s="156">
        <v>0</v>
      </c>
      <c r="H693"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3" s="116" t="str">
        <f t="shared" si="40"/>
        <v/>
      </c>
      <c r="J693" s="117" t="str">
        <f t="shared" si="41"/>
        <v/>
      </c>
      <c r="K693" s="118">
        <f t="shared" si="42"/>
        <v>562.82051282051282</v>
      </c>
      <c r="L693" s="118">
        <f t="shared" si="43"/>
        <v>490.38461538461536</v>
      </c>
    </row>
    <row r="694" spans="1:12" ht="15" x14ac:dyDescent="0.25">
      <c r="A694" s="99" t="s">
        <v>900</v>
      </c>
      <c r="B694" s="163" t="s">
        <v>2115</v>
      </c>
      <c r="C694" s="163" t="s">
        <v>208</v>
      </c>
      <c r="D694" s="124">
        <v>4.0999999999999996</v>
      </c>
      <c r="E694" s="166">
        <v>2300</v>
      </c>
      <c r="F694" s="157">
        <v>2190</v>
      </c>
      <c r="G694" s="156">
        <v>0</v>
      </c>
      <c r="H694"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4" s="116" t="str">
        <f t="shared" si="40"/>
        <v/>
      </c>
      <c r="J694" s="117" t="str">
        <f t="shared" si="41"/>
        <v/>
      </c>
      <c r="K694" s="118">
        <f t="shared" si="42"/>
        <v>560.97560975609758</v>
      </c>
      <c r="L694" s="118">
        <f t="shared" si="43"/>
        <v>534.14634146341473</v>
      </c>
    </row>
    <row r="695" spans="1:12" ht="15" x14ac:dyDescent="0.25">
      <c r="A695" s="99" t="s">
        <v>901</v>
      </c>
      <c r="B695" s="163" t="s">
        <v>2115</v>
      </c>
      <c r="C695" s="163" t="s">
        <v>208</v>
      </c>
      <c r="D695" s="125">
        <v>1.5</v>
      </c>
      <c r="E695" s="166">
        <v>828</v>
      </c>
      <c r="F695" s="157">
        <v>777</v>
      </c>
      <c r="G695" s="156">
        <v>0</v>
      </c>
      <c r="H695"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5" s="116" t="str">
        <f t="shared" si="40"/>
        <v/>
      </c>
      <c r="J695" s="117" t="str">
        <f t="shared" si="41"/>
        <v/>
      </c>
      <c r="K695" s="118">
        <f t="shared" si="42"/>
        <v>552</v>
      </c>
      <c r="L695" s="118">
        <f t="shared" si="43"/>
        <v>518</v>
      </c>
    </row>
    <row r="696" spans="1:12" ht="15" x14ac:dyDescent="0.25">
      <c r="A696" s="99" t="s">
        <v>902</v>
      </c>
      <c r="B696" s="163" t="s">
        <v>2115</v>
      </c>
      <c r="C696" s="163" t="s">
        <v>208</v>
      </c>
      <c r="D696" s="125">
        <v>3.04</v>
      </c>
      <c r="E696" s="166">
        <v>1666</v>
      </c>
      <c r="F696" s="157">
        <v>1521</v>
      </c>
      <c r="G696" s="156">
        <v>0</v>
      </c>
      <c r="H696"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6" s="116" t="str">
        <f t="shared" si="40"/>
        <v/>
      </c>
      <c r="J696" s="117" t="str">
        <f t="shared" si="41"/>
        <v/>
      </c>
      <c r="K696" s="118">
        <f t="shared" si="42"/>
        <v>548.02631578947364</v>
      </c>
      <c r="L696" s="118">
        <f t="shared" si="43"/>
        <v>500.32894736842104</v>
      </c>
    </row>
    <row r="697" spans="1:12" ht="15" x14ac:dyDescent="0.25">
      <c r="A697" s="99" t="s">
        <v>903</v>
      </c>
      <c r="B697" s="163" t="s">
        <v>2115</v>
      </c>
      <c r="C697" s="163" t="s">
        <v>208</v>
      </c>
      <c r="D697" s="125">
        <v>5.68</v>
      </c>
      <c r="E697" s="166">
        <v>3009</v>
      </c>
      <c r="F697" s="157">
        <v>2845</v>
      </c>
      <c r="G697" s="156">
        <v>0</v>
      </c>
      <c r="H697" s="129"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7" s="116" t="str">
        <f t="shared" si="40"/>
        <v/>
      </c>
      <c r="J697" s="117" t="str">
        <f t="shared" si="41"/>
        <v/>
      </c>
      <c r="K697" s="118">
        <f t="shared" si="42"/>
        <v>529.75352112676057</v>
      </c>
      <c r="L697" s="118">
        <f t="shared" si="43"/>
        <v>500.88028169014086</v>
      </c>
    </row>
    <row r="698" spans="1:12" x14ac:dyDescent="0.25">
      <c r="A698" s="158"/>
      <c r="B698" s="167"/>
      <c r="C698" s="167"/>
      <c r="D698" s="168"/>
      <c r="E698" s="182"/>
      <c r="F698" s="169"/>
      <c r="G698" s="169"/>
      <c r="H698" s="159"/>
      <c r="I698" s="161"/>
      <c r="J698" s="161"/>
      <c r="K698" s="162"/>
      <c r="L698" s="162"/>
    </row>
    <row r="699" spans="1:12" x14ac:dyDescent="0.25">
      <c r="A699" s="170"/>
      <c r="B699" s="170"/>
      <c r="C699" s="170"/>
      <c r="D699" s="171"/>
      <c r="E699" s="172"/>
      <c r="F699" s="172"/>
      <c r="G699" s="172"/>
    </row>
    <row r="700" spans="1:12" x14ac:dyDescent="0.25">
      <c r="A700" s="170"/>
      <c r="B700" s="170"/>
      <c r="C700" s="170"/>
      <c r="D700" s="171"/>
      <c r="E700" s="172"/>
      <c r="F700" s="172"/>
      <c r="G700" s="172"/>
    </row>
  </sheetData>
  <sheetProtection insertRows="0" deleteRows="0"/>
  <protectedRanges>
    <protectedRange algorithmName="SHA-512" hashValue="IRToZKdSKAYW4M45WrFYNNzBKmrjEpGOeNpX3+9WPcL1+rkg8TjIqS9I0+BUSUUtSBnT3PJM7pTKVCqSc3s8XA==" saltValue="XjtTmPo//DPDwKNIuSYhOw==" spinCount="100000" sqref="H3:L1048576 K1:L1" name="DataValidation"/>
    <protectedRange algorithmName="SHA-512" hashValue="IRToZKdSKAYW4M45WrFYNNzBKmrjEpGOeNpX3+9WPcL1+rkg8TjIqS9I0+BUSUUtSBnT3PJM7pTKVCqSc3s8XA==" saltValue="XjtTmPo//DPDwKNIuSYhOw==" spinCount="100000" sqref="H2:L2" name="DataValidation_1"/>
    <protectedRange algorithmName="SHA-512" hashValue="IRToZKdSKAYW4M45WrFYNNzBKmrjEpGOeNpX3+9WPcL1+rkg8TjIqS9I0+BUSUUtSBnT3PJM7pTKVCqSc3s8XA==" saltValue="XjtTmPo//DPDwKNIuSYhOw==" spinCount="100000" sqref="H1 J1" name="DataValidation_2"/>
  </protectedRanges>
  <mergeCells count="2">
    <mergeCell ref="A1:G1"/>
    <mergeCell ref="H1:L1"/>
  </mergeCells>
  <conditionalFormatting sqref="I3:I697">
    <cfRule type="cellIs" dxfId="70" priority="6" operator="lessThan">
      <formula>0</formula>
    </cfRule>
  </conditionalFormatting>
  <conditionalFormatting sqref="I3:J697">
    <cfRule type="containsText" dxfId="69" priority="105" operator="containsText" text="!">
      <formula>NOT(ISERROR(SEARCH("!",I3)))</formula>
    </cfRule>
  </conditionalFormatting>
  <conditionalFormatting sqref="K3:K697">
    <cfRule type="top10" dxfId="68" priority="14" percent="1" rank="10"/>
  </conditionalFormatting>
  <conditionalFormatting sqref="L3:L697">
    <cfRule type="top10" dxfId="67" priority="104" percent="1" rank="10"/>
  </conditionalFormatting>
  <conditionalFormatting sqref="H3:H697">
    <cfRule type="containsText" dxfId="66" priority="1" operator="containsText" text="FALSE">
      <formula>NOT(ISERROR(SEARCH("FALSE",H3)))</formula>
    </cfRule>
  </conditionalFormatting>
  <dataValidations xWindow="200" yWindow="579" count="11">
    <dataValidation allowBlank="1" showInputMessage="1" showErrorMessage="1" promptTitle="Les plus performants" prompt="Le rendement est la récolte estimée (5.) par ha (4.)._x000a_La majorité des membres du groupe aura un rendement similaire. _x000a_Ici les 10% de valeurs les plus élevée sont en jaune, car la différence pourrait indiquer une erreur dans les données. _x000a_Veuillez vérifer." sqref="K2"/>
    <dataValidation allowBlank="1" showInputMessage="1" showErrorMessage="1" promptTitle="Vendu =&gt; Recolté" prompt="Un producteur ne peut vendre plus de produits certifié que récolté dans l'année précédente._x000a__x000a_Si vous voyez un !, veuillez vérifier le chiffre à nouveau." sqref="I2"/>
    <dataValidation allowBlank="1" showInputMessage="1" showErrorMessage="1" promptTitle="This year - last year harvest" prompt="La récolte change d'une année à une autre, mais les grands changements pourraient indiquer une erreur dans les données. Ici nous indiquons les changement supérieurs à 25%._x000a__x000a_Vérifier à nouveau les données de récolte (5. et 6.) si la cellule est jaune" sqref="J2"/>
    <dataValidation allowBlank="1" showInputMessage="1" showErrorMessage="1" promptTitle="Les plus performants" prompt="Le rendement est la récolte estimée (6.) par ha (4.)._x000a_La majorité des membres du groupe aura un rendement similaire._x000a__x000a_Ici les 10% de valeurs les plus élevée sont en jaune, car la différence pourrait indiquer une erreur dans les données._x000a__x000a_Veuillez vérifer." sqref="L2"/>
    <dataValidation allowBlank="1" showInputMessage="1" showErrorMessage="1" promptTitle="Veuillez sélectionner une option" prompt="Le copier-coller peut générer des erreurs lors de la soumission du fichier. Assurez-vous qu'il n'y ait pas de fautes de frappe." sqref="B2"/>
    <dataValidation allowBlank="1" showInputMessage="1" showErrorMessage="1" promptTitle="Obligatoire si disponible" prompt="Le copier-coller peut générer des erreurs lors de la soumission du fichier. Assurez-vous qu'il n'y ait pas de fautes de frappe." sqref="C2"/>
    <dataValidation allowBlank="1" showInputMessage="1" showErrorMessage="1" promptTitle="Recolte certifiée an précédent" prompt="Cela représente le volume réel certifié pour la culture spécifique au cours de l'année précédente._x000a__x000a_Veuillez utiliser le format de cellule &quot;Nombre&quot;." sqref="F2"/>
    <dataValidation allowBlank="1" showInputMessage="1" showErrorMessage="1" promptTitle="Information obligatoire" prompt="Cela représente le volume certifié vendu/livré par le membre au Groupe._x000a__x000a_Veuillez utiliser le format de cellule &quot;Nombre&quot;" sqref="G2"/>
    <dataValidation allowBlank="1" showInputMessage="1" showErrorMessage="1" promptTitle="Indications:" prompt="S'assurer utiliser le même indentifiant (ID) de la colonne A de l'onglet 1. Membre du groupe._x000a__x000a_Si le membre produit plus d'une culture (café ou cacao), ou variété (arabica ou robusta), en différents lieux, le même ID doit être utilisé pour le même membre." sqref="A2"/>
    <dataValidation allowBlank="1" showInputMessage="1" showErrorMessage="1" promptTitle="Information obligatoire" prompt="Toutes les surfaces couverte par cette culture (ex: cacao) même si ce sont plusieurs unités de plantation (ferme)._x000a__x000a_Veuillez utiliser le format de cellule &quot;Nombre&quot;" sqref="D2"/>
    <dataValidation allowBlank="1" showInputMessage="1" showErrorMessage="1" promptTitle="Volume certifié année en cours" prompt="Ceci répresent le volume certifié de l'année en cours._x000a__x000a_Veuillez utiliser le format de cellule &quot;Nombre&quot;" sqref="E2"/>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4BA29"/>
  </sheetPr>
  <dimension ref="A1:J698"/>
  <sheetViews>
    <sheetView topLeftCell="A673" zoomScale="80" zoomScaleNormal="80" workbookViewId="0">
      <pane xSplit="1" topLeftCell="B1" activePane="topRight" state="frozen"/>
      <selection activeCell="A6" sqref="A6"/>
      <selection pane="topRight" activeCell="C3" sqref="C3:C697"/>
    </sheetView>
  </sheetViews>
  <sheetFormatPr baseColWidth="10" defaultColWidth="8.85546875" defaultRowHeight="13.5" x14ac:dyDescent="0.25"/>
  <cols>
    <col min="1" max="1" width="25.5703125" style="5" customWidth="1"/>
    <col min="2" max="2" width="23.5703125" style="5" customWidth="1"/>
    <col min="3" max="3" width="21" style="6" customWidth="1"/>
    <col min="4" max="4" width="24.140625" style="7" customWidth="1"/>
    <col min="5" max="5" width="26.140625" style="7" customWidth="1"/>
    <col min="6" max="6" width="30.42578125" style="3" customWidth="1"/>
    <col min="7" max="7" width="18" style="3" customWidth="1"/>
    <col min="8" max="8" width="21.140625" style="3" customWidth="1"/>
    <col min="9" max="9" width="24.85546875" style="3" customWidth="1"/>
    <col min="10" max="16384" width="8.85546875" style="5"/>
  </cols>
  <sheetData>
    <row r="1" spans="1:10" s="50" customFormat="1" ht="17.25" customHeight="1" x14ac:dyDescent="0.3">
      <c r="A1" s="232" t="s">
        <v>83</v>
      </c>
      <c r="B1" s="232"/>
      <c r="C1" s="232"/>
      <c r="D1" s="232"/>
      <c r="E1" s="233"/>
      <c r="F1" s="49"/>
      <c r="G1" s="234" t="s">
        <v>2425</v>
      </c>
      <c r="H1" s="235"/>
      <c r="I1" s="235"/>
    </row>
    <row r="2" spans="1:10" s="50" customFormat="1" ht="172.5" x14ac:dyDescent="0.3">
      <c r="A2" s="48" t="s">
        <v>200</v>
      </c>
      <c r="B2" s="54" t="s">
        <v>84</v>
      </c>
      <c r="C2" s="146" t="s">
        <v>85</v>
      </c>
      <c r="D2" s="54" t="s">
        <v>2426</v>
      </c>
      <c r="E2" s="54" t="s">
        <v>2427</v>
      </c>
      <c r="F2" s="77" t="s">
        <v>77</v>
      </c>
      <c r="G2" s="49" t="s">
        <v>86</v>
      </c>
      <c r="H2" s="89" t="s">
        <v>87</v>
      </c>
      <c r="I2" s="49" t="s">
        <v>88</v>
      </c>
      <c r="J2" s="53" t="s">
        <v>2428</v>
      </c>
    </row>
    <row r="3" spans="1:10" ht="15" x14ac:dyDescent="0.25">
      <c r="A3" s="99" t="s">
        <v>209</v>
      </c>
      <c r="B3" s="110" t="s">
        <v>209</v>
      </c>
      <c r="C3" s="181" t="s">
        <v>2539</v>
      </c>
      <c r="D3" s="173">
        <v>7.3305100000000003</v>
      </c>
      <c r="E3" s="174">
        <v>-7.2135699999999998</v>
      </c>
      <c r="F3"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 s="4">
        <f t="shared" ref="G3:G50" si="0">IF(D3=0,"",D3)</f>
        <v>7.3305100000000003</v>
      </c>
      <c r="H3" s="4">
        <f t="shared" ref="H3:H50" si="1">IF(E3=0,"",E3)</f>
        <v>-7.2135699999999998</v>
      </c>
      <c r="I3" s="18" t="str">
        <f t="array" ref="I3">IF(ISBLANK(C3),"",IF(C3=MAX(IF(FarmUnit[1. Identifiant interne unique d’exploitation agricole*
(Attribué par la gestion centrale)]=A3,FarmUnit[3. Superficie de l’unité agricole (ha)*])),"!","-"))</f>
        <v>-</v>
      </c>
    </row>
    <row r="4" spans="1:10" ht="15" x14ac:dyDescent="0.25">
      <c r="A4" s="99" t="s">
        <v>210</v>
      </c>
      <c r="B4" s="110" t="s">
        <v>210</v>
      </c>
      <c r="C4" s="180" t="s">
        <v>2443</v>
      </c>
      <c r="D4" s="173">
        <v>7.3293499999999998</v>
      </c>
      <c r="E4" s="174">
        <v>-7.2122299999999999</v>
      </c>
      <c r="F4"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 s="4">
        <f t="shared" si="0"/>
        <v>7.3293499999999998</v>
      </c>
      <c r="H4" s="4">
        <f t="shared" si="1"/>
        <v>-7.2122299999999999</v>
      </c>
      <c r="I4" s="18" t="str">
        <f t="array" ref="I4">IF(ISBLANK(C4),"",IF(C4=MAX(IF(FarmUnit[1. Identifiant interne unique d’exploitation agricole*
(Attribué par la gestion centrale)]=A4,FarmUnit[3. Superficie de l’unité agricole (ha)*])),"!","-"))</f>
        <v>-</v>
      </c>
    </row>
    <row r="5" spans="1:10" ht="15" x14ac:dyDescent="0.25">
      <c r="A5" s="99" t="s">
        <v>211</v>
      </c>
      <c r="B5" s="110" t="s">
        <v>211</v>
      </c>
      <c r="C5" s="181" t="s">
        <v>2540</v>
      </c>
      <c r="D5" s="173">
        <v>7.3307399999999996</v>
      </c>
      <c r="E5" s="174">
        <v>-7.2118500000000001</v>
      </c>
      <c r="F5"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 s="4">
        <f t="shared" si="0"/>
        <v>7.3307399999999996</v>
      </c>
      <c r="H5" s="4">
        <f t="shared" si="1"/>
        <v>-7.2118500000000001</v>
      </c>
      <c r="I5" s="18" t="str">
        <f t="array" ref="I5">IF(ISBLANK(C5),"",IF(C5=MAX(IF(FarmUnit[1. Identifiant interne unique d’exploitation agricole*
(Attribué par la gestion centrale)]=A5,FarmUnit[3. Superficie de l’unité agricole (ha)*])),"!","-"))</f>
        <v>-</v>
      </c>
    </row>
    <row r="6" spans="1:10" ht="15" x14ac:dyDescent="0.25">
      <c r="A6" s="99" t="s">
        <v>212</v>
      </c>
      <c r="B6" s="110" t="s">
        <v>212</v>
      </c>
      <c r="C6" s="180" t="s">
        <v>2541</v>
      </c>
      <c r="D6" s="173">
        <v>7.3286300000000004</v>
      </c>
      <c r="E6" s="174">
        <v>-7.2134299999999998</v>
      </c>
      <c r="F6"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 s="4">
        <f t="shared" si="0"/>
        <v>7.3286300000000004</v>
      </c>
      <c r="H6" s="4">
        <f t="shared" si="1"/>
        <v>-7.2134299999999998</v>
      </c>
      <c r="I6" s="18" t="str">
        <f t="array" ref="I6">IF(ISBLANK(C6),"",IF(C6=MAX(IF(FarmUnit[1. Identifiant interne unique d’exploitation agricole*
(Attribué par la gestion centrale)]=A6,FarmUnit[3. Superficie de l’unité agricole (ha)*])),"!","-"))</f>
        <v>-</v>
      </c>
    </row>
    <row r="7" spans="1:10" ht="15" x14ac:dyDescent="0.25">
      <c r="A7" s="99" t="s">
        <v>213</v>
      </c>
      <c r="B7" s="110" t="s">
        <v>213</v>
      </c>
      <c r="C7" s="181" t="s">
        <v>2542</v>
      </c>
      <c r="D7" s="173">
        <v>7.3299799999999999</v>
      </c>
      <c r="E7" s="174">
        <v>-7.2153</v>
      </c>
      <c r="F7"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 s="4">
        <f t="shared" si="0"/>
        <v>7.3299799999999999</v>
      </c>
      <c r="H7" s="4">
        <f t="shared" si="1"/>
        <v>-7.2153</v>
      </c>
      <c r="I7" s="18" t="str">
        <f t="array" ref="I7">IF(ISBLANK(C7),"",IF(C7=MAX(IF(FarmUnit[1. Identifiant interne unique d’exploitation agricole*
(Attribué par la gestion centrale)]=A7,FarmUnit[3. Superficie de l’unité agricole (ha)*])),"!","-"))</f>
        <v>-</v>
      </c>
    </row>
    <row r="8" spans="1:10" ht="15" x14ac:dyDescent="0.25">
      <c r="A8" s="99" t="s">
        <v>214</v>
      </c>
      <c r="B8" s="110" t="s">
        <v>214</v>
      </c>
      <c r="C8" s="180" t="s">
        <v>2543</v>
      </c>
      <c r="D8" s="173">
        <v>7.3290600000000001</v>
      </c>
      <c r="E8" s="174">
        <v>-7.2151899999999998</v>
      </c>
      <c r="F8"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 s="4">
        <f t="shared" si="0"/>
        <v>7.3290600000000001</v>
      </c>
      <c r="H8" s="4">
        <f t="shared" si="1"/>
        <v>-7.2151899999999998</v>
      </c>
      <c r="I8" s="18" t="str">
        <f t="array" ref="I8">IF(ISBLANK(C8),"",IF(C8=MAX(IF(FarmUnit[1. Identifiant interne unique d’exploitation agricole*
(Attribué par la gestion centrale)]=A8,FarmUnit[3. Superficie de l’unité agricole (ha)*])),"!","-"))</f>
        <v>-</v>
      </c>
    </row>
    <row r="9" spans="1:10" ht="15" x14ac:dyDescent="0.25">
      <c r="A9" s="99" t="s">
        <v>215</v>
      </c>
      <c r="B9" s="110" t="s">
        <v>215</v>
      </c>
      <c r="C9" s="181" t="s">
        <v>2501</v>
      </c>
      <c r="D9" s="148">
        <v>7.3280500000000002</v>
      </c>
      <c r="E9" s="149">
        <v>-7.21502</v>
      </c>
      <c r="F9"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 s="4">
        <f t="shared" si="0"/>
        <v>7.3280500000000002</v>
      </c>
      <c r="H9" s="4">
        <f t="shared" si="1"/>
        <v>-7.21502</v>
      </c>
      <c r="I9" s="18" t="str">
        <f t="array" ref="I9">IF(ISBLANK(C9),"",IF(C9=MAX(IF(FarmUnit[1. Identifiant interne unique d’exploitation agricole*
(Attribué par la gestion centrale)]=A9,FarmUnit[3. Superficie de l’unité agricole (ha)*])),"!","-"))</f>
        <v>-</v>
      </c>
    </row>
    <row r="10" spans="1:10" ht="15" x14ac:dyDescent="0.25">
      <c r="A10" s="99" t="s">
        <v>216</v>
      </c>
      <c r="B10" s="110" t="s">
        <v>216</v>
      </c>
      <c r="C10" s="180" t="s">
        <v>2544</v>
      </c>
      <c r="D10" s="173">
        <v>7.3273099999999998</v>
      </c>
      <c r="E10" s="174">
        <v>-7.21617</v>
      </c>
      <c r="F10"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 s="4">
        <f t="shared" si="0"/>
        <v>7.3273099999999998</v>
      </c>
      <c r="H10" s="4">
        <f t="shared" si="1"/>
        <v>-7.21617</v>
      </c>
      <c r="I10" s="18" t="str">
        <f t="array" ref="I10">IF(ISBLANK(C10),"",IF(C10=MAX(IF(FarmUnit[1. Identifiant interne unique d’exploitation agricole*
(Attribué par la gestion centrale)]=A10,FarmUnit[3. Superficie de l’unité agricole (ha)*])),"!","-"))</f>
        <v>-</v>
      </c>
    </row>
    <row r="11" spans="1:10" ht="15" x14ac:dyDescent="0.25">
      <c r="A11" s="99" t="s">
        <v>217</v>
      </c>
      <c r="B11" s="110" t="s">
        <v>217</v>
      </c>
      <c r="C11" s="181" t="s">
        <v>2455</v>
      </c>
      <c r="D11" s="173">
        <v>7.3252300000000004</v>
      </c>
      <c r="E11" s="174">
        <v>-7.2109899999999998</v>
      </c>
      <c r="F11"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 s="4">
        <f t="shared" si="0"/>
        <v>7.3252300000000004</v>
      </c>
      <c r="H11" s="4">
        <f t="shared" si="1"/>
        <v>-7.2109899999999998</v>
      </c>
      <c r="I11" s="18" t="str">
        <f t="array" ref="I11">IF(ISBLANK(C11),"",IF(C11=MAX(IF(FarmUnit[1. Identifiant interne unique d’exploitation agricole*
(Attribué par la gestion centrale)]=A11,FarmUnit[3. Superficie de l’unité agricole (ha)*])),"!","-"))</f>
        <v>-</v>
      </c>
    </row>
    <row r="12" spans="1:10" ht="15" x14ac:dyDescent="0.25">
      <c r="A12" s="99" t="s">
        <v>218</v>
      </c>
      <c r="B12" s="110" t="s">
        <v>218</v>
      </c>
      <c r="C12" s="180" t="s">
        <v>2439</v>
      </c>
      <c r="D12" s="148">
        <v>7.3248300000000004</v>
      </c>
      <c r="E12" s="149">
        <v>-7.2119299999999997</v>
      </c>
      <c r="F12"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 s="4">
        <f t="shared" si="0"/>
        <v>7.3248300000000004</v>
      </c>
      <c r="H12" s="4">
        <f t="shared" si="1"/>
        <v>-7.2119299999999997</v>
      </c>
      <c r="I12" s="18" t="str">
        <f t="array" ref="I12">IF(ISBLANK(C12),"",IF(C12=MAX(IF(FarmUnit[1. Identifiant interne unique d’exploitation agricole*
(Attribué par la gestion centrale)]=A12,FarmUnit[3. Superficie de l’unité agricole (ha)*])),"!","-"))</f>
        <v>-</v>
      </c>
    </row>
    <row r="13" spans="1:10" ht="15" x14ac:dyDescent="0.25">
      <c r="A13" s="99" t="s">
        <v>219</v>
      </c>
      <c r="B13" s="110" t="s">
        <v>219</v>
      </c>
      <c r="C13" s="181" t="s">
        <v>2545</v>
      </c>
      <c r="D13" s="173">
        <v>7.3303399999999996</v>
      </c>
      <c r="E13" s="174">
        <v>-7.21835</v>
      </c>
      <c r="F13"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 s="4">
        <f t="shared" si="0"/>
        <v>7.3303399999999996</v>
      </c>
      <c r="H13" s="4">
        <f t="shared" si="1"/>
        <v>-7.21835</v>
      </c>
      <c r="I13" s="18" t="str">
        <f t="array" ref="I13">IF(ISBLANK(C13),"",IF(C13=MAX(IF(FarmUnit[1. Identifiant interne unique d’exploitation agricole*
(Attribué par la gestion centrale)]=A13,FarmUnit[3. Superficie de l’unité agricole (ha)*])),"!","-"))</f>
        <v>-</v>
      </c>
    </row>
    <row r="14" spans="1:10" ht="15" x14ac:dyDescent="0.25">
      <c r="A14" s="99" t="s">
        <v>220</v>
      </c>
      <c r="B14" s="110" t="s">
        <v>220</v>
      </c>
      <c r="C14" s="180" t="s">
        <v>2544</v>
      </c>
      <c r="D14" s="173">
        <v>7.3282600000000002</v>
      </c>
      <c r="E14" s="174">
        <v>-7.22051</v>
      </c>
      <c r="F14"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 s="4">
        <f t="shared" si="0"/>
        <v>7.3282600000000002</v>
      </c>
      <c r="H14" s="4">
        <f t="shared" si="1"/>
        <v>-7.22051</v>
      </c>
      <c r="I14" s="18" t="str">
        <f t="array" ref="I14">IF(ISBLANK(C14),"",IF(C14=MAX(IF(FarmUnit[1. Identifiant interne unique d’exploitation agricole*
(Attribué par la gestion centrale)]=A14,FarmUnit[3. Superficie de l’unité agricole (ha)*])),"!","-"))</f>
        <v>-</v>
      </c>
    </row>
    <row r="15" spans="1:10" ht="15" x14ac:dyDescent="0.25">
      <c r="A15" s="99" t="s">
        <v>221</v>
      </c>
      <c r="B15" s="110" t="s">
        <v>221</v>
      </c>
      <c r="C15" s="181" t="s">
        <v>2546</v>
      </c>
      <c r="D15" s="173">
        <v>7.3278299999999996</v>
      </c>
      <c r="E15" s="174">
        <v>-7.2179900000000004</v>
      </c>
      <c r="F15"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 s="4">
        <f t="shared" si="0"/>
        <v>7.3278299999999996</v>
      </c>
      <c r="H15" s="4">
        <f t="shared" si="1"/>
        <v>-7.2179900000000004</v>
      </c>
      <c r="I15" s="18" t="str">
        <f t="array" ref="I15">IF(ISBLANK(C15),"",IF(C15=MAX(IF(FarmUnit[1. Identifiant interne unique d’exploitation agricole*
(Attribué par la gestion centrale)]=A15,FarmUnit[3. Superficie de l’unité agricole (ha)*])),"!","-"))</f>
        <v>-</v>
      </c>
    </row>
    <row r="16" spans="1:10" ht="15" x14ac:dyDescent="0.25">
      <c r="A16" s="99" t="s">
        <v>222</v>
      </c>
      <c r="B16" s="110" t="s">
        <v>222</v>
      </c>
      <c r="C16" s="180" t="s">
        <v>2547</v>
      </c>
      <c r="D16" s="173">
        <v>7.32986</v>
      </c>
      <c r="E16" s="174">
        <v>-7.2216699999999996</v>
      </c>
      <c r="F16"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 s="4">
        <f t="shared" si="0"/>
        <v>7.32986</v>
      </c>
      <c r="H16" s="4">
        <f t="shared" si="1"/>
        <v>-7.2216699999999996</v>
      </c>
      <c r="I16" s="18" t="str">
        <f t="array" ref="I16">IF(ISBLANK(C16),"",IF(C16=MAX(IF(FarmUnit[1. Identifiant interne unique d’exploitation agricole*
(Attribué par la gestion centrale)]=A16,FarmUnit[3. Superficie de l’unité agricole (ha)*])),"!","-"))</f>
        <v>-</v>
      </c>
    </row>
    <row r="17" spans="1:9" ht="15" x14ac:dyDescent="0.25">
      <c r="A17" s="99" t="s">
        <v>223</v>
      </c>
      <c r="B17" s="110" t="s">
        <v>223</v>
      </c>
      <c r="C17" s="181" t="s">
        <v>2540</v>
      </c>
      <c r="D17" s="173">
        <v>7.3321699999999996</v>
      </c>
      <c r="E17" s="174">
        <v>-7.2194500000000001</v>
      </c>
      <c r="F17"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 s="4">
        <f t="shared" si="0"/>
        <v>7.3321699999999996</v>
      </c>
      <c r="H17" s="4">
        <f t="shared" si="1"/>
        <v>-7.2194500000000001</v>
      </c>
      <c r="I17" s="18" t="str">
        <f t="array" ref="I17">IF(ISBLANK(C17),"",IF(C17=MAX(IF(FarmUnit[1. Identifiant interne unique d’exploitation agricole*
(Attribué par la gestion centrale)]=A17,FarmUnit[3. Superficie de l’unité agricole (ha)*])),"!","-"))</f>
        <v>-</v>
      </c>
    </row>
    <row r="18" spans="1:9" ht="15" x14ac:dyDescent="0.25">
      <c r="A18" s="99" t="s">
        <v>224</v>
      </c>
      <c r="B18" s="110" t="s">
        <v>224</v>
      </c>
      <c r="C18" s="180" t="s">
        <v>2540</v>
      </c>
      <c r="D18" s="148">
        <v>7.3325199999999997</v>
      </c>
      <c r="E18" s="149">
        <v>-7.2156900000000004</v>
      </c>
      <c r="F18"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 s="4">
        <f t="shared" si="0"/>
        <v>7.3325199999999997</v>
      </c>
      <c r="H18" s="4">
        <f t="shared" si="1"/>
        <v>-7.2156900000000004</v>
      </c>
      <c r="I18" s="18" t="str">
        <f t="array" ref="I18">IF(ISBLANK(C18),"",IF(C18=MAX(IF(FarmUnit[1. Identifiant interne unique d’exploitation agricole*
(Attribué par la gestion centrale)]=A18,FarmUnit[3. Superficie de l’unité agricole (ha)*])),"!","-"))</f>
        <v>-</v>
      </c>
    </row>
    <row r="19" spans="1:9" ht="15" x14ac:dyDescent="0.25">
      <c r="A19" s="99" t="s">
        <v>225</v>
      </c>
      <c r="B19" s="110" t="s">
        <v>225</v>
      </c>
      <c r="C19" s="181" t="s">
        <v>2548</v>
      </c>
      <c r="D19" s="148">
        <v>7.33432</v>
      </c>
      <c r="E19" s="149">
        <v>-7.2172299999999998</v>
      </c>
      <c r="F19"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 s="4">
        <f t="shared" si="0"/>
        <v>7.33432</v>
      </c>
      <c r="H19" s="4">
        <f t="shared" si="1"/>
        <v>-7.2172299999999998</v>
      </c>
      <c r="I19" s="18" t="str">
        <f t="array" ref="I19">IF(ISBLANK(C19),"",IF(C19=MAX(IF(FarmUnit[1. Identifiant interne unique d’exploitation agricole*
(Attribué par la gestion centrale)]=A19,FarmUnit[3. Superficie de l’unité agricole (ha)*])),"!","-"))</f>
        <v>-</v>
      </c>
    </row>
    <row r="20" spans="1:9" ht="15" x14ac:dyDescent="0.25">
      <c r="A20" s="99" t="s">
        <v>226</v>
      </c>
      <c r="B20" s="110" t="s">
        <v>226</v>
      </c>
      <c r="C20" s="180" t="s">
        <v>2549</v>
      </c>
      <c r="D20" s="148">
        <v>7.3269000000000002</v>
      </c>
      <c r="E20" s="149">
        <v>-7.2199</v>
      </c>
      <c r="F20"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 s="4">
        <f t="shared" si="0"/>
        <v>7.3269000000000002</v>
      </c>
      <c r="H20" s="4">
        <f t="shared" si="1"/>
        <v>-7.2199</v>
      </c>
      <c r="I20" s="18" t="str">
        <f t="array" ref="I20">IF(ISBLANK(C20),"",IF(C20=MAX(IF(FarmUnit[1. Identifiant interne unique d’exploitation agricole*
(Attribué par la gestion centrale)]=A20,FarmUnit[3. Superficie de l’unité agricole (ha)*])),"!","-"))</f>
        <v>-</v>
      </c>
    </row>
    <row r="21" spans="1:9" ht="15" x14ac:dyDescent="0.25">
      <c r="A21" s="99" t="s">
        <v>227</v>
      </c>
      <c r="B21" s="110" t="s">
        <v>227</v>
      </c>
      <c r="C21" s="181" t="s">
        <v>2438</v>
      </c>
      <c r="D21" s="148">
        <v>7.3228799999999996</v>
      </c>
      <c r="E21" s="149">
        <v>-7.2114200000000004</v>
      </c>
      <c r="F21"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 s="4">
        <f t="shared" si="0"/>
        <v>7.3228799999999996</v>
      </c>
      <c r="H21" s="4">
        <f t="shared" si="1"/>
        <v>-7.2114200000000004</v>
      </c>
      <c r="I21" s="18" t="str">
        <f t="array" ref="I21">IF(ISBLANK(C21),"",IF(C21=MAX(IF(FarmUnit[1. Identifiant interne unique d’exploitation agricole*
(Attribué par la gestion centrale)]=A21,FarmUnit[3. Superficie de l’unité agricole (ha)*])),"!","-"))</f>
        <v>-</v>
      </c>
    </row>
    <row r="22" spans="1:9" ht="15" x14ac:dyDescent="0.25">
      <c r="A22" s="99" t="s">
        <v>228</v>
      </c>
      <c r="B22" s="110" t="s">
        <v>228</v>
      </c>
      <c r="C22" s="180" t="s">
        <v>2550</v>
      </c>
      <c r="D22" s="148">
        <v>7.3282999999999996</v>
      </c>
      <c r="E22" s="149">
        <v>-7.2036699999999998</v>
      </c>
      <c r="F22"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 s="4">
        <f t="shared" si="0"/>
        <v>7.3282999999999996</v>
      </c>
      <c r="H22" s="4">
        <f t="shared" si="1"/>
        <v>-7.2036699999999998</v>
      </c>
      <c r="I22" s="18" t="str">
        <f t="array" ref="I22">IF(ISBLANK(C22),"",IF(C22=MAX(IF(FarmUnit[1. Identifiant interne unique d’exploitation agricole*
(Attribué par la gestion centrale)]=A22,FarmUnit[3. Superficie de l’unité agricole (ha)*])),"!","-"))</f>
        <v>-</v>
      </c>
    </row>
    <row r="23" spans="1:9" ht="15" x14ac:dyDescent="0.25">
      <c r="A23" s="99" t="s">
        <v>229</v>
      </c>
      <c r="B23" s="110" t="s">
        <v>229</v>
      </c>
      <c r="C23" s="181" t="s">
        <v>2551</v>
      </c>
      <c r="D23" s="148">
        <v>7.3281599999999996</v>
      </c>
      <c r="E23" s="149">
        <v>-7.2012</v>
      </c>
      <c r="F23"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 s="4">
        <f t="shared" si="0"/>
        <v>7.3281599999999996</v>
      </c>
      <c r="H23" s="4">
        <f t="shared" si="1"/>
        <v>-7.2012</v>
      </c>
      <c r="I23" s="18" t="str">
        <f t="array" ref="I23">IF(ISBLANK(C23),"",IF(C23=MAX(IF(FarmUnit[1. Identifiant interne unique d’exploitation agricole*
(Attribué par la gestion centrale)]=A23,FarmUnit[3. Superficie de l’unité agricole (ha)*])),"!","-"))</f>
        <v>-</v>
      </c>
    </row>
    <row r="24" spans="1:9" ht="15" x14ac:dyDescent="0.25">
      <c r="A24" s="99" t="s">
        <v>230</v>
      </c>
      <c r="B24" s="110" t="s">
        <v>230</v>
      </c>
      <c r="C24" s="180" t="s">
        <v>2540</v>
      </c>
      <c r="D24" s="148">
        <v>7.3293400000000002</v>
      </c>
      <c r="E24" s="150">
        <v>-7.20181</v>
      </c>
      <c r="F24"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 s="4">
        <f t="shared" si="0"/>
        <v>7.3293400000000002</v>
      </c>
      <c r="H24" s="4">
        <f t="shared" si="1"/>
        <v>-7.20181</v>
      </c>
      <c r="I24" s="18" t="str">
        <f t="array" ref="I24">IF(ISBLANK(C24),"",IF(C24=MAX(IF(FarmUnit[1. Identifiant interne unique d’exploitation agricole*
(Attribué par la gestion centrale)]=A24,FarmUnit[3. Superficie de l’unité agricole (ha)*])),"!","-"))</f>
        <v>-</v>
      </c>
    </row>
    <row r="25" spans="1:9" ht="15" x14ac:dyDescent="0.25">
      <c r="A25" s="99" t="s">
        <v>231</v>
      </c>
      <c r="B25" s="110" t="s">
        <v>231</v>
      </c>
      <c r="C25" s="181" t="s">
        <v>2535</v>
      </c>
      <c r="D25" s="148">
        <v>7.3463099999999999</v>
      </c>
      <c r="E25" s="150">
        <v>-7.2049599999999998</v>
      </c>
      <c r="F25"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 s="4">
        <f t="shared" si="0"/>
        <v>7.3463099999999999</v>
      </c>
      <c r="H25" s="4">
        <f t="shared" si="1"/>
        <v>-7.2049599999999998</v>
      </c>
      <c r="I25" s="18" t="str">
        <f t="array" ref="I25">IF(ISBLANK(C25),"",IF(C25=MAX(IF(FarmUnit[1. Identifiant interne unique d’exploitation agricole*
(Attribué par la gestion centrale)]=A25,FarmUnit[3. Superficie de l’unité agricole (ha)*])),"!","-"))</f>
        <v>-</v>
      </c>
    </row>
    <row r="26" spans="1:9" ht="15" x14ac:dyDescent="0.25">
      <c r="A26" s="99" t="s">
        <v>232</v>
      </c>
      <c r="B26" s="110" t="s">
        <v>232</v>
      </c>
      <c r="C26" s="180" t="s">
        <v>2444</v>
      </c>
      <c r="D26" s="148">
        <v>7.3473800000000002</v>
      </c>
      <c r="E26" s="149">
        <v>-7.2068300000000001</v>
      </c>
      <c r="F26"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 s="4">
        <f t="shared" si="0"/>
        <v>7.3473800000000002</v>
      </c>
      <c r="H26" s="4">
        <f t="shared" si="1"/>
        <v>-7.2068300000000001</v>
      </c>
      <c r="I26" s="18" t="str">
        <f t="array" ref="I26">IF(ISBLANK(C26),"",IF(C26=MAX(IF(FarmUnit[1. Identifiant interne unique d’exploitation agricole*
(Attribué par la gestion centrale)]=A26,FarmUnit[3. Superficie de l’unité agricole (ha)*])),"!","-"))</f>
        <v>-</v>
      </c>
    </row>
    <row r="27" spans="1:9" ht="15" x14ac:dyDescent="0.25">
      <c r="A27" s="99" t="s">
        <v>233</v>
      </c>
      <c r="B27" s="110" t="s">
        <v>233</v>
      </c>
      <c r="C27" s="181" t="s">
        <v>2552</v>
      </c>
      <c r="D27" s="148">
        <v>7.3513200000000003</v>
      </c>
      <c r="E27" s="149">
        <v>-7.2055999999999996</v>
      </c>
      <c r="F27"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 s="4">
        <f t="shared" si="0"/>
        <v>7.3513200000000003</v>
      </c>
      <c r="H27" s="4">
        <f t="shared" si="1"/>
        <v>-7.2055999999999996</v>
      </c>
      <c r="I27" s="18" t="str">
        <f t="array" ref="I27">IF(ISBLANK(C27),"",IF(C27=MAX(IF(FarmUnit[1. Identifiant interne unique d’exploitation agricole*
(Attribué par la gestion centrale)]=A27,FarmUnit[3. Superficie de l’unité agricole (ha)*])),"!","-"))</f>
        <v>-</v>
      </c>
    </row>
    <row r="28" spans="1:9" ht="15" x14ac:dyDescent="0.25">
      <c r="A28" s="99" t="s">
        <v>234</v>
      </c>
      <c r="B28" s="110" t="s">
        <v>234</v>
      </c>
      <c r="C28" s="180" t="s">
        <v>2553</v>
      </c>
      <c r="D28" s="148">
        <v>7.3502700000000001</v>
      </c>
      <c r="E28" s="149">
        <v>-7.2066800000000004</v>
      </c>
      <c r="F28"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 s="4">
        <f t="shared" si="0"/>
        <v>7.3502700000000001</v>
      </c>
      <c r="H28" s="4">
        <f t="shared" si="1"/>
        <v>-7.2066800000000004</v>
      </c>
      <c r="I28" s="18" t="str">
        <f t="array" ref="I28">IF(ISBLANK(C28),"",IF(C28=MAX(IF(FarmUnit[1. Identifiant interne unique d’exploitation agricole*
(Attribué par la gestion centrale)]=A28,FarmUnit[3. Superficie de l’unité agricole (ha)*])),"!","-"))</f>
        <v>-</v>
      </c>
    </row>
    <row r="29" spans="1:9" ht="15" x14ac:dyDescent="0.25">
      <c r="A29" s="99" t="s">
        <v>235</v>
      </c>
      <c r="B29" s="110" t="s">
        <v>235</v>
      </c>
      <c r="C29" s="181" t="s">
        <v>2554</v>
      </c>
      <c r="D29" s="148">
        <v>7.3552799999999996</v>
      </c>
      <c r="E29" s="150">
        <v>-7.2079599999999999</v>
      </c>
      <c r="F29"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 s="4">
        <f t="shared" si="0"/>
        <v>7.3552799999999996</v>
      </c>
      <c r="H29" s="4">
        <f t="shared" si="1"/>
        <v>-7.2079599999999999</v>
      </c>
      <c r="I29" s="18" t="str">
        <f t="array" ref="I29">IF(ISBLANK(C29),"",IF(C29=MAX(IF(FarmUnit[1. Identifiant interne unique d’exploitation agricole*
(Attribué par la gestion centrale)]=A29,FarmUnit[3. Superficie de l’unité agricole (ha)*])),"!","-"))</f>
        <v>-</v>
      </c>
    </row>
    <row r="30" spans="1:9" ht="15" x14ac:dyDescent="0.25">
      <c r="A30" s="99" t="s">
        <v>236</v>
      </c>
      <c r="B30" s="110" t="s">
        <v>236</v>
      </c>
      <c r="C30" s="180" t="s">
        <v>2531</v>
      </c>
      <c r="D30" s="148">
        <v>7.3511499999999996</v>
      </c>
      <c r="E30" s="150">
        <v>-7.2126999999999999</v>
      </c>
      <c r="F30"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 s="4">
        <f t="shared" si="0"/>
        <v>7.3511499999999996</v>
      </c>
      <c r="H30" s="4">
        <f t="shared" si="1"/>
        <v>-7.2126999999999999</v>
      </c>
      <c r="I30" s="18" t="str">
        <f t="array" ref="I30">IF(ISBLANK(C30),"",IF(C30=MAX(IF(FarmUnit[1. Identifiant interne unique d’exploitation agricole*
(Attribué par la gestion centrale)]=A30,FarmUnit[3. Superficie de l’unité agricole (ha)*])),"!","-"))</f>
        <v>-</v>
      </c>
    </row>
    <row r="31" spans="1:9" ht="15" x14ac:dyDescent="0.25">
      <c r="A31" s="99" t="s">
        <v>237</v>
      </c>
      <c r="B31" s="110" t="s">
        <v>237</v>
      </c>
      <c r="C31" s="181" t="s">
        <v>2555</v>
      </c>
      <c r="D31" s="151">
        <v>7.3523199999999997</v>
      </c>
      <c r="E31" s="149">
        <v>-7.2099900000000003</v>
      </c>
      <c r="F31"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 s="4">
        <f t="shared" si="0"/>
        <v>7.3523199999999997</v>
      </c>
      <c r="H31" s="4">
        <f t="shared" si="1"/>
        <v>-7.2099900000000003</v>
      </c>
      <c r="I31" s="18" t="str">
        <f t="array" ref="I31">IF(ISBLANK(C31),"",IF(C31=MAX(IF(FarmUnit[1. Identifiant interne unique d’exploitation agricole*
(Attribué par la gestion centrale)]=A31,FarmUnit[3. Superficie de l’unité agricole (ha)*])),"!","-"))</f>
        <v>-</v>
      </c>
    </row>
    <row r="32" spans="1:9" ht="15" x14ac:dyDescent="0.25">
      <c r="A32" s="99" t="s">
        <v>238</v>
      </c>
      <c r="B32" s="110" t="s">
        <v>238</v>
      </c>
      <c r="C32" s="180" t="s">
        <v>2556</v>
      </c>
      <c r="D32" s="151">
        <v>7.34985</v>
      </c>
      <c r="E32" s="149">
        <v>-7.2092299999999998</v>
      </c>
      <c r="F32"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 s="4">
        <f t="shared" si="0"/>
        <v>7.34985</v>
      </c>
      <c r="H32" s="4">
        <f t="shared" si="1"/>
        <v>-7.2092299999999998</v>
      </c>
      <c r="I32" s="18" t="str">
        <f t="array" ref="I32">IF(ISBLANK(C32),"",IF(C32=MAX(IF(FarmUnit[1. Identifiant interne unique d’exploitation agricole*
(Attribué par la gestion centrale)]=A32,FarmUnit[3. Superficie de l’unité agricole (ha)*])),"!","-"))</f>
        <v>-</v>
      </c>
    </row>
    <row r="33" spans="1:9" ht="15" x14ac:dyDescent="0.25">
      <c r="A33" s="99" t="s">
        <v>239</v>
      </c>
      <c r="B33" s="110" t="s">
        <v>239</v>
      </c>
      <c r="C33" s="181">
        <v>1</v>
      </c>
      <c r="D33" s="148">
        <v>7.3513099999999998</v>
      </c>
      <c r="E33" s="150">
        <v>-7.2086399999999999</v>
      </c>
      <c r="F33"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 s="4">
        <f t="shared" si="0"/>
        <v>7.3513099999999998</v>
      </c>
      <c r="H33" s="4">
        <f t="shared" si="1"/>
        <v>-7.2086399999999999</v>
      </c>
      <c r="I33" s="18" t="str">
        <f t="array" ref="I33">IF(ISBLANK(C33),"",IF(C33=MAX(IF(FarmUnit[1. Identifiant interne unique d’exploitation agricole*
(Attribué par la gestion centrale)]=A33,FarmUnit[3. Superficie de l’unité agricole (ha)*])),"!","-"))</f>
        <v>!</v>
      </c>
    </row>
    <row r="34" spans="1:9" ht="15" x14ac:dyDescent="0.25">
      <c r="A34" s="99" t="s">
        <v>240</v>
      </c>
      <c r="B34" s="110" t="s">
        <v>240</v>
      </c>
      <c r="C34" s="180" t="s">
        <v>2557</v>
      </c>
      <c r="D34" s="151">
        <v>7.3503299999999996</v>
      </c>
      <c r="E34" s="150">
        <v>-7.2120600000000001</v>
      </c>
      <c r="F34"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 s="4">
        <f t="shared" si="0"/>
        <v>7.3503299999999996</v>
      </c>
      <c r="H34" s="4">
        <f t="shared" si="1"/>
        <v>-7.2120600000000001</v>
      </c>
      <c r="I34" s="18" t="str">
        <f t="array" ref="I34">IF(ISBLANK(C34),"",IF(C34=MAX(IF(FarmUnit[1. Identifiant interne unique d’exploitation agricole*
(Attribué par la gestion centrale)]=A34,FarmUnit[3. Superficie de l’unité agricole (ha)*])),"!","-"))</f>
        <v>-</v>
      </c>
    </row>
    <row r="35" spans="1:9" ht="15" x14ac:dyDescent="0.25">
      <c r="A35" s="99" t="s">
        <v>241</v>
      </c>
      <c r="B35" s="110" t="s">
        <v>241</v>
      </c>
      <c r="C35" s="181" t="s">
        <v>2547</v>
      </c>
      <c r="D35" s="151">
        <v>7.3553499999999996</v>
      </c>
      <c r="E35" s="150">
        <v>-7.2152399999999997</v>
      </c>
      <c r="F35"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 s="4">
        <f t="shared" si="0"/>
        <v>7.3553499999999996</v>
      </c>
      <c r="H35" s="4">
        <f t="shared" si="1"/>
        <v>-7.2152399999999997</v>
      </c>
      <c r="I35" s="18" t="str">
        <f t="array" ref="I35">IF(ISBLANK(C35),"",IF(C35=MAX(IF(FarmUnit[1. Identifiant interne unique d’exploitation agricole*
(Attribué par la gestion centrale)]=A35,FarmUnit[3. Superficie de l’unité agricole (ha)*])),"!","-"))</f>
        <v>-</v>
      </c>
    </row>
    <row r="36" spans="1:9" ht="15" x14ac:dyDescent="0.25">
      <c r="A36" s="99" t="s">
        <v>242</v>
      </c>
      <c r="B36" s="110" t="s">
        <v>242</v>
      </c>
      <c r="C36" s="180" t="s">
        <v>2558</v>
      </c>
      <c r="D36" s="151">
        <v>7.3569899999999997</v>
      </c>
      <c r="E36" s="150">
        <v>-7.2180299999999997</v>
      </c>
      <c r="F36"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 s="4">
        <f t="shared" si="0"/>
        <v>7.3569899999999997</v>
      </c>
      <c r="H36" s="4">
        <f t="shared" si="1"/>
        <v>-7.2180299999999997</v>
      </c>
      <c r="I36" s="18" t="str">
        <f t="array" ref="I36">IF(ISBLANK(C36),"",IF(C36=MAX(IF(FarmUnit[1. Identifiant interne unique d’exploitation agricole*
(Attribué par la gestion centrale)]=A36,FarmUnit[3. Superficie de l’unité agricole (ha)*])),"!","-"))</f>
        <v>-</v>
      </c>
    </row>
    <row r="37" spans="1:9" ht="15" x14ac:dyDescent="0.25">
      <c r="A37" s="99" t="s">
        <v>243</v>
      </c>
      <c r="B37" s="110" t="s">
        <v>243</v>
      </c>
      <c r="C37" s="181" t="s">
        <v>2559</v>
      </c>
      <c r="D37" s="151">
        <v>7.3530499999999996</v>
      </c>
      <c r="E37" s="150">
        <v>-7.2135699999999998</v>
      </c>
      <c r="F37"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 s="4">
        <f t="shared" si="0"/>
        <v>7.3530499999999996</v>
      </c>
      <c r="H37" s="4">
        <f t="shared" si="1"/>
        <v>-7.2135699999999998</v>
      </c>
      <c r="I37" s="18" t="str">
        <f t="array" ref="I37">IF(ISBLANK(C37),"",IF(C37=MAX(IF(FarmUnit[1. Identifiant interne unique d’exploitation agricole*
(Attribué par la gestion centrale)]=A37,FarmUnit[3. Superficie de l’unité agricole (ha)*])),"!","-"))</f>
        <v>-</v>
      </c>
    </row>
    <row r="38" spans="1:9" ht="15" x14ac:dyDescent="0.25">
      <c r="A38" s="99" t="s">
        <v>244</v>
      </c>
      <c r="B38" s="110" t="s">
        <v>244</v>
      </c>
      <c r="C38" s="180" t="s">
        <v>2560</v>
      </c>
      <c r="D38" s="151">
        <v>7.3592300000000002</v>
      </c>
      <c r="E38" s="149">
        <v>-7.2126799999999998</v>
      </c>
      <c r="F38"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 s="4">
        <f t="shared" si="0"/>
        <v>7.3592300000000002</v>
      </c>
      <c r="H38" s="4">
        <f t="shared" si="1"/>
        <v>-7.2126799999999998</v>
      </c>
      <c r="I38" s="18" t="str">
        <f t="array" ref="I38">IF(ISBLANK(C38),"",IF(C38=MAX(IF(FarmUnit[1. Identifiant interne unique d’exploitation agricole*
(Attribué par la gestion centrale)]=A38,FarmUnit[3. Superficie de l’unité agricole (ha)*])),"!","-"))</f>
        <v>-</v>
      </c>
    </row>
    <row r="39" spans="1:9" ht="15" x14ac:dyDescent="0.25">
      <c r="A39" s="99" t="s">
        <v>245</v>
      </c>
      <c r="B39" s="110" t="s">
        <v>245</v>
      </c>
      <c r="C39" s="181" t="s">
        <v>2422</v>
      </c>
      <c r="D39" s="148">
        <v>7.3616099999999998</v>
      </c>
      <c r="E39" s="150">
        <v>-7.2005999999999997</v>
      </c>
      <c r="F39"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 s="4">
        <f t="shared" si="0"/>
        <v>7.3616099999999998</v>
      </c>
      <c r="H39" s="4">
        <f t="shared" si="1"/>
        <v>-7.2005999999999997</v>
      </c>
      <c r="I39" s="18" t="str">
        <f t="array" ref="I39">IF(ISBLANK(C39),"",IF(C39=MAX(IF(FarmUnit[1. Identifiant interne unique d’exploitation agricole*
(Attribué par la gestion centrale)]=A39,FarmUnit[3. Superficie de l’unité agricole (ha)*])),"!","-"))</f>
        <v>-</v>
      </c>
    </row>
    <row r="40" spans="1:9" ht="15" x14ac:dyDescent="0.25">
      <c r="A40" s="99" t="s">
        <v>246</v>
      </c>
      <c r="B40" s="110" t="s">
        <v>246</v>
      </c>
      <c r="C40" s="180" t="s">
        <v>2561</v>
      </c>
      <c r="D40" s="148">
        <v>7.3603300000000003</v>
      </c>
      <c r="E40" s="150">
        <v>-7.2016</v>
      </c>
      <c r="F40"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 s="4">
        <f t="shared" si="0"/>
        <v>7.3603300000000003</v>
      </c>
      <c r="H40" s="4">
        <f t="shared" si="1"/>
        <v>-7.2016</v>
      </c>
      <c r="I40" s="18" t="str">
        <f t="array" ref="I40">IF(ISBLANK(C40),"",IF(C40=MAX(IF(FarmUnit[1. Identifiant interne unique d’exploitation agricole*
(Attribué par la gestion centrale)]=A40,FarmUnit[3. Superficie de l’unité agricole (ha)*])),"!","-"))</f>
        <v>-</v>
      </c>
    </row>
    <row r="41" spans="1:9" ht="15" x14ac:dyDescent="0.25">
      <c r="A41" s="99" t="s">
        <v>247</v>
      </c>
      <c r="B41" s="110" t="s">
        <v>247</v>
      </c>
      <c r="C41" s="181" t="s">
        <v>2562</v>
      </c>
      <c r="D41" s="151">
        <v>7.3622800000000002</v>
      </c>
      <c r="E41" s="150">
        <v>-7.1988399999999997</v>
      </c>
      <c r="F41"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 s="4">
        <f t="shared" si="0"/>
        <v>7.3622800000000002</v>
      </c>
      <c r="H41" s="4">
        <f t="shared" si="1"/>
        <v>-7.1988399999999997</v>
      </c>
      <c r="I41" s="18" t="str">
        <f t="array" ref="I41">IF(ISBLANK(C41),"",IF(C41=MAX(IF(FarmUnit[1. Identifiant interne unique d’exploitation agricole*
(Attribué par la gestion centrale)]=A41,FarmUnit[3. Superficie de l’unité agricole (ha)*])),"!","-"))</f>
        <v>-</v>
      </c>
    </row>
    <row r="42" spans="1:9" ht="15" x14ac:dyDescent="0.25">
      <c r="A42" s="99" t="s">
        <v>248</v>
      </c>
      <c r="B42" s="110" t="s">
        <v>248</v>
      </c>
      <c r="C42" s="180" t="s">
        <v>2547</v>
      </c>
      <c r="D42" s="151">
        <v>7.3630899999999997</v>
      </c>
      <c r="E42" s="150">
        <v>-7.1961000000000004</v>
      </c>
      <c r="F42"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 s="4">
        <f t="shared" si="0"/>
        <v>7.3630899999999997</v>
      </c>
      <c r="H42" s="4">
        <f t="shared" si="1"/>
        <v>-7.1961000000000004</v>
      </c>
      <c r="I42" s="18" t="str">
        <f t="array" ref="I42">IF(ISBLANK(C42),"",IF(C42=MAX(IF(FarmUnit[1. Identifiant interne unique d’exploitation agricole*
(Attribué par la gestion centrale)]=A42,FarmUnit[3. Superficie de l’unité agricole (ha)*])),"!","-"))</f>
        <v>-</v>
      </c>
    </row>
    <row r="43" spans="1:9" ht="15" x14ac:dyDescent="0.25">
      <c r="A43" s="99" t="s">
        <v>249</v>
      </c>
      <c r="B43" s="110" t="s">
        <v>249</v>
      </c>
      <c r="C43" s="181" t="s">
        <v>2468</v>
      </c>
      <c r="D43" s="151">
        <v>7.3619199999999996</v>
      </c>
      <c r="E43" s="150">
        <v>-7.1956300000000004</v>
      </c>
      <c r="F43"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 s="4">
        <f t="shared" si="0"/>
        <v>7.3619199999999996</v>
      </c>
      <c r="H43" s="4">
        <f t="shared" si="1"/>
        <v>-7.1956300000000004</v>
      </c>
      <c r="I43" s="18" t="str">
        <f t="array" ref="I43">IF(ISBLANK(C43),"",IF(C43=MAX(IF(FarmUnit[1. Identifiant interne unique d’exploitation agricole*
(Attribué par la gestion centrale)]=A43,FarmUnit[3. Superficie de l’unité agricole (ha)*])),"!","-"))</f>
        <v>-</v>
      </c>
    </row>
    <row r="44" spans="1:9" ht="15" x14ac:dyDescent="0.25">
      <c r="A44" s="99" t="s">
        <v>250</v>
      </c>
      <c r="B44" s="110" t="s">
        <v>250</v>
      </c>
      <c r="C44" s="180" t="s">
        <v>2563</v>
      </c>
      <c r="D44" s="151">
        <v>7.3579499999999998</v>
      </c>
      <c r="E44" s="150">
        <v>-7.1957500000000003</v>
      </c>
      <c r="F44"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 s="4">
        <f t="shared" si="0"/>
        <v>7.3579499999999998</v>
      </c>
      <c r="H44" s="4">
        <f t="shared" si="1"/>
        <v>-7.1957500000000003</v>
      </c>
      <c r="I44" s="18" t="str">
        <f t="array" ref="I44">IF(ISBLANK(C44),"",IF(C44=MAX(IF(FarmUnit[1. Identifiant interne unique d’exploitation agricole*
(Attribué par la gestion centrale)]=A44,FarmUnit[3. Superficie de l’unité agricole (ha)*])),"!","-"))</f>
        <v>-</v>
      </c>
    </row>
    <row r="45" spans="1:9" ht="15" x14ac:dyDescent="0.25">
      <c r="A45" s="99" t="s">
        <v>251</v>
      </c>
      <c r="B45" s="110" t="s">
        <v>251</v>
      </c>
      <c r="C45" s="181" t="s">
        <v>2564</v>
      </c>
      <c r="D45" s="151">
        <v>7.3557800000000002</v>
      </c>
      <c r="E45" s="149">
        <v>-7.1952499999999997</v>
      </c>
      <c r="F45"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 s="4">
        <f t="shared" si="0"/>
        <v>7.3557800000000002</v>
      </c>
      <c r="H45" s="4">
        <f t="shared" si="1"/>
        <v>-7.1952499999999997</v>
      </c>
      <c r="I45" s="18" t="str">
        <f t="array" ref="I45">IF(ISBLANK(C45),"",IF(C45=MAX(IF(FarmUnit[1. Identifiant interne unique d’exploitation agricole*
(Attribué par la gestion centrale)]=A45,FarmUnit[3. Superficie de l’unité agricole (ha)*])),"!","-"))</f>
        <v>-</v>
      </c>
    </row>
    <row r="46" spans="1:9" ht="15" x14ac:dyDescent="0.25">
      <c r="A46" s="99" t="s">
        <v>252</v>
      </c>
      <c r="B46" s="110" t="s">
        <v>252</v>
      </c>
      <c r="C46" s="180" t="s">
        <v>2565</v>
      </c>
      <c r="D46" s="151">
        <v>7.35473</v>
      </c>
      <c r="E46" s="150">
        <v>-7.1935900000000004</v>
      </c>
      <c r="F46"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 s="4">
        <f t="shared" si="0"/>
        <v>7.35473</v>
      </c>
      <c r="H46" s="4">
        <f t="shared" si="1"/>
        <v>-7.1935900000000004</v>
      </c>
      <c r="I46" s="18" t="str">
        <f t="array" ref="I46">IF(ISBLANK(C46),"",IF(C46=MAX(IF(FarmUnit[1. Identifiant interne unique d’exploitation agricole*
(Attribué par la gestion centrale)]=A46,FarmUnit[3. Superficie de l’unité agricole (ha)*])),"!","-"))</f>
        <v>-</v>
      </c>
    </row>
    <row r="47" spans="1:9" ht="15" x14ac:dyDescent="0.25">
      <c r="A47" s="99" t="s">
        <v>253</v>
      </c>
      <c r="B47" s="110" t="s">
        <v>253</v>
      </c>
      <c r="C47" s="181" t="s">
        <v>2566</v>
      </c>
      <c r="D47" s="151">
        <v>7.3558199999999996</v>
      </c>
      <c r="E47" s="150">
        <v>-7.2001200000000001</v>
      </c>
      <c r="F47"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 s="4">
        <f t="shared" si="0"/>
        <v>7.3558199999999996</v>
      </c>
      <c r="H47" s="4">
        <f t="shared" si="1"/>
        <v>-7.2001200000000001</v>
      </c>
      <c r="I47" s="18" t="str">
        <f t="array" ref="I47">IF(ISBLANK(C47),"",IF(C47=MAX(IF(FarmUnit[1. Identifiant interne unique d’exploitation agricole*
(Attribué par la gestion centrale)]=A47,FarmUnit[3. Superficie de l’unité agricole (ha)*])),"!","-"))</f>
        <v>-</v>
      </c>
    </row>
    <row r="48" spans="1:9" ht="15" x14ac:dyDescent="0.25">
      <c r="A48" s="99" t="s">
        <v>254</v>
      </c>
      <c r="B48" s="110" t="s">
        <v>254</v>
      </c>
      <c r="C48" s="180" t="s">
        <v>2455</v>
      </c>
      <c r="D48" s="151">
        <v>7.3589099999999998</v>
      </c>
      <c r="E48" s="150">
        <v>-7.2011200000000004</v>
      </c>
      <c r="F48"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 s="4">
        <f t="shared" si="0"/>
        <v>7.3589099999999998</v>
      </c>
      <c r="H48" s="4">
        <f t="shared" si="1"/>
        <v>-7.2011200000000004</v>
      </c>
      <c r="I48" s="18" t="str">
        <f t="array" ref="I48">IF(ISBLANK(C48),"",IF(C48=MAX(IF(FarmUnit[1. Identifiant interne unique d’exploitation agricole*
(Attribué par la gestion centrale)]=A48,FarmUnit[3. Superficie de l’unité agricole (ha)*])),"!","-"))</f>
        <v>-</v>
      </c>
    </row>
    <row r="49" spans="1:9" ht="15" x14ac:dyDescent="0.25">
      <c r="A49" s="99" t="s">
        <v>255</v>
      </c>
      <c r="B49" s="110" t="s">
        <v>255</v>
      </c>
      <c r="C49" s="181" t="s">
        <v>2422</v>
      </c>
      <c r="D49" s="175">
        <v>7.3678800000000004</v>
      </c>
      <c r="E49" s="153">
        <v>-7.2027400000000004</v>
      </c>
      <c r="F49" s="7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 s="4">
        <f t="shared" si="0"/>
        <v>7.3678800000000004</v>
      </c>
      <c r="H49" s="4">
        <f t="shared" si="1"/>
        <v>-7.2027400000000004</v>
      </c>
      <c r="I49" s="18" t="str">
        <f t="array" ref="I49">IF(ISBLANK(C49),"",IF(C49=MAX(IF(FarmUnit[1. Identifiant interne unique d’exploitation agricole*
(Attribué par la gestion centrale)]=A49,FarmUnit[3. Superficie de l’unité agricole (ha)*])),"!","-"))</f>
        <v>-</v>
      </c>
    </row>
    <row r="50" spans="1:9" ht="15" x14ac:dyDescent="0.25">
      <c r="A50" s="99" t="s">
        <v>256</v>
      </c>
      <c r="B50" s="110" t="s">
        <v>256</v>
      </c>
      <c r="C50" s="180" t="s">
        <v>2567</v>
      </c>
      <c r="D50" s="151">
        <v>7.3641899999999998</v>
      </c>
      <c r="E50" s="150">
        <v>-7.2192600000000002</v>
      </c>
      <c r="F50" s="80"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 s="30">
        <f t="shared" si="0"/>
        <v>7.3641899999999998</v>
      </c>
      <c r="H50" s="30">
        <f t="shared" si="1"/>
        <v>-7.2192600000000002</v>
      </c>
      <c r="I50" s="18" t="str">
        <f t="array" ref="I50">IF(ISBLANK(C50),"",IF(C50=MAX(IF(FarmUnit[1. Identifiant interne unique d’exploitation agricole*
(Attribué par la gestion centrale)]=A50,FarmUnit[3. Superficie de l’unité agricole (ha)*])),"!","-"))</f>
        <v>-</v>
      </c>
    </row>
    <row r="51" spans="1:9" ht="15" x14ac:dyDescent="0.25">
      <c r="A51" s="99" t="s">
        <v>257</v>
      </c>
      <c r="B51" s="110" t="s">
        <v>257</v>
      </c>
      <c r="C51" s="181" t="s">
        <v>2568</v>
      </c>
      <c r="D51" s="151">
        <v>7.3630399999999998</v>
      </c>
      <c r="E51" s="150">
        <v>-7.2204100000000002</v>
      </c>
      <c r="F5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 s="119">
        <f t="shared" ref="G51:G114" si="2">IF(D51=0,"",D51)</f>
        <v>7.3630399999999998</v>
      </c>
      <c r="H51" s="119">
        <f t="shared" ref="H51:H114" si="3">IF(E51=0,"",E51)</f>
        <v>-7.2204100000000002</v>
      </c>
      <c r="I51" s="120" t="str">
        <f t="array" ref="I51">IF(ISBLANK(C51),"",IF(C51=MAX(IF(FarmUnit[1. Identifiant interne unique d’exploitation agricole*
(Attribué par la gestion centrale)]=A51,FarmUnit[3. Superficie de l’unité agricole (ha)*])),"!","-"))</f>
        <v>-</v>
      </c>
    </row>
    <row r="52" spans="1:9" ht="15" x14ac:dyDescent="0.25">
      <c r="A52" s="99" t="s">
        <v>258</v>
      </c>
      <c r="B52" s="110" t="s">
        <v>258</v>
      </c>
      <c r="C52" s="180" t="s">
        <v>2491</v>
      </c>
      <c r="D52" s="151">
        <v>7.3615899999999996</v>
      </c>
      <c r="E52" s="150">
        <v>-7.21896</v>
      </c>
      <c r="F5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 s="119">
        <f t="shared" si="2"/>
        <v>7.3615899999999996</v>
      </c>
      <c r="H52" s="119">
        <f t="shared" si="3"/>
        <v>-7.21896</v>
      </c>
      <c r="I52" s="120" t="str">
        <f t="array" ref="I52">IF(ISBLANK(C52),"",IF(C52=MAX(IF(FarmUnit[1. Identifiant interne unique d’exploitation agricole*
(Attribué par la gestion centrale)]=A52,FarmUnit[3. Superficie de l’unité agricole (ha)*])),"!","-"))</f>
        <v>-</v>
      </c>
    </row>
    <row r="53" spans="1:9" ht="15" x14ac:dyDescent="0.25">
      <c r="A53" s="99" t="s">
        <v>259</v>
      </c>
      <c r="B53" s="110" t="s">
        <v>259</v>
      </c>
      <c r="C53" s="181" t="s">
        <v>2503</v>
      </c>
      <c r="D53" s="151">
        <v>7.3620799999999997</v>
      </c>
      <c r="E53" s="150">
        <v>-7.2223499999999996</v>
      </c>
      <c r="F5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 s="119">
        <f t="shared" si="2"/>
        <v>7.3620799999999997</v>
      </c>
      <c r="H53" s="119">
        <f t="shared" si="3"/>
        <v>-7.2223499999999996</v>
      </c>
      <c r="I53" s="120" t="str">
        <f t="array" ref="I53">IF(ISBLANK(C53),"",IF(C53=MAX(IF(FarmUnit[1. Identifiant interne unique d’exploitation agricole*
(Attribué par la gestion centrale)]=A53,FarmUnit[3. Superficie de l’unité agricole (ha)*])),"!","-"))</f>
        <v>-</v>
      </c>
    </row>
    <row r="54" spans="1:9" ht="15" x14ac:dyDescent="0.25">
      <c r="A54" s="99" t="s">
        <v>260</v>
      </c>
      <c r="B54" s="110" t="s">
        <v>260</v>
      </c>
      <c r="C54" s="180" t="s">
        <v>2501</v>
      </c>
      <c r="D54" s="151">
        <v>7.3606400000000001</v>
      </c>
      <c r="E54" s="150">
        <v>-7.2239199999999997</v>
      </c>
      <c r="F5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 s="119">
        <f t="shared" si="2"/>
        <v>7.3606400000000001</v>
      </c>
      <c r="H54" s="119">
        <f t="shared" si="3"/>
        <v>-7.2239199999999997</v>
      </c>
      <c r="I54" s="120" t="str">
        <f t="array" ref="I54">IF(ISBLANK(C54),"",IF(C54=MAX(IF(FarmUnit[1. Identifiant interne unique d’exploitation agricole*
(Attribué par la gestion centrale)]=A54,FarmUnit[3. Superficie de l’unité agricole (ha)*])),"!","-"))</f>
        <v>-</v>
      </c>
    </row>
    <row r="55" spans="1:9" ht="15" x14ac:dyDescent="0.25">
      <c r="A55" s="99" t="s">
        <v>261</v>
      </c>
      <c r="B55" s="110" t="s">
        <v>261</v>
      </c>
      <c r="C55" s="181" t="s">
        <v>2569</v>
      </c>
      <c r="D55" s="151">
        <v>7.3605</v>
      </c>
      <c r="E55" s="150">
        <v>-7.2220899999999997</v>
      </c>
      <c r="F5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 s="119">
        <f t="shared" si="2"/>
        <v>7.3605</v>
      </c>
      <c r="H55" s="119">
        <f t="shared" si="3"/>
        <v>-7.2220899999999997</v>
      </c>
      <c r="I55" s="120" t="str">
        <f t="array" ref="I55">IF(ISBLANK(C55),"",IF(C55=MAX(IF(FarmUnit[1. Identifiant interne unique d’exploitation agricole*
(Attribué par la gestion centrale)]=A55,FarmUnit[3. Superficie de l’unité agricole (ha)*])),"!","-"))</f>
        <v>-</v>
      </c>
    </row>
    <row r="56" spans="1:9" ht="15" x14ac:dyDescent="0.25">
      <c r="A56" s="99" t="s">
        <v>262</v>
      </c>
      <c r="B56" s="110" t="s">
        <v>262</v>
      </c>
      <c r="C56" s="180" t="s">
        <v>2509</v>
      </c>
      <c r="D56" s="151">
        <v>7.3630100000000001</v>
      </c>
      <c r="E56" s="150">
        <v>-7.2180799999999996</v>
      </c>
      <c r="F5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 s="119">
        <f t="shared" si="2"/>
        <v>7.3630100000000001</v>
      </c>
      <c r="H56" s="119">
        <f t="shared" si="3"/>
        <v>-7.2180799999999996</v>
      </c>
      <c r="I56" s="120" t="str">
        <f t="array" ref="I56">IF(ISBLANK(C56),"",IF(C56=MAX(IF(FarmUnit[1. Identifiant interne unique d’exploitation agricole*
(Attribué par la gestion centrale)]=A56,FarmUnit[3. Superficie de l’unité agricole (ha)*])),"!","-"))</f>
        <v>-</v>
      </c>
    </row>
    <row r="57" spans="1:9" ht="15" x14ac:dyDescent="0.25">
      <c r="A57" s="99" t="s">
        <v>263</v>
      </c>
      <c r="B57" s="110" t="s">
        <v>263</v>
      </c>
      <c r="C57" s="181" t="s">
        <v>2744</v>
      </c>
      <c r="D57" s="151">
        <v>7.35867</v>
      </c>
      <c r="E57" s="150">
        <v>-7.2185699999999997</v>
      </c>
      <c r="F5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 s="119">
        <f t="shared" si="2"/>
        <v>7.35867</v>
      </c>
      <c r="H57" s="119">
        <f t="shared" si="3"/>
        <v>-7.2185699999999997</v>
      </c>
      <c r="I57" s="120" t="str">
        <f t="array" ref="I57">IF(ISBLANK(C57),"",IF(C57=MAX(IF(FarmUnit[1. Identifiant interne unique d’exploitation agricole*
(Attribué par la gestion centrale)]=A57,FarmUnit[3. Superficie de l’unité agricole (ha)*])),"!","-"))</f>
        <v>-</v>
      </c>
    </row>
    <row r="58" spans="1:9" ht="15" x14ac:dyDescent="0.25">
      <c r="A58" s="99" t="s">
        <v>264</v>
      </c>
      <c r="B58" s="110" t="s">
        <v>264</v>
      </c>
      <c r="C58" s="180" t="s">
        <v>2570</v>
      </c>
      <c r="D58" s="151">
        <v>7.3609799999999996</v>
      </c>
      <c r="E58" s="150">
        <v>-7.2272699999999999</v>
      </c>
      <c r="F5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 s="119">
        <f t="shared" si="2"/>
        <v>7.3609799999999996</v>
      </c>
      <c r="H58" s="119">
        <f t="shared" si="3"/>
        <v>-7.2272699999999999</v>
      </c>
      <c r="I58" s="120" t="str">
        <f t="array" ref="I58">IF(ISBLANK(C58),"",IF(C58=MAX(IF(FarmUnit[1. Identifiant interne unique d’exploitation agricole*
(Attribué par la gestion centrale)]=A58,FarmUnit[3. Superficie de l’unité agricole (ha)*])),"!","-"))</f>
        <v>-</v>
      </c>
    </row>
    <row r="59" spans="1:9" ht="15" x14ac:dyDescent="0.25">
      <c r="A59" s="99" t="s">
        <v>265</v>
      </c>
      <c r="B59" s="110" t="s">
        <v>265</v>
      </c>
      <c r="C59" s="181" t="s">
        <v>2571</v>
      </c>
      <c r="D59" s="151">
        <v>7.3597099999999998</v>
      </c>
      <c r="E59" s="149">
        <v>-7.2261600000000001</v>
      </c>
      <c r="F5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 s="119">
        <f t="shared" si="2"/>
        <v>7.3597099999999998</v>
      </c>
      <c r="H59" s="119">
        <f t="shared" si="3"/>
        <v>-7.2261600000000001</v>
      </c>
      <c r="I59" s="120" t="str">
        <f t="array" ref="I59">IF(ISBLANK(C59),"",IF(C59=MAX(IF(FarmUnit[1. Identifiant interne unique d’exploitation agricole*
(Attribué par la gestion centrale)]=A59,FarmUnit[3. Superficie de l’unité agricole (ha)*])),"!","-"))</f>
        <v>-</v>
      </c>
    </row>
    <row r="60" spans="1:9" ht="15" x14ac:dyDescent="0.25">
      <c r="A60" s="99" t="s">
        <v>266</v>
      </c>
      <c r="B60" s="110" t="s">
        <v>266</v>
      </c>
      <c r="C60" s="180" t="s">
        <v>2572</v>
      </c>
      <c r="D60" s="148">
        <v>7.3639299999999999</v>
      </c>
      <c r="E60" s="150">
        <v>-7.2235100000000001</v>
      </c>
      <c r="F6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 s="119">
        <f t="shared" si="2"/>
        <v>7.3639299999999999</v>
      </c>
      <c r="H60" s="119">
        <f t="shared" si="3"/>
        <v>-7.2235100000000001</v>
      </c>
      <c r="I60" s="120" t="str">
        <f t="array" ref="I60">IF(ISBLANK(C60),"",IF(C60=MAX(IF(FarmUnit[1. Identifiant interne unique d’exploitation agricole*
(Attribué par la gestion centrale)]=A60,FarmUnit[3. Superficie de l’unité agricole (ha)*])),"!","-"))</f>
        <v>-</v>
      </c>
    </row>
    <row r="61" spans="1:9" ht="15" x14ac:dyDescent="0.25">
      <c r="A61" s="99" t="s">
        <v>267</v>
      </c>
      <c r="B61" s="110" t="s">
        <v>267</v>
      </c>
      <c r="C61" s="181" t="s">
        <v>2448</v>
      </c>
      <c r="D61" s="151">
        <v>7.3624299999999998</v>
      </c>
      <c r="E61" s="150">
        <v>-7.2259200000000003</v>
      </c>
      <c r="F6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 s="119">
        <f t="shared" si="2"/>
        <v>7.3624299999999998</v>
      </c>
      <c r="H61" s="119">
        <f t="shared" si="3"/>
        <v>-7.2259200000000003</v>
      </c>
      <c r="I61" s="120" t="str">
        <f t="array" ref="I61">IF(ISBLANK(C61),"",IF(C61=MAX(IF(FarmUnit[1. Identifiant interne unique d’exploitation agricole*
(Attribué par la gestion centrale)]=A61,FarmUnit[3. Superficie de l’unité agricole (ha)*])),"!","-"))</f>
        <v>-</v>
      </c>
    </row>
    <row r="62" spans="1:9" ht="15" x14ac:dyDescent="0.25">
      <c r="A62" s="99" t="s">
        <v>268</v>
      </c>
      <c r="B62" s="110" t="s">
        <v>268</v>
      </c>
      <c r="C62" s="180" t="s">
        <v>2573</v>
      </c>
      <c r="D62" s="148">
        <v>7.3627000000000002</v>
      </c>
      <c r="E62" s="149">
        <v>-7.2159899999999997</v>
      </c>
      <c r="F6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 s="119">
        <f t="shared" si="2"/>
        <v>7.3627000000000002</v>
      </c>
      <c r="H62" s="119">
        <f t="shared" si="3"/>
        <v>-7.2159899999999997</v>
      </c>
      <c r="I62" s="120" t="str">
        <f t="array" ref="I62">IF(ISBLANK(C62),"",IF(C62=MAX(IF(FarmUnit[1. Identifiant interne unique d’exploitation agricole*
(Attribué par la gestion centrale)]=A62,FarmUnit[3. Superficie de l’unité agricole (ha)*])),"!","-"))</f>
        <v>-</v>
      </c>
    </row>
    <row r="63" spans="1:9" ht="15" x14ac:dyDescent="0.25">
      <c r="A63" s="99" t="s">
        <v>269</v>
      </c>
      <c r="B63" s="110" t="s">
        <v>269</v>
      </c>
      <c r="C63" s="181" t="s">
        <v>2574</v>
      </c>
      <c r="D63" s="148">
        <v>7.3647400000000003</v>
      </c>
      <c r="E63" s="149">
        <v>-7.2171200000000004</v>
      </c>
      <c r="F6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 s="119">
        <f t="shared" si="2"/>
        <v>7.3647400000000003</v>
      </c>
      <c r="H63" s="119">
        <f t="shared" si="3"/>
        <v>-7.2171200000000004</v>
      </c>
      <c r="I63" s="120" t="str">
        <f t="array" ref="I63">IF(ISBLANK(C63),"",IF(C63=MAX(IF(FarmUnit[1. Identifiant interne unique d’exploitation agricole*
(Attribué par la gestion centrale)]=A63,FarmUnit[3. Superficie de l’unité agricole (ha)*])),"!","-"))</f>
        <v>-</v>
      </c>
    </row>
    <row r="64" spans="1:9" ht="15" x14ac:dyDescent="0.25">
      <c r="A64" s="99" t="s">
        <v>270</v>
      </c>
      <c r="B64" s="110" t="s">
        <v>270</v>
      </c>
      <c r="C64" s="180" t="s">
        <v>2575</v>
      </c>
      <c r="D64" s="148">
        <v>7.3643900000000002</v>
      </c>
      <c r="E64" s="149">
        <v>-7.2157999999999998</v>
      </c>
      <c r="F6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 s="119">
        <f t="shared" si="2"/>
        <v>7.3643900000000002</v>
      </c>
      <c r="H64" s="119">
        <f t="shared" si="3"/>
        <v>-7.2157999999999998</v>
      </c>
      <c r="I64" s="120" t="str">
        <f t="array" ref="I64">IF(ISBLANK(C64),"",IF(C64=MAX(IF(FarmUnit[1. Identifiant interne unique d’exploitation agricole*
(Attribué par la gestion centrale)]=A64,FarmUnit[3. Superficie de l’unité agricole (ha)*])),"!","-"))</f>
        <v>-</v>
      </c>
    </row>
    <row r="65" spans="1:9" ht="15" x14ac:dyDescent="0.25">
      <c r="A65" s="99" t="s">
        <v>271</v>
      </c>
      <c r="B65" s="110" t="s">
        <v>271</v>
      </c>
      <c r="C65" s="181" t="s">
        <v>2513</v>
      </c>
      <c r="D65" s="148">
        <v>7.3657300000000001</v>
      </c>
      <c r="E65" s="149">
        <v>-7.2159899999999997</v>
      </c>
      <c r="F6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 s="119">
        <f t="shared" si="2"/>
        <v>7.3657300000000001</v>
      </c>
      <c r="H65" s="119">
        <f t="shared" si="3"/>
        <v>-7.2159899999999997</v>
      </c>
      <c r="I65" s="120" t="str">
        <f t="array" ref="I65">IF(ISBLANK(C65),"",IF(C65=MAX(IF(FarmUnit[1. Identifiant interne unique d’exploitation agricole*
(Attribué par la gestion centrale)]=A65,FarmUnit[3. Superficie de l’unité agricole (ha)*])),"!","-"))</f>
        <v>-</v>
      </c>
    </row>
    <row r="66" spans="1:9" ht="15" x14ac:dyDescent="0.25">
      <c r="A66" s="99" t="s">
        <v>272</v>
      </c>
      <c r="B66" s="110" t="s">
        <v>272</v>
      </c>
      <c r="C66" s="180" t="s">
        <v>2576</v>
      </c>
      <c r="D66" s="148">
        <v>7.3655900000000001</v>
      </c>
      <c r="E66" s="149">
        <v>-7.2181499999999996</v>
      </c>
      <c r="F6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 s="119">
        <f t="shared" si="2"/>
        <v>7.3655900000000001</v>
      </c>
      <c r="H66" s="119">
        <f t="shared" si="3"/>
        <v>-7.2181499999999996</v>
      </c>
      <c r="I66" s="120" t="str">
        <f t="array" ref="I66">IF(ISBLANK(C66),"",IF(C66=MAX(IF(FarmUnit[1. Identifiant interne unique d’exploitation agricole*
(Attribué par la gestion centrale)]=A66,FarmUnit[3. Superficie de l’unité agricole (ha)*])),"!","-"))</f>
        <v>-</v>
      </c>
    </row>
    <row r="67" spans="1:9" ht="15" x14ac:dyDescent="0.25">
      <c r="A67" s="99" t="s">
        <v>273</v>
      </c>
      <c r="B67" s="110" t="s">
        <v>273</v>
      </c>
      <c r="C67" s="181" t="s">
        <v>2494</v>
      </c>
      <c r="D67" s="148">
        <v>7.3501300000000001</v>
      </c>
      <c r="E67" s="149">
        <v>-7.2116800000000003</v>
      </c>
      <c r="F6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 s="119">
        <f t="shared" si="2"/>
        <v>7.3501300000000001</v>
      </c>
      <c r="H67" s="119">
        <f t="shared" si="3"/>
        <v>-7.2116800000000003</v>
      </c>
      <c r="I67" s="120" t="str">
        <f t="array" ref="I67">IF(ISBLANK(C67),"",IF(C67=MAX(IF(FarmUnit[1. Identifiant interne unique d’exploitation agricole*
(Attribué par la gestion centrale)]=A67,FarmUnit[3. Superficie de l’unité agricole (ha)*])),"!","-"))</f>
        <v>-</v>
      </c>
    </row>
    <row r="68" spans="1:9" ht="15" x14ac:dyDescent="0.25">
      <c r="A68" s="99" t="s">
        <v>274</v>
      </c>
      <c r="B68" s="110" t="s">
        <v>274</v>
      </c>
      <c r="C68" s="180" t="s">
        <v>2469</v>
      </c>
      <c r="D68" s="148">
        <v>7.34605</v>
      </c>
      <c r="E68" s="149">
        <v>-7.2069000000000001</v>
      </c>
      <c r="F6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 s="119">
        <f t="shared" si="2"/>
        <v>7.34605</v>
      </c>
      <c r="H68" s="119">
        <f t="shared" si="3"/>
        <v>-7.2069000000000001</v>
      </c>
      <c r="I68" s="120" t="str">
        <f t="array" ref="I68">IF(ISBLANK(C68),"",IF(C68=MAX(IF(FarmUnit[1. Identifiant interne unique d’exploitation agricole*
(Attribué par la gestion centrale)]=A68,FarmUnit[3. Superficie de l’unité agricole (ha)*])),"!","-"))</f>
        <v>-</v>
      </c>
    </row>
    <row r="69" spans="1:9" ht="15" x14ac:dyDescent="0.25">
      <c r="A69" s="99" t="s">
        <v>275</v>
      </c>
      <c r="B69" s="110" t="s">
        <v>275</v>
      </c>
      <c r="C69" s="181" t="s">
        <v>2563</v>
      </c>
      <c r="D69" s="148">
        <v>7.3465299999999996</v>
      </c>
      <c r="E69" s="149">
        <v>-7.2098599999999999</v>
      </c>
      <c r="F6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 s="119">
        <f t="shared" si="2"/>
        <v>7.3465299999999996</v>
      </c>
      <c r="H69" s="119">
        <f t="shared" si="3"/>
        <v>-7.2098599999999999</v>
      </c>
      <c r="I69" s="120" t="str">
        <f t="array" ref="I69">IF(ISBLANK(C69),"",IF(C69=MAX(IF(FarmUnit[1. Identifiant interne unique d’exploitation agricole*
(Attribué par la gestion centrale)]=A69,FarmUnit[3. Superficie de l’unité agricole (ha)*])),"!","-"))</f>
        <v>-</v>
      </c>
    </row>
    <row r="70" spans="1:9" ht="15" x14ac:dyDescent="0.25">
      <c r="A70" s="99" t="s">
        <v>276</v>
      </c>
      <c r="B70" s="110" t="s">
        <v>276</v>
      </c>
      <c r="C70" s="180" t="s">
        <v>2577</v>
      </c>
      <c r="D70" s="148">
        <v>7.3437299999999999</v>
      </c>
      <c r="E70" s="149">
        <v>-7.2023999999999999</v>
      </c>
      <c r="F7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 s="119">
        <f t="shared" si="2"/>
        <v>7.3437299999999999</v>
      </c>
      <c r="H70" s="119">
        <f t="shared" si="3"/>
        <v>-7.2023999999999999</v>
      </c>
      <c r="I70" s="120" t="str">
        <f t="array" ref="I70">IF(ISBLANK(C70),"",IF(C70=MAX(IF(FarmUnit[1. Identifiant interne unique d’exploitation agricole*
(Attribué par la gestion centrale)]=A70,FarmUnit[3. Superficie de l’unité agricole (ha)*])),"!","-"))</f>
        <v>-</v>
      </c>
    </row>
    <row r="71" spans="1:9" ht="15" x14ac:dyDescent="0.25">
      <c r="A71" s="99" t="s">
        <v>277</v>
      </c>
      <c r="B71" s="110" t="s">
        <v>277</v>
      </c>
      <c r="C71" s="181" t="s">
        <v>2578</v>
      </c>
      <c r="D71" s="148">
        <v>7.3506600000000004</v>
      </c>
      <c r="E71" s="149">
        <v>-7.1979699999999998</v>
      </c>
      <c r="F7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 s="119">
        <f t="shared" si="2"/>
        <v>7.3506600000000004</v>
      </c>
      <c r="H71" s="119">
        <f t="shared" si="3"/>
        <v>-7.1979699999999998</v>
      </c>
      <c r="I71" s="120" t="str">
        <f t="array" ref="I71">IF(ISBLANK(C71),"",IF(C71=MAX(IF(FarmUnit[1. Identifiant interne unique d’exploitation agricole*
(Attribué par la gestion centrale)]=A71,FarmUnit[3. Superficie de l’unité agricole (ha)*])),"!","-"))</f>
        <v>-</v>
      </c>
    </row>
    <row r="72" spans="1:9" ht="15" x14ac:dyDescent="0.25">
      <c r="A72" s="99" t="s">
        <v>278</v>
      </c>
      <c r="B72" s="110" t="s">
        <v>278</v>
      </c>
      <c r="C72" s="180" t="s">
        <v>2579</v>
      </c>
      <c r="D72" s="148">
        <v>7.3512300000000002</v>
      </c>
      <c r="E72" s="149">
        <v>-7.1961399999999998</v>
      </c>
      <c r="F7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 s="119">
        <f t="shared" si="2"/>
        <v>7.3512300000000002</v>
      </c>
      <c r="H72" s="119">
        <f t="shared" si="3"/>
        <v>-7.1961399999999998</v>
      </c>
      <c r="I72" s="120" t="str">
        <f t="array" ref="I72">IF(ISBLANK(C72),"",IF(C72=MAX(IF(FarmUnit[1. Identifiant interne unique d’exploitation agricole*
(Attribué par la gestion centrale)]=A72,FarmUnit[3. Superficie de l’unité agricole (ha)*])),"!","-"))</f>
        <v>-</v>
      </c>
    </row>
    <row r="73" spans="1:9" ht="15" x14ac:dyDescent="0.25">
      <c r="A73" s="99" t="s">
        <v>279</v>
      </c>
      <c r="B73" s="110" t="s">
        <v>279</v>
      </c>
      <c r="C73" s="181" t="s">
        <v>2422</v>
      </c>
      <c r="D73" s="148">
        <v>7.3499400000000001</v>
      </c>
      <c r="E73" s="149">
        <v>-7.1966400000000004</v>
      </c>
      <c r="F7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 s="119">
        <f t="shared" si="2"/>
        <v>7.3499400000000001</v>
      </c>
      <c r="H73" s="119">
        <f t="shared" si="3"/>
        <v>-7.1966400000000004</v>
      </c>
      <c r="I73" s="120" t="str">
        <f t="array" ref="I73">IF(ISBLANK(C73),"",IF(C73=MAX(IF(FarmUnit[1. Identifiant interne unique d’exploitation agricole*
(Attribué par la gestion centrale)]=A73,FarmUnit[3. Superficie de l’unité agricole (ha)*])),"!","-"))</f>
        <v>-</v>
      </c>
    </row>
    <row r="74" spans="1:9" ht="15" x14ac:dyDescent="0.25">
      <c r="A74" s="99" t="s">
        <v>280</v>
      </c>
      <c r="B74" s="110" t="s">
        <v>280</v>
      </c>
      <c r="C74" s="180" t="s">
        <v>2580</v>
      </c>
      <c r="D74" s="148">
        <v>7.3496199999999998</v>
      </c>
      <c r="E74" s="149">
        <v>-7.1938899999999997</v>
      </c>
      <c r="F7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 s="119">
        <f t="shared" si="2"/>
        <v>7.3496199999999998</v>
      </c>
      <c r="H74" s="119">
        <f t="shared" si="3"/>
        <v>-7.1938899999999997</v>
      </c>
      <c r="I74" s="120" t="str">
        <f t="array" ref="I74">IF(ISBLANK(C74),"",IF(C74=MAX(IF(FarmUnit[1. Identifiant interne unique d’exploitation agricole*
(Attribué par la gestion centrale)]=A74,FarmUnit[3. Superficie de l’unité agricole (ha)*])),"!","-"))</f>
        <v>-</v>
      </c>
    </row>
    <row r="75" spans="1:9" ht="15" x14ac:dyDescent="0.25">
      <c r="A75" s="99" t="s">
        <v>281</v>
      </c>
      <c r="B75" s="110" t="s">
        <v>281</v>
      </c>
      <c r="C75" s="181" t="s">
        <v>2529</v>
      </c>
      <c r="D75" s="148">
        <v>7.3537299999999997</v>
      </c>
      <c r="E75" s="149">
        <v>-7.1912900000000004</v>
      </c>
      <c r="F7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 s="119">
        <f t="shared" si="2"/>
        <v>7.3537299999999997</v>
      </c>
      <c r="H75" s="119">
        <f t="shared" si="3"/>
        <v>-7.1912900000000004</v>
      </c>
      <c r="I75" s="120" t="str">
        <f t="array" ref="I75">IF(ISBLANK(C75),"",IF(C75=MAX(IF(FarmUnit[1. Identifiant interne unique d’exploitation agricole*
(Attribué par la gestion centrale)]=A75,FarmUnit[3. Superficie de l’unité agricole (ha)*])),"!","-"))</f>
        <v>-</v>
      </c>
    </row>
    <row r="76" spans="1:9" ht="15" x14ac:dyDescent="0.25">
      <c r="A76" s="99" t="s">
        <v>282</v>
      </c>
      <c r="B76" s="110" t="s">
        <v>282</v>
      </c>
      <c r="C76" s="180" t="s">
        <v>2423</v>
      </c>
      <c r="D76" s="148">
        <v>7.3516899999999996</v>
      </c>
      <c r="E76" s="149">
        <v>-7.1901299999999999</v>
      </c>
      <c r="F7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 s="119">
        <f t="shared" si="2"/>
        <v>7.3516899999999996</v>
      </c>
      <c r="H76" s="119">
        <f t="shared" si="3"/>
        <v>-7.1901299999999999</v>
      </c>
      <c r="I76" s="120" t="str">
        <f t="array" ref="I76">IF(ISBLANK(C76),"",IF(C76=MAX(IF(FarmUnit[1. Identifiant interne unique d’exploitation agricole*
(Attribué par la gestion centrale)]=A76,FarmUnit[3. Superficie de l’unité agricole (ha)*])),"!","-"))</f>
        <v>-</v>
      </c>
    </row>
    <row r="77" spans="1:9" ht="15" x14ac:dyDescent="0.25">
      <c r="A77" s="99" t="s">
        <v>283</v>
      </c>
      <c r="B77" s="110" t="s">
        <v>283</v>
      </c>
      <c r="C77" s="181" t="s">
        <v>2581</v>
      </c>
      <c r="D77" s="148">
        <v>7.3525</v>
      </c>
      <c r="E77" s="149">
        <v>-7.1924900000000003</v>
      </c>
      <c r="F7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 s="119">
        <f t="shared" si="2"/>
        <v>7.3525</v>
      </c>
      <c r="H77" s="119">
        <f t="shared" si="3"/>
        <v>-7.1924900000000003</v>
      </c>
      <c r="I77" s="120" t="str">
        <f t="array" ref="I77">IF(ISBLANK(C77),"",IF(C77=MAX(IF(FarmUnit[1. Identifiant interne unique d’exploitation agricole*
(Attribué par la gestion centrale)]=A77,FarmUnit[3. Superficie de l’unité agricole (ha)*])),"!","-"))</f>
        <v>-</v>
      </c>
    </row>
    <row r="78" spans="1:9" ht="15" x14ac:dyDescent="0.25">
      <c r="A78" s="99" t="s">
        <v>284</v>
      </c>
      <c r="B78" s="110" t="s">
        <v>284</v>
      </c>
      <c r="C78" s="180" t="s">
        <v>2582</v>
      </c>
      <c r="D78" s="148">
        <v>7.3499400000000001</v>
      </c>
      <c r="E78" s="149">
        <v>-7.1914300000000004</v>
      </c>
      <c r="F7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 s="119">
        <f t="shared" si="2"/>
        <v>7.3499400000000001</v>
      </c>
      <c r="H78" s="119">
        <f t="shared" si="3"/>
        <v>-7.1914300000000004</v>
      </c>
      <c r="I78" s="120" t="str">
        <f t="array" ref="I78">IF(ISBLANK(C78),"",IF(C78=MAX(IF(FarmUnit[1. Identifiant interne unique d’exploitation agricole*
(Attribué par la gestion centrale)]=A78,FarmUnit[3. Superficie de l’unité agricole (ha)*])),"!","-"))</f>
        <v>-</v>
      </c>
    </row>
    <row r="79" spans="1:9" ht="15" x14ac:dyDescent="0.25">
      <c r="A79" s="99" t="s">
        <v>285</v>
      </c>
      <c r="B79" s="110" t="s">
        <v>285</v>
      </c>
      <c r="C79" s="181" t="s">
        <v>2583</v>
      </c>
      <c r="D79" s="148">
        <v>7.3605600000000004</v>
      </c>
      <c r="E79" s="149">
        <v>-7.1975800000000003</v>
      </c>
      <c r="F7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 s="119">
        <f t="shared" si="2"/>
        <v>7.3605600000000004</v>
      </c>
      <c r="H79" s="119">
        <f t="shared" si="3"/>
        <v>-7.1975800000000003</v>
      </c>
      <c r="I79" s="120" t="str">
        <f t="array" ref="I79">IF(ISBLANK(C79),"",IF(C79=MAX(IF(FarmUnit[1. Identifiant interne unique d’exploitation agricole*
(Attribué par la gestion centrale)]=A79,FarmUnit[3. Superficie de l’unité agricole (ha)*])),"!","-"))</f>
        <v>-</v>
      </c>
    </row>
    <row r="80" spans="1:9" ht="15" x14ac:dyDescent="0.25">
      <c r="A80" s="99" t="s">
        <v>286</v>
      </c>
      <c r="B80" s="110" t="s">
        <v>286</v>
      </c>
      <c r="C80" s="180" t="s">
        <v>2584</v>
      </c>
      <c r="D80" s="148">
        <v>7.35703</v>
      </c>
      <c r="E80" s="149">
        <v>-7.1992200000000004</v>
      </c>
      <c r="F8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 s="119">
        <f t="shared" si="2"/>
        <v>7.35703</v>
      </c>
      <c r="H80" s="119">
        <f t="shared" si="3"/>
        <v>-7.1992200000000004</v>
      </c>
      <c r="I80" s="120" t="str">
        <f t="array" ref="I80">IF(ISBLANK(C80),"",IF(C80=MAX(IF(FarmUnit[1. Identifiant interne unique d’exploitation agricole*
(Attribué par la gestion centrale)]=A80,FarmUnit[3. Superficie de l’unité agricole (ha)*])),"!","-"))</f>
        <v>-</v>
      </c>
    </row>
    <row r="81" spans="1:9" ht="15" x14ac:dyDescent="0.25">
      <c r="A81" s="99" t="s">
        <v>287</v>
      </c>
      <c r="B81" s="110" t="s">
        <v>287</v>
      </c>
      <c r="C81" s="181" t="s">
        <v>2491</v>
      </c>
      <c r="D81" s="148">
        <v>7.3527300000000002</v>
      </c>
      <c r="E81" s="149">
        <v>-7.1975199999999999</v>
      </c>
      <c r="F8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 s="119">
        <f t="shared" si="2"/>
        <v>7.3527300000000002</v>
      </c>
      <c r="H81" s="119">
        <f t="shared" si="3"/>
        <v>-7.1975199999999999</v>
      </c>
      <c r="I81" s="120" t="str">
        <f t="array" ref="I81">IF(ISBLANK(C81),"",IF(C81=MAX(IF(FarmUnit[1. Identifiant interne unique d’exploitation agricole*
(Attribué par la gestion centrale)]=A81,FarmUnit[3. Superficie de l’unité agricole (ha)*])),"!","-"))</f>
        <v>-</v>
      </c>
    </row>
    <row r="82" spans="1:9" ht="15" x14ac:dyDescent="0.25">
      <c r="A82" s="99" t="s">
        <v>288</v>
      </c>
      <c r="B82" s="110" t="s">
        <v>288</v>
      </c>
      <c r="C82" s="180" t="s">
        <v>2585</v>
      </c>
      <c r="D82" s="148">
        <v>7.3504100000000001</v>
      </c>
      <c r="E82" s="149">
        <v>-7.1952999999999996</v>
      </c>
      <c r="F8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 s="119">
        <f t="shared" si="2"/>
        <v>7.3504100000000001</v>
      </c>
      <c r="H82" s="119">
        <f t="shared" si="3"/>
        <v>-7.1952999999999996</v>
      </c>
      <c r="I82" s="120" t="str">
        <f t="array" ref="I82">IF(ISBLANK(C82),"",IF(C82=MAX(IF(FarmUnit[1. Identifiant interne unique d’exploitation agricole*
(Attribué par la gestion centrale)]=A82,FarmUnit[3. Superficie de l’unité agricole (ha)*])),"!","-"))</f>
        <v>-</v>
      </c>
    </row>
    <row r="83" spans="1:9" ht="15" x14ac:dyDescent="0.25">
      <c r="A83" s="99" t="s">
        <v>289</v>
      </c>
      <c r="B83" s="110" t="s">
        <v>289</v>
      </c>
      <c r="C83" s="181" t="s">
        <v>2586</v>
      </c>
      <c r="D83" s="148">
        <v>7.3595699999999997</v>
      </c>
      <c r="E83" s="149">
        <v>-7.2219100000000003</v>
      </c>
      <c r="F8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 s="119">
        <f t="shared" si="2"/>
        <v>7.3595699999999997</v>
      </c>
      <c r="H83" s="119">
        <f t="shared" si="3"/>
        <v>-7.2219100000000003</v>
      </c>
      <c r="I83" s="120" t="str">
        <f t="array" ref="I83">IF(ISBLANK(C83),"",IF(C83=MAX(IF(FarmUnit[1. Identifiant interne unique d’exploitation agricole*
(Attribué par la gestion centrale)]=A83,FarmUnit[3. Superficie de l’unité agricole (ha)*])),"!","-"))</f>
        <v>-</v>
      </c>
    </row>
    <row r="84" spans="1:9" ht="15" x14ac:dyDescent="0.25">
      <c r="A84" s="99" t="s">
        <v>290</v>
      </c>
      <c r="B84" s="110" t="s">
        <v>290</v>
      </c>
      <c r="C84" s="180" t="s">
        <v>2439</v>
      </c>
      <c r="D84" s="148">
        <v>7.3590200000000001</v>
      </c>
      <c r="E84" s="149">
        <v>-7.2280100000000003</v>
      </c>
      <c r="F8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 s="119">
        <f t="shared" si="2"/>
        <v>7.3590200000000001</v>
      </c>
      <c r="H84" s="119">
        <f t="shared" si="3"/>
        <v>-7.2280100000000003</v>
      </c>
      <c r="I84" s="120" t="str">
        <f t="array" ref="I84">IF(ISBLANK(C84),"",IF(C84=MAX(IF(FarmUnit[1. Identifiant interne unique d’exploitation agricole*
(Attribué par la gestion centrale)]=A84,FarmUnit[3. Superficie de l’unité agricole (ha)*])),"!","-"))</f>
        <v>-</v>
      </c>
    </row>
    <row r="85" spans="1:9" ht="15" x14ac:dyDescent="0.25">
      <c r="A85" s="99" t="s">
        <v>291</v>
      </c>
      <c r="B85" s="110" t="s">
        <v>291</v>
      </c>
      <c r="C85" s="181" t="s">
        <v>2587</v>
      </c>
      <c r="D85" s="148">
        <v>7.3584399999999999</v>
      </c>
      <c r="E85" s="149">
        <v>-7.2275799999999997</v>
      </c>
      <c r="F8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 s="119">
        <f t="shared" si="2"/>
        <v>7.3584399999999999</v>
      </c>
      <c r="H85" s="119">
        <f t="shared" si="3"/>
        <v>-7.2275799999999997</v>
      </c>
      <c r="I85" s="120" t="str">
        <f t="array" ref="I85">IF(ISBLANK(C85),"",IF(C85=MAX(IF(FarmUnit[1. Identifiant interne unique d’exploitation agricole*
(Attribué par la gestion centrale)]=A85,FarmUnit[3. Superficie de l’unité agricole (ha)*])),"!","-"))</f>
        <v>-</v>
      </c>
    </row>
    <row r="86" spans="1:9" ht="15" x14ac:dyDescent="0.25">
      <c r="A86" s="99" t="s">
        <v>292</v>
      </c>
      <c r="B86" s="110" t="s">
        <v>292</v>
      </c>
      <c r="C86" s="180" t="s">
        <v>2588</v>
      </c>
      <c r="D86" s="148">
        <v>7.3583999999999996</v>
      </c>
      <c r="E86" s="149">
        <v>-7.2287499999999998</v>
      </c>
      <c r="F8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6" s="119">
        <f t="shared" si="2"/>
        <v>7.3583999999999996</v>
      </c>
      <c r="H86" s="119">
        <f t="shared" si="3"/>
        <v>-7.2287499999999998</v>
      </c>
      <c r="I86" s="120" t="str">
        <f t="array" ref="I86">IF(ISBLANK(C86),"",IF(C86=MAX(IF(FarmUnit[1. Identifiant interne unique d’exploitation agricole*
(Attribué par la gestion centrale)]=A86,FarmUnit[3. Superficie de l’unité agricole (ha)*])),"!","-"))</f>
        <v>-</v>
      </c>
    </row>
    <row r="87" spans="1:9" ht="15" x14ac:dyDescent="0.25">
      <c r="A87" s="99" t="s">
        <v>293</v>
      </c>
      <c r="B87" s="110" t="s">
        <v>293</v>
      </c>
      <c r="C87" s="181" t="s">
        <v>2439</v>
      </c>
      <c r="D87" s="148">
        <v>7.3626500000000004</v>
      </c>
      <c r="E87" s="149">
        <v>-7.2240099999999998</v>
      </c>
      <c r="F8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7" s="119">
        <f t="shared" si="2"/>
        <v>7.3626500000000004</v>
      </c>
      <c r="H87" s="119">
        <f t="shared" si="3"/>
        <v>-7.2240099999999998</v>
      </c>
      <c r="I87" s="120" t="str">
        <f t="array" ref="I87">IF(ISBLANK(C87),"",IF(C87=MAX(IF(FarmUnit[1. Identifiant interne unique d’exploitation agricole*
(Attribué par la gestion centrale)]=A87,FarmUnit[3. Superficie de l’unité agricole (ha)*])),"!","-"))</f>
        <v>-</v>
      </c>
    </row>
    <row r="88" spans="1:9" ht="15" x14ac:dyDescent="0.25">
      <c r="A88" s="99" t="s">
        <v>294</v>
      </c>
      <c r="B88" s="110" t="s">
        <v>294</v>
      </c>
      <c r="C88" s="180" t="s">
        <v>2589</v>
      </c>
      <c r="D88" s="148">
        <v>7.3571900000000001</v>
      </c>
      <c r="E88" s="149">
        <v>-7.2136300000000002</v>
      </c>
      <c r="F8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8" s="119">
        <f t="shared" si="2"/>
        <v>7.3571900000000001</v>
      </c>
      <c r="H88" s="119">
        <f t="shared" si="3"/>
        <v>-7.2136300000000002</v>
      </c>
      <c r="I88" s="120" t="str">
        <f t="array" ref="I88">IF(ISBLANK(C88),"",IF(C88=MAX(IF(FarmUnit[1. Identifiant interne unique d’exploitation agricole*
(Attribué par la gestion centrale)]=A88,FarmUnit[3. Superficie de l’unité agricole (ha)*])),"!","-"))</f>
        <v>-</v>
      </c>
    </row>
    <row r="89" spans="1:9" ht="15" x14ac:dyDescent="0.25">
      <c r="A89" s="99" t="s">
        <v>295</v>
      </c>
      <c r="B89" s="110" t="s">
        <v>295</v>
      </c>
      <c r="C89" s="181" t="s">
        <v>2590</v>
      </c>
      <c r="D89" s="148">
        <v>7.3581300000000001</v>
      </c>
      <c r="E89" s="149">
        <v>-7.2118000000000002</v>
      </c>
      <c r="F8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9" s="119">
        <f t="shared" si="2"/>
        <v>7.3581300000000001</v>
      </c>
      <c r="H89" s="119">
        <f t="shared" si="3"/>
        <v>-7.2118000000000002</v>
      </c>
      <c r="I89" s="120" t="str">
        <f t="array" ref="I89">IF(ISBLANK(C89),"",IF(C89=MAX(IF(FarmUnit[1. Identifiant interne unique d’exploitation agricole*
(Attribué par la gestion centrale)]=A89,FarmUnit[3. Superficie de l’unité agricole (ha)*])),"!","-"))</f>
        <v>-</v>
      </c>
    </row>
    <row r="90" spans="1:9" ht="15" x14ac:dyDescent="0.25">
      <c r="A90" s="99" t="s">
        <v>296</v>
      </c>
      <c r="B90" s="110" t="s">
        <v>296</v>
      </c>
      <c r="C90" s="180" t="s">
        <v>2591</v>
      </c>
      <c r="D90" s="148">
        <v>7.3536400000000004</v>
      </c>
      <c r="E90" s="149">
        <v>-7.22445</v>
      </c>
      <c r="F9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0" s="119">
        <f t="shared" si="2"/>
        <v>7.3536400000000004</v>
      </c>
      <c r="H90" s="119">
        <f t="shared" si="3"/>
        <v>-7.22445</v>
      </c>
      <c r="I90" s="120" t="str">
        <f t="array" ref="I90">IF(ISBLANK(C90),"",IF(C90=MAX(IF(FarmUnit[1. Identifiant interne unique d’exploitation agricole*
(Attribué par la gestion centrale)]=A90,FarmUnit[3. Superficie de l’unité agricole (ha)*])),"!","-"))</f>
        <v>-</v>
      </c>
    </row>
    <row r="91" spans="1:9" ht="15" x14ac:dyDescent="0.25">
      <c r="A91" s="99" t="s">
        <v>297</v>
      </c>
      <c r="B91" s="110" t="s">
        <v>297</v>
      </c>
      <c r="C91" s="181" t="s">
        <v>2474</v>
      </c>
      <c r="D91" s="148">
        <v>7.3516399999999997</v>
      </c>
      <c r="E91" s="149">
        <v>-7.2233499999999999</v>
      </c>
      <c r="F9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1" s="119">
        <f t="shared" si="2"/>
        <v>7.3516399999999997</v>
      </c>
      <c r="H91" s="119">
        <f t="shared" si="3"/>
        <v>-7.2233499999999999</v>
      </c>
      <c r="I91" s="120" t="str">
        <f t="array" ref="I91">IF(ISBLANK(C91),"",IF(C91=MAX(IF(FarmUnit[1. Identifiant interne unique d’exploitation agricole*
(Attribué par la gestion centrale)]=A91,FarmUnit[3. Superficie de l’unité agricole (ha)*])),"!","-"))</f>
        <v>-</v>
      </c>
    </row>
    <row r="92" spans="1:9" ht="15" x14ac:dyDescent="0.25">
      <c r="A92" s="99" t="s">
        <v>298</v>
      </c>
      <c r="B92" s="110" t="s">
        <v>298</v>
      </c>
      <c r="C92" s="180" t="s">
        <v>2422</v>
      </c>
      <c r="D92" s="148">
        <v>7.35128</v>
      </c>
      <c r="E92" s="149">
        <v>-7.2157</v>
      </c>
      <c r="F9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2" s="119">
        <f t="shared" si="2"/>
        <v>7.35128</v>
      </c>
      <c r="H92" s="119">
        <f t="shared" si="3"/>
        <v>-7.2157</v>
      </c>
      <c r="I92" s="120" t="str">
        <f t="array" ref="I92">IF(ISBLANK(C92),"",IF(C92=MAX(IF(FarmUnit[1. Identifiant interne unique d’exploitation agricole*
(Attribué par la gestion centrale)]=A92,FarmUnit[3. Superficie de l’unité agricole (ha)*])),"!","-"))</f>
        <v>-</v>
      </c>
    </row>
    <row r="93" spans="1:9" ht="15" x14ac:dyDescent="0.25">
      <c r="A93" s="99" t="s">
        <v>299</v>
      </c>
      <c r="B93" s="110" t="s">
        <v>299</v>
      </c>
      <c r="C93" s="181" t="s">
        <v>2592</v>
      </c>
      <c r="D93" s="148">
        <v>7.3486599999999997</v>
      </c>
      <c r="E93" s="149">
        <v>-7.2222099999999996</v>
      </c>
      <c r="F9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3" s="119">
        <f t="shared" si="2"/>
        <v>7.3486599999999997</v>
      </c>
      <c r="H93" s="119">
        <f t="shared" si="3"/>
        <v>-7.2222099999999996</v>
      </c>
      <c r="I93" s="120" t="str">
        <f t="array" ref="I93">IF(ISBLANK(C93),"",IF(C93=MAX(IF(FarmUnit[1. Identifiant interne unique d’exploitation agricole*
(Attribué par la gestion centrale)]=A93,FarmUnit[3. Superficie de l’unité agricole (ha)*])),"!","-"))</f>
        <v>-</v>
      </c>
    </row>
    <row r="94" spans="1:9" ht="15" x14ac:dyDescent="0.25">
      <c r="A94" s="99" t="s">
        <v>300</v>
      </c>
      <c r="B94" s="110" t="s">
        <v>300</v>
      </c>
      <c r="C94" s="180">
        <v>1</v>
      </c>
      <c r="D94" s="148">
        <v>7.3399700000000001</v>
      </c>
      <c r="E94" s="149">
        <v>-7.2214299999999998</v>
      </c>
      <c r="F9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4" s="119">
        <f t="shared" si="2"/>
        <v>7.3399700000000001</v>
      </c>
      <c r="H94" s="119">
        <f t="shared" si="3"/>
        <v>-7.2214299999999998</v>
      </c>
      <c r="I94" s="120" t="str">
        <f t="array" ref="I94">IF(ISBLANK(C94),"",IF(C94=MAX(IF(FarmUnit[1. Identifiant interne unique d’exploitation agricole*
(Attribué par la gestion centrale)]=A94,FarmUnit[3. Superficie de l’unité agricole (ha)*])),"!","-"))</f>
        <v>!</v>
      </c>
    </row>
    <row r="95" spans="1:9" ht="15" x14ac:dyDescent="0.25">
      <c r="A95" s="99" t="s">
        <v>301</v>
      </c>
      <c r="B95" s="110" t="s">
        <v>301</v>
      </c>
      <c r="C95" s="181" t="s">
        <v>2593</v>
      </c>
      <c r="D95" s="148">
        <v>7.3381299999999996</v>
      </c>
      <c r="E95" s="149">
        <v>-7.22424</v>
      </c>
      <c r="F9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5" s="119">
        <f t="shared" si="2"/>
        <v>7.3381299999999996</v>
      </c>
      <c r="H95" s="119">
        <f t="shared" si="3"/>
        <v>-7.22424</v>
      </c>
      <c r="I95" s="120" t="str">
        <f t="array" ref="I95">IF(ISBLANK(C95),"",IF(C95=MAX(IF(FarmUnit[1. Identifiant interne unique d’exploitation agricole*
(Attribué par la gestion centrale)]=A95,FarmUnit[3. Superficie de l’unité agricole (ha)*])),"!","-"))</f>
        <v>-</v>
      </c>
    </row>
    <row r="96" spans="1:9" ht="15" x14ac:dyDescent="0.25">
      <c r="A96" s="99" t="s">
        <v>302</v>
      </c>
      <c r="B96" s="110" t="s">
        <v>302</v>
      </c>
      <c r="C96" s="180" t="s">
        <v>2594</v>
      </c>
      <c r="D96" s="148">
        <v>7.3379200000000004</v>
      </c>
      <c r="E96" s="149">
        <v>-7.22098</v>
      </c>
      <c r="F9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6" s="119">
        <f t="shared" si="2"/>
        <v>7.3379200000000004</v>
      </c>
      <c r="H96" s="119">
        <f t="shared" si="3"/>
        <v>-7.22098</v>
      </c>
      <c r="I96" s="120" t="str">
        <f t="array" ref="I96">IF(ISBLANK(C96),"",IF(C96=MAX(IF(FarmUnit[1. Identifiant interne unique d’exploitation agricole*
(Attribué par la gestion centrale)]=A96,FarmUnit[3. Superficie de l’unité agricole (ha)*])),"!","-"))</f>
        <v>-</v>
      </c>
    </row>
    <row r="97" spans="1:9" ht="15" x14ac:dyDescent="0.25">
      <c r="A97" s="99" t="s">
        <v>303</v>
      </c>
      <c r="B97" s="110" t="s">
        <v>303</v>
      </c>
      <c r="C97" s="181" t="s">
        <v>2595</v>
      </c>
      <c r="D97" s="148">
        <v>7.3344800000000001</v>
      </c>
      <c r="E97" s="149">
        <v>-7.22187</v>
      </c>
      <c r="F9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7" s="119">
        <f t="shared" si="2"/>
        <v>7.3344800000000001</v>
      </c>
      <c r="H97" s="119">
        <f t="shared" si="3"/>
        <v>-7.22187</v>
      </c>
      <c r="I97" s="120" t="str">
        <f t="array" ref="I97">IF(ISBLANK(C97),"",IF(C97=MAX(IF(FarmUnit[1. Identifiant interne unique d’exploitation agricole*
(Attribué par la gestion centrale)]=A97,FarmUnit[3. Superficie de l’unité agricole (ha)*])),"!","-"))</f>
        <v>-</v>
      </c>
    </row>
    <row r="98" spans="1:9" ht="15" x14ac:dyDescent="0.25">
      <c r="A98" s="99" t="s">
        <v>304</v>
      </c>
      <c r="B98" s="110" t="s">
        <v>304</v>
      </c>
      <c r="C98" s="180" t="s">
        <v>2458</v>
      </c>
      <c r="D98" s="148">
        <v>7.3357700000000001</v>
      </c>
      <c r="E98" s="149">
        <v>-7.2253400000000001</v>
      </c>
      <c r="F9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8" s="119">
        <f t="shared" si="2"/>
        <v>7.3357700000000001</v>
      </c>
      <c r="H98" s="119">
        <f t="shared" si="3"/>
        <v>-7.2253400000000001</v>
      </c>
      <c r="I98" s="120" t="str">
        <f t="array" ref="I98">IF(ISBLANK(C98),"",IF(C98=MAX(IF(FarmUnit[1. Identifiant interne unique d’exploitation agricole*
(Attribué par la gestion centrale)]=A98,FarmUnit[3. Superficie de l’unité agricole (ha)*])),"!","-"))</f>
        <v>-</v>
      </c>
    </row>
    <row r="99" spans="1:9" ht="15" x14ac:dyDescent="0.25">
      <c r="A99" s="99" t="s">
        <v>305</v>
      </c>
      <c r="B99" s="110" t="s">
        <v>305</v>
      </c>
      <c r="C99" s="181" t="s">
        <v>2596</v>
      </c>
      <c r="D99" s="148">
        <v>7.3391599999999997</v>
      </c>
      <c r="E99" s="149">
        <v>-7.23055</v>
      </c>
      <c r="F9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9" s="119">
        <f t="shared" si="2"/>
        <v>7.3391599999999997</v>
      </c>
      <c r="H99" s="119">
        <f t="shared" si="3"/>
        <v>-7.23055</v>
      </c>
      <c r="I99" s="120" t="str">
        <f t="array" ref="I99">IF(ISBLANK(C99),"",IF(C99=MAX(IF(FarmUnit[1. Identifiant interne unique d’exploitation agricole*
(Attribué par la gestion centrale)]=A99,FarmUnit[3. Superficie de l’unité agricole (ha)*])),"!","-"))</f>
        <v>-</v>
      </c>
    </row>
    <row r="100" spans="1:9" ht="15" x14ac:dyDescent="0.25">
      <c r="A100" s="99" t="s">
        <v>306</v>
      </c>
      <c r="B100" s="110" t="s">
        <v>306</v>
      </c>
      <c r="C100" s="180" t="s">
        <v>2544</v>
      </c>
      <c r="D100" s="148">
        <v>7.3326000000000002</v>
      </c>
      <c r="E100" s="149">
        <v>-7.2271099999999997</v>
      </c>
      <c r="F10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0" s="119">
        <f t="shared" si="2"/>
        <v>7.3326000000000002</v>
      </c>
      <c r="H100" s="119">
        <f t="shared" si="3"/>
        <v>-7.2271099999999997</v>
      </c>
      <c r="I100" s="120" t="str">
        <f t="array" ref="I100">IF(ISBLANK(C100),"",IF(C100=MAX(IF(FarmUnit[1. Identifiant interne unique d’exploitation agricole*
(Attribué par la gestion centrale)]=A100,FarmUnit[3. Superficie de l’unité agricole (ha)*])),"!","-"))</f>
        <v>-</v>
      </c>
    </row>
    <row r="101" spans="1:9" ht="15" x14ac:dyDescent="0.25">
      <c r="A101" s="99" t="s">
        <v>307</v>
      </c>
      <c r="B101" s="110" t="s">
        <v>307</v>
      </c>
      <c r="C101" s="181" t="s">
        <v>2494</v>
      </c>
      <c r="D101" s="148">
        <v>7.3335400000000002</v>
      </c>
      <c r="E101" s="149">
        <v>-7.2311300000000003</v>
      </c>
      <c r="F10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1" s="119">
        <f t="shared" si="2"/>
        <v>7.3335400000000002</v>
      </c>
      <c r="H101" s="119">
        <f t="shared" si="3"/>
        <v>-7.2311300000000003</v>
      </c>
      <c r="I101" s="120" t="str">
        <f t="array" ref="I101">IF(ISBLANK(C101),"",IF(C101=MAX(IF(FarmUnit[1. Identifiant interne unique d’exploitation agricole*
(Attribué par la gestion centrale)]=A101,FarmUnit[3. Superficie de l’unité agricole (ha)*])),"!","-"))</f>
        <v>-</v>
      </c>
    </row>
    <row r="102" spans="1:9" ht="15" x14ac:dyDescent="0.25">
      <c r="A102" s="99" t="s">
        <v>308</v>
      </c>
      <c r="B102" s="110" t="s">
        <v>308</v>
      </c>
      <c r="C102" s="180" t="s">
        <v>2439</v>
      </c>
      <c r="D102" s="148">
        <v>7.2288100000000002</v>
      </c>
      <c r="E102" s="149">
        <v>-7.1808800000000002</v>
      </c>
      <c r="F10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2" s="119">
        <f t="shared" si="2"/>
        <v>7.2288100000000002</v>
      </c>
      <c r="H102" s="119">
        <f t="shared" si="3"/>
        <v>-7.1808800000000002</v>
      </c>
      <c r="I102" s="120" t="str">
        <f t="array" ref="I102">IF(ISBLANK(C102),"",IF(C102=MAX(IF(FarmUnit[1. Identifiant interne unique d’exploitation agricole*
(Attribué par la gestion centrale)]=A102,FarmUnit[3. Superficie de l’unité agricole (ha)*])),"!","-"))</f>
        <v>-</v>
      </c>
    </row>
    <row r="103" spans="1:9" ht="15" x14ac:dyDescent="0.25">
      <c r="A103" s="99" t="s">
        <v>309</v>
      </c>
      <c r="B103" s="110" t="s">
        <v>309</v>
      </c>
      <c r="C103" s="181" t="s">
        <v>2440</v>
      </c>
      <c r="D103" s="148">
        <v>7.3263699999999998</v>
      </c>
      <c r="E103" s="149">
        <v>-7.2284199999999998</v>
      </c>
      <c r="F10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3" s="119">
        <f t="shared" si="2"/>
        <v>7.3263699999999998</v>
      </c>
      <c r="H103" s="119">
        <f t="shared" si="3"/>
        <v>-7.2284199999999998</v>
      </c>
      <c r="I103" s="120" t="str">
        <f t="array" ref="I103">IF(ISBLANK(C103),"",IF(C103=MAX(IF(FarmUnit[1. Identifiant interne unique d’exploitation agricole*
(Attribué par la gestion centrale)]=A103,FarmUnit[3. Superficie de l’unité agricole (ha)*])),"!","-"))</f>
        <v>-</v>
      </c>
    </row>
    <row r="104" spans="1:9" ht="15" x14ac:dyDescent="0.25">
      <c r="A104" s="99" t="s">
        <v>310</v>
      </c>
      <c r="B104" s="110" t="s">
        <v>310</v>
      </c>
      <c r="C104" s="180" t="s">
        <v>2449</v>
      </c>
      <c r="D104" s="148">
        <v>7.3323400000000003</v>
      </c>
      <c r="E104" s="149">
        <v>-7.2381900000000003</v>
      </c>
      <c r="F10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4" s="119">
        <f t="shared" si="2"/>
        <v>7.3323400000000003</v>
      </c>
      <c r="H104" s="119">
        <f t="shared" si="3"/>
        <v>-7.2381900000000003</v>
      </c>
      <c r="I104" s="120" t="str">
        <f t="array" ref="I104">IF(ISBLANK(C104),"",IF(C104=MAX(IF(FarmUnit[1. Identifiant interne unique d’exploitation agricole*
(Attribué par la gestion centrale)]=A104,FarmUnit[3. Superficie de l’unité agricole (ha)*])),"!","-"))</f>
        <v>-</v>
      </c>
    </row>
    <row r="105" spans="1:9" ht="15" x14ac:dyDescent="0.25">
      <c r="A105" s="99" t="s">
        <v>311</v>
      </c>
      <c r="B105" s="110" t="s">
        <v>311</v>
      </c>
      <c r="C105" s="181" t="s">
        <v>2438</v>
      </c>
      <c r="D105" s="148">
        <v>7.3376099999999997</v>
      </c>
      <c r="E105" s="149">
        <v>-7.2336</v>
      </c>
      <c r="F10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5" s="119">
        <f t="shared" si="2"/>
        <v>7.3376099999999997</v>
      </c>
      <c r="H105" s="119">
        <f t="shared" si="3"/>
        <v>-7.2336</v>
      </c>
      <c r="I105" s="120" t="str">
        <f t="array" ref="I105">IF(ISBLANK(C105),"",IF(C105=MAX(IF(FarmUnit[1. Identifiant interne unique d’exploitation agricole*
(Attribué par la gestion centrale)]=A105,FarmUnit[3. Superficie de l’unité agricole (ha)*])),"!","-"))</f>
        <v>-</v>
      </c>
    </row>
    <row r="106" spans="1:9" ht="15" x14ac:dyDescent="0.25">
      <c r="A106" s="99" t="s">
        <v>312</v>
      </c>
      <c r="B106" s="110" t="s">
        <v>312</v>
      </c>
      <c r="C106" s="180" t="s">
        <v>2450</v>
      </c>
      <c r="D106" s="148">
        <v>7.3416899999999998</v>
      </c>
      <c r="E106" s="149">
        <v>-7.2313599999999996</v>
      </c>
      <c r="F10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6" s="119">
        <f t="shared" si="2"/>
        <v>7.3416899999999998</v>
      </c>
      <c r="H106" s="119">
        <f t="shared" si="3"/>
        <v>-7.2313599999999996</v>
      </c>
      <c r="I106" s="120" t="str">
        <f t="array" ref="I106">IF(ISBLANK(C106),"",IF(C106=MAX(IF(FarmUnit[1. Identifiant interne unique d’exploitation agricole*
(Attribué par la gestion centrale)]=A106,FarmUnit[3. Superficie de l’unité agricole (ha)*])),"!","-"))</f>
        <v>-</v>
      </c>
    </row>
    <row r="107" spans="1:9" ht="15" x14ac:dyDescent="0.25">
      <c r="A107" s="99" t="s">
        <v>313</v>
      </c>
      <c r="B107" s="110" t="s">
        <v>313</v>
      </c>
      <c r="C107" s="181" t="s">
        <v>2422</v>
      </c>
      <c r="D107" s="148">
        <v>7.3407499999999999</v>
      </c>
      <c r="E107" s="149">
        <v>-7.2296399999999998</v>
      </c>
      <c r="F10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7" s="119">
        <f t="shared" si="2"/>
        <v>7.3407499999999999</v>
      </c>
      <c r="H107" s="119">
        <f t="shared" si="3"/>
        <v>-7.2296399999999998</v>
      </c>
      <c r="I107" s="120" t="str">
        <f t="array" ref="I107">IF(ISBLANK(C107),"",IF(C107=MAX(IF(FarmUnit[1. Identifiant interne unique d’exploitation agricole*
(Attribué par la gestion centrale)]=A107,FarmUnit[3. Superficie de l’unité agricole (ha)*])),"!","-"))</f>
        <v>-</v>
      </c>
    </row>
    <row r="108" spans="1:9" ht="15" x14ac:dyDescent="0.25">
      <c r="A108" s="99" t="s">
        <v>314</v>
      </c>
      <c r="B108" s="110" t="s">
        <v>314</v>
      </c>
      <c r="C108" s="180">
        <v>1</v>
      </c>
      <c r="D108" s="148">
        <v>7.3429599999999997</v>
      </c>
      <c r="E108" s="149">
        <v>-7.2272699999999999</v>
      </c>
      <c r="F10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8" s="119">
        <f t="shared" si="2"/>
        <v>7.3429599999999997</v>
      </c>
      <c r="H108" s="119">
        <f t="shared" si="3"/>
        <v>-7.2272699999999999</v>
      </c>
      <c r="I108" s="120" t="str">
        <f t="array" ref="I108">IF(ISBLANK(C108),"",IF(C108=MAX(IF(FarmUnit[1. Identifiant interne unique d’exploitation agricole*
(Attribué par la gestion centrale)]=A108,FarmUnit[3. Superficie de l’unité agricole (ha)*])),"!","-"))</f>
        <v>!</v>
      </c>
    </row>
    <row r="109" spans="1:9" ht="15" x14ac:dyDescent="0.25">
      <c r="A109" s="99" t="s">
        <v>315</v>
      </c>
      <c r="B109" s="110" t="s">
        <v>315</v>
      </c>
      <c r="C109" s="181" t="s">
        <v>2424</v>
      </c>
      <c r="D109" s="148">
        <v>7.3174900000000003</v>
      </c>
      <c r="E109" s="149">
        <v>-7.2033699999999996</v>
      </c>
      <c r="F10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9" s="119">
        <f t="shared" si="2"/>
        <v>7.3174900000000003</v>
      </c>
      <c r="H109" s="119">
        <f t="shared" si="3"/>
        <v>-7.2033699999999996</v>
      </c>
      <c r="I109" s="120" t="str">
        <f t="array" ref="I109">IF(ISBLANK(C109),"",IF(C109=MAX(IF(FarmUnit[1. Identifiant interne unique d’exploitation agricole*
(Attribué par la gestion centrale)]=A109,FarmUnit[3. Superficie de l’unité agricole (ha)*])),"!","-"))</f>
        <v>-</v>
      </c>
    </row>
    <row r="110" spans="1:9" ht="15" x14ac:dyDescent="0.25">
      <c r="A110" s="99" t="s">
        <v>316</v>
      </c>
      <c r="B110" s="110" t="s">
        <v>316</v>
      </c>
      <c r="C110" s="180" t="s">
        <v>2597</v>
      </c>
      <c r="D110" s="148">
        <v>7.3165100000000001</v>
      </c>
      <c r="E110" s="149">
        <v>-7.2000299999999999</v>
      </c>
      <c r="F11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0" s="119">
        <f t="shared" si="2"/>
        <v>7.3165100000000001</v>
      </c>
      <c r="H110" s="119">
        <f t="shared" si="3"/>
        <v>-7.2000299999999999</v>
      </c>
      <c r="I110" s="120" t="str">
        <f t="array" ref="I110">IF(ISBLANK(C110),"",IF(C110=MAX(IF(FarmUnit[1. Identifiant interne unique d’exploitation agricole*
(Attribué par la gestion centrale)]=A110,FarmUnit[3. Superficie de l’unité agricole (ha)*])),"!","-"))</f>
        <v>-</v>
      </c>
    </row>
    <row r="111" spans="1:9" ht="15" x14ac:dyDescent="0.25">
      <c r="A111" s="99" t="s">
        <v>317</v>
      </c>
      <c r="B111" s="110" t="s">
        <v>317</v>
      </c>
      <c r="C111" s="181" t="s">
        <v>2421</v>
      </c>
      <c r="D111" s="148">
        <v>7.31989</v>
      </c>
      <c r="E111" s="149">
        <v>-7.2083700000000004</v>
      </c>
      <c r="F11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1" s="119">
        <f t="shared" si="2"/>
        <v>7.31989</v>
      </c>
      <c r="H111" s="119">
        <f t="shared" si="3"/>
        <v>-7.2083700000000004</v>
      </c>
      <c r="I111" s="120" t="str">
        <f t="array" ref="I111">IF(ISBLANK(C111),"",IF(C111=MAX(IF(FarmUnit[1. Identifiant interne unique d’exploitation agricole*
(Attribué par la gestion centrale)]=A111,FarmUnit[3. Superficie de l’unité agricole (ha)*])),"!","-"))</f>
        <v>-</v>
      </c>
    </row>
    <row r="112" spans="1:9" ht="15" x14ac:dyDescent="0.25">
      <c r="A112" s="99" t="s">
        <v>318</v>
      </c>
      <c r="B112" s="110" t="s">
        <v>318</v>
      </c>
      <c r="C112" s="180" t="s">
        <v>2422</v>
      </c>
      <c r="D112" s="148">
        <v>7.3303500000000001</v>
      </c>
      <c r="E112" s="149">
        <v>-7.2399100000000001</v>
      </c>
      <c r="F11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2" s="119">
        <f t="shared" si="2"/>
        <v>7.3303500000000001</v>
      </c>
      <c r="H112" s="119">
        <f t="shared" si="3"/>
        <v>-7.2399100000000001</v>
      </c>
      <c r="I112" s="120" t="str">
        <f t="array" ref="I112">IF(ISBLANK(C112),"",IF(C112=MAX(IF(FarmUnit[1. Identifiant interne unique d’exploitation agricole*
(Attribué par la gestion centrale)]=A112,FarmUnit[3. Superficie de l’unité agricole (ha)*])),"!","-"))</f>
        <v>-</v>
      </c>
    </row>
    <row r="113" spans="1:9" ht="15" x14ac:dyDescent="0.25">
      <c r="A113" s="99" t="s">
        <v>319</v>
      </c>
      <c r="B113" s="110" t="s">
        <v>319</v>
      </c>
      <c r="C113" s="181" t="s">
        <v>2598</v>
      </c>
      <c r="D113" s="148">
        <v>7.3344199999999997</v>
      </c>
      <c r="E113" s="149">
        <v>-7.2338800000000001</v>
      </c>
      <c r="F11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3" s="119">
        <f t="shared" si="2"/>
        <v>7.3344199999999997</v>
      </c>
      <c r="H113" s="119">
        <f t="shared" si="3"/>
        <v>-7.2338800000000001</v>
      </c>
      <c r="I113" s="120" t="str">
        <f t="array" ref="I113">IF(ISBLANK(C113),"",IF(C113=MAX(IF(FarmUnit[1. Identifiant interne unique d’exploitation agricole*
(Attribué par la gestion centrale)]=A113,FarmUnit[3. Superficie de l’unité agricole (ha)*])),"!","-"))</f>
        <v>-</v>
      </c>
    </row>
    <row r="114" spans="1:9" ht="15" x14ac:dyDescent="0.25">
      <c r="A114" s="99" t="s">
        <v>320</v>
      </c>
      <c r="B114" s="110" t="s">
        <v>320</v>
      </c>
      <c r="C114" s="180" t="s">
        <v>2599</v>
      </c>
      <c r="D114" s="148">
        <v>7.3315700000000001</v>
      </c>
      <c r="E114" s="149">
        <v>-7.2350500000000002</v>
      </c>
      <c r="F11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4" s="119">
        <f t="shared" si="2"/>
        <v>7.3315700000000001</v>
      </c>
      <c r="H114" s="119">
        <f t="shared" si="3"/>
        <v>-7.2350500000000002</v>
      </c>
      <c r="I114" s="120" t="str">
        <f t="array" ref="I114">IF(ISBLANK(C114),"",IF(C114=MAX(IF(FarmUnit[1. Identifiant interne unique d’exploitation agricole*
(Attribué par la gestion centrale)]=A114,FarmUnit[3. Superficie de l’unité agricole (ha)*])),"!","-"))</f>
        <v>-</v>
      </c>
    </row>
    <row r="115" spans="1:9" ht="15" x14ac:dyDescent="0.25">
      <c r="A115" s="99" t="s">
        <v>321</v>
      </c>
      <c r="B115" s="110" t="s">
        <v>321</v>
      </c>
      <c r="C115" s="181" t="s">
        <v>2424</v>
      </c>
      <c r="D115" s="148">
        <v>7.3339699999999999</v>
      </c>
      <c r="E115" s="149">
        <v>-7.2428800000000004</v>
      </c>
      <c r="F11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5" s="119">
        <f t="shared" ref="G115:G178" si="4">IF(D115=0,"",D115)</f>
        <v>7.3339699999999999</v>
      </c>
      <c r="H115" s="119">
        <f t="shared" ref="H115:H178" si="5">IF(E115=0,"",E115)</f>
        <v>-7.2428800000000004</v>
      </c>
      <c r="I115" s="120" t="str">
        <f t="array" ref="I115">IF(ISBLANK(C115),"",IF(C115=MAX(IF(FarmUnit[1. Identifiant interne unique d’exploitation agricole*
(Attribué par la gestion centrale)]=A115,FarmUnit[3. Superficie de l’unité agricole (ha)*])),"!","-"))</f>
        <v>-</v>
      </c>
    </row>
    <row r="116" spans="1:9" ht="15" x14ac:dyDescent="0.25">
      <c r="A116" s="99" t="s">
        <v>322</v>
      </c>
      <c r="B116" s="110" t="s">
        <v>322</v>
      </c>
      <c r="C116" s="180" t="s">
        <v>2600</v>
      </c>
      <c r="D116" s="148">
        <v>7.3363899999999997</v>
      </c>
      <c r="E116" s="149">
        <v>-7.2414800000000001</v>
      </c>
      <c r="F11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6" s="119">
        <f t="shared" si="4"/>
        <v>7.3363899999999997</v>
      </c>
      <c r="H116" s="119">
        <f t="shared" si="5"/>
        <v>-7.2414800000000001</v>
      </c>
      <c r="I116" s="120" t="str">
        <f t="array" ref="I116">IF(ISBLANK(C116),"",IF(C116=MAX(IF(FarmUnit[1. Identifiant interne unique d’exploitation agricole*
(Attribué par la gestion centrale)]=A116,FarmUnit[3. Superficie de l’unité agricole (ha)*])),"!","-"))</f>
        <v>-</v>
      </c>
    </row>
    <row r="117" spans="1:9" ht="15" x14ac:dyDescent="0.25">
      <c r="A117" s="99" t="s">
        <v>323</v>
      </c>
      <c r="B117" s="110" t="s">
        <v>323</v>
      </c>
      <c r="C117" s="181" t="s">
        <v>2452</v>
      </c>
      <c r="D117" s="148">
        <v>7.3366800000000003</v>
      </c>
      <c r="E117" s="149">
        <v>-7.2453799999999999</v>
      </c>
      <c r="F11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7" s="119">
        <f t="shared" si="4"/>
        <v>7.3366800000000003</v>
      </c>
      <c r="H117" s="119">
        <f t="shared" si="5"/>
        <v>-7.2453799999999999</v>
      </c>
      <c r="I117" s="120" t="str">
        <f t="array" ref="I117">IF(ISBLANK(C117),"",IF(C117=MAX(IF(FarmUnit[1. Identifiant interne unique d’exploitation agricole*
(Attribué par la gestion centrale)]=A117,FarmUnit[3. Superficie de l’unité agricole (ha)*])),"!","-"))</f>
        <v>-</v>
      </c>
    </row>
    <row r="118" spans="1:9" ht="15" x14ac:dyDescent="0.25">
      <c r="A118" s="99" t="s">
        <v>324</v>
      </c>
      <c r="B118" s="110" t="s">
        <v>324</v>
      </c>
      <c r="C118" s="180">
        <v>1</v>
      </c>
      <c r="D118" s="148">
        <v>7.3379599999999998</v>
      </c>
      <c r="E118" s="149">
        <v>-7.2434000000000003</v>
      </c>
      <c r="F11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8" s="119">
        <f t="shared" si="4"/>
        <v>7.3379599999999998</v>
      </c>
      <c r="H118" s="119">
        <f t="shared" si="5"/>
        <v>-7.2434000000000003</v>
      </c>
      <c r="I118" s="120" t="str">
        <f t="array" ref="I118">IF(ISBLANK(C118),"",IF(C118=MAX(IF(FarmUnit[1. Identifiant interne unique d’exploitation agricole*
(Attribué par la gestion centrale)]=A118,FarmUnit[3. Superficie de l’unité agricole (ha)*])),"!","-"))</f>
        <v>!</v>
      </c>
    </row>
    <row r="119" spans="1:9" ht="15" x14ac:dyDescent="0.25">
      <c r="A119" s="99" t="s">
        <v>325</v>
      </c>
      <c r="B119" s="110" t="s">
        <v>325</v>
      </c>
      <c r="C119" s="181" t="s">
        <v>2431</v>
      </c>
      <c r="D119" s="148">
        <v>7.3329000000000004</v>
      </c>
      <c r="E119" s="149">
        <v>-7.24702</v>
      </c>
      <c r="F11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9" s="119">
        <f t="shared" si="4"/>
        <v>7.3329000000000004</v>
      </c>
      <c r="H119" s="119">
        <f t="shared" si="5"/>
        <v>-7.24702</v>
      </c>
      <c r="I119" s="120" t="str">
        <f t="array" ref="I119">IF(ISBLANK(C119),"",IF(C119=MAX(IF(FarmUnit[1. Identifiant interne unique d’exploitation agricole*
(Attribué par la gestion centrale)]=A119,FarmUnit[3. Superficie de l’unité agricole (ha)*])),"!","-"))</f>
        <v>-</v>
      </c>
    </row>
    <row r="120" spans="1:9" ht="15" x14ac:dyDescent="0.25">
      <c r="A120" s="99" t="s">
        <v>326</v>
      </c>
      <c r="B120" s="110" t="s">
        <v>326</v>
      </c>
      <c r="C120" s="180" t="s">
        <v>2601</v>
      </c>
      <c r="D120" s="148">
        <v>7.3314399999999997</v>
      </c>
      <c r="E120" s="149">
        <v>-7.24756</v>
      </c>
      <c r="F12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0" s="119">
        <f t="shared" si="4"/>
        <v>7.3314399999999997</v>
      </c>
      <c r="H120" s="119">
        <f t="shared" si="5"/>
        <v>-7.24756</v>
      </c>
      <c r="I120" s="120" t="str">
        <f t="array" ref="I120">IF(ISBLANK(C120),"",IF(C120=MAX(IF(FarmUnit[1. Identifiant interne unique d’exploitation agricole*
(Attribué par la gestion centrale)]=A120,FarmUnit[3. Superficie de l’unité agricole (ha)*])),"!","-"))</f>
        <v>-</v>
      </c>
    </row>
    <row r="121" spans="1:9" ht="15" x14ac:dyDescent="0.25">
      <c r="A121" s="99" t="s">
        <v>327</v>
      </c>
      <c r="B121" s="110" t="s">
        <v>327</v>
      </c>
      <c r="C121" s="181" t="s">
        <v>2602</v>
      </c>
      <c r="D121" s="148">
        <v>7.3308799999999996</v>
      </c>
      <c r="E121" s="149">
        <v>-7.2448300000000003</v>
      </c>
      <c r="F12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1" s="119">
        <f t="shared" si="4"/>
        <v>7.3308799999999996</v>
      </c>
      <c r="H121" s="119">
        <f t="shared" si="5"/>
        <v>-7.2448300000000003</v>
      </c>
      <c r="I121" s="120" t="str">
        <f t="array" ref="I121">IF(ISBLANK(C121),"",IF(C121=MAX(IF(FarmUnit[1. Identifiant interne unique d’exploitation agricole*
(Attribué par la gestion centrale)]=A121,FarmUnit[3. Superficie de l’unité agricole (ha)*])),"!","-"))</f>
        <v>-</v>
      </c>
    </row>
    <row r="122" spans="1:9" ht="15" x14ac:dyDescent="0.25">
      <c r="A122" s="99" t="s">
        <v>328</v>
      </c>
      <c r="B122" s="110" t="s">
        <v>328</v>
      </c>
      <c r="C122" s="180" t="s">
        <v>2603</v>
      </c>
      <c r="D122" s="148">
        <v>7.3287500000000003</v>
      </c>
      <c r="E122" s="149">
        <v>-7.2483199999999997</v>
      </c>
      <c r="F12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2" s="119">
        <f t="shared" si="4"/>
        <v>7.3287500000000003</v>
      </c>
      <c r="H122" s="119">
        <f t="shared" si="5"/>
        <v>-7.2483199999999997</v>
      </c>
      <c r="I122" s="120" t="str">
        <f t="array" ref="I122">IF(ISBLANK(C122),"",IF(C122=MAX(IF(FarmUnit[1. Identifiant interne unique d’exploitation agricole*
(Attribué par la gestion centrale)]=A122,FarmUnit[3. Superficie de l’unité agricole (ha)*])),"!","-"))</f>
        <v>-</v>
      </c>
    </row>
    <row r="123" spans="1:9" ht="15" x14ac:dyDescent="0.25">
      <c r="A123" s="99" t="s">
        <v>329</v>
      </c>
      <c r="B123" s="110" t="s">
        <v>329</v>
      </c>
      <c r="C123" s="181" t="s">
        <v>2480</v>
      </c>
      <c r="D123" s="148">
        <v>7.32761</v>
      </c>
      <c r="E123" s="149">
        <v>-7.2457200000000004</v>
      </c>
      <c r="F12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3" s="119">
        <f t="shared" si="4"/>
        <v>7.32761</v>
      </c>
      <c r="H123" s="119">
        <f t="shared" si="5"/>
        <v>-7.2457200000000004</v>
      </c>
      <c r="I123" s="120" t="str">
        <f t="array" ref="I123">IF(ISBLANK(C123),"",IF(C123=MAX(IF(FarmUnit[1. Identifiant interne unique d’exploitation agricole*
(Attribué par la gestion centrale)]=A123,FarmUnit[3. Superficie de l’unité agricole (ha)*])),"!","-"))</f>
        <v>-</v>
      </c>
    </row>
    <row r="124" spans="1:9" ht="15" x14ac:dyDescent="0.25">
      <c r="A124" s="99" t="s">
        <v>330</v>
      </c>
      <c r="B124" s="110" t="s">
        <v>330</v>
      </c>
      <c r="C124" s="180" t="s">
        <v>2474</v>
      </c>
      <c r="D124" s="148">
        <v>7.3287899999999997</v>
      </c>
      <c r="E124" s="149">
        <v>-7.2412299999999998</v>
      </c>
      <c r="F12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4" s="119">
        <f t="shared" si="4"/>
        <v>7.3287899999999997</v>
      </c>
      <c r="H124" s="119">
        <f t="shared" si="5"/>
        <v>-7.2412299999999998</v>
      </c>
      <c r="I124" s="120" t="str">
        <f t="array" ref="I124">IF(ISBLANK(C124),"",IF(C124=MAX(IF(FarmUnit[1. Identifiant interne unique d’exploitation agricole*
(Attribué par la gestion centrale)]=A124,FarmUnit[3. Superficie de l’unité agricole (ha)*])),"!","-"))</f>
        <v>-</v>
      </c>
    </row>
    <row r="125" spans="1:9" ht="15" x14ac:dyDescent="0.25">
      <c r="A125" s="99" t="s">
        <v>331</v>
      </c>
      <c r="B125" s="110" t="s">
        <v>331</v>
      </c>
      <c r="C125" s="181" t="s">
        <v>2480</v>
      </c>
      <c r="D125" s="148">
        <v>7.3303799999999999</v>
      </c>
      <c r="E125" s="149">
        <v>-7.2376399999999999</v>
      </c>
      <c r="F12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5" s="119">
        <f t="shared" si="4"/>
        <v>7.3303799999999999</v>
      </c>
      <c r="H125" s="119">
        <f t="shared" si="5"/>
        <v>-7.2376399999999999</v>
      </c>
      <c r="I125" s="120" t="str">
        <f t="array" ref="I125">IF(ISBLANK(C125),"",IF(C125=MAX(IF(FarmUnit[1. Identifiant interne unique d’exploitation agricole*
(Attribué par la gestion centrale)]=A125,FarmUnit[3. Superficie de l’unité agricole (ha)*])),"!","-"))</f>
        <v>-</v>
      </c>
    </row>
    <row r="126" spans="1:9" ht="15" x14ac:dyDescent="0.25">
      <c r="A126" s="99" t="s">
        <v>332</v>
      </c>
      <c r="B126" s="110" t="s">
        <v>332</v>
      </c>
      <c r="C126" s="180" t="s">
        <v>2604</v>
      </c>
      <c r="D126" s="148">
        <v>7.33108</v>
      </c>
      <c r="E126" s="149">
        <v>-7.2385299999999999</v>
      </c>
      <c r="F12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6" s="119">
        <f t="shared" si="4"/>
        <v>7.33108</v>
      </c>
      <c r="H126" s="119">
        <f t="shared" si="5"/>
        <v>-7.2385299999999999</v>
      </c>
      <c r="I126" s="120" t="str">
        <f t="array" ref="I126">IF(ISBLANK(C126),"",IF(C126=MAX(IF(FarmUnit[1. Identifiant interne unique d’exploitation agricole*
(Attribué par la gestion centrale)]=A126,FarmUnit[3. Superficie de l’unité agricole (ha)*])),"!","-"))</f>
        <v>-</v>
      </c>
    </row>
    <row r="127" spans="1:9" ht="15" x14ac:dyDescent="0.25">
      <c r="A127" s="99" t="s">
        <v>333</v>
      </c>
      <c r="B127" s="110" t="s">
        <v>333</v>
      </c>
      <c r="C127" s="181" t="s">
        <v>2440</v>
      </c>
      <c r="D127" s="148">
        <v>7.3318700000000003</v>
      </c>
      <c r="E127" s="149">
        <v>-7.2515900000000002</v>
      </c>
      <c r="F12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7" s="119">
        <f t="shared" si="4"/>
        <v>7.3318700000000003</v>
      </c>
      <c r="H127" s="119">
        <f t="shared" si="5"/>
        <v>-7.2515900000000002</v>
      </c>
      <c r="I127" s="120" t="str">
        <f t="array" ref="I127">IF(ISBLANK(C127),"",IF(C127=MAX(IF(FarmUnit[1. Identifiant interne unique d’exploitation agricole*
(Attribué par la gestion centrale)]=A127,FarmUnit[3. Superficie de l’unité agricole (ha)*])),"!","-"))</f>
        <v>-</v>
      </c>
    </row>
    <row r="128" spans="1:9" ht="15" x14ac:dyDescent="0.25">
      <c r="A128" s="99" t="s">
        <v>334</v>
      </c>
      <c r="B128" s="110" t="s">
        <v>334</v>
      </c>
      <c r="C128" s="180" t="s">
        <v>2454</v>
      </c>
      <c r="D128" s="148">
        <v>7.3350099999999996</v>
      </c>
      <c r="E128" s="149">
        <v>-7.2471199999999998</v>
      </c>
      <c r="F12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8" s="119">
        <f t="shared" si="4"/>
        <v>7.3350099999999996</v>
      </c>
      <c r="H128" s="119">
        <f t="shared" si="5"/>
        <v>-7.2471199999999998</v>
      </c>
      <c r="I128" s="120" t="str">
        <f t="array" ref="I128">IF(ISBLANK(C128),"",IF(C128=MAX(IF(FarmUnit[1. Identifiant interne unique d’exploitation agricole*
(Attribué par la gestion centrale)]=A128,FarmUnit[3. Superficie de l’unité agricole (ha)*])),"!","-"))</f>
        <v>-</v>
      </c>
    </row>
    <row r="129" spans="1:9" ht="15" x14ac:dyDescent="0.25">
      <c r="A129" s="99" t="s">
        <v>335</v>
      </c>
      <c r="B129" s="110" t="s">
        <v>335</v>
      </c>
      <c r="C129" s="181" t="s">
        <v>2540</v>
      </c>
      <c r="D129" s="148">
        <v>7.3356199999999996</v>
      </c>
      <c r="E129" s="149">
        <v>-7.2520300000000004</v>
      </c>
      <c r="F12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9" s="119">
        <f t="shared" si="4"/>
        <v>7.3356199999999996</v>
      </c>
      <c r="H129" s="119">
        <f t="shared" si="5"/>
        <v>-7.2520300000000004</v>
      </c>
      <c r="I129" s="120" t="str">
        <f t="array" ref="I129">IF(ISBLANK(C129),"",IF(C129=MAX(IF(FarmUnit[1. Identifiant interne unique d’exploitation agricole*
(Attribué par la gestion centrale)]=A129,FarmUnit[3. Superficie de l’unité agricole (ha)*])),"!","-"))</f>
        <v>-</v>
      </c>
    </row>
    <row r="130" spans="1:9" ht="15" x14ac:dyDescent="0.25">
      <c r="A130" s="99" t="s">
        <v>336</v>
      </c>
      <c r="B130" s="110" t="s">
        <v>336</v>
      </c>
      <c r="C130" s="180" t="s">
        <v>2434</v>
      </c>
      <c r="D130" s="148">
        <v>7.3342700000000001</v>
      </c>
      <c r="E130" s="149">
        <v>-7.2508499999999998</v>
      </c>
      <c r="F13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0" s="119">
        <f t="shared" si="4"/>
        <v>7.3342700000000001</v>
      </c>
      <c r="H130" s="119">
        <f t="shared" si="5"/>
        <v>-7.2508499999999998</v>
      </c>
      <c r="I130" s="120" t="str">
        <f t="array" ref="I130">IF(ISBLANK(C130),"",IF(C130=MAX(IF(FarmUnit[1. Identifiant interne unique d’exploitation agricole*
(Attribué par la gestion centrale)]=A130,FarmUnit[3. Superficie de l’unité agricole (ha)*])),"!","-"))</f>
        <v>-</v>
      </c>
    </row>
    <row r="131" spans="1:9" ht="15" x14ac:dyDescent="0.25">
      <c r="A131" s="99" t="s">
        <v>337</v>
      </c>
      <c r="B131" s="110" t="s">
        <v>337</v>
      </c>
      <c r="C131" s="181" t="s">
        <v>2579</v>
      </c>
      <c r="D131" s="148">
        <v>7.3329300000000002</v>
      </c>
      <c r="E131" s="149">
        <v>-7.2540899999999997</v>
      </c>
      <c r="F13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1" s="119">
        <f t="shared" si="4"/>
        <v>7.3329300000000002</v>
      </c>
      <c r="H131" s="119">
        <f t="shared" si="5"/>
        <v>-7.2540899999999997</v>
      </c>
      <c r="I131" s="120" t="str">
        <f t="array" ref="I131">IF(ISBLANK(C131),"",IF(C131=MAX(IF(FarmUnit[1. Identifiant interne unique d’exploitation agricole*
(Attribué par la gestion centrale)]=A131,FarmUnit[3. Superficie de l’unité agricole (ha)*])),"!","-"))</f>
        <v>-</v>
      </c>
    </row>
    <row r="132" spans="1:9" ht="15" x14ac:dyDescent="0.25">
      <c r="A132" s="99" t="s">
        <v>338</v>
      </c>
      <c r="B132" s="110" t="s">
        <v>338</v>
      </c>
      <c r="C132" s="180" t="s">
        <v>2421</v>
      </c>
      <c r="D132" s="148">
        <v>7.3368500000000001</v>
      </c>
      <c r="E132" s="149">
        <v>-7.2099700000000002</v>
      </c>
      <c r="F13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2" s="119">
        <f t="shared" si="4"/>
        <v>7.3368500000000001</v>
      </c>
      <c r="H132" s="119">
        <f t="shared" si="5"/>
        <v>-7.2099700000000002</v>
      </c>
      <c r="I132" s="120" t="str">
        <f t="array" ref="I132">IF(ISBLANK(C132),"",IF(C132=MAX(IF(FarmUnit[1. Identifiant interne unique d’exploitation agricole*
(Attribué par la gestion centrale)]=A132,FarmUnit[3. Superficie de l’unité agricole (ha)*])),"!","-"))</f>
        <v>-</v>
      </c>
    </row>
    <row r="133" spans="1:9" ht="15" x14ac:dyDescent="0.25">
      <c r="A133" s="99" t="s">
        <v>339</v>
      </c>
      <c r="B133" s="110" t="s">
        <v>339</v>
      </c>
      <c r="C133" s="181" t="s">
        <v>2453</v>
      </c>
      <c r="D133" s="148">
        <v>7.3380099999999997</v>
      </c>
      <c r="E133" s="149">
        <v>-7.21129</v>
      </c>
      <c r="F13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3" s="119">
        <f t="shared" si="4"/>
        <v>7.3380099999999997</v>
      </c>
      <c r="H133" s="119">
        <f t="shared" si="5"/>
        <v>-7.21129</v>
      </c>
      <c r="I133" s="120" t="str">
        <f t="array" ref="I133">IF(ISBLANK(C133),"",IF(C133=MAX(IF(FarmUnit[1. Identifiant interne unique d’exploitation agricole*
(Attribué par la gestion centrale)]=A133,FarmUnit[3. Superficie de l’unité agricole (ha)*])),"!","-"))</f>
        <v>-</v>
      </c>
    </row>
    <row r="134" spans="1:9" ht="15" x14ac:dyDescent="0.25">
      <c r="A134" s="99" t="s">
        <v>340</v>
      </c>
      <c r="B134" s="110" t="s">
        <v>340</v>
      </c>
      <c r="C134" s="180" t="s">
        <v>2605</v>
      </c>
      <c r="D134" s="148">
        <v>7.3358800000000004</v>
      </c>
      <c r="E134" s="149">
        <v>-7.2166699999999997</v>
      </c>
      <c r="F13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4" s="119">
        <f t="shared" si="4"/>
        <v>7.3358800000000004</v>
      </c>
      <c r="H134" s="119">
        <f t="shared" si="5"/>
        <v>-7.2166699999999997</v>
      </c>
      <c r="I134" s="120" t="str">
        <f t="array" ref="I134">IF(ISBLANK(C134),"",IF(C134=MAX(IF(FarmUnit[1. Identifiant interne unique d’exploitation agricole*
(Attribué par la gestion centrale)]=A134,FarmUnit[3. Superficie de l’unité agricole (ha)*])),"!","-"))</f>
        <v>-</v>
      </c>
    </row>
    <row r="135" spans="1:9" ht="15" x14ac:dyDescent="0.25">
      <c r="A135" s="99" t="s">
        <v>341</v>
      </c>
      <c r="B135" s="110" t="s">
        <v>341</v>
      </c>
      <c r="C135" s="181" t="s">
        <v>2455</v>
      </c>
      <c r="D135" s="148">
        <v>7.3392400000000002</v>
      </c>
      <c r="E135" s="149">
        <v>-7.2128899999999998</v>
      </c>
      <c r="F13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5" s="119">
        <f t="shared" si="4"/>
        <v>7.3392400000000002</v>
      </c>
      <c r="H135" s="119">
        <f t="shared" si="5"/>
        <v>-7.2128899999999998</v>
      </c>
      <c r="I135" s="120" t="str">
        <f t="array" ref="I135">IF(ISBLANK(C135),"",IF(C135=MAX(IF(FarmUnit[1. Identifiant interne unique d’exploitation agricole*
(Attribué par la gestion centrale)]=A135,FarmUnit[3. Superficie de l’unité agricole (ha)*])),"!","-"))</f>
        <v>-</v>
      </c>
    </row>
    <row r="136" spans="1:9" ht="15" x14ac:dyDescent="0.25">
      <c r="A136" s="99" t="s">
        <v>342</v>
      </c>
      <c r="B136" s="110" t="s">
        <v>342</v>
      </c>
      <c r="C136" s="180" t="s">
        <v>2606</v>
      </c>
      <c r="D136" s="152">
        <v>7.3405300000000002</v>
      </c>
      <c r="E136" s="153">
        <v>-7.2138400000000003</v>
      </c>
      <c r="F13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6" s="119">
        <f t="shared" si="4"/>
        <v>7.3405300000000002</v>
      </c>
      <c r="H136" s="119">
        <f t="shared" si="5"/>
        <v>-7.2138400000000003</v>
      </c>
      <c r="I136" s="120" t="str">
        <f t="array" ref="I136">IF(ISBLANK(C136),"",IF(C136=MAX(IF(FarmUnit[1. Identifiant interne unique d’exploitation agricole*
(Attribué par la gestion centrale)]=A136,FarmUnit[3. Superficie de l’unité agricole (ha)*])),"!","-"))</f>
        <v>-</v>
      </c>
    </row>
    <row r="137" spans="1:9" ht="15" x14ac:dyDescent="0.25">
      <c r="A137" s="99" t="s">
        <v>343</v>
      </c>
      <c r="B137" s="110" t="s">
        <v>343</v>
      </c>
      <c r="C137" s="181" t="s">
        <v>2546</v>
      </c>
      <c r="D137" s="152">
        <v>7.3391099999999998</v>
      </c>
      <c r="E137" s="153">
        <v>-7.2005299999999997</v>
      </c>
      <c r="F13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7" s="119">
        <f t="shared" si="4"/>
        <v>7.3391099999999998</v>
      </c>
      <c r="H137" s="119">
        <f t="shared" si="5"/>
        <v>-7.2005299999999997</v>
      </c>
      <c r="I137" s="120" t="str">
        <f t="array" ref="I137">IF(ISBLANK(C137),"",IF(C137=MAX(IF(FarmUnit[1. Identifiant interne unique d’exploitation agricole*
(Attribué par la gestion centrale)]=A137,FarmUnit[3. Superficie de l’unité agricole (ha)*])),"!","-"))</f>
        <v>-</v>
      </c>
    </row>
    <row r="138" spans="1:9" ht="15" x14ac:dyDescent="0.25">
      <c r="A138" s="99" t="s">
        <v>344</v>
      </c>
      <c r="B138" s="110" t="s">
        <v>344</v>
      </c>
      <c r="C138" s="180" t="s">
        <v>2456</v>
      </c>
      <c r="D138" s="152">
        <v>7.3406500000000001</v>
      </c>
      <c r="E138" s="153">
        <v>-7.2022500000000003</v>
      </c>
      <c r="F13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8" s="119">
        <f t="shared" si="4"/>
        <v>7.3406500000000001</v>
      </c>
      <c r="H138" s="119">
        <f t="shared" si="5"/>
        <v>-7.2022500000000003</v>
      </c>
      <c r="I138" s="120" t="str">
        <f t="array" ref="I138">IF(ISBLANK(C138),"",IF(C138=MAX(IF(FarmUnit[1. Identifiant interne unique d’exploitation agricole*
(Attribué par la gestion centrale)]=A138,FarmUnit[3. Superficie de l’unité agricole (ha)*])),"!","-"))</f>
        <v>-</v>
      </c>
    </row>
    <row r="139" spans="1:9" ht="15" x14ac:dyDescent="0.25">
      <c r="A139" s="99" t="s">
        <v>345</v>
      </c>
      <c r="B139" s="110" t="s">
        <v>345</v>
      </c>
      <c r="C139" s="181" t="s">
        <v>2607</v>
      </c>
      <c r="D139" s="148">
        <v>7.3407400000000003</v>
      </c>
      <c r="E139" s="149">
        <v>-7.20444</v>
      </c>
      <c r="F13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9" s="119">
        <f t="shared" si="4"/>
        <v>7.3407400000000003</v>
      </c>
      <c r="H139" s="119">
        <f t="shared" si="5"/>
        <v>-7.20444</v>
      </c>
      <c r="I139" s="120" t="str">
        <f t="array" ref="I139">IF(ISBLANK(C139),"",IF(C139=MAX(IF(FarmUnit[1. Identifiant interne unique d’exploitation agricole*
(Attribué par la gestion centrale)]=A139,FarmUnit[3. Superficie de l’unité agricole (ha)*])),"!","-"))</f>
        <v>-</v>
      </c>
    </row>
    <row r="140" spans="1:9" ht="15" x14ac:dyDescent="0.25">
      <c r="A140" s="99" t="s">
        <v>346</v>
      </c>
      <c r="B140" s="110" t="s">
        <v>346</v>
      </c>
      <c r="C140" s="180" t="s">
        <v>2562</v>
      </c>
      <c r="D140" s="148">
        <v>7.3392799999999996</v>
      </c>
      <c r="E140" s="149">
        <v>-7.2053099999999999</v>
      </c>
      <c r="F14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0" s="119">
        <f t="shared" si="4"/>
        <v>7.3392799999999996</v>
      </c>
      <c r="H140" s="119">
        <f t="shared" si="5"/>
        <v>-7.2053099999999999</v>
      </c>
      <c r="I140" s="120" t="str">
        <f t="array" ref="I140">IF(ISBLANK(C140),"",IF(C140=MAX(IF(FarmUnit[1. Identifiant interne unique d’exploitation agricole*
(Attribué par la gestion centrale)]=A140,FarmUnit[3. Superficie de l’unité agricole (ha)*])),"!","-"))</f>
        <v>-</v>
      </c>
    </row>
    <row r="141" spans="1:9" ht="15" x14ac:dyDescent="0.25">
      <c r="A141" s="99" t="s">
        <v>347</v>
      </c>
      <c r="B141" s="110" t="s">
        <v>347</v>
      </c>
      <c r="C141" s="181" t="s">
        <v>2435</v>
      </c>
      <c r="D141" s="148">
        <v>7.33751</v>
      </c>
      <c r="E141" s="149">
        <v>-7.2032499999999997</v>
      </c>
      <c r="F14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1" s="119">
        <f t="shared" si="4"/>
        <v>7.33751</v>
      </c>
      <c r="H141" s="119">
        <f t="shared" si="5"/>
        <v>-7.2032499999999997</v>
      </c>
      <c r="I141" s="120" t="str">
        <f t="array" ref="I141">IF(ISBLANK(C141),"",IF(C141=MAX(IF(FarmUnit[1. Identifiant interne unique d’exploitation agricole*
(Attribué par la gestion centrale)]=A141,FarmUnit[3. Superficie de l’unité agricole (ha)*])),"!","-"))</f>
        <v>-</v>
      </c>
    </row>
    <row r="142" spans="1:9" ht="15" x14ac:dyDescent="0.25">
      <c r="A142" s="99" t="s">
        <v>348</v>
      </c>
      <c r="B142" s="110" t="s">
        <v>348</v>
      </c>
      <c r="C142" s="180" t="s">
        <v>2562</v>
      </c>
      <c r="D142" s="148">
        <v>7.3399900000000002</v>
      </c>
      <c r="E142" s="149">
        <v>-7.2111400000000003</v>
      </c>
      <c r="F14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2" s="119">
        <f t="shared" si="4"/>
        <v>7.3399900000000002</v>
      </c>
      <c r="H142" s="119">
        <f t="shared" si="5"/>
        <v>-7.2111400000000003</v>
      </c>
      <c r="I142" s="120" t="str">
        <f t="array" ref="I142">IF(ISBLANK(C142),"",IF(C142=MAX(IF(FarmUnit[1. Identifiant interne unique d’exploitation agricole*
(Attribué par la gestion centrale)]=A142,FarmUnit[3. Superficie de l’unité agricole (ha)*])),"!","-"))</f>
        <v>-</v>
      </c>
    </row>
    <row r="143" spans="1:9" ht="15" x14ac:dyDescent="0.25">
      <c r="A143" s="99" t="s">
        <v>349</v>
      </c>
      <c r="B143" s="110" t="s">
        <v>349</v>
      </c>
      <c r="C143" s="181" t="s">
        <v>2442</v>
      </c>
      <c r="D143" s="148">
        <v>7.3454499999999996</v>
      </c>
      <c r="E143" s="149">
        <v>-7.2152599999999998</v>
      </c>
      <c r="F14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3" s="119">
        <f t="shared" si="4"/>
        <v>7.3454499999999996</v>
      </c>
      <c r="H143" s="119">
        <f t="shared" si="5"/>
        <v>-7.2152599999999998</v>
      </c>
      <c r="I143" s="120" t="str">
        <f t="array" ref="I143">IF(ISBLANK(C143),"",IF(C143=MAX(IF(FarmUnit[1. Identifiant interne unique d’exploitation agricole*
(Attribué par la gestion centrale)]=A143,FarmUnit[3. Superficie de l’unité agricole (ha)*])),"!","-"))</f>
        <v>-</v>
      </c>
    </row>
    <row r="144" spans="1:9" ht="15" x14ac:dyDescent="0.25">
      <c r="A144" s="99" t="s">
        <v>350</v>
      </c>
      <c r="B144" s="110" t="s">
        <v>350</v>
      </c>
      <c r="C144" s="180" t="s">
        <v>2608</v>
      </c>
      <c r="D144" s="148">
        <v>7.3468799999999996</v>
      </c>
      <c r="E144" s="149">
        <v>-7.2199499999999999</v>
      </c>
      <c r="F14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4" s="119">
        <f t="shared" si="4"/>
        <v>7.3468799999999996</v>
      </c>
      <c r="H144" s="119">
        <f t="shared" si="5"/>
        <v>-7.2199499999999999</v>
      </c>
      <c r="I144" s="120" t="str">
        <f t="array" ref="I144">IF(ISBLANK(C144),"",IF(C144=MAX(IF(FarmUnit[1. Identifiant interne unique d’exploitation agricole*
(Attribué par la gestion centrale)]=A144,FarmUnit[3. Superficie de l’unité agricole (ha)*])),"!","-"))</f>
        <v>-</v>
      </c>
    </row>
    <row r="145" spans="1:9" ht="15" x14ac:dyDescent="0.25">
      <c r="A145" s="99" t="s">
        <v>351</v>
      </c>
      <c r="B145" s="110" t="s">
        <v>351</v>
      </c>
      <c r="C145" s="181" t="s">
        <v>2423</v>
      </c>
      <c r="D145" s="148">
        <v>7.3432399999999998</v>
      </c>
      <c r="E145" s="149">
        <v>-7.2167899999999996</v>
      </c>
      <c r="F14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5" s="119">
        <f t="shared" si="4"/>
        <v>7.3432399999999998</v>
      </c>
      <c r="H145" s="119">
        <f t="shared" si="5"/>
        <v>-7.2167899999999996</v>
      </c>
      <c r="I145" s="120" t="str">
        <f t="array" ref="I145">IF(ISBLANK(C145),"",IF(C145=MAX(IF(FarmUnit[1. Identifiant interne unique d’exploitation agricole*
(Attribué par la gestion centrale)]=A145,FarmUnit[3. Superficie de l’unité agricole (ha)*])),"!","-"))</f>
        <v>-</v>
      </c>
    </row>
    <row r="146" spans="1:9" ht="15" x14ac:dyDescent="0.25">
      <c r="A146" s="99" t="s">
        <v>352</v>
      </c>
      <c r="B146" s="110" t="s">
        <v>352</v>
      </c>
      <c r="C146" s="180" t="s">
        <v>2609</v>
      </c>
      <c r="D146" s="148">
        <v>7.3418400000000004</v>
      </c>
      <c r="E146" s="149">
        <v>-7.22079</v>
      </c>
      <c r="F14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6" s="119">
        <f t="shared" si="4"/>
        <v>7.3418400000000004</v>
      </c>
      <c r="H146" s="119">
        <f t="shared" si="5"/>
        <v>-7.22079</v>
      </c>
      <c r="I146" s="120" t="str">
        <f t="array" ref="I146">IF(ISBLANK(C146),"",IF(C146=MAX(IF(FarmUnit[1. Identifiant interne unique d’exploitation agricole*
(Attribué par la gestion centrale)]=A146,FarmUnit[3. Superficie de l’unité agricole (ha)*])),"!","-"))</f>
        <v>-</v>
      </c>
    </row>
    <row r="147" spans="1:9" ht="15" x14ac:dyDescent="0.25">
      <c r="A147" s="99" t="s">
        <v>353</v>
      </c>
      <c r="B147" s="110" t="s">
        <v>353</v>
      </c>
      <c r="C147" s="181" t="s">
        <v>2610</v>
      </c>
      <c r="D147" s="148">
        <v>7.2625599999999997</v>
      </c>
      <c r="E147" s="149">
        <v>-7.3327900000000001</v>
      </c>
      <c r="F14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7" s="119">
        <f t="shared" si="4"/>
        <v>7.2625599999999997</v>
      </c>
      <c r="H147" s="119">
        <f t="shared" si="5"/>
        <v>-7.3327900000000001</v>
      </c>
      <c r="I147" s="120" t="str">
        <f t="array" ref="I147">IF(ISBLANK(C147),"",IF(C147=MAX(IF(FarmUnit[1. Identifiant interne unique d’exploitation agricole*
(Attribué par la gestion centrale)]=A147,FarmUnit[3. Superficie de l’unité agricole (ha)*])),"!","-"))</f>
        <v>-</v>
      </c>
    </row>
    <row r="148" spans="1:9" ht="15" x14ac:dyDescent="0.25">
      <c r="A148" s="99" t="s">
        <v>354</v>
      </c>
      <c r="B148" s="110" t="s">
        <v>354</v>
      </c>
      <c r="C148" s="180" t="s">
        <v>2457</v>
      </c>
      <c r="D148" s="148">
        <v>7.2652299999999999</v>
      </c>
      <c r="E148" s="149">
        <v>-7.3333000000000004</v>
      </c>
      <c r="F14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8" s="119">
        <f t="shared" si="4"/>
        <v>7.2652299999999999</v>
      </c>
      <c r="H148" s="119">
        <f t="shared" si="5"/>
        <v>-7.3333000000000004</v>
      </c>
      <c r="I148" s="120" t="str">
        <f t="array" ref="I148">IF(ISBLANK(C148),"",IF(C148=MAX(IF(FarmUnit[1. Identifiant interne unique d’exploitation agricole*
(Attribué par la gestion centrale)]=A148,FarmUnit[3. Superficie de l’unité agricole (ha)*])),"!","-"))</f>
        <v>-</v>
      </c>
    </row>
    <row r="149" spans="1:9" ht="15" x14ac:dyDescent="0.25">
      <c r="A149" s="99" t="s">
        <v>355</v>
      </c>
      <c r="B149" s="110" t="s">
        <v>355</v>
      </c>
      <c r="C149" s="181" t="s">
        <v>2611</v>
      </c>
      <c r="D149" s="148">
        <v>7.2678500000000001</v>
      </c>
      <c r="E149" s="149">
        <v>-7.3362299999999996</v>
      </c>
      <c r="F14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9" s="119">
        <f t="shared" si="4"/>
        <v>7.2678500000000001</v>
      </c>
      <c r="H149" s="119">
        <f t="shared" si="5"/>
        <v>-7.3362299999999996</v>
      </c>
      <c r="I149" s="120" t="str">
        <f t="array" ref="I149">IF(ISBLANK(C149),"",IF(C149=MAX(IF(FarmUnit[1. Identifiant interne unique d’exploitation agricole*
(Attribué par la gestion centrale)]=A149,FarmUnit[3. Superficie de l’unité agricole (ha)*])),"!","-"))</f>
        <v>-</v>
      </c>
    </row>
    <row r="150" spans="1:9" ht="15" x14ac:dyDescent="0.25">
      <c r="A150" s="99" t="s">
        <v>356</v>
      </c>
      <c r="B150" s="110" t="s">
        <v>356</v>
      </c>
      <c r="C150" s="180" t="s">
        <v>2612</v>
      </c>
      <c r="D150" s="148">
        <v>7.2643899999999997</v>
      </c>
      <c r="E150" s="149">
        <v>-7.3405800000000001</v>
      </c>
      <c r="F15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0" s="119">
        <f t="shared" si="4"/>
        <v>7.2643899999999997</v>
      </c>
      <c r="H150" s="119">
        <f t="shared" si="5"/>
        <v>-7.3405800000000001</v>
      </c>
      <c r="I150" s="120" t="str">
        <f t="array" ref="I150">IF(ISBLANK(C150),"",IF(C150=MAX(IF(FarmUnit[1. Identifiant interne unique d’exploitation agricole*
(Attribué par la gestion centrale)]=A150,FarmUnit[3. Superficie de l’unité agricole (ha)*])),"!","-"))</f>
        <v>-</v>
      </c>
    </row>
    <row r="151" spans="1:9" ht="15" x14ac:dyDescent="0.25">
      <c r="A151" s="99" t="s">
        <v>357</v>
      </c>
      <c r="B151" s="110" t="s">
        <v>357</v>
      </c>
      <c r="C151" s="181" t="s">
        <v>2613</v>
      </c>
      <c r="D151" s="148">
        <v>7.2667000000000002</v>
      </c>
      <c r="E151" s="149">
        <v>-7.3384200000000002</v>
      </c>
      <c r="F15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1" s="119">
        <f t="shared" si="4"/>
        <v>7.2667000000000002</v>
      </c>
      <c r="H151" s="119">
        <f t="shared" si="5"/>
        <v>-7.3384200000000002</v>
      </c>
      <c r="I151" s="120" t="str">
        <f t="array" ref="I151">IF(ISBLANK(C151),"",IF(C151=MAX(IF(FarmUnit[1. Identifiant interne unique d’exploitation agricole*
(Attribué par la gestion centrale)]=A151,FarmUnit[3. Superficie de l’unité agricole (ha)*])),"!","-"))</f>
        <v>-</v>
      </c>
    </row>
    <row r="152" spans="1:9" ht="15" x14ac:dyDescent="0.25">
      <c r="A152" s="99" t="s">
        <v>358</v>
      </c>
      <c r="B152" s="110" t="s">
        <v>358</v>
      </c>
      <c r="C152" s="180" t="s">
        <v>2545</v>
      </c>
      <c r="D152" s="148">
        <v>7.26518</v>
      </c>
      <c r="E152" s="149">
        <v>-7.3448500000000001</v>
      </c>
      <c r="F15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2" s="119">
        <f t="shared" si="4"/>
        <v>7.26518</v>
      </c>
      <c r="H152" s="119">
        <f t="shared" si="5"/>
        <v>-7.3448500000000001</v>
      </c>
      <c r="I152" s="120" t="str">
        <f t="array" ref="I152">IF(ISBLANK(C152),"",IF(C152=MAX(IF(FarmUnit[1. Identifiant interne unique d’exploitation agricole*
(Attribué par la gestion centrale)]=A152,FarmUnit[3. Superficie de l’unité agricole (ha)*])),"!","-"))</f>
        <v>-</v>
      </c>
    </row>
    <row r="153" spans="1:9" ht="15" x14ac:dyDescent="0.25">
      <c r="A153" s="99" t="s">
        <v>359</v>
      </c>
      <c r="B153" s="110" t="s">
        <v>359</v>
      </c>
      <c r="C153" s="181">
        <v>4</v>
      </c>
      <c r="D153" s="148">
        <v>7.2671599999999996</v>
      </c>
      <c r="E153" s="149">
        <v>-7.3421700000000003</v>
      </c>
      <c r="F15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3" s="119">
        <f t="shared" si="4"/>
        <v>7.2671599999999996</v>
      </c>
      <c r="H153" s="119">
        <f t="shared" si="5"/>
        <v>-7.3421700000000003</v>
      </c>
      <c r="I153" s="120" t="str">
        <f t="array" ref="I153">IF(ISBLANK(C153),"",IF(C153=MAX(IF(FarmUnit[1. Identifiant interne unique d’exploitation agricole*
(Attribué par la gestion centrale)]=A153,FarmUnit[3. Superficie de l’unité agricole (ha)*])),"!","-"))</f>
        <v>!</v>
      </c>
    </row>
    <row r="154" spans="1:9" ht="15" x14ac:dyDescent="0.25">
      <c r="A154" s="99" t="s">
        <v>360</v>
      </c>
      <c r="B154" s="110" t="s">
        <v>360</v>
      </c>
      <c r="C154" s="180" t="s">
        <v>2549</v>
      </c>
      <c r="D154" s="148">
        <v>7.2601300000000002</v>
      </c>
      <c r="E154" s="149">
        <v>-7.3424899999999997</v>
      </c>
      <c r="F15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4" s="119">
        <f t="shared" si="4"/>
        <v>7.2601300000000002</v>
      </c>
      <c r="H154" s="119">
        <f t="shared" si="5"/>
        <v>-7.3424899999999997</v>
      </c>
      <c r="I154" s="120" t="str">
        <f t="array" ref="I154">IF(ISBLANK(C154),"",IF(C154=MAX(IF(FarmUnit[1. Identifiant interne unique d’exploitation agricole*
(Attribué par la gestion centrale)]=A154,FarmUnit[3. Superficie de l’unité agricole (ha)*])),"!","-"))</f>
        <v>-</v>
      </c>
    </row>
    <row r="155" spans="1:9" ht="15" x14ac:dyDescent="0.25">
      <c r="A155" s="99" t="s">
        <v>361</v>
      </c>
      <c r="B155" s="110" t="s">
        <v>361</v>
      </c>
      <c r="C155" s="181" t="s">
        <v>2614</v>
      </c>
      <c r="D155" s="148">
        <v>7.2581199999999999</v>
      </c>
      <c r="E155" s="149">
        <v>-7.3412800000000002</v>
      </c>
      <c r="F15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5" s="119">
        <f t="shared" si="4"/>
        <v>7.2581199999999999</v>
      </c>
      <c r="H155" s="119">
        <f t="shared" si="5"/>
        <v>-7.3412800000000002</v>
      </c>
      <c r="I155" s="120" t="str">
        <f t="array" ref="I155">IF(ISBLANK(C155),"",IF(C155=MAX(IF(FarmUnit[1. Identifiant interne unique d’exploitation agricole*
(Attribué par la gestion centrale)]=A155,FarmUnit[3. Superficie de l’unité agricole (ha)*])),"!","-"))</f>
        <v>-</v>
      </c>
    </row>
    <row r="156" spans="1:9" ht="15" x14ac:dyDescent="0.25">
      <c r="A156" s="99" t="s">
        <v>362</v>
      </c>
      <c r="B156" s="110" t="s">
        <v>362</v>
      </c>
      <c r="C156" s="180" t="s">
        <v>2615</v>
      </c>
      <c r="D156" s="148">
        <v>7.2552000000000003</v>
      </c>
      <c r="E156" s="149">
        <v>-7.3413599999999999</v>
      </c>
      <c r="F15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6" s="119">
        <f t="shared" si="4"/>
        <v>7.2552000000000003</v>
      </c>
      <c r="H156" s="119">
        <f t="shared" si="5"/>
        <v>-7.3413599999999999</v>
      </c>
      <c r="I156" s="120" t="str">
        <f t="array" ref="I156">IF(ISBLANK(C156),"",IF(C156=MAX(IF(FarmUnit[1. Identifiant interne unique d’exploitation agricole*
(Attribué par la gestion centrale)]=A156,FarmUnit[3. Superficie de l’unité agricole (ha)*])),"!","-"))</f>
        <v>-</v>
      </c>
    </row>
    <row r="157" spans="1:9" ht="15" x14ac:dyDescent="0.25">
      <c r="A157" s="99" t="s">
        <v>363</v>
      </c>
      <c r="B157" s="110" t="s">
        <v>363</v>
      </c>
      <c r="C157" s="181" t="s">
        <v>2436</v>
      </c>
      <c r="D157" s="148">
        <v>7.2569999999999997</v>
      </c>
      <c r="E157" s="149">
        <v>-7.3439100000000002</v>
      </c>
      <c r="F15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7" s="119">
        <f t="shared" si="4"/>
        <v>7.2569999999999997</v>
      </c>
      <c r="H157" s="119">
        <f t="shared" si="5"/>
        <v>-7.3439100000000002</v>
      </c>
      <c r="I157" s="120" t="str">
        <f t="array" ref="I157">IF(ISBLANK(C157),"",IF(C157=MAX(IF(FarmUnit[1. Identifiant interne unique d’exploitation agricole*
(Attribué par la gestion centrale)]=A157,FarmUnit[3. Superficie de l’unité agricole (ha)*])),"!","-"))</f>
        <v>-</v>
      </c>
    </row>
    <row r="158" spans="1:9" ht="15" x14ac:dyDescent="0.25">
      <c r="A158" s="99" t="s">
        <v>364</v>
      </c>
      <c r="B158" s="110" t="s">
        <v>364</v>
      </c>
      <c r="C158" s="180" t="s">
        <v>2460</v>
      </c>
      <c r="D158" s="148">
        <v>7.2614299999999998</v>
      </c>
      <c r="E158" s="149">
        <v>-7.3533499999999998</v>
      </c>
      <c r="F15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8" s="119">
        <f t="shared" si="4"/>
        <v>7.2614299999999998</v>
      </c>
      <c r="H158" s="119">
        <f t="shared" si="5"/>
        <v>-7.3533499999999998</v>
      </c>
      <c r="I158" s="120" t="str">
        <f t="array" ref="I158">IF(ISBLANK(C158),"",IF(C158=MAX(IF(FarmUnit[1. Identifiant interne unique d’exploitation agricole*
(Attribué par la gestion centrale)]=A158,FarmUnit[3. Superficie de l’unité agricole (ha)*])),"!","-"))</f>
        <v>-</v>
      </c>
    </row>
    <row r="159" spans="1:9" ht="15" x14ac:dyDescent="0.25">
      <c r="A159" s="99" t="s">
        <v>365</v>
      </c>
      <c r="B159" s="110" t="s">
        <v>365</v>
      </c>
      <c r="C159" s="181" t="s">
        <v>2434</v>
      </c>
      <c r="D159" s="148">
        <v>7.2589399999999999</v>
      </c>
      <c r="E159" s="149">
        <v>-7.3462699999999996</v>
      </c>
      <c r="F15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9" s="119">
        <f t="shared" si="4"/>
        <v>7.2589399999999999</v>
      </c>
      <c r="H159" s="119">
        <f t="shared" si="5"/>
        <v>-7.3462699999999996</v>
      </c>
      <c r="I159" s="120" t="str">
        <f t="array" ref="I159">IF(ISBLANK(C159),"",IF(C159=MAX(IF(FarmUnit[1. Identifiant interne unique d’exploitation agricole*
(Attribué par la gestion centrale)]=A159,FarmUnit[3. Superficie de l’unité agricole (ha)*])),"!","-"))</f>
        <v>-</v>
      </c>
    </row>
    <row r="160" spans="1:9" ht="15" x14ac:dyDescent="0.25">
      <c r="A160" s="99" t="s">
        <v>366</v>
      </c>
      <c r="B160" s="110" t="s">
        <v>366</v>
      </c>
      <c r="C160" s="180" t="s">
        <v>2434</v>
      </c>
      <c r="D160" s="148">
        <v>7.2634499999999997</v>
      </c>
      <c r="E160" s="149">
        <v>-7.3493000000000004</v>
      </c>
      <c r="F16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0" s="119">
        <f t="shared" si="4"/>
        <v>7.2634499999999997</v>
      </c>
      <c r="H160" s="119">
        <f t="shared" si="5"/>
        <v>-7.3493000000000004</v>
      </c>
      <c r="I160" s="120" t="str">
        <f t="array" ref="I160">IF(ISBLANK(C160),"",IF(C160=MAX(IF(FarmUnit[1. Identifiant interne unique d’exploitation agricole*
(Attribué par la gestion centrale)]=A160,FarmUnit[3. Superficie de l’unité agricole (ha)*])),"!","-"))</f>
        <v>-</v>
      </c>
    </row>
    <row r="161" spans="1:9" ht="15" x14ac:dyDescent="0.25">
      <c r="A161" s="99" t="s">
        <v>367</v>
      </c>
      <c r="B161" s="110" t="s">
        <v>367</v>
      </c>
      <c r="C161" s="181" t="s">
        <v>2453</v>
      </c>
      <c r="D161" s="148">
        <v>7.2661600000000002</v>
      </c>
      <c r="E161" s="149">
        <v>-7.3483499999999999</v>
      </c>
      <c r="F16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1" s="119">
        <f t="shared" si="4"/>
        <v>7.2661600000000002</v>
      </c>
      <c r="H161" s="119">
        <f t="shared" si="5"/>
        <v>-7.3483499999999999</v>
      </c>
      <c r="I161" s="120" t="str">
        <f t="array" ref="I161">IF(ISBLANK(C161),"",IF(C161=MAX(IF(FarmUnit[1. Identifiant interne unique d’exploitation agricole*
(Attribué par la gestion centrale)]=A161,FarmUnit[3. Superficie de l’unité agricole (ha)*])),"!","-"))</f>
        <v>-</v>
      </c>
    </row>
    <row r="162" spans="1:9" ht="15" x14ac:dyDescent="0.25">
      <c r="A162" s="99" t="s">
        <v>368</v>
      </c>
      <c r="B162" s="110" t="s">
        <v>368</v>
      </c>
      <c r="C162" s="180" t="s">
        <v>2616</v>
      </c>
      <c r="D162" s="148">
        <v>7.2582000000000004</v>
      </c>
      <c r="E162" s="149">
        <v>-7.3516300000000001</v>
      </c>
      <c r="F16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2" s="119">
        <f t="shared" si="4"/>
        <v>7.2582000000000004</v>
      </c>
      <c r="H162" s="119">
        <f t="shared" si="5"/>
        <v>-7.3516300000000001</v>
      </c>
      <c r="I162" s="120" t="str">
        <f t="array" ref="I162">IF(ISBLANK(C162),"",IF(C162=MAX(IF(FarmUnit[1. Identifiant interne unique d’exploitation agricole*
(Attribué par la gestion centrale)]=A162,FarmUnit[3. Superficie de l’unité agricole (ha)*])),"!","-"))</f>
        <v>-</v>
      </c>
    </row>
    <row r="163" spans="1:9" ht="15" x14ac:dyDescent="0.25">
      <c r="A163" s="99" t="s">
        <v>369</v>
      </c>
      <c r="B163" s="110" t="s">
        <v>369</v>
      </c>
      <c r="C163" s="181" t="s">
        <v>2461</v>
      </c>
      <c r="D163" s="148">
        <v>7.2545999999999999</v>
      </c>
      <c r="E163" s="149">
        <v>-7.3525299999999998</v>
      </c>
      <c r="F16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3" s="119">
        <f t="shared" si="4"/>
        <v>7.2545999999999999</v>
      </c>
      <c r="H163" s="119">
        <f t="shared" si="5"/>
        <v>-7.3525299999999998</v>
      </c>
      <c r="I163" s="120" t="str">
        <f t="array" ref="I163">IF(ISBLANK(C163),"",IF(C163=MAX(IF(FarmUnit[1. Identifiant interne unique d’exploitation agricole*
(Attribué par la gestion centrale)]=A163,FarmUnit[3. Superficie de l’unité agricole (ha)*])),"!","-"))</f>
        <v>-</v>
      </c>
    </row>
    <row r="164" spans="1:9" ht="15" x14ac:dyDescent="0.25">
      <c r="A164" s="99" t="s">
        <v>370</v>
      </c>
      <c r="B164" s="110" t="s">
        <v>370</v>
      </c>
      <c r="C164" s="180" t="s">
        <v>2422</v>
      </c>
      <c r="D164" s="148">
        <v>7.258</v>
      </c>
      <c r="E164" s="149">
        <v>-7.3563299999999998</v>
      </c>
      <c r="F16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4" s="119">
        <f t="shared" si="4"/>
        <v>7.258</v>
      </c>
      <c r="H164" s="119">
        <f t="shared" si="5"/>
        <v>-7.3563299999999998</v>
      </c>
      <c r="I164" s="120" t="str">
        <f t="array" ref="I164">IF(ISBLANK(C164),"",IF(C164=MAX(IF(FarmUnit[1. Identifiant interne unique d’exploitation agricole*
(Attribué par la gestion centrale)]=A164,FarmUnit[3. Superficie de l’unité agricole (ha)*])),"!","-"))</f>
        <v>-</v>
      </c>
    </row>
    <row r="165" spans="1:9" ht="15" x14ac:dyDescent="0.25">
      <c r="A165" s="99" t="s">
        <v>371</v>
      </c>
      <c r="B165" s="110" t="s">
        <v>371</v>
      </c>
      <c r="C165" s="181" t="s">
        <v>2429</v>
      </c>
      <c r="D165" s="148">
        <v>7.2506300000000001</v>
      </c>
      <c r="E165" s="149">
        <v>-7.3476100000000004</v>
      </c>
      <c r="F16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5" s="119">
        <f t="shared" si="4"/>
        <v>7.2506300000000001</v>
      </c>
      <c r="H165" s="119">
        <f t="shared" si="5"/>
        <v>-7.3476100000000004</v>
      </c>
      <c r="I165" s="120" t="str">
        <f t="array" ref="I165">IF(ISBLANK(C165),"",IF(C165=MAX(IF(FarmUnit[1. Identifiant interne unique d’exploitation agricole*
(Attribué par la gestion centrale)]=A165,FarmUnit[3. Superficie de l’unité agricole (ha)*])),"!","-"))</f>
        <v>-</v>
      </c>
    </row>
    <row r="166" spans="1:9" ht="15" x14ac:dyDescent="0.25">
      <c r="A166" s="99" t="s">
        <v>372</v>
      </c>
      <c r="B166" s="110" t="s">
        <v>372</v>
      </c>
      <c r="C166" s="180" t="s">
        <v>2433</v>
      </c>
      <c r="D166" s="148">
        <v>7.2556099999999999</v>
      </c>
      <c r="E166" s="149">
        <v>-7.34842</v>
      </c>
      <c r="F16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6" s="119">
        <f t="shared" si="4"/>
        <v>7.2556099999999999</v>
      </c>
      <c r="H166" s="119">
        <f t="shared" si="5"/>
        <v>-7.34842</v>
      </c>
      <c r="I166" s="120" t="str">
        <f t="array" ref="I166">IF(ISBLANK(C166),"",IF(C166=MAX(IF(FarmUnit[1. Identifiant interne unique d’exploitation agricole*
(Attribué par la gestion centrale)]=A166,FarmUnit[3. Superficie de l’unité agricole (ha)*])),"!","-"))</f>
        <v>-</v>
      </c>
    </row>
    <row r="167" spans="1:9" ht="15" x14ac:dyDescent="0.25">
      <c r="A167" s="99" t="s">
        <v>373</v>
      </c>
      <c r="B167" s="110" t="s">
        <v>373</v>
      </c>
      <c r="C167" s="181" t="s">
        <v>2462</v>
      </c>
      <c r="D167" s="148">
        <v>7.2567399999999997</v>
      </c>
      <c r="E167" s="149">
        <v>-7.3344899999999997</v>
      </c>
      <c r="F16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7" s="119">
        <f t="shared" si="4"/>
        <v>7.2567399999999997</v>
      </c>
      <c r="H167" s="119">
        <f t="shared" si="5"/>
        <v>-7.3344899999999997</v>
      </c>
      <c r="I167" s="120" t="str">
        <f t="array" ref="I167">IF(ISBLANK(C167),"",IF(C167=MAX(IF(FarmUnit[1. Identifiant interne unique d’exploitation agricole*
(Attribué par la gestion centrale)]=A167,FarmUnit[3. Superficie de l’unité agricole (ha)*])),"!","-"))</f>
        <v>-</v>
      </c>
    </row>
    <row r="168" spans="1:9" ht="15" x14ac:dyDescent="0.25">
      <c r="A168" s="99" t="s">
        <v>374</v>
      </c>
      <c r="B168" s="110" t="s">
        <v>374</v>
      </c>
      <c r="C168" s="180" t="s">
        <v>2422</v>
      </c>
      <c r="D168" s="148">
        <v>7.2575399999999997</v>
      </c>
      <c r="E168" s="149">
        <v>-7.3374100000000002</v>
      </c>
      <c r="F16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8" s="119">
        <f t="shared" si="4"/>
        <v>7.2575399999999997</v>
      </c>
      <c r="H168" s="119">
        <f t="shared" si="5"/>
        <v>-7.3374100000000002</v>
      </c>
      <c r="I168" s="120" t="str">
        <f t="array" ref="I168">IF(ISBLANK(C168),"",IF(C168=MAX(IF(FarmUnit[1. Identifiant interne unique d’exploitation agricole*
(Attribué par la gestion centrale)]=A168,FarmUnit[3. Superficie de l’unité agricole (ha)*])),"!","-"))</f>
        <v>-</v>
      </c>
    </row>
    <row r="169" spans="1:9" ht="15" x14ac:dyDescent="0.25">
      <c r="A169" s="99" t="s">
        <v>375</v>
      </c>
      <c r="B169" s="110" t="s">
        <v>375</v>
      </c>
      <c r="C169" s="181" t="s">
        <v>2463</v>
      </c>
      <c r="D169" s="148">
        <v>7.2538600000000004</v>
      </c>
      <c r="E169" s="149">
        <v>-7.3356700000000004</v>
      </c>
      <c r="F16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9" s="119">
        <f t="shared" si="4"/>
        <v>7.2538600000000004</v>
      </c>
      <c r="H169" s="119">
        <f t="shared" si="5"/>
        <v>-7.3356700000000004</v>
      </c>
      <c r="I169" s="120" t="str">
        <f t="array" ref="I169">IF(ISBLANK(C169),"",IF(C169=MAX(IF(FarmUnit[1. Identifiant interne unique d’exploitation agricole*
(Attribué par la gestion centrale)]=A169,FarmUnit[3. Superficie de l’unité agricole (ha)*])),"!","-"))</f>
        <v>-</v>
      </c>
    </row>
    <row r="170" spans="1:9" ht="15" x14ac:dyDescent="0.25">
      <c r="A170" s="99" t="s">
        <v>376</v>
      </c>
      <c r="B170" s="110" t="s">
        <v>376</v>
      </c>
      <c r="C170" s="180" t="s">
        <v>2434</v>
      </c>
      <c r="D170" s="148">
        <v>7.2531699999999999</v>
      </c>
      <c r="E170" s="149">
        <v>-7.3443800000000001</v>
      </c>
      <c r="F17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0" s="119">
        <f t="shared" si="4"/>
        <v>7.2531699999999999</v>
      </c>
      <c r="H170" s="119">
        <f t="shared" si="5"/>
        <v>-7.3443800000000001</v>
      </c>
      <c r="I170" s="120" t="str">
        <f t="array" ref="I170">IF(ISBLANK(C170),"",IF(C170=MAX(IF(FarmUnit[1. Identifiant interne unique d’exploitation agricole*
(Attribué par la gestion centrale)]=A170,FarmUnit[3. Superficie de l’unité agricole (ha)*])),"!","-"))</f>
        <v>-</v>
      </c>
    </row>
    <row r="171" spans="1:9" ht="15" x14ac:dyDescent="0.25">
      <c r="A171" s="99" t="s">
        <v>377</v>
      </c>
      <c r="B171" s="110" t="s">
        <v>377</v>
      </c>
      <c r="C171" s="181" t="s">
        <v>2434</v>
      </c>
      <c r="D171" s="148">
        <v>7.2515099999999997</v>
      </c>
      <c r="E171" s="149">
        <v>-7.33779</v>
      </c>
      <c r="F17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1" s="119">
        <f t="shared" si="4"/>
        <v>7.2515099999999997</v>
      </c>
      <c r="H171" s="119">
        <f t="shared" si="5"/>
        <v>-7.33779</v>
      </c>
      <c r="I171" s="120" t="str">
        <f t="array" ref="I171">IF(ISBLANK(C171),"",IF(C171=MAX(IF(FarmUnit[1. Identifiant interne unique d’exploitation agricole*
(Attribué par la gestion centrale)]=A171,FarmUnit[3. Superficie de l’unité agricole (ha)*])),"!","-"))</f>
        <v>-</v>
      </c>
    </row>
    <row r="172" spans="1:9" ht="15" x14ac:dyDescent="0.25">
      <c r="A172" s="99" t="s">
        <v>378</v>
      </c>
      <c r="B172" s="110" t="s">
        <v>378</v>
      </c>
      <c r="C172" s="180" t="s">
        <v>2617</v>
      </c>
      <c r="D172" s="148">
        <v>7.2490600000000001</v>
      </c>
      <c r="E172" s="149">
        <v>-7.3422299999999998</v>
      </c>
      <c r="F17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2" s="119">
        <f t="shared" si="4"/>
        <v>7.2490600000000001</v>
      </c>
      <c r="H172" s="119">
        <f t="shared" si="5"/>
        <v>-7.3422299999999998</v>
      </c>
      <c r="I172" s="120" t="str">
        <f t="array" ref="I172">IF(ISBLANK(C172),"",IF(C172=MAX(IF(FarmUnit[1. Identifiant interne unique d’exploitation agricole*
(Attribué par la gestion centrale)]=A172,FarmUnit[3. Superficie de l’unité agricole (ha)*])),"!","-"))</f>
        <v>-</v>
      </c>
    </row>
    <row r="173" spans="1:9" ht="15" x14ac:dyDescent="0.25">
      <c r="A173" s="99" t="s">
        <v>379</v>
      </c>
      <c r="B173" s="110" t="s">
        <v>379</v>
      </c>
      <c r="C173" s="181" t="s">
        <v>2464</v>
      </c>
      <c r="D173" s="148">
        <v>7.2624899999999997</v>
      </c>
      <c r="E173" s="149">
        <v>-7.3261099999999999</v>
      </c>
      <c r="F17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3" s="119">
        <f t="shared" si="4"/>
        <v>7.2624899999999997</v>
      </c>
      <c r="H173" s="119">
        <f t="shared" si="5"/>
        <v>-7.3261099999999999</v>
      </c>
      <c r="I173" s="120" t="str">
        <f t="array" ref="I173">IF(ISBLANK(C173),"",IF(C173=MAX(IF(FarmUnit[1. Identifiant interne unique d’exploitation agricole*
(Attribué par la gestion centrale)]=A173,FarmUnit[3. Superficie de l’unité agricole (ha)*])),"!","-"))</f>
        <v>-</v>
      </c>
    </row>
    <row r="174" spans="1:9" ht="15" x14ac:dyDescent="0.25">
      <c r="A174" s="99" t="s">
        <v>380</v>
      </c>
      <c r="B174" s="110" t="s">
        <v>380</v>
      </c>
      <c r="C174" s="180" t="s">
        <v>2465</v>
      </c>
      <c r="D174" s="148">
        <v>7.25854</v>
      </c>
      <c r="E174" s="149">
        <v>-7.3280200000000004</v>
      </c>
      <c r="F17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4" s="119">
        <f t="shared" si="4"/>
        <v>7.25854</v>
      </c>
      <c r="H174" s="119">
        <f t="shared" si="5"/>
        <v>-7.3280200000000004</v>
      </c>
      <c r="I174" s="120" t="str">
        <f t="array" ref="I174">IF(ISBLANK(C174),"",IF(C174=MAX(IF(FarmUnit[1. Identifiant interne unique d’exploitation agricole*
(Attribué par la gestion centrale)]=A174,FarmUnit[3. Superficie de l’unité agricole (ha)*])),"!","-"))</f>
        <v>-</v>
      </c>
    </row>
    <row r="175" spans="1:9" ht="15" x14ac:dyDescent="0.25">
      <c r="A175" s="99" t="s">
        <v>381</v>
      </c>
      <c r="B175" s="110" t="s">
        <v>381</v>
      </c>
      <c r="C175" s="181" t="s">
        <v>2424</v>
      </c>
      <c r="D175" s="148">
        <v>7.2558800000000003</v>
      </c>
      <c r="E175" s="149">
        <v>-7.3299300000000001</v>
      </c>
      <c r="F17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5" s="119">
        <f t="shared" si="4"/>
        <v>7.2558800000000003</v>
      </c>
      <c r="H175" s="119">
        <f t="shared" si="5"/>
        <v>-7.3299300000000001</v>
      </c>
      <c r="I175" s="120" t="str">
        <f t="array" ref="I175">IF(ISBLANK(C175),"",IF(C175=MAX(IF(FarmUnit[1. Identifiant interne unique d’exploitation agricole*
(Attribué par la gestion centrale)]=A175,FarmUnit[3. Superficie de l’unité agricole (ha)*])),"!","-"))</f>
        <v>-</v>
      </c>
    </row>
    <row r="176" spans="1:9" ht="15" x14ac:dyDescent="0.25">
      <c r="A176" s="99" t="s">
        <v>382</v>
      </c>
      <c r="B176" s="110" t="s">
        <v>382</v>
      </c>
      <c r="C176" s="180" t="s">
        <v>2618</v>
      </c>
      <c r="D176" s="148">
        <v>7.2614200000000002</v>
      </c>
      <c r="E176" s="149">
        <v>-7.3299899999999996</v>
      </c>
      <c r="F17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6" s="119">
        <f t="shared" si="4"/>
        <v>7.2614200000000002</v>
      </c>
      <c r="H176" s="119">
        <f t="shared" si="5"/>
        <v>-7.3299899999999996</v>
      </c>
      <c r="I176" s="120" t="str">
        <f t="array" ref="I176">IF(ISBLANK(C176),"",IF(C176=MAX(IF(FarmUnit[1. Identifiant interne unique d’exploitation agricole*
(Attribué par la gestion centrale)]=A176,FarmUnit[3. Superficie de l’unité agricole (ha)*])),"!","-"))</f>
        <v>-</v>
      </c>
    </row>
    <row r="177" spans="1:9" ht="15" x14ac:dyDescent="0.25">
      <c r="A177" s="99" t="s">
        <v>383</v>
      </c>
      <c r="B177" s="110" t="s">
        <v>383</v>
      </c>
      <c r="C177" s="181" t="s">
        <v>2461</v>
      </c>
      <c r="D177" s="148">
        <v>7.2569400000000002</v>
      </c>
      <c r="E177" s="149">
        <v>-7.3250900000000003</v>
      </c>
      <c r="F17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7" s="119">
        <f t="shared" si="4"/>
        <v>7.2569400000000002</v>
      </c>
      <c r="H177" s="119">
        <f t="shared" si="5"/>
        <v>-7.3250900000000003</v>
      </c>
      <c r="I177" s="120" t="str">
        <f t="array" ref="I177">IF(ISBLANK(C177),"",IF(C177=MAX(IF(FarmUnit[1. Identifiant interne unique d’exploitation agricole*
(Attribué par la gestion centrale)]=A177,FarmUnit[3. Superficie de l’unité agricole (ha)*])),"!","-"))</f>
        <v>-</v>
      </c>
    </row>
    <row r="178" spans="1:9" ht="15" x14ac:dyDescent="0.25">
      <c r="A178" s="99" t="s">
        <v>384</v>
      </c>
      <c r="B178" s="110" t="s">
        <v>384</v>
      </c>
      <c r="C178" s="180" t="s">
        <v>2619</v>
      </c>
      <c r="D178" s="148">
        <v>7.2591099999999997</v>
      </c>
      <c r="E178" s="149">
        <v>-7.33066</v>
      </c>
      <c r="F17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8" s="119">
        <f t="shared" si="4"/>
        <v>7.2591099999999997</v>
      </c>
      <c r="H178" s="119">
        <f t="shared" si="5"/>
        <v>-7.33066</v>
      </c>
      <c r="I178" s="120" t="str">
        <f t="array" ref="I178">IF(ISBLANK(C178),"",IF(C178=MAX(IF(FarmUnit[1. Identifiant interne unique d’exploitation agricole*
(Attribué par la gestion centrale)]=A178,FarmUnit[3. Superficie de l’unité agricole (ha)*])),"!","-"))</f>
        <v>-</v>
      </c>
    </row>
    <row r="179" spans="1:9" ht="15" x14ac:dyDescent="0.25">
      <c r="A179" s="99" t="s">
        <v>385</v>
      </c>
      <c r="B179" s="110" t="s">
        <v>385</v>
      </c>
      <c r="C179" s="181" t="s">
        <v>2507</v>
      </c>
      <c r="D179" s="148">
        <v>7.2707100000000002</v>
      </c>
      <c r="E179" s="149">
        <v>-7.3330000000000002</v>
      </c>
      <c r="F17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9" s="119">
        <f t="shared" ref="G179:G242" si="6">IF(D179=0,"",D179)</f>
        <v>7.2707100000000002</v>
      </c>
      <c r="H179" s="119">
        <f t="shared" ref="H179:H242" si="7">IF(E179=0,"",E179)</f>
        <v>-7.3330000000000002</v>
      </c>
      <c r="I179" s="120" t="str">
        <f t="array" ref="I179">IF(ISBLANK(C179),"",IF(C179=MAX(IF(FarmUnit[1. Identifiant interne unique d’exploitation agricole*
(Attribué par la gestion centrale)]=A179,FarmUnit[3. Superficie de l’unité agricole (ha)*])),"!","-"))</f>
        <v>-</v>
      </c>
    </row>
    <row r="180" spans="1:9" ht="15" x14ac:dyDescent="0.25">
      <c r="A180" s="99" t="s">
        <v>386</v>
      </c>
      <c r="B180" s="110" t="s">
        <v>386</v>
      </c>
      <c r="C180" s="180" t="s">
        <v>2484</v>
      </c>
      <c r="D180" s="148">
        <v>7.2697399999999996</v>
      </c>
      <c r="E180" s="149">
        <v>-7.3466199999999997</v>
      </c>
      <c r="F18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0" s="119">
        <f t="shared" si="6"/>
        <v>7.2697399999999996</v>
      </c>
      <c r="H180" s="119">
        <f t="shared" si="7"/>
        <v>-7.3466199999999997</v>
      </c>
      <c r="I180" s="120" t="str">
        <f t="array" ref="I180">IF(ISBLANK(C180),"",IF(C180=MAX(IF(FarmUnit[1. Identifiant interne unique d’exploitation agricole*
(Attribué par la gestion centrale)]=A180,FarmUnit[3. Superficie de l’unité agricole (ha)*])),"!","-"))</f>
        <v>-</v>
      </c>
    </row>
    <row r="181" spans="1:9" ht="15" x14ac:dyDescent="0.25">
      <c r="A181" s="99" t="s">
        <v>387</v>
      </c>
      <c r="B181" s="110" t="s">
        <v>387</v>
      </c>
      <c r="C181" s="181" t="s">
        <v>2620</v>
      </c>
      <c r="D181" s="148">
        <v>7.2517199999999997</v>
      </c>
      <c r="E181" s="149">
        <v>-7.3334299999999999</v>
      </c>
      <c r="F18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1" s="119">
        <f t="shared" si="6"/>
        <v>7.2517199999999997</v>
      </c>
      <c r="H181" s="119">
        <f t="shared" si="7"/>
        <v>-7.3334299999999999</v>
      </c>
      <c r="I181" s="120" t="str">
        <f t="array" ref="I181">IF(ISBLANK(C181),"",IF(C181=MAX(IF(FarmUnit[1. Identifiant interne unique d’exploitation agricole*
(Attribué par la gestion centrale)]=A181,FarmUnit[3. Superficie de l’unité agricole (ha)*])),"!","-"))</f>
        <v>-</v>
      </c>
    </row>
    <row r="182" spans="1:9" ht="15" x14ac:dyDescent="0.25">
      <c r="A182" s="99" t="s">
        <v>388</v>
      </c>
      <c r="B182" s="110" t="s">
        <v>388</v>
      </c>
      <c r="C182" s="180" t="s">
        <v>2475</v>
      </c>
      <c r="D182" s="148">
        <v>7.2541799999999999</v>
      </c>
      <c r="E182" s="149">
        <v>-7.3252499999999996</v>
      </c>
      <c r="F18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2" s="119">
        <f t="shared" si="6"/>
        <v>7.2541799999999999</v>
      </c>
      <c r="H182" s="119">
        <f t="shared" si="7"/>
        <v>-7.3252499999999996</v>
      </c>
      <c r="I182" s="120" t="str">
        <f t="array" ref="I182">IF(ISBLANK(C182),"",IF(C182=MAX(IF(FarmUnit[1. Identifiant interne unique d’exploitation agricole*
(Attribué par la gestion centrale)]=A182,FarmUnit[3. Superficie de l’unité agricole (ha)*])),"!","-"))</f>
        <v>-</v>
      </c>
    </row>
    <row r="183" spans="1:9" ht="15" x14ac:dyDescent="0.25">
      <c r="A183" s="99" t="s">
        <v>389</v>
      </c>
      <c r="B183" s="110" t="s">
        <v>389</v>
      </c>
      <c r="C183" s="181" t="s">
        <v>2501</v>
      </c>
      <c r="D183" s="148">
        <v>7.2543199999999999</v>
      </c>
      <c r="E183" s="149">
        <v>-7.3222300000000002</v>
      </c>
      <c r="F18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3" s="119">
        <f t="shared" si="6"/>
        <v>7.2543199999999999</v>
      </c>
      <c r="H183" s="119">
        <f t="shared" si="7"/>
        <v>-7.3222300000000002</v>
      </c>
      <c r="I183" s="120" t="str">
        <f t="array" ref="I183">IF(ISBLANK(C183),"",IF(C183=MAX(IF(FarmUnit[1. Identifiant interne unique d’exploitation agricole*
(Attribué par la gestion centrale)]=A183,FarmUnit[3. Superficie de l’unité agricole (ha)*])),"!","-"))</f>
        <v>-</v>
      </c>
    </row>
    <row r="184" spans="1:9" ht="15" x14ac:dyDescent="0.25">
      <c r="A184" s="99" t="s">
        <v>390</v>
      </c>
      <c r="B184" s="110" t="s">
        <v>390</v>
      </c>
      <c r="C184" s="180" t="s">
        <v>2446</v>
      </c>
      <c r="D184" s="148">
        <v>7.2585600000000001</v>
      </c>
      <c r="E184" s="149">
        <v>-7.3211599999999999</v>
      </c>
      <c r="F18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4" s="119">
        <f t="shared" si="6"/>
        <v>7.2585600000000001</v>
      </c>
      <c r="H184" s="119">
        <f t="shared" si="7"/>
        <v>-7.3211599999999999</v>
      </c>
      <c r="I184" s="120" t="str">
        <f t="array" ref="I184">IF(ISBLANK(C184),"",IF(C184=MAX(IF(FarmUnit[1. Identifiant interne unique d’exploitation agricole*
(Attribué par la gestion centrale)]=A184,FarmUnit[3. Superficie de l’unité agricole (ha)*])),"!","-"))</f>
        <v>-</v>
      </c>
    </row>
    <row r="185" spans="1:9" ht="15" x14ac:dyDescent="0.25">
      <c r="A185" s="99" t="s">
        <v>391</v>
      </c>
      <c r="B185" s="110" t="s">
        <v>391</v>
      </c>
      <c r="C185" s="181" t="s">
        <v>2449</v>
      </c>
      <c r="D185" s="148">
        <v>7.2616699999999996</v>
      </c>
      <c r="E185" s="149">
        <v>-7.3219599999999998</v>
      </c>
      <c r="F18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5" s="119">
        <f t="shared" si="6"/>
        <v>7.2616699999999996</v>
      </c>
      <c r="H185" s="119">
        <f t="shared" si="7"/>
        <v>-7.3219599999999998</v>
      </c>
      <c r="I185" s="120" t="str">
        <f t="array" ref="I185">IF(ISBLANK(C185),"",IF(C185=MAX(IF(FarmUnit[1. Identifiant interne unique d’exploitation agricole*
(Attribué par la gestion centrale)]=A185,FarmUnit[3. Superficie de l’unité agricole (ha)*])),"!","-"))</f>
        <v>-</v>
      </c>
    </row>
    <row r="186" spans="1:9" ht="15" x14ac:dyDescent="0.25">
      <c r="A186" s="99" t="s">
        <v>392</v>
      </c>
      <c r="B186" s="110" t="s">
        <v>392</v>
      </c>
      <c r="C186" s="180" t="s">
        <v>2621</v>
      </c>
      <c r="D186" s="152">
        <v>7.2702</v>
      </c>
      <c r="E186" s="153">
        <v>-7.3516500000000002</v>
      </c>
      <c r="F18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6" s="119">
        <f t="shared" si="6"/>
        <v>7.2702</v>
      </c>
      <c r="H186" s="119">
        <f t="shared" si="7"/>
        <v>-7.3516500000000002</v>
      </c>
      <c r="I186" s="120" t="str">
        <f t="array" ref="I186">IF(ISBLANK(C186),"",IF(C186=MAX(IF(FarmUnit[1. Identifiant interne unique d’exploitation agricole*
(Attribué par la gestion centrale)]=A186,FarmUnit[3. Superficie de l’unité agricole (ha)*])),"!","-"))</f>
        <v>-</v>
      </c>
    </row>
    <row r="187" spans="1:9" ht="15" x14ac:dyDescent="0.25">
      <c r="A187" s="99" t="s">
        <v>393</v>
      </c>
      <c r="B187" s="110" t="s">
        <v>393</v>
      </c>
      <c r="C187" s="181" t="s">
        <v>2622</v>
      </c>
      <c r="D187" s="148">
        <v>7.2639899999999997</v>
      </c>
      <c r="E187" s="149">
        <v>-7.3561899999999998</v>
      </c>
      <c r="F18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7" s="119">
        <f t="shared" si="6"/>
        <v>7.2639899999999997</v>
      </c>
      <c r="H187" s="119">
        <f t="shared" si="7"/>
        <v>-7.3561899999999998</v>
      </c>
      <c r="I187" s="120" t="str">
        <f t="array" ref="I187">IF(ISBLANK(C187),"",IF(C187=MAX(IF(FarmUnit[1. Identifiant interne unique d’exploitation agricole*
(Attribué par la gestion centrale)]=A187,FarmUnit[3. Superficie de l’unité agricole (ha)*])),"!","-"))</f>
        <v>-</v>
      </c>
    </row>
    <row r="188" spans="1:9" ht="15" x14ac:dyDescent="0.25">
      <c r="A188" s="99" t="s">
        <v>394</v>
      </c>
      <c r="B188" s="110" t="s">
        <v>394</v>
      </c>
      <c r="C188" s="180" t="s">
        <v>2623</v>
      </c>
      <c r="D188" s="148">
        <v>7.2668499999999998</v>
      </c>
      <c r="E188" s="149">
        <v>-7.3545600000000002</v>
      </c>
      <c r="F18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8" s="119">
        <f t="shared" si="6"/>
        <v>7.2668499999999998</v>
      </c>
      <c r="H188" s="119">
        <f t="shared" si="7"/>
        <v>-7.3545600000000002</v>
      </c>
      <c r="I188" s="120" t="str">
        <f t="array" ref="I188">IF(ISBLANK(C188),"",IF(C188=MAX(IF(FarmUnit[1. Identifiant interne unique d’exploitation agricole*
(Attribué par la gestion centrale)]=A188,FarmUnit[3. Superficie de l’unité agricole (ha)*])),"!","-"))</f>
        <v>-</v>
      </c>
    </row>
    <row r="189" spans="1:9" ht="15" x14ac:dyDescent="0.25">
      <c r="A189" s="99" t="s">
        <v>395</v>
      </c>
      <c r="B189" s="110" t="s">
        <v>395</v>
      </c>
      <c r="C189" s="181" t="s">
        <v>2624</v>
      </c>
      <c r="D189" s="148">
        <v>7.2608600000000001</v>
      </c>
      <c r="E189" s="149">
        <v>-7.3489599999999999</v>
      </c>
      <c r="F18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9" s="119">
        <f t="shared" si="6"/>
        <v>7.2608600000000001</v>
      </c>
      <c r="H189" s="119">
        <f t="shared" si="7"/>
        <v>-7.3489599999999999</v>
      </c>
      <c r="I189" s="120" t="str">
        <f t="array" ref="I189">IF(ISBLANK(C189),"",IF(C189=MAX(IF(FarmUnit[1. Identifiant interne unique d’exploitation agricole*
(Attribué par la gestion centrale)]=A189,FarmUnit[3. Superficie de l’unité agricole (ha)*])),"!","-"))</f>
        <v>-</v>
      </c>
    </row>
    <row r="190" spans="1:9" ht="15" x14ac:dyDescent="0.25">
      <c r="A190" s="99" t="s">
        <v>396</v>
      </c>
      <c r="B190" s="110" t="s">
        <v>396</v>
      </c>
      <c r="C190" s="180" t="s">
        <v>2625</v>
      </c>
      <c r="D190" s="148">
        <v>7.2648799999999998</v>
      </c>
      <c r="E190" s="149">
        <v>-7.2897299999999996</v>
      </c>
      <c r="F19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0" s="119">
        <f t="shared" si="6"/>
        <v>7.2648799999999998</v>
      </c>
      <c r="H190" s="119">
        <f t="shared" si="7"/>
        <v>-7.2897299999999996</v>
      </c>
      <c r="I190" s="120" t="str">
        <f t="array" ref="I190">IF(ISBLANK(C190),"",IF(C190=MAX(IF(FarmUnit[1. Identifiant interne unique d’exploitation agricole*
(Attribué par la gestion centrale)]=A190,FarmUnit[3. Superficie de l’unité agricole (ha)*])),"!","-"))</f>
        <v>-</v>
      </c>
    </row>
    <row r="191" spans="1:9" ht="15" x14ac:dyDescent="0.25">
      <c r="A191" s="99" t="s">
        <v>397</v>
      </c>
      <c r="B191" s="110" t="s">
        <v>397</v>
      </c>
      <c r="C191" s="181" t="s">
        <v>2549</v>
      </c>
      <c r="D191" s="148">
        <v>7.2681300000000002</v>
      </c>
      <c r="E191" s="149">
        <v>-7.2915599999999996</v>
      </c>
      <c r="F19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1" s="119">
        <f t="shared" si="6"/>
        <v>7.2681300000000002</v>
      </c>
      <c r="H191" s="119">
        <f t="shared" si="7"/>
        <v>-7.2915599999999996</v>
      </c>
      <c r="I191" s="120" t="str">
        <f t="array" ref="I191">IF(ISBLANK(C191),"",IF(C191=MAX(IF(FarmUnit[1. Identifiant interne unique d’exploitation agricole*
(Attribué par la gestion centrale)]=A191,FarmUnit[3. Superficie de l’unité agricole (ha)*])),"!","-"))</f>
        <v>-</v>
      </c>
    </row>
    <row r="192" spans="1:9" ht="15" x14ac:dyDescent="0.25">
      <c r="A192" s="99" t="s">
        <v>398</v>
      </c>
      <c r="B192" s="110" t="s">
        <v>398</v>
      </c>
      <c r="C192" s="180" t="s">
        <v>2476</v>
      </c>
      <c r="D192" s="148">
        <v>7.2659599999999998</v>
      </c>
      <c r="E192" s="149">
        <v>-7.2951199999999998</v>
      </c>
      <c r="F19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2" s="119">
        <f t="shared" si="6"/>
        <v>7.2659599999999998</v>
      </c>
      <c r="H192" s="119">
        <f t="shared" si="7"/>
        <v>-7.2951199999999998</v>
      </c>
      <c r="I192" s="120" t="str">
        <f t="array" ref="I192">IF(ISBLANK(C192),"",IF(C192=MAX(IF(FarmUnit[1. Identifiant interne unique d’exploitation agricole*
(Attribué par la gestion centrale)]=A192,FarmUnit[3. Superficie de l’unité agricole (ha)*])),"!","-"))</f>
        <v>-</v>
      </c>
    </row>
    <row r="193" spans="1:9" ht="15" x14ac:dyDescent="0.25">
      <c r="A193" s="99" t="s">
        <v>399</v>
      </c>
      <c r="B193" s="110" t="s">
        <v>399</v>
      </c>
      <c r="C193" s="181" t="s">
        <v>2422</v>
      </c>
      <c r="D193" s="148">
        <v>7.2620899999999997</v>
      </c>
      <c r="E193" s="149">
        <v>-7.2889600000000003</v>
      </c>
      <c r="F19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3" s="119">
        <f t="shared" si="6"/>
        <v>7.2620899999999997</v>
      </c>
      <c r="H193" s="119">
        <f t="shared" si="7"/>
        <v>-7.2889600000000003</v>
      </c>
      <c r="I193" s="120" t="str">
        <f t="array" ref="I193">IF(ISBLANK(C193),"",IF(C193=MAX(IF(FarmUnit[1. Identifiant interne unique d’exploitation agricole*
(Attribué par la gestion centrale)]=A193,FarmUnit[3. Superficie de l’unité agricole (ha)*])),"!","-"))</f>
        <v>-</v>
      </c>
    </row>
    <row r="194" spans="1:9" ht="15" x14ac:dyDescent="0.25">
      <c r="A194" s="99" t="s">
        <v>400</v>
      </c>
      <c r="B194" s="110" t="s">
        <v>400</v>
      </c>
      <c r="C194" s="180" t="s">
        <v>2438</v>
      </c>
      <c r="D194" s="148">
        <v>7.2643300000000002</v>
      </c>
      <c r="E194" s="149">
        <v>-7.2949700000000002</v>
      </c>
      <c r="F19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4" s="119">
        <f t="shared" si="6"/>
        <v>7.2643300000000002</v>
      </c>
      <c r="H194" s="119">
        <f t="shared" si="7"/>
        <v>-7.2949700000000002</v>
      </c>
      <c r="I194" s="120" t="str">
        <f t="array" ref="I194">IF(ISBLANK(C194),"",IF(C194=MAX(IF(FarmUnit[1. Identifiant interne unique d’exploitation agricole*
(Attribué par la gestion centrale)]=A194,FarmUnit[3. Superficie de l’unité agricole (ha)*])),"!","-"))</f>
        <v>-</v>
      </c>
    </row>
    <row r="195" spans="1:9" ht="15" x14ac:dyDescent="0.25">
      <c r="A195" s="99" t="s">
        <v>401</v>
      </c>
      <c r="B195" s="110" t="s">
        <v>401</v>
      </c>
      <c r="C195" s="181" t="s">
        <v>2626</v>
      </c>
      <c r="D195" s="148">
        <v>7.2599799999999997</v>
      </c>
      <c r="E195" s="149">
        <v>-7.2874400000000001</v>
      </c>
      <c r="F19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5" s="119">
        <f t="shared" si="6"/>
        <v>7.2599799999999997</v>
      </c>
      <c r="H195" s="119">
        <f t="shared" si="7"/>
        <v>-7.2874400000000001</v>
      </c>
      <c r="I195" s="120" t="str">
        <f t="array" ref="I195">IF(ISBLANK(C195),"",IF(C195=MAX(IF(FarmUnit[1. Identifiant interne unique d’exploitation agricole*
(Attribué par la gestion centrale)]=A195,FarmUnit[3. Superficie de l’unité agricole (ha)*])),"!","-"))</f>
        <v>-</v>
      </c>
    </row>
    <row r="196" spans="1:9" ht="15" x14ac:dyDescent="0.25">
      <c r="A196" s="99" t="s">
        <v>402</v>
      </c>
      <c r="B196" s="110" t="s">
        <v>402</v>
      </c>
      <c r="C196" s="180" t="s">
        <v>2627</v>
      </c>
      <c r="D196" s="148">
        <v>7.2603900000000001</v>
      </c>
      <c r="E196" s="149">
        <v>-7.2900600000000004</v>
      </c>
      <c r="F19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6" s="119">
        <f t="shared" si="6"/>
        <v>7.2603900000000001</v>
      </c>
      <c r="H196" s="119">
        <f t="shared" si="7"/>
        <v>-7.2900600000000004</v>
      </c>
      <c r="I196" s="120" t="str">
        <f t="array" ref="I196">IF(ISBLANK(C196),"",IF(C196=MAX(IF(FarmUnit[1. Identifiant interne unique d’exploitation agricole*
(Attribué par la gestion centrale)]=A196,FarmUnit[3. Superficie de l’unité agricole (ha)*])),"!","-"))</f>
        <v>-</v>
      </c>
    </row>
    <row r="197" spans="1:9" ht="15" x14ac:dyDescent="0.25">
      <c r="A197" s="99" t="s">
        <v>403</v>
      </c>
      <c r="B197" s="110" t="s">
        <v>403</v>
      </c>
      <c r="C197" s="181" t="s">
        <v>2628</v>
      </c>
      <c r="D197" s="148">
        <v>7.2702900000000001</v>
      </c>
      <c r="E197" s="149">
        <v>-7.2773899999999996</v>
      </c>
      <c r="F19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7" s="119">
        <f t="shared" si="6"/>
        <v>7.2702900000000001</v>
      </c>
      <c r="H197" s="119">
        <f t="shared" si="7"/>
        <v>-7.2773899999999996</v>
      </c>
      <c r="I197" s="120" t="str">
        <f t="array" ref="I197">IF(ISBLANK(C197),"",IF(C197=MAX(IF(FarmUnit[1. Identifiant interne unique d’exploitation agricole*
(Attribué par la gestion centrale)]=A197,FarmUnit[3. Superficie de l’unité agricole (ha)*])),"!","-"))</f>
        <v>-</v>
      </c>
    </row>
    <row r="198" spans="1:9" ht="15" x14ac:dyDescent="0.25">
      <c r="A198" s="99" t="s">
        <v>404</v>
      </c>
      <c r="B198" s="110" t="s">
        <v>404</v>
      </c>
      <c r="C198" s="180" t="s">
        <v>2423</v>
      </c>
      <c r="D198" s="148">
        <v>7.2724200000000003</v>
      </c>
      <c r="E198" s="149">
        <v>-7.2858099999999997</v>
      </c>
      <c r="F19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8" s="119">
        <f t="shared" si="6"/>
        <v>7.2724200000000003</v>
      </c>
      <c r="H198" s="119">
        <f t="shared" si="7"/>
        <v>-7.2858099999999997</v>
      </c>
      <c r="I198" s="120" t="str">
        <f t="array" ref="I198">IF(ISBLANK(C198),"",IF(C198=MAX(IF(FarmUnit[1. Identifiant interne unique d’exploitation agricole*
(Attribué par la gestion centrale)]=A198,FarmUnit[3. Superficie de l’unité agricole (ha)*])),"!","-"))</f>
        <v>-</v>
      </c>
    </row>
    <row r="199" spans="1:9" ht="15" x14ac:dyDescent="0.25">
      <c r="A199" s="99" t="s">
        <v>405</v>
      </c>
      <c r="B199" s="110" t="s">
        <v>405</v>
      </c>
      <c r="C199" s="181" t="s">
        <v>2470</v>
      </c>
      <c r="D199" s="148">
        <v>7.2726100000000002</v>
      </c>
      <c r="E199" s="149">
        <v>-7.2911900000000003</v>
      </c>
      <c r="F19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9" s="119">
        <f t="shared" si="6"/>
        <v>7.2726100000000002</v>
      </c>
      <c r="H199" s="119">
        <f t="shared" si="7"/>
        <v>-7.2911900000000003</v>
      </c>
      <c r="I199" s="120" t="str">
        <f t="array" ref="I199">IF(ISBLANK(C199),"",IF(C199=MAX(IF(FarmUnit[1. Identifiant interne unique d’exploitation agricole*
(Attribué par la gestion centrale)]=A199,FarmUnit[3. Superficie de l’unité agricole (ha)*])),"!","-"))</f>
        <v>-</v>
      </c>
    </row>
    <row r="200" spans="1:9" ht="15" x14ac:dyDescent="0.25">
      <c r="A200" s="99" t="s">
        <v>406</v>
      </c>
      <c r="B200" s="110" t="s">
        <v>406</v>
      </c>
      <c r="C200" s="180" t="s">
        <v>2629</v>
      </c>
      <c r="D200" s="148">
        <v>7.2607499999999998</v>
      </c>
      <c r="E200" s="149">
        <v>-7.2954400000000001</v>
      </c>
      <c r="F20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0" s="119">
        <f t="shared" si="6"/>
        <v>7.2607499999999998</v>
      </c>
      <c r="H200" s="119">
        <f t="shared" si="7"/>
        <v>-7.2954400000000001</v>
      </c>
      <c r="I200" s="120" t="str">
        <f t="array" ref="I200">IF(ISBLANK(C200),"",IF(C200=MAX(IF(FarmUnit[1. Identifiant interne unique d’exploitation agricole*
(Attribué par la gestion centrale)]=A200,FarmUnit[3. Superficie de l’unité agricole (ha)*])),"!","-"))</f>
        <v>-</v>
      </c>
    </row>
    <row r="201" spans="1:9" ht="15" x14ac:dyDescent="0.25">
      <c r="A201" s="99" t="s">
        <v>407</v>
      </c>
      <c r="B201" s="110" t="s">
        <v>407</v>
      </c>
      <c r="C201" s="181" t="s">
        <v>2630</v>
      </c>
      <c r="D201" s="148">
        <v>7.2714999999999996</v>
      </c>
      <c r="E201" s="149">
        <v>-7.2945599999999997</v>
      </c>
      <c r="F20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1" s="119">
        <f t="shared" si="6"/>
        <v>7.2714999999999996</v>
      </c>
      <c r="H201" s="119">
        <f t="shared" si="7"/>
        <v>-7.2945599999999997</v>
      </c>
      <c r="I201" s="120" t="str">
        <f t="array" ref="I201">IF(ISBLANK(C201),"",IF(C201=MAX(IF(FarmUnit[1. Identifiant interne unique d’exploitation agricole*
(Attribué par la gestion centrale)]=A201,FarmUnit[3. Superficie de l’unité agricole (ha)*])),"!","-"))</f>
        <v>-</v>
      </c>
    </row>
    <row r="202" spans="1:9" ht="15" x14ac:dyDescent="0.25">
      <c r="A202" s="99" t="s">
        <v>408</v>
      </c>
      <c r="B202" s="110" t="s">
        <v>408</v>
      </c>
      <c r="C202" s="180" t="s">
        <v>2595</v>
      </c>
      <c r="D202" s="148">
        <v>7.2685599999999999</v>
      </c>
      <c r="E202" s="149">
        <v>-7.2982899999999997</v>
      </c>
      <c r="F20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2" s="119">
        <f t="shared" si="6"/>
        <v>7.2685599999999999</v>
      </c>
      <c r="H202" s="119">
        <f t="shared" si="7"/>
        <v>-7.2982899999999997</v>
      </c>
      <c r="I202" s="120" t="str">
        <f t="array" ref="I202">IF(ISBLANK(C202),"",IF(C202=MAX(IF(FarmUnit[1. Identifiant interne unique d’exploitation agricole*
(Attribué par la gestion centrale)]=A202,FarmUnit[3. Superficie de l’unité agricole (ha)*])),"!","-"))</f>
        <v>-</v>
      </c>
    </row>
    <row r="203" spans="1:9" ht="15" x14ac:dyDescent="0.25">
      <c r="A203" s="99" t="s">
        <v>409</v>
      </c>
      <c r="B203" s="110" t="s">
        <v>409</v>
      </c>
      <c r="C203" s="181" t="s">
        <v>2631</v>
      </c>
      <c r="D203" s="148">
        <v>7.2697200000000004</v>
      </c>
      <c r="E203" s="149">
        <v>-7.2839999999999998</v>
      </c>
      <c r="F20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3" s="119">
        <f t="shared" si="6"/>
        <v>7.2697200000000004</v>
      </c>
      <c r="H203" s="119">
        <f t="shared" si="7"/>
        <v>-7.2839999999999998</v>
      </c>
      <c r="I203" s="120" t="str">
        <f t="array" ref="I203">IF(ISBLANK(C203),"",IF(C203=MAX(IF(FarmUnit[1. Identifiant interne unique d’exploitation agricole*
(Attribué par la gestion centrale)]=A203,FarmUnit[3. Superficie de l’unité agricole (ha)*])),"!","-"))</f>
        <v>-</v>
      </c>
    </row>
    <row r="204" spans="1:9" ht="15" x14ac:dyDescent="0.25">
      <c r="A204" s="99" t="s">
        <v>410</v>
      </c>
      <c r="B204" s="110" t="s">
        <v>410</v>
      </c>
      <c r="C204" s="180" t="s">
        <v>2471</v>
      </c>
      <c r="D204" s="148">
        <v>7.2697599999999998</v>
      </c>
      <c r="E204" s="149">
        <v>-7.2861500000000001</v>
      </c>
      <c r="F20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4" s="119">
        <f t="shared" si="6"/>
        <v>7.2697599999999998</v>
      </c>
      <c r="H204" s="119">
        <f t="shared" si="7"/>
        <v>-7.2861500000000001</v>
      </c>
      <c r="I204" s="120" t="str">
        <f t="array" ref="I204">IF(ISBLANK(C204),"",IF(C204=MAX(IF(FarmUnit[1. Identifiant interne unique d’exploitation agricole*
(Attribué par la gestion centrale)]=A204,FarmUnit[3. Superficie de l’unité agricole (ha)*])),"!","-"))</f>
        <v>-</v>
      </c>
    </row>
    <row r="205" spans="1:9" ht="15" x14ac:dyDescent="0.25">
      <c r="A205" s="99" t="s">
        <v>411</v>
      </c>
      <c r="B205" s="110" t="s">
        <v>411</v>
      </c>
      <c r="C205" s="181" t="s">
        <v>2472</v>
      </c>
      <c r="D205" s="148">
        <v>7.2708500000000003</v>
      </c>
      <c r="E205" s="149">
        <v>-7.2885799999999996</v>
      </c>
      <c r="F20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5" s="119">
        <f t="shared" si="6"/>
        <v>7.2708500000000003</v>
      </c>
      <c r="H205" s="119">
        <f t="shared" si="7"/>
        <v>-7.2885799999999996</v>
      </c>
      <c r="I205" s="120" t="str">
        <f t="array" ref="I205">IF(ISBLANK(C205),"",IF(C205=MAX(IF(FarmUnit[1. Identifiant interne unique d’exploitation agricole*
(Attribué par la gestion centrale)]=A205,FarmUnit[3. Superficie de l’unité agricole (ha)*])),"!","-"))</f>
        <v>-</v>
      </c>
    </row>
    <row r="206" spans="1:9" ht="15" x14ac:dyDescent="0.25">
      <c r="A206" s="99" t="s">
        <v>412</v>
      </c>
      <c r="B206" s="110" t="s">
        <v>412</v>
      </c>
      <c r="C206" s="180" t="s">
        <v>2473</v>
      </c>
      <c r="D206" s="148">
        <v>7.2742500000000003</v>
      </c>
      <c r="E206" s="149">
        <v>-7.2813299999999996</v>
      </c>
      <c r="F20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6" s="119">
        <f t="shared" si="6"/>
        <v>7.2742500000000003</v>
      </c>
      <c r="H206" s="119">
        <f t="shared" si="7"/>
        <v>-7.2813299999999996</v>
      </c>
      <c r="I206" s="120" t="str">
        <f t="array" ref="I206">IF(ISBLANK(C206),"",IF(C206=MAX(IF(FarmUnit[1. Identifiant interne unique d’exploitation agricole*
(Attribué par la gestion centrale)]=A206,FarmUnit[3. Superficie de l’unité agricole (ha)*])),"!","-"))</f>
        <v>-</v>
      </c>
    </row>
    <row r="207" spans="1:9" ht="15" x14ac:dyDescent="0.25">
      <c r="A207" s="99" t="s">
        <v>413</v>
      </c>
      <c r="B207" s="110" t="s">
        <v>413</v>
      </c>
      <c r="C207" s="181" t="s">
        <v>2515</v>
      </c>
      <c r="D207" s="148">
        <v>7.2763799999999996</v>
      </c>
      <c r="E207" s="149">
        <v>-7.28721</v>
      </c>
      <c r="F20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7" s="119">
        <f t="shared" si="6"/>
        <v>7.2763799999999996</v>
      </c>
      <c r="H207" s="119">
        <f t="shared" si="7"/>
        <v>-7.28721</v>
      </c>
      <c r="I207" s="120" t="str">
        <f t="array" ref="I207">IF(ISBLANK(C207),"",IF(C207=MAX(IF(FarmUnit[1. Identifiant interne unique d’exploitation agricole*
(Attribué par la gestion centrale)]=A207,FarmUnit[3. Superficie de l’unité agricole (ha)*])),"!","-"))</f>
        <v>-</v>
      </c>
    </row>
    <row r="208" spans="1:9" ht="15" x14ac:dyDescent="0.25">
      <c r="A208" s="99" t="s">
        <v>414</v>
      </c>
      <c r="B208" s="110" t="s">
        <v>414</v>
      </c>
      <c r="C208" s="180" t="s">
        <v>2474</v>
      </c>
      <c r="D208" s="152">
        <v>7.2574699999999996</v>
      </c>
      <c r="E208" s="153">
        <v>-7.2924300000000004</v>
      </c>
      <c r="F20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8" s="119">
        <f t="shared" si="6"/>
        <v>7.2574699999999996</v>
      </c>
      <c r="H208" s="119">
        <f t="shared" si="7"/>
        <v>-7.2924300000000004</v>
      </c>
      <c r="I208" s="120" t="str">
        <f t="array" ref="I208">IF(ISBLANK(C208),"",IF(C208=MAX(IF(FarmUnit[1. Identifiant interne unique d’exploitation agricole*
(Attribué par la gestion centrale)]=A208,FarmUnit[3. Superficie de l’unité agricole (ha)*])),"!","-"))</f>
        <v>-</v>
      </c>
    </row>
    <row r="209" spans="1:9" ht="15" x14ac:dyDescent="0.25">
      <c r="A209" s="99" t="s">
        <v>415</v>
      </c>
      <c r="B209" s="110" t="s">
        <v>415</v>
      </c>
      <c r="C209" s="181" t="s">
        <v>2541</v>
      </c>
      <c r="D209" s="148">
        <v>7.2660799999999997</v>
      </c>
      <c r="E209" s="149">
        <v>-7.2754300000000001</v>
      </c>
      <c r="F20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9" s="119">
        <f t="shared" si="6"/>
        <v>7.2660799999999997</v>
      </c>
      <c r="H209" s="119">
        <f t="shared" si="7"/>
        <v>-7.2754300000000001</v>
      </c>
      <c r="I209" s="120" t="str">
        <f t="array" ref="I209">IF(ISBLANK(C209),"",IF(C209=MAX(IF(FarmUnit[1. Identifiant interne unique d’exploitation agricole*
(Attribué par la gestion centrale)]=A209,FarmUnit[3. Superficie de l’unité agricole (ha)*])),"!","-"))</f>
        <v>-</v>
      </c>
    </row>
    <row r="210" spans="1:9" ht="15" x14ac:dyDescent="0.25">
      <c r="A210" s="99" t="s">
        <v>416</v>
      </c>
      <c r="B210" s="110" t="s">
        <v>416</v>
      </c>
      <c r="C210" s="180" t="s">
        <v>2632</v>
      </c>
      <c r="D210" s="148">
        <v>7.2585899999999999</v>
      </c>
      <c r="E210" s="149">
        <v>-7.2837100000000001</v>
      </c>
      <c r="F21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0" s="119">
        <f t="shared" si="6"/>
        <v>7.2585899999999999</v>
      </c>
      <c r="H210" s="119">
        <f t="shared" si="7"/>
        <v>-7.2837100000000001</v>
      </c>
      <c r="I210" s="120" t="str">
        <f t="array" ref="I210">IF(ISBLANK(C210),"",IF(C210=MAX(IF(FarmUnit[1. Identifiant interne unique d’exploitation agricole*
(Attribué par la gestion centrale)]=A210,FarmUnit[3. Superficie de l’unité agricole (ha)*])),"!","-"))</f>
        <v>-</v>
      </c>
    </row>
    <row r="211" spans="1:9" ht="15" x14ac:dyDescent="0.25">
      <c r="A211" s="99" t="s">
        <v>417</v>
      </c>
      <c r="B211" s="110" t="s">
        <v>417</v>
      </c>
      <c r="C211" s="181" t="s">
        <v>2633</v>
      </c>
      <c r="D211" s="148">
        <v>7.2573499999999997</v>
      </c>
      <c r="E211" s="149">
        <v>-7.2868399999999998</v>
      </c>
      <c r="F21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1" s="119">
        <f t="shared" si="6"/>
        <v>7.2573499999999997</v>
      </c>
      <c r="H211" s="119">
        <f t="shared" si="7"/>
        <v>-7.2868399999999998</v>
      </c>
      <c r="I211" s="120" t="str">
        <f t="array" ref="I211">IF(ISBLANK(C211),"",IF(C211=MAX(IF(FarmUnit[1. Identifiant interne unique d’exploitation agricole*
(Attribué par la gestion centrale)]=A211,FarmUnit[3. Superficie de l’unité agricole (ha)*])),"!","-"))</f>
        <v>-</v>
      </c>
    </row>
    <row r="212" spans="1:9" ht="15" x14ac:dyDescent="0.25">
      <c r="A212" s="99" t="s">
        <v>418</v>
      </c>
      <c r="B212" s="110" t="s">
        <v>418</v>
      </c>
      <c r="C212" s="180" t="s">
        <v>2634</v>
      </c>
      <c r="D212" s="148">
        <v>7.2592699999999999</v>
      </c>
      <c r="E212" s="149">
        <v>-7.2794999999999996</v>
      </c>
      <c r="F21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2" s="119">
        <f t="shared" si="6"/>
        <v>7.2592699999999999</v>
      </c>
      <c r="H212" s="119">
        <f t="shared" si="7"/>
        <v>-7.2794999999999996</v>
      </c>
      <c r="I212" s="120" t="str">
        <f t="array" ref="I212">IF(ISBLANK(C212),"",IF(C212=MAX(IF(FarmUnit[1. Identifiant interne unique d’exploitation agricole*
(Attribué par la gestion centrale)]=A212,FarmUnit[3. Superficie de l’unité agricole (ha)*])),"!","-"))</f>
        <v>-</v>
      </c>
    </row>
    <row r="213" spans="1:9" ht="15" x14ac:dyDescent="0.25">
      <c r="A213" s="99" t="s">
        <v>419</v>
      </c>
      <c r="B213" s="110" t="s">
        <v>419</v>
      </c>
      <c r="C213" s="181" t="s">
        <v>2635</v>
      </c>
      <c r="D213" s="148">
        <v>7.2559500000000003</v>
      </c>
      <c r="E213" s="149">
        <v>-7.28118</v>
      </c>
      <c r="F21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3" s="119">
        <f t="shared" si="6"/>
        <v>7.2559500000000003</v>
      </c>
      <c r="H213" s="119">
        <f t="shared" si="7"/>
        <v>-7.28118</v>
      </c>
      <c r="I213" s="120" t="str">
        <f t="array" ref="I213">IF(ISBLANK(C213),"",IF(C213=MAX(IF(FarmUnit[1. Identifiant interne unique d’exploitation agricole*
(Attribué par la gestion centrale)]=A213,FarmUnit[3. Superficie de l’unité agricole (ha)*])),"!","-"))</f>
        <v>-</v>
      </c>
    </row>
    <row r="214" spans="1:9" ht="15" x14ac:dyDescent="0.25">
      <c r="A214" s="99" t="s">
        <v>420</v>
      </c>
      <c r="B214" s="110" t="s">
        <v>420</v>
      </c>
      <c r="C214" s="180" t="s">
        <v>2636</v>
      </c>
      <c r="D214" s="148">
        <v>7.2689300000000001</v>
      </c>
      <c r="E214" s="149">
        <v>-7.2732400000000004</v>
      </c>
      <c r="F21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4" s="119">
        <f t="shared" si="6"/>
        <v>7.2689300000000001</v>
      </c>
      <c r="H214" s="119">
        <f t="shared" si="7"/>
        <v>-7.2732400000000004</v>
      </c>
      <c r="I214" s="120" t="str">
        <f t="array" ref="I214">IF(ISBLANK(C214),"",IF(C214=MAX(IF(FarmUnit[1. Identifiant interne unique d’exploitation agricole*
(Attribué par la gestion centrale)]=A214,FarmUnit[3. Superficie de l’unité agricole (ha)*])),"!","-"))</f>
        <v>-</v>
      </c>
    </row>
    <row r="215" spans="1:9" ht="15" x14ac:dyDescent="0.25">
      <c r="A215" s="99" t="s">
        <v>421</v>
      </c>
      <c r="B215" s="110" t="s">
        <v>421</v>
      </c>
      <c r="C215" s="181" t="s">
        <v>2637</v>
      </c>
      <c r="D215" s="148">
        <v>7.2588600000000003</v>
      </c>
      <c r="E215" s="149">
        <v>-7.2742399999999998</v>
      </c>
      <c r="F21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5" s="119">
        <f t="shared" si="6"/>
        <v>7.2588600000000003</v>
      </c>
      <c r="H215" s="119">
        <f t="shared" si="7"/>
        <v>-7.2742399999999998</v>
      </c>
      <c r="I215" s="120" t="str">
        <f t="array" ref="I215">IF(ISBLANK(C215),"",IF(C215=MAX(IF(FarmUnit[1. Identifiant interne unique d’exploitation agricole*
(Attribué par la gestion centrale)]=A215,FarmUnit[3. Superficie de l’unité agricole (ha)*])),"!","-"))</f>
        <v>-</v>
      </c>
    </row>
    <row r="216" spans="1:9" ht="15" x14ac:dyDescent="0.25">
      <c r="A216" s="99" t="s">
        <v>422</v>
      </c>
      <c r="B216" s="110" t="s">
        <v>422</v>
      </c>
      <c r="C216" s="180" t="s">
        <v>2608</v>
      </c>
      <c r="D216" s="148">
        <v>7.2648200000000003</v>
      </c>
      <c r="E216" s="149">
        <v>-7.2705099999999998</v>
      </c>
      <c r="F21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6" s="119">
        <f t="shared" si="6"/>
        <v>7.2648200000000003</v>
      </c>
      <c r="H216" s="119">
        <f t="shared" si="7"/>
        <v>-7.2705099999999998</v>
      </c>
      <c r="I216" s="120" t="str">
        <f t="array" ref="I216">IF(ISBLANK(C216),"",IF(C216=MAX(IF(FarmUnit[1. Identifiant interne unique d’exploitation agricole*
(Attribué par la gestion centrale)]=A216,FarmUnit[3. Superficie de l’unité agricole (ha)*])),"!","-"))</f>
        <v>-</v>
      </c>
    </row>
    <row r="217" spans="1:9" ht="15" x14ac:dyDescent="0.25">
      <c r="A217" s="99" t="s">
        <v>423</v>
      </c>
      <c r="B217" s="110" t="s">
        <v>423</v>
      </c>
      <c r="C217" s="181" t="s">
        <v>2546</v>
      </c>
      <c r="D217" s="148">
        <v>7.2751799999999998</v>
      </c>
      <c r="E217" s="149">
        <v>-7.2762700000000002</v>
      </c>
      <c r="F21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7" s="119">
        <f t="shared" si="6"/>
        <v>7.2751799999999998</v>
      </c>
      <c r="H217" s="119">
        <f t="shared" si="7"/>
        <v>-7.2762700000000002</v>
      </c>
      <c r="I217" s="120" t="str">
        <f t="array" ref="I217">IF(ISBLANK(C217),"",IF(C217=MAX(IF(FarmUnit[1. Identifiant interne unique d’exploitation agricole*
(Attribué par la gestion centrale)]=A217,FarmUnit[3. Superficie de l’unité agricole (ha)*])),"!","-"))</f>
        <v>-</v>
      </c>
    </row>
    <row r="218" spans="1:9" ht="15" x14ac:dyDescent="0.25">
      <c r="A218" s="99" t="s">
        <v>424</v>
      </c>
      <c r="B218" s="110" t="s">
        <v>424</v>
      </c>
      <c r="C218" s="180" t="s">
        <v>2638</v>
      </c>
      <c r="D218" s="148">
        <v>7.2739000000000003</v>
      </c>
      <c r="E218" s="149">
        <v>-7.2706</v>
      </c>
      <c r="F21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8" s="119">
        <f t="shared" si="6"/>
        <v>7.2739000000000003</v>
      </c>
      <c r="H218" s="119">
        <f t="shared" si="7"/>
        <v>-7.2706</v>
      </c>
      <c r="I218" s="120" t="str">
        <f t="array" ref="I218">IF(ISBLANK(C218),"",IF(C218=MAX(IF(FarmUnit[1. Identifiant interne unique d’exploitation agricole*
(Attribué par la gestion centrale)]=A218,FarmUnit[3. Superficie de l’unité agricole (ha)*])),"!","-"))</f>
        <v>-</v>
      </c>
    </row>
    <row r="219" spans="1:9" ht="15" x14ac:dyDescent="0.25">
      <c r="A219" s="99" t="s">
        <v>425</v>
      </c>
      <c r="B219" s="110" t="s">
        <v>425</v>
      </c>
      <c r="C219" s="181">
        <v>1</v>
      </c>
      <c r="D219" s="148">
        <v>7.2782</v>
      </c>
      <c r="E219" s="149">
        <v>-7.2810300000000003</v>
      </c>
      <c r="F21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9" s="119">
        <f t="shared" si="6"/>
        <v>7.2782</v>
      </c>
      <c r="H219" s="119">
        <f t="shared" si="7"/>
        <v>-7.2810300000000003</v>
      </c>
      <c r="I219" s="120" t="str">
        <f t="array" ref="I219">IF(ISBLANK(C219),"",IF(C219=MAX(IF(FarmUnit[1. Identifiant interne unique d’exploitation agricole*
(Attribué par la gestion centrale)]=A219,FarmUnit[3. Superficie de l’unité agricole (ha)*])),"!","-"))</f>
        <v>!</v>
      </c>
    </row>
    <row r="220" spans="1:9" ht="15" x14ac:dyDescent="0.25">
      <c r="A220" s="99" t="s">
        <v>426</v>
      </c>
      <c r="B220" s="110" t="s">
        <v>426</v>
      </c>
      <c r="C220" s="180" t="s">
        <v>2638</v>
      </c>
      <c r="D220" s="148">
        <v>7.27081</v>
      </c>
      <c r="E220" s="149">
        <v>-7.2672600000000003</v>
      </c>
      <c r="F22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0" s="119">
        <f t="shared" si="6"/>
        <v>7.27081</v>
      </c>
      <c r="H220" s="119">
        <f t="shared" si="7"/>
        <v>-7.2672600000000003</v>
      </c>
      <c r="I220" s="120" t="str">
        <f t="array" ref="I220">IF(ISBLANK(C220),"",IF(C220=MAX(IF(FarmUnit[1. Identifiant interne unique d’exploitation agricole*
(Attribué par la gestion centrale)]=A220,FarmUnit[3. Superficie de l’unité agricole (ha)*])),"!","-"))</f>
        <v>-</v>
      </c>
    </row>
    <row r="221" spans="1:9" ht="15" x14ac:dyDescent="0.25">
      <c r="A221" s="99" t="s">
        <v>427</v>
      </c>
      <c r="B221" s="110" t="s">
        <v>427</v>
      </c>
      <c r="C221" s="181" t="s">
        <v>2434</v>
      </c>
      <c r="D221" s="148">
        <v>7.2671999999999999</v>
      </c>
      <c r="E221" s="149">
        <v>-7.26593</v>
      </c>
      <c r="F22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1" s="119">
        <f t="shared" si="6"/>
        <v>7.2671999999999999</v>
      </c>
      <c r="H221" s="119">
        <f t="shared" si="7"/>
        <v>-7.26593</v>
      </c>
      <c r="I221" s="120" t="str">
        <f t="array" ref="I221">IF(ISBLANK(C221),"",IF(C221=MAX(IF(FarmUnit[1. Identifiant interne unique d’exploitation agricole*
(Attribué par la gestion centrale)]=A221,FarmUnit[3. Superficie de l’unité agricole (ha)*])),"!","-"))</f>
        <v>-</v>
      </c>
    </row>
    <row r="222" spans="1:9" ht="15" x14ac:dyDescent="0.25">
      <c r="A222" s="99" t="s">
        <v>428</v>
      </c>
      <c r="B222" s="110" t="s">
        <v>428</v>
      </c>
      <c r="C222" s="180" t="s">
        <v>2639</v>
      </c>
      <c r="D222" s="148">
        <v>7.27278</v>
      </c>
      <c r="E222" s="149">
        <v>-7.2736499999999999</v>
      </c>
      <c r="F22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2" s="119">
        <f t="shared" si="6"/>
        <v>7.27278</v>
      </c>
      <c r="H222" s="119">
        <f t="shared" si="7"/>
        <v>-7.2736499999999999</v>
      </c>
      <c r="I222" s="120" t="str">
        <f t="array" ref="I222">IF(ISBLANK(C222),"",IF(C222=MAX(IF(FarmUnit[1. Identifiant interne unique d’exploitation agricole*
(Attribué par la gestion centrale)]=A222,FarmUnit[3. Superficie de l’unité agricole (ha)*])),"!","-"))</f>
        <v>-</v>
      </c>
    </row>
    <row r="223" spans="1:9" ht="15" x14ac:dyDescent="0.25">
      <c r="A223" s="99" t="s">
        <v>429</v>
      </c>
      <c r="B223" s="110" t="s">
        <v>429</v>
      </c>
      <c r="C223" s="181" t="s">
        <v>2640</v>
      </c>
      <c r="D223" s="148">
        <v>7.2796799999999999</v>
      </c>
      <c r="E223" s="149">
        <v>-7.2759499999999999</v>
      </c>
      <c r="F22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3" s="119">
        <f t="shared" si="6"/>
        <v>7.2796799999999999</v>
      </c>
      <c r="H223" s="119">
        <f t="shared" si="7"/>
        <v>-7.2759499999999999</v>
      </c>
      <c r="I223" s="120" t="str">
        <f t="array" ref="I223">IF(ISBLANK(C223),"",IF(C223=MAX(IF(FarmUnit[1. Identifiant interne unique d’exploitation agricole*
(Attribué par la gestion centrale)]=A223,FarmUnit[3. Superficie de l’unité agricole (ha)*])),"!","-"))</f>
        <v>-</v>
      </c>
    </row>
    <row r="224" spans="1:9" ht="15" x14ac:dyDescent="0.25">
      <c r="A224" s="99" t="s">
        <v>430</v>
      </c>
      <c r="B224" s="110" t="s">
        <v>430</v>
      </c>
      <c r="C224" s="180" t="s">
        <v>2452</v>
      </c>
      <c r="D224" s="148">
        <v>7.2641799999999996</v>
      </c>
      <c r="E224" s="149">
        <v>-7.2664999999999997</v>
      </c>
      <c r="F22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4" s="119">
        <f t="shared" si="6"/>
        <v>7.2641799999999996</v>
      </c>
      <c r="H224" s="119">
        <f t="shared" si="7"/>
        <v>-7.2664999999999997</v>
      </c>
      <c r="I224" s="120" t="str">
        <f t="array" ref="I224">IF(ISBLANK(C224),"",IF(C224=MAX(IF(FarmUnit[1. Identifiant interne unique d’exploitation agricole*
(Attribué par la gestion centrale)]=A224,FarmUnit[3. Superficie de l’unité agricole (ha)*])),"!","-"))</f>
        <v>-</v>
      </c>
    </row>
    <row r="225" spans="1:9" ht="15" x14ac:dyDescent="0.25">
      <c r="A225" s="99" t="s">
        <v>431</v>
      </c>
      <c r="B225" s="110" t="s">
        <v>431</v>
      </c>
      <c r="C225" s="181">
        <v>2</v>
      </c>
      <c r="D225" s="151">
        <v>7.2686099999999998</v>
      </c>
      <c r="E225" s="150">
        <v>-7.2694999999999999</v>
      </c>
      <c r="F22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5" s="119">
        <f t="shared" si="6"/>
        <v>7.2686099999999998</v>
      </c>
      <c r="H225" s="119">
        <f t="shared" si="7"/>
        <v>-7.2694999999999999</v>
      </c>
      <c r="I225" s="120" t="str">
        <f t="array" ref="I225">IF(ISBLANK(C225),"",IF(C225=MAX(IF(FarmUnit[1. Identifiant interne unique d’exploitation agricole*
(Attribué par la gestion centrale)]=A225,FarmUnit[3. Superficie de l’unité agricole (ha)*])),"!","-"))</f>
        <v>!</v>
      </c>
    </row>
    <row r="226" spans="1:9" ht="15" x14ac:dyDescent="0.25">
      <c r="A226" s="99" t="s">
        <v>432</v>
      </c>
      <c r="B226" s="110" t="s">
        <v>432</v>
      </c>
      <c r="C226" s="180" t="s">
        <v>2477</v>
      </c>
      <c r="D226" s="151">
        <v>7.2812700000000001</v>
      </c>
      <c r="E226" s="150">
        <v>-7.2851299999999997</v>
      </c>
      <c r="F22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6" s="119">
        <f t="shared" si="6"/>
        <v>7.2812700000000001</v>
      </c>
      <c r="H226" s="119">
        <f t="shared" si="7"/>
        <v>-7.2851299999999997</v>
      </c>
      <c r="I226" s="120" t="str">
        <f t="array" ref="I226">IF(ISBLANK(C226),"",IF(C226=MAX(IF(FarmUnit[1. Identifiant interne unique d’exploitation agricole*
(Attribué par la gestion centrale)]=A226,FarmUnit[3. Superficie de l’unité agricole (ha)*])),"!","-"))</f>
        <v>-</v>
      </c>
    </row>
    <row r="227" spans="1:9" ht="15" x14ac:dyDescent="0.25">
      <c r="A227" s="99" t="s">
        <v>433</v>
      </c>
      <c r="B227" s="110" t="s">
        <v>433</v>
      </c>
      <c r="C227" s="181">
        <v>2</v>
      </c>
      <c r="D227" s="151">
        <v>7.2563800000000001</v>
      </c>
      <c r="E227" s="150">
        <v>-7.2757300000000003</v>
      </c>
      <c r="F22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7" s="119">
        <f t="shared" si="6"/>
        <v>7.2563800000000001</v>
      </c>
      <c r="H227" s="119">
        <f t="shared" si="7"/>
        <v>-7.2757300000000003</v>
      </c>
      <c r="I227" s="120" t="str">
        <f t="array" ref="I227">IF(ISBLANK(C227),"",IF(C227=MAX(IF(FarmUnit[1. Identifiant interne unique d’exploitation agricole*
(Attribué par la gestion centrale)]=A227,FarmUnit[3. Superficie de l’unité agricole (ha)*])),"!","-"))</f>
        <v>!</v>
      </c>
    </row>
    <row r="228" spans="1:9" ht="15" x14ac:dyDescent="0.25">
      <c r="A228" s="99" t="s">
        <v>434</v>
      </c>
      <c r="B228" s="110" t="s">
        <v>434</v>
      </c>
      <c r="C228" s="180" t="s">
        <v>2641</v>
      </c>
      <c r="D228" s="148">
        <v>7.2550600000000003</v>
      </c>
      <c r="E228" s="149">
        <v>-7.2840499999999997</v>
      </c>
      <c r="F22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8" s="119">
        <f t="shared" si="6"/>
        <v>7.2550600000000003</v>
      </c>
      <c r="H228" s="119">
        <f t="shared" si="7"/>
        <v>-7.2840499999999997</v>
      </c>
      <c r="I228" s="120" t="str">
        <f t="array" ref="I228">IF(ISBLANK(C228),"",IF(C228=MAX(IF(FarmUnit[1. Identifiant interne unique d’exploitation agricole*
(Attribué par la gestion centrale)]=A228,FarmUnit[3. Superficie de l’unité agricole (ha)*])),"!","-"))</f>
        <v>-</v>
      </c>
    </row>
    <row r="229" spans="1:9" ht="15" x14ac:dyDescent="0.25">
      <c r="A229" s="99" t="s">
        <v>435</v>
      </c>
      <c r="B229" s="110" t="s">
        <v>435</v>
      </c>
      <c r="C229" s="181" t="s">
        <v>2642</v>
      </c>
      <c r="D229" s="148">
        <v>7.2776800000000001</v>
      </c>
      <c r="E229" s="149">
        <v>-7.2910199999999996</v>
      </c>
      <c r="F22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9" s="119">
        <f t="shared" si="6"/>
        <v>7.2776800000000001</v>
      </c>
      <c r="H229" s="119">
        <f t="shared" si="7"/>
        <v>-7.2910199999999996</v>
      </c>
      <c r="I229" s="120" t="str">
        <f t="array" ref="I229">IF(ISBLANK(C229),"",IF(C229=MAX(IF(FarmUnit[1. Identifiant interne unique d’exploitation agricole*
(Attribué par la gestion centrale)]=A229,FarmUnit[3. Superficie de l’unité agricole (ha)*])),"!","-"))</f>
        <v>-</v>
      </c>
    </row>
    <row r="230" spans="1:9" ht="15" x14ac:dyDescent="0.25">
      <c r="A230" s="99" t="s">
        <v>436</v>
      </c>
      <c r="B230" s="110" t="s">
        <v>436</v>
      </c>
      <c r="C230" s="180" t="s">
        <v>2478</v>
      </c>
      <c r="D230" s="148">
        <v>7.2581199999999999</v>
      </c>
      <c r="E230" s="149">
        <v>-7.2973400000000002</v>
      </c>
      <c r="F23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0" s="119">
        <f t="shared" si="6"/>
        <v>7.2581199999999999</v>
      </c>
      <c r="H230" s="119">
        <f t="shared" si="7"/>
        <v>-7.2973400000000002</v>
      </c>
      <c r="I230" s="120" t="str">
        <f t="array" ref="I230">IF(ISBLANK(C230),"",IF(C230=MAX(IF(FarmUnit[1. Identifiant interne unique d’exploitation agricole*
(Attribué par la gestion centrale)]=A230,FarmUnit[3. Superficie de l’unité agricole (ha)*])),"!","-"))</f>
        <v>-</v>
      </c>
    </row>
    <row r="231" spans="1:9" ht="15" x14ac:dyDescent="0.25">
      <c r="A231" s="99" t="s">
        <v>437</v>
      </c>
      <c r="B231" s="110" t="s">
        <v>437</v>
      </c>
      <c r="C231" s="181" t="s">
        <v>2479</v>
      </c>
      <c r="D231" s="148">
        <v>7.2623800000000003</v>
      </c>
      <c r="E231" s="149">
        <v>-7.2999200000000002</v>
      </c>
      <c r="F23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1" s="119">
        <f t="shared" si="6"/>
        <v>7.2623800000000003</v>
      </c>
      <c r="H231" s="119">
        <f t="shared" si="7"/>
        <v>-7.2999200000000002</v>
      </c>
      <c r="I231" s="120" t="str">
        <f t="array" ref="I231">IF(ISBLANK(C231),"",IF(C231=MAX(IF(FarmUnit[1. Identifiant interne unique d’exploitation agricole*
(Attribué par la gestion centrale)]=A231,FarmUnit[3. Superficie de l’unité agricole (ha)*])),"!","-"))</f>
        <v>-</v>
      </c>
    </row>
    <row r="232" spans="1:9" ht="15" x14ac:dyDescent="0.25">
      <c r="A232" s="99" t="s">
        <v>438</v>
      </c>
      <c r="B232" s="110" t="s">
        <v>438</v>
      </c>
      <c r="C232" s="180">
        <v>1</v>
      </c>
      <c r="D232" s="148">
        <v>7.26</v>
      </c>
      <c r="E232" s="149">
        <v>-7.3006900000000003</v>
      </c>
      <c r="F23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2" s="119">
        <f t="shared" si="6"/>
        <v>7.26</v>
      </c>
      <c r="H232" s="119">
        <f t="shared" si="7"/>
        <v>-7.3006900000000003</v>
      </c>
      <c r="I232" s="120" t="str">
        <f t="array" ref="I232">IF(ISBLANK(C232),"",IF(C232=MAX(IF(FarmUnit[1. Identifiant interne unique d’exploitation agricole*
(Attribué par la gestion centrale)]=A232,FarmUnit[3. Superficie de l’unité agricole (ha)*])),"!","-"))</f>
        <v>!</v>
      </c>
    </row>
    <row r="233" spans="1:9" ht="15" x14ac:dyDescent="0.25">
      <c r="A233" s="99" t="s">
        <v>439</v>
      </c>
      <c r="B233" s="110" t="s">
        <v>439</v>
      </c>
      <c r="C233" s="181" t="s">
        <v>2480</v>
      </c>
      <c r="D233" s="148">
        <v>7.2543499999999996</v>
      </c>
      <c r="E233" s="149">
        <v>-7.2889999999999997</v>
      </c>
      <c r="F23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3" s="119">
        <f t="shared" si="6"/>
        <v>7.2543499999999996</v>
      </c>
      <c r="H233" s="119">
        <f t="shared" si="7"/>
        <v>-7.2889999999999997</v>
      </c>
      <c r="I233" s="120" t="str">
        <f t="array" ref="I233">IF(ISBLANK(C233),"",IF(C233=MAX(IF(FarmUnit[1. Identifiant interne unique d’exploitation agricole*
(Attribué par la gestion centrale)]=A233,FarmUnit[3. Superficie de l’unité agricole (ha)*])),"!","-"))</f>
        <v>-</v>
      </c>
    </row>
    <row r="234" spans="1:9" ht="15" x14ac:dyDescent="0.25">
      <c r="A234" s="99" t="s">
        <v>440</v>
      </c>
      <c r="B234" s="110" t="s">
        <v>440</v>
      </c>
      <c r="C234" s="180" t="s">
        <v>2481</v>
      </c>
      <c r="D234" s="148">
        <v>7.2576700000000001</v>
      </c>
      <c r="E234" s="149">
        <v>-7.2897600000000002</v>
      </c>
      <c r="F23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4" s="119">
        <f t="shared" si="6"/>
        <v>7.2576700000000001</v>
      </c>
      <c r="H234" s="119">
        <f t="shared" si="7"/>
        <v>-7.2897600000000002</v>
      </c>
      <c r="I234" s="120" t="str">
        <f t="array" ref="I234">IF(ISBLANK(C234),"",IF(C234=MAX(IF(FarmUnit[1. Identifiant interne unique d’exploitation agricole*
(Attribué par la gestion centrale)]=A234,FarmUnit[3. Superficie de l’unité agricole (ha)*])),"!","-"))</f>
        <v>-</v>
      </c>
    </row>
    <row r="235" spans="1:9" ht="15" x14ac:dyDescent="0.25">
      <c r="A235" s="99" t="s">
        <v>441</v>
      </c>
      <c r="B235" s="110" t="s">
        <v>441</v>
      </c>
      <c r="C235" s="181" t="s">
        <v>2483</v>
      </c>
      <c r="D235" s="148">
        <v>7.2632000000000003</v>
      </c>
      <c r="E235" s="149">
        <v>-7.2925300000000002</v>
      </c>
      <c r="F23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5" s="119">
        <f t="shared" si="6"/>
        <v>7.2632000000000003</v>
      </c>
      <c r="H235" s="119">
        <f t="shared" si="7"/>
        <v>-7.2925300000000002</v>
      </c>
      <c r="I235" s="120" t="str">
        <f t="array" ref="I235">IF(ISBLANK(C235),"",IF(C235=MAX(IF(FarmUnit[1. Identifiant interne unique d’exploitation agricole*
(Attribué par la gestion centrale)]=A235,FarmUnit[3. Superficie de l’unité agricole (ha)*])),"!","-"))</f>
        <v>-</v>
      </c>
    </row>
    <row r="236" spans="1:9" ht="15" x14ac:dyDescent="0.25">
      <c r="A236" s="99" t="s">
        <v>442</v>
      </c>
      <c r="B236" s="110" t="s">
        <v>442</v>
      </c>
      <c r="C236" s="180" t="s">
        <v>2576</v>
      </c>
      <c r="D236" s="148">
        <v>7.2605500000000003</v>
      </c>
      <c r="E236" s="149">
        <v>-7.2925500000000003</v>
      </c>
      <c r="F23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6" s="119">
        <f t="shared" si="6"/>
        <v>7.2605500000000003</v>
      </c>
      <c r="H236" s="119">
        <f t="shared" si="7"/>
        <v>-7.2925500000000003</v>
      </c>
      <c r="I236" s="120" t="str">
        <f t="array" ref="I236">IF(ISBLANK(C236),"",IF(C236=MAX(IF(FarmUnit[1. Identifiant interne unique d’exploitation agricole*
(Attribué par la gestion centrale)]=A236,FarmUnit[3. Superficie de l’unité agricole (ha)*])),"!","-"))</f>
        <v>-</v>
      </c>
    </row>
    <row r="237" spans="1:9" ht="15" x14ac:dyDescent="0.25">
      <c r="A237" s="99" t="s">
        <v>443</v>
      </c>
      <c r="B237" s="110" t="s">
        <v>443</v>
      </c>
      <c r="C237" s="181" t="s">
        <v>2444</v>
      </c>
      <c r="D237" s="148">
        <v>7.2790299999999997</v>
      </c>
      <c r="E237" s="149">
        <v>-7.2855699999999999</v>
      </c>
      <c r="F23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7" s="119">
        <f t="shared" si="6"/>
        <v>7.2790299999999997</v>
      </c>
      <c r="H237" s="119">
        <f t="shared" si="7"/>
        <v>-7.2855699999999999</v>
      </c>
      <c r="I237" s="120" t="str">
        <f t="array" ref="I237">IF(ISBLANK(C237),"",IF(C237=MAX(IF(FarmUnit[1. Identifiant interne unique d’exploitation agricole*
(Attribué par la gestion centrale)]=A237,FarmUnit[3. Superficie de l’unité agricole (ha)*])),"!","-"))</f>
        <v>-</v>
      </c>
    </row>
    <row r="238" spans="1:9" ht="15" x14ac:dyDescent="0.25">
      <c r="A238" s="99" t="s">
        <v>444</v>
      </c>
      <c r="B238" s="110" t="s">
        <v>444</v>
      </c>
      <c r="C238" s="180" t="s">
        <v>2643</v>
      </c>
      <c r="D238" s="148">
        <v>7.2759200000000002</v>
      </c>
      <c r="E238" s="149">
        <v>-7.2943699999999998</v>
      </c>
      <c r="F23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8" s="119">
        <f t="shared" si="6"/>
        <v>7.2759200000000002</v>
      </c>
      <c r="H238" s="119">
        <f t="shared" si="7"/>
        <v>-7.2943699999999998</v>
      </c>
      <c r="I238" s="120" t="str">
        <f t="array" ref="I238">IF(ISBLANK(C238),"",IF(C238=MAX(IF(FarmUnit[1. Identifiant interne unique d’exploitation agricole*
(Attribué par la gestion centrale)]=A238,FarmUnit[3. Superficie de l’unité agricole (ha)*])),"!","-"))</f>
        <v>-</v>
      </c>
    </row>
    <row r="239" spans="1:9" ht="15" x14ac:dyDescent="0.25">
      <c r="A239" s="99" t="s">
        <v>445</v>
      </c>
      <c r="B239" s="110" t="s">
        <v>445</v>
      </c>
      <c r="C239" s="181" t="s">
        <v>2482</v>
      </c>
      <c r="D239" s="148">
        <v>7.2810499999999996</v>
      </c>
      <c r="E239" s="149">
        <v>-7.2892599999999996</v>
      </c>
      <c r="F23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9" s="119">
        <f t="shared" si="6"/>
        <v>7.2810499999999996</v>
      </c>
      <c r="H239" s="119">
        <f t="shared" si="7"/>
        <v>-7.2892599999999996</v>
      </c>
      <c r="I239" s="120" t="str">
        <f t="array" ref="I239">IF(ISBLANK(C239),"",IF(C239=MAX(IF(FarmUnit[1. Identifiant interne unique d’exploitation agricole*
(Attribué par la gestion centrale)]=A239,FarmUnit[3. Superficie de l’unité agricole (ha)*])),"!","-"))</f>
        <v>-</v>
      </c>
    </row>
    <row r="240" spans="1:9" ht="15" x14ac:dyDescent="0.25">
      <c r="A240" s="99" t="s">
        <v>446</v>
      </c>
      <c r="B240" s="110" t="s">
        <v>446</v>
      </c>
      <c r="C240" s="180">
        <v>1</v>
      </c>
      <c r="D240" s="148">
        <v>7.2783499999999997</v>
      </c>
      <c r="E240" s="149">
        <v>-7.2714100000000004</v>
      </c>
      <c r="F24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0" s="119">
        <f t="shared" si="6"/>
        <v>7.2783499999999997</v>
      </c>
      <c r="H240" s="119">
        <f t="shared" si="7"/>
        <v>-7.2714100000000004</v>
      </c>
      <c r="I240" s="120" t="str">
        <f t="array" ref="I240">IF(ISBLANK(C240),"",IF(C240=MAX(IF(FarmUnit[1. Identifiant interne unique d’exploitation agricole*
(Attribué par la gestion centrale)]=A240,FarmUnit[3. Superficie de l’unité agricole (ha)*])),"!","-"))</f>
        <v>!</v>
      </c>
    </row>
    <row r="241" spans="1:9" ht="15" x14ac:dyDescent="0.25">
      <c r="A241" s="99" t="s">
        <v>447</v>
      </c>
      <c r="B241" s="110" t="s">
        <v>447</v>
      </c>
      <c r="C241" s="181" t="s">
        <v>2437</v>
      </c>
      <c r="D241" s="148">
        <v>7.2769399999999997</v>
      </c>
      <c r="E241" s="149">
        <v>-7.26755</v>
      </c>
      <c r="F24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1" s="119">
        <f t="shared" si="6"/>
        <v>7.2769399999999997</v>
      </c>
      <c r="H241" s="119">
        <f t="shared" si="7"/>
        <v>-7.26755</v>
      </c>
      <c r="I241" s="120" t="str">
        <f t="array" ref="I241">IF(ISBLANK(C241),"",IF(C241=MAX(IF(FarmUnit[1. Identifiant interne unique d’exploitation agricole*
(Attribué par la gestion centrale)]=A241,FarmUnit[3. Superficie de l’unité agricole (ha)*])),"!","-"))</f>
        <v>-</v>
      </c>
    </row>
    <row r="242" spans="1:9" ht="15" x14ac:dyDescent="0.25">
      <c r="A242" s="99" t="s">
        <v>448</v>
      </c>
      <c r="B242" s="110" t="s">
        <v>448</v>
      </c>
      <c r="C242" s="180">
        <v>1</v>
      </c>
      <c r="D242" s="148">
        <v>7.2625500000000001</v>
      </c>
      <c r="E242" s="149">
        <v>-7.2688800000000002</v>
      </c>
      <c r="F24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2" s="119">
        <f t="shared" si="6"/>
        <v>7.2625500000000001</v>
      </c>
      <c r="H242" s="119">
        <f t="shared" si="7"/>
        <v>-7.2688800000000002</v>
      </c>
      <c r="I242" s="120" t="str">
        <f t="array" ref="I242">IF(ISBLANK(C242),"",IF(C242=MAX(IF(FarmUnit[1. Identifiant interne unique d’exploitation agricole*
(Attribué par la gestion centrale)]=A242,FarmUnit[3. Superficie de l’unité agricole (ha)*])),"!","-"))</f>
        <v>!</v>
      </c>
    </row>
    <row r="243" spans="1:9" ht="15" x14ac:dyDescent="0.25">
      <c r="A243" s="99" t="s">
        <v>449</v>
      </c>
      <c r="B243" s="110" t="s">
        <v>449</v>
      </c>
      <c r="C243" s="181" t="s">
        <v>2644</v>
      </c>
      <c r="D243" s="148">
        <v>7.2825899999999999</v>
      </c>
      <c r="E243" s="149">
        <v>-7.2792899999999996</v>
      </c>
      <c r="F24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3" s="119">
        <f t="shared" ref="G243:G306" si="8">IF(D243=0,"",D243)</f>
        <v>7.2825899999999999</v>
      </c>
      <c r="H243" s="119">
        <f t="shared" ref="H243:H306" si="9">IF(E243=0,"",E243)</f>
        <v>-7.2792899999999996</v>
      </c>
      <c r="I243" s="120" t="str">
        <f t="array" ref="I243">IF(ISBLANK(C243),"",IF(C243=MAX(IF(FarmUnit[1. Identifiant interne unique d’exploitation agricole*
(Attribué par la gestion centrale)]=A243,FarmUnit[3. Superficie de l’unité agricole (ha)*])),"!","-"))</f>
        <v>-</v>
      </c>
    </row>
    <row r="244" spans="1:9" ht="15" x14ac:dyDescent="0.25">
      <c r="A244" s="99" t="s">
        <v>450</v>
      </c>
      <c r="B244" s="110" t="s">
        <v>450</v>
      </c>
      <c r="C244" s="180">
        <v>1</v>
      </c>
      <c r="D244" s="148">
        <v>7.2549099999999997</v>
      </c>
      <c r="E244" s="149">
        <v>-7.2778799999999997</v>
      </c>
      <c r="F24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4" s="119">
        <f t="shared" si="8"/>
        <v>7.2549099999999997</v>
      </c>
      <c r="H244" s="119">
        <f t="shared" si="9"/>
        <v>-7.2778799999999997</v>
      </c>
      <c r="I244" s="120" t="str">
        <f t="array" ref="I244">IF(ISBLANK(C244),"",IF(C244=MAX(IF(FarmUnit[1. Identifiant interne unique d’exploitation agricole*
(Attribué par la gestion centrale)]=A244,FarmUnit[3. Superficie de l’unité agricole (ha)*])),"!","-"))</f>
        <v>!</v>
      </c>
    </row>
    <row r="245" spans="1:9" ht="15" x14ac:dyDescent="0.25">
      <c r="A245" s="99" t="s">
        <v>451</v>
      </c>
      <c r="B245" s="110" t="s">
        <v>451</v>
      </c>
      <c r="C245" s="181" t="s">
        <v>2561</v>
      </c>
      <c r="D245" s="148">
        <v>7.2541799999999999</v>
      </c>
      <c r="E245" s="149">
        <v>-7.28024</v>
      </c>
      <c r="F24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5" s="119">
        <f t="shared" si="8"/>
        <v>7.2541799999999999</v>
      </c>
      <c r="H245" s="119">
        <f t="shared" si="9"/>
        <v>-7.28024</v>
      </c>
      <c r="I245" s="120" t="str">
        <f t="array" ref="I245">IF(ISBLANK(C245),"",IF(C245=MAX(IF(FarmUnit[1. Identifiant interne unique d’exploitation agricole*
(Attribué par la gestion centrale)]=A245,FarmUnit[3. Superficie de l’unité agricole (ha)*])),"!","-"))</f>
        <v>-</v>
      </c>
    </row>
    <row r="246" spans="1:9" ht="15" x14ac:dyDescent="0.25">
      <c r="A246" s="99" t="s">
        <v>452</v>
      </c>
      <c r="B246" s="110" t="s">
        <v>452</v>
      </c>
      <c r="C246" s="180" t="s">
        <v>2483</v>
      </c>
      <c r="D246" s="148">
        <v>7.2530299999999999</v>
      </c>
      <c r="E246" s="149">
        <v>-7.2830300000000001</v>
      </c>
      <c r="F24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6" s="119">
        <f t="shared" si="8"/>
        <v>7.2530299999999999</v>
      </c>
      <c r="H246" s="119">
        <f t="shared" si="9"/>
        <v>-7.2830300000000001</v>
      </c>
      <c r="I246" s="120" t="str">
        <f t="array" ref="I246">IF(ISBLANK(C246),"",IF(C246=MAX(IF(FarmUnit[1. Identifiant interne unique d’exploitation agricole*
(Attribué par la gestion centrale)]=A246,FarmUnit[3. Superficie de l’unité agricole (ha)*])),"!","-"))</f>
        <v>-</v>
      </c>
    </row>
    <row r="247" spans="1:9" ht="15" x14ac:dyDescent="0.25">
      <c r="A247" s="99" t="s">
        <v>453</v>
      </c>
      <c r="B247" s="110" t="s">
        <v>453</v>
      </c>
      <c r="C247" s="181" t="s">
        <v>2484</v>
      </c>
      <c r="D247" s="152">
        <v>7.2621000000000002</v>
      </c>
      <c r="E247" s="153">
        <v>-7.2772399999999999</v>
      </c>
      <c r="F24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7" s="119">
        <f t="shared" si="8"/>
        <v>7.2621000000000002</v>
      </c>
      <c r="H247" s="119">
        <f t="shared" si="9"/>
        <v>-7.2772399999999999</v>
      </c>
      <c r="I247" s="120" t="str">
        <f t="array" ref="I247">IF(ISBLANK(C247),"",IF(C247=MAX(IF(FarmUnit[1. Identifiant interne unique d’exploitation agricole*
(Attribué par la gestion centrale)]=A247,FarmUnit[3. Superficie de l’unité agricole (ha)*])),"!","-"))</f>
        <v>-</v>
      </c>
    </row>
    <row r="248" spans="1:9" ht="15" x14ac:dyDescent="0.25">
      <c r="A248" s="99" t="s">
        <v>454</v>
      </c>
      <c r="B248" s="110" t="s">
        <v>454</v>
      </c>
      <c r="C248" s="180" t="s">
        <v>2444</v>
      </c>
      <c r="D248" s="148">
        <v>7.2717900000000002</v>
      </c>
      <c r="E248" s="149">
        <v>-7.2809100000000004</v>
      </c>
      <c r="F24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8" s="119">
        <f t="shared" si="8"/>
        <v>7.2717900000000002</v>
      </c>
      <c r="H248" s="119">
        <f t="shared" si="9"/>
        <v>-7.2809100000000004</v>
      </c>
      <c r="I248" s="120" t="str">
        <f t="array" ref="I248">IF(ISBLANK(C248),"",IF(C248=MAX(IF(FarmUnit[1. Identifiant interne unique d’exploitation agricole*
(Attribué par la gestion centrale)]=A248,FarmUnit[3. Superficie de l’unité agricole (ha)*])),"!","-"))</f>
        <v>-</v>
      </c>
    </row>
    <row r="249" spans="1:9" ht="15" x14ac:dyDescent="0.25">
      <c r="A249" s="99" t="s">
        <v>455</v>
      </c>
      <c r="B249" s="110" t="s">
        <v>455</v>
      </c>
      <c r="C249" s="181" t="s">
        <v>2547</v>
      </c>
      <c r="D249" s="148">
        <v>7.2735300000000001</v>
      </c>
      <c r="E249" s="149">
        <v>-7.2776199999999998</v>
      </c>
      <c r="F24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9" s="119">
        <f t="shared" si="8"/>
        <v>7.2735300000000001</v>
      </c>
      <c r="H249" s="119">
        <f t="shared" si="9"/>
        <v>-7.2776199999999998</v>
      </c>
      <c r="I249" s="120" t="str">
        <f t="array" ref="I249">IF(ISBLANK(C249),"",IF(C249=MAX(IF(FarmUnit[1. Identifiant interne unique d’exploitation agricole*
(Attribué par la gestion centrale)]=A249,FarmUnit[3. Superficie de l’unité agricole (ha)*])),"!","-"))</f>
        <v>-</v>
      </c>
    </row>
    <row r="250" spans="1:9" ht="15" x14ac:dyDescent="0.25">
      <c r="A250" s="99" t="s">
        <v>456</v>
      </c>
      <c r="B250" s="110" t="s">
        <v>456</v>
      </c>
      <c r="C250" s="180" t="s">
        <v>2645</v>
      </c>
      <c r="D250" s="148">
        <v>7.2743799999999998</v>
      </c>
      <c r="E250" s="149">
        <v>-7.2652200000000002</v>
      </c>
      <c r="F25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0" s="119">
        <f t="shared" si="8"/>
        <v>7.2743799999999998</v>
      </c>
      <c r="H250" s="119">
        <f t="shared" si="9"/>
        <v>-7.2652200000000002</v>
      </c>
      <c r="I250" s="120" t="str">
        <f t="array" ref="I250">IF(ISBLANK(C250),"",IF(C250=MAX(IF(FarmUnit[1. Identifiant interne unique d’exploitation agricole*
(Attribué par la gestion centrale)]=A250,FarmUnit[3. Superficie de l’unité agricole (ha)*])),"!","-"))</f>
        <v>-</v>
      </c>
    </row>
    <row r="251" spans="1:9" ht="15" x14ac:dyDescent="0.25">
      <c r="A251" s="99" t="s">
        <v>457</v>
      </c>
      <c r="B251" s="110" t="s">
        <v>457</v>
      </c>
      <c r="C251" s="181" t="s">
        <v>2467</v>
      </c>
      <c r="D251" s="148">
        <v>7.2588999999999997</v>
      </c>
      <c r="E251" s="149">
        <v>-7.2703199999999999</v>
      </c>
      <c r="F25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1" s="119">
        <f t="shared" si="8"/>
        <v>7.2588999999999997</v>
      </c>
      <c r="H251" s="119">
        <f t="shared" si="9"/>
        <v>-7.2703199999999999</v>
      </c>
      <c r="I251" s="120" t="str">
        <f t="array" ref="I251">IF(ISBLANK(C251),"",IF(C251=MAX(IF(FarmUnit[1. Identifiant interne unique d’exploitation agricole*
(Attribué par la gestion centrale)]=A251,FarmUnit[3. Superficie de l’unité agricole (ha)*])),"!","-"))</f>
        <v>-</v>
      </c>
    </row>
    <row r="252" spans="1:9" ht="15" x14ac:dyDescent="0.25">
      <c r="A252" s="99" t="s">
        <v>458</v>
      </c>
      <c r="B252" s="110" t="s">
        <v>458</v>
      </c>
      <c r="C252" s="180" t="s">
        <v>2646</v>
      </c>
      <c r="D252" s="148">
        <v>7.25678</v>
      </c>
      <c r="E252" s="149">
        <v>-7.2719899999999997</v>
      </c>
      <c r="F25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2" s="119">
        <f t="shared" si="8"/>
        <v>7.25678</v>
      </c>
      <c r="H252" s="119">
        <f t="shared" si="9"/>
        <v>-7.2719899999999997</v>
      </c>
      <c r="I252" s="120" t="str">
        <f t="array" ref="I252">IF(ISBLANK(C252),"",IF(C252=MAX(IF(FarmUnit[1. Identifiant interne unique d’exploitation agricole*
(Attribué par la gestion centrale)]=A252,FarmUnit[3. Superficie de l’unité agricole (ha)*])),"!","-"))</f>
        <v>-</v>
      </c>
    </row>
    <row r="253" spans="1:9" ht="15" x14ac:dyDescent="0.25">
      <c r="A253" s="99" t="s">
        <v>459</v>
      </c>
      <c r="B253" s="110" t="s">
        <v>459</v>
      </c>
      <c r="C253" s="181" t="s">
        <v>2485</v>
      </c>
      <c r="D253" s="148">
        <v>7.2736000000000001</v>
      </c>
      <c r="E253" s="149">
        <v>-7.2980600000000004</v>
      </c>
      <c r="F25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3" s="119">
        <f t="shared" si="8"/>
        <v>7.2736000000000001</v>
      </c>
      <c r="H253" s="119">
        <f t="shared" si="9"/>
        <v>-7.2980600000000004</v>
      </c>
      <c r="I253" s="120" t="str">
        <f t="array" ref="I253">IF(ISBLANK(C253),"",IF(C253=MAX(IF(FarmUnit[1. Identifiant interne unique d’exploitation agricole*
(Attribué par la gestion centrale)]=A253,FarmUnit[3. Superficie de l’unité agricole (ha)*])),"!","-"))</f>
        <v>-</v>
      </c>
    </row>
    <row r="254" spans="1:9" ht="15" x14ac:dyDescent="0.25">
      <c r="A254" s="99" t="s">
        <v>460</v>
      </c>
      <c r="B254" s="110" t="s">
        <v>460</v>
      </c>
      <c r="C254" s="180" t="s">
        <v>2482</v>
      </c>
      <c r="D254" s="148">
        <v>7.2804599999999997</v>
      </c>
      <c r="E254" s="149">
        <v>-7.2943199999999999</v>
      </c>
      <c r="F25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4" s="119">
        <f t="shared" si="8"/>
        <v>7.2804599999999997</v>
      </c>
      <c r="H254" s="119">
        <f t="shared" si="9"/>
        <v>-7.2943199999999999</v>
      </c>
      <c r="I254" s="120" t="str">
        <f t="array" ref="I254">IF(ISBLANK(C254),"",IF(C254=MAX(IF(FarmUnit[1. Identifiant interne unique d’exploitation agricole*
(Attribué par la gestion centrale)]=A254,FarmUnit[3. Superficie de l’unité agricole (ha)*])),"!","-"))</f>
        <v>-</v>
      </c>
    </row>
    <row r="255" spans="1:9" ht="15" x14ac:dyDescent="0.25">
      <c r="A255" s="99" t="s">
        <v>461</v>
      </c>
      <c r="B255" s="110" t="s">
        <v>461</v>
      </c>
      <c r="C255" s="181" t="s">
        <v>2486</v>
      </c>
      <c r="D255" s="148">
        <v>7.2804599999999997</v>
      </c>
      <c r="E255" s="149">
        <v>-7.2943199999999999</v>
      </c>
      <c r="F25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5" s="119">
        <f t="shared" si="8"/>
        <v>7.2804599999999997</v>
      </c>
      <c r="H255" s="119">
        <f t="shared" si="9"/>
        <v>-7.2943199999999999</v>
      </c>
      <c r="I255" s="120" t="str">
        <f t="array" ref="I255">IF(ISBLANK(C255),"",IF(C255=MAX(IF(FarmUnit[1. Identifiant interne unique d’exploitation agricole*
(Attribué par la gestion centrale)]=A255,FarmUnit[3. Superficie de l’unité agricole (ha)*])),"!","-"))</f>
        <v>-</v>
      </c>
    </row>
    <row r="256" spans="1:9" ht="15" x14ac:dyDescent="0.25">
      <c r="A256" s="99" t="s">
        <v>462</v>
      </c>
      <c r="B256" s="110" t="s">
        <v>462</v>
      </c>
      <c r="C256" s="180" t="s">
        <v>2487</v>
      </c>
      <c r="D256" s="148">
        <v>7.2557200000000002</v>
      </c>
      <c r="E256" s="149">
        <v>-7.2937000000000003</v>
      </c>
      <c r="F25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6" s="119">
        <f t="shared" si="8"/>
        <v>7.2557200000000002</v>
      </c>
      <c r="H256" s="119">
        <f t="shared" si="9"/>
        <v>-7.2937000000000003</v>
      </c>
      <c r="I256" s="120" t="str">
        <f t="array" ref="I256">IF(ISBLANK(C256),"",IF(C256=MAX(IF(FarmUnit[1. Identifiant interne unique d’exploitation agricole*
(Attribué par la gestion centrale)]=A256,FarmUnit[3. Superficie de l’unité agricole (ha)*])),"!","-"))</f>
        <v>-</v>
      </c>
    </row>
    <row r="257" spans="1:9" ht="15" x14ac:dyDescent="0.25">
      <c r="A257" s="99" t="s">
        <v>463</v>
      </c>
      <c r="B257" s="110" t="s">
        <v>463</v>
      </c>
      <c r="C257" s="181" t="s">
        <v>2494</v>
      </c>
      <c r="D257" s="148">
        <v>7.2534200000000002</v>
      </c>
      <c r="E257" s="149">
        <v>-7.2863199999999999</v>
      </c>
      <c r="F25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7" s="119">
        <f t="shared" si="8"/>
        <v>7.2534200000000002</v>
      </c>
      <c r="H257" s="119">
        <f t="shared" si="9"/>
        <v>-7.2863199999999999</v>
      </c>
      <c r="I257" s="120" t="str">
        <f t="array" ref="I257">IF(ISBLANK(C257),"",IF(C257=MAX(IF(FarmUnit[1. Identifiant interne unique d’exploitation agricole*
(Attribué par la gestion centrale)]=A257,FarmUnit[3. Superficie de l’unité agricole (ha)*])),"!","-"))</f>
        <v>-</v>
      </c>
    </row>
    <row r="258" spans="1:9" ht="15" x14ac:dyDescent="0.25">
      <c r="A258" s="99" t="s">
        <v>464</v>
      </c>
      <c r="B258" s="110" t="s">
        <v>464</v>
      </c>
      <c r="C258" s="180" t="s">
        <v>2488</v>
      </c>
      <c r="D258" s="148">
        <v>7.2713000000000001</v>
      </c>
      <c r="E258" s="149">
        <v>-7.2623199999999999</v>
      </c>
      <c r="F25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8" s="119">
        <f t="shared" si="8"/>
        <v>7.2713000000000001</v>
      </c>
      <c r="H258" s="119">
        <f t="shared" si="9"/>
        <v>-7.2623199999999999</v>
      </c>
      <c r="I258" s="120" t="str">
        <f t="array" ref="I258">IF(ISBLANK(C258),"",IF(C258=MAX(IF(FarmUnit[1. Identifiant interne unique d’exploitation agricole*
(Attribué par la gestion centrale)]=A258,FarmUnit[3. Superficie de l’unité agricole (ha)*])),"!","-"))</f>
        <v>-</v>
      </c>
    </row>
    <row r="259" spans="1:9" ht="15" x14ac:dyDescent="0.25">
      <c r="A259" s="99" t="s">
        <v>465</v>
      </c>
      <c r="B259" s="110" t="s">
        <v>465</v>
      </c>
      <c r="C259" s="181" t="s">
        <v>2494</v>
      </c>
      <c r="D259" s="148">
        <v>7.27921</v>
      </c>
      <c r="E259" s="149">
        <v>-7.2978500000000004</v>
      </c>
      <c r="F25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9" s="119">
        <f t="shared" si="8"/>
        <v>7.27921</v>
      </c>
      <c r="H259" s="119">
        <f t="shared" si="9"/>
        <v>-7.2978500000000004</v>
      </c>
      <c r="I259" s="120" t="str">
        <f t="array" ref="I259">IF(ISBLANK(C259),"",IF(C259=MAX(IF(FarmUnit[1. Identifiant interne unique d’exploitation agricole*
(Attribué par la gestion centrale)]=A259,FarmUnit[3. Superficie de l’unité agricole (ha)*])),"!","-"))</f>
        <v>-</v>
      </c>
    </row>
    <row r="260" spans="1:9" ht="15" x14ac:dyDescent="0.25">
      <c r="A260" s="99" t="s">
        <v>466</v>
      </c>
      <c r="B260" s="110" t="s">
        <v>466</v>
      </c>
      <c r="C260" s="180" t="s">
        <v>2489</v>
      </c>
      <c r="D260" s="148">
        <v>7.2543499999999996</v>
      </c>
      <c r="E260" s="149">
        <v>-7.2738199999999997</v>
      </c>
      <c r="F26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0" s="119">
        <f t="shared" si="8"/>
        <v>7.2543499999999996</v>
      </c>
      <c r="H260" s="119">
        <f t="shared" si="9"/>
        <v>-7.2738199999999997</v>
      </c>
      <c r="I260" s="120" t="str">
        <f t="array" ref="I260">IF(ISBLANK(C260),"",IF(C260=MAX(IF(FarmUnit[1. Identifiant interne unique d’exploitation agricole*
(Attribué par la gestion centrale)]=A260,FarmUnit[3. Superficie de l’unité agricole (ha)*])),"!","-"))</f>
        <v>-</v>
      </c>
    </row>
    <row r="261" spans="1:9" ht="15" x14ac:dyDescent="0.25">
      <c r="A261" s="99" t="s">
        <v>467</v>
      </c>
      <c r="B261" s="110" t="s">
        <v>467</v>
      </c>
      <c r="C261" s="181" t="s">
        <v>2490</v>
      </c>
      <c r="D261" s="148">
        <v>7.2522900000000003</v>
      </c>
      <c r="E261" s="149">
        <v>-7.2771600000000003</v>
      </c>
      <c r="F26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1" s="119">
        <f t="shared" si="8"/>
        <v>7.2522900000000003</v>
      </c>
      <c r="H261" s="119">
        <f t="shared" si="9"/>
        <v>-7.2771600000000003</v>
      </c>
      <c r="I261" s="120" t="str">
        <f t="array" ref="I261">IF(ISBLANK(C261),"",IF(C261=MAX(IF(FarmUnit[1. Identifiant interne unique d’exploitation agricole*
(Attribué par la gestion centrale)]=A261,FarmUnit[3. Superficie de l’unité agricole (ha)*])),"!","-"))</f>
        <v>-</v>
      </c>
    </row>
    <row r="262" spans="1:9" ht="15" x14ac:dyDescent="0.25">
      <c r="A262" s="99" t="s">
        <v>468</v>
      </c>
      <c r="B262" s="110" t="s">
        <v>468</v>
      </c>
      <c r="C262" s="180" t="s">
        <v>2491</v>
      </c>
      <c r="D262" s="148">
        <v>7.2516499999999997</v>
      </c>
      <c r="E262" s="149">
        <v>-7.2799500000000004</v>
      </c>
      <c r="F26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2" s="119">
        <f t="shared" si="8"/>
        <v>7.2516499999999997</v>
      </c>
      <c r="H262" s="119">
        <f t="shared" si="9"/>
        <v>-7.2799500000000004</v>
      </c>
      <c r="I262" s="120" t="str">
        <f t="array" ref="I262">IF(ISBLANK(C262),"",IF(C262=MAX(IF(FarmUnit[1. Identifiant interne unique d’exploitation agricole*
(Attribué par la gestion centrale)]=A262,FarmUnit[3. Superficie de l’unité agricole (ha)*])),"!","-"))</f>
        <v>-</v>
      </c>
    </row>
    <row r="263" spans="1:9" ht="15" x14ac:dyDescent="0.25">
      <c r="A263" s="99" t="s">
        <v>469</v>
      </c>
      <c r="B263" s="110" t="s">
        <v>469</v>
      </c>
      <c r="C263" s="181" t="s">
        <v>2492</v>
      </c>
      <c r="D263" s="148">
        <v>7.2579900000000004</v>
      </c>
      <c r="E263" s="149">
        <v>-7.2785299999999999</v>
      </c>
      <c r="F26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3" s="119">
        <f t="shared" si="8"/>
        <v>7.2579900000000004</v>
      </c>
      <c r="H263" s="119">
        <f t="shared" si="9"/>
        <v>-7.2785299999999999</v>
      </c>
      <c r="I263" s="120" t="str">
        <f t="array" ref="I263">IF(ISBLANK(C263),"",IF(C263=MAX(IF(FarmUnit[1. Identifiant interne unique d’exploitation agricole*
(Attribué par la gestion centrale)]=A263,FarmUnit[3. Superficie de l’unité agricole (ha)*])),"!","-"))</f>
        <v>-</v>
      </c>
    </row>
    <row r="264" spans="1:9" ht="15" x14ac:dyDescent="0.25">
      <c r="A264" s="99" t="s">
        <v>470</v>
      </c>
      <c r="B264" s="110" t="s">
        <v>470</v>
      </c>
      <c r="C264" s="180" t="s">
        <v>2477</v>
      </c>
      <c r="D264" s="148">
        <v>7.2663799999999998</v>
      </c>
      <c r="E264" s="149">
        <v>-7.2920600000000002</v>
      </c>
      <c r="F26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4" s="119">
        <f t="shared" si="8"/>
        <v>7.2663799999999998</v>
      </c>
      <c r="H264" s="119">
        <f t="shared" si="9"/>
        <v>-7.2920600000000002</v>
      </c>
      <c r="I264" s="120" t="str">
        <f t="array" ref="I264">IF(ISBLANK(C264),"",IF(C264=MAX(IF(FarmUnit[1. Identifiant interne unique d’exploitation agricole*
(Attribué par la gestion centrale)]=A264,FarmUnit[3. Superficie de l’unité agricole (ha)*])),"!","-"))</f>
        <v>-</v>
      </c>
    </row>
    <row r="265" spans="1:9" ht="15" x14ac:dyDescent="0.25">
      <c r="A265" s="99" t="s">
        <v>471</v>
      </c>
      <c r="B265" s="110" t="s">
        <v>471</v>
      </c>
      <c r="C265" s="181" t="s">
        <v>2493</v>
      </c>
      <c r="D265" s="148">
        <v>7.2696300000000003</v>
      </c>
      <c r="E265" s="149">
        <v>-7.2946999999999997</v>
      </c>
      <c r="F26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5" s="119">
        <f t="shared" si="8"/>
        <v>7.2696300000000003</v>
      </c>
      <c r="H265" s="119">
        <f t="shared" si="9"/>
        <v>-7.2946999999999997</v>
      </c>
      <c r="I265" s="120" t="str">
        <f t="array" ref="I265">IF(ISBLANK(C265),"",IF(C265=MAX(IF(FarmUnit[1. Identifiant interne unique d’exploitation agricole*
(Attribué par la gestion centrale)]=A265,FarmUnit[3. Superficie de l’unité agricole (ha)*])),"!","-"))</f>
        <v>-</v>
      </c>
    </row>
    <row r="266" spans="1:9" ht="15" x14ac:dyDescent="0.25">
      <c r="A266" s="99" t="s">
        <v>472</v>
      </c>
      <c r="B266" s="110" t="s">
        <v>472</v>
      </c>
      <c r="C266" s="180" t="s">
        <v>2647</v>
      </c>
      <c r="D266" s="148">
        <v>7.2497699999999998</v>
      </c>
      <c r="E266" s="149">
        <v>-7.2836699999999999</v>
      </c>
      <c r="F26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6" s="119">
        <f t="shared" si="8"/>
        <v>7.2497699999999998</v>
      </c>
      <c r="H266" s="119">
        <f t="shared" si="9"/>
        <v>-7.2836699999999999</v>
      </c>
      <c r="I266" s="120" t="str">
        <f t="array" ref="I266">IF(ISBLANK(C266),"",IF(C266=MAX(IF(FarmUnit[1. Identifiant interne unique d’exploitation agricole*
(Attribué par la gestion centrale)]=A266,FarmUnit[3. Superficie de l’unité agricole (ha)*])),"!","-"))</f>
        <v>-</v>
      </c>
    </row>
    <row r="267" spans="1:9" ht="15" x14ac:dyDescent="0.25">
      <c r="A267" s="99" t="s">
        <v>473</v>
      </c>
      <c r="B267" s="110" t="s">
        <v>473</v>
      </c>
      <c r="C267" s="181">
        <v>2</v>
      </c>
      <c r="D267" s="148">
        <v>7.2502399999999998</v>
      </c>
      <c r="E267" s="149">
        <v>-7.2885200000000001</v>
      </c>
      <c r="F26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7" s="119">
        <f t="shared" si="8"/>
        <v>7.2502399999999998</v>
      </c>
      <c r="H267" s="119">
        <f t="shared" si="9"/>
        <v>-7.2885200000000001</v>
      </c>
      <c r="I267" s="120" t="str">
        <f t="array" ref="I267">IF(ISBLANK(C267),"",IF(C267=MAX(IF(FarmUnit[1. Identifiant interne unique d’exploitation agricole*
(Attribué par la gestion centrale)]=A267,FarmUnit[3. Superficie de l’unité agricole (ha)*])),"!","-"))</f>
        <v>!</v>
      </c>
    </row>
    <row r="268" spans="1:9" ht="15" x14ac:dyDescent="0.25">
      <c r="A268" s="99" t="s">
        <v>474</v>
      </c>
      <c r="B268" s="110" t="s">
        <v>474</v>
      </c>
      <c r="C268" s="180" t="s">
        <v>2494</v>
      </c>
      <c r="D268" s="148">
        <v>7.2523200000000001</v>
      </c>
      <c r="E268" s="149">
        <v>-7.2927200000000001</v>
      </c>
      <c r="F26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8" s="119">
        <f t="shared" si="8"/>
        <v>7.2523200000000001</v>
      </c>
      <c r="H268" s="119">
        <f t="shared" si="9"/>
        <v>-7.2927200000000001</v>
      </c>
      <c r="I268" s="120" t="str">
        <f t="array" ref="I268">IF(ISBLANK(C268),"",IF(C268=MAX(IF(FarmUnit[1. Identifiant interne unique d’exploitation agricole*
(Attribué par la gestion centrale)]=A268,FarmUnit[3. Superficie de l’unité agricole (ha)*])),"!","-"))</f>
        <v>-</v>
      </c>
    </row>
    <row r="269" spans="1:9" ht="15" x14ac:dyDescent="0.25">
      <c r="A269" s="99" t="s">
        <v>475</v>
      </c>
      <c r="B269" s="110" t="s">
        <v>475</v>
      </c>
      <c r="C269" s="181" t="s">
        <v>2495</v>
      </c>
      <c r="D269" s="148">
        <v>7.2541500000000001</v>
      </c>
      <c r="E269" s="149">
        <v>-7.2964599999999997</v>
      </c>
      <c r="F26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9" s="119">
        <f t="shared" si="8"/>
        <v>7.2541500000000001</v>
      </c>
      <c r="H269" s="119">
        <f t="shared" si="9"/>
        <v>-7.2964599999999997</v>
      </c>
      <c r="I269" s="120" t="str">
        <f t="array" ref="I269">IF(ISBLANK(C269),"",IF(C269=MAX(IF(FarmUnit[1. Identifiant interne unique d’exploitation agricole*
(Attribué par la gestion centrale)]=A269,FarmUnit[3. Superficie de l’unité agricole (ha)*])),"!","-"))</f>
        <v>-</v>
      </c>
    </row>
    <row r="270" spans="1:9" ht="15" x14ac:dyDescent="0.25">
      <c r="A270" s="99" t="s">
        <v>476</v>
      </c>
      <c r="B270" s="110" t="s">
        <v>476</v>
      </c>
      <c r="C270" s="180" t="s">
        <v>2496</v>
      </c>
      <c r="D270" s="148">
        <v>7.2562800000000003</v>
      </c>
      <c r="E270" s="149">
        <v>-7.3000600000000002</v>
      </c>
      <c r="F27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0" s="119">
        <f t="shared" si="8"/>
        <v>7.2562800000000003</v>
      </c>
      <c r="H270" s="119">
        <f t="shared" si="9"/>
        <v>-7.3000600000000002</v>
      </c>
      <c r="I270" s="120" t="str">
        <f t="array" ref="I270">IF(ISBLANK(C270),"",IF(C270=MAX(IF(FarmUnit[1. Identifiant interne unique d’exploitation agricole*
(Attribué par la gestion centrale)]=A270,FarmUnit[3. Superficie de l’unité agricole (ha)*])),"!","-"))</f>
        <v>-</v>
      </c>
    </row>
    <row r="271" spans="1:9" ht="15" x14ac:dyDescent="0.25">
      <c r="A271" s="99" t="s">
        <v>477</v>
      </c>
      <c r="B271" s="110" t="s">
        <v>477</v>
      </c>
      <c r="C271" s="181" t="s">
        <v>2497</v>
      </c>
      <c r="D271" s="148">
        <v>7.2632599999999998</v>
      </c>
      <c r="E271" s="149">
        <v>-7.29697</v>
      </c>
      <c r="F27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1" s="119">
        <f t="shared" si="8"/>
        <v>7.2632599999999998</v>
      </c>
      <c r="H271" s="119">
        <f t="shared" si="9"/>
        <v>-7.29697</v>
      </c>
      <c r="I271" s="120" t="str">
        <f t="array" ref="I271">IF(ISBLANK(C271),"",IF(C271=MAX(IF(FarmUnit[1. Identifiant interne unique d’exploitation agricole*
(Attribué par la gestion centrale)]=A271,FarmUnit[3. Superficie de l’unité agricole (ha)*])),"!","-"))</f>
        <v>-</v>
      </c>
    </row>
    <row r="272" spans="1:9" ht="15" x14ac:dyDescent="0.25">
      <c r="A272" s="99" t="s">
        <v>478</v>
      </c>
      <c r="B272" s="110" t="s">
        <v>478</v>
      </c>
      <c r="C272" s="180" t="s">
        <v>2498</v>
      </c>
      <c r="D272" s="148">
        <v>7.2453799999999999</v>
      </c>
      <c r="E272" s="149">
        <v>-7.2831099999999998</v>
      </c>
      <c r="F27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2" s="119">
        <f t="shared" si="8"/>
        <v>7.2453799999999999</v>
      </c>
      <c r="H272" s="119">
        <f t="shared" si="9"/>
        <v>-7.2831099999999998</v>
      </c>
      <c r="I272" s="120" t="str">
        <f t="array" ref="I272">IF(ISBLANK(C272),"",IF(C272=MAX(IF(FarmUnit[1. Identifiant interne unique d’exploitation agricole*
(Attribué par la gestion centrale)]=A272,FarmUnit[3. Superficie de l’unité agricole (ha)*])),"!","-"))</f>
        <v>-</v>
      </c>
    </row>
    <row r="273" spans="1:9" ht="15" x14ac:dyDescent="0.25">
      <c r="A273" s="99" t="s">
        <v>479</v>
      </c>
      <c r="B273" s="110" t="s">
        <v>479</v>
      </c>
      <c r="C273" s="181" t="s">
        <v>2499</v>
      </c>
      <c r="D273" s="148">
        <v>7.2482800000000003</v>
      </c>
      <c r="E273" s="149">
        <v>-7.27719</v>
      </c>
      <c r="F27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3" s="119">
        <f t="shared" si="8"/>
        <v>7.2482800000000003</v>
      </c>
      <c r="H273" s="119">
        <f t="shared" si="9"/>
        <v>-7.27719</v>
      </c>
      <c r="I273" s="120" t="str">
        <f t="array" ref="I273">IF(ISBLANK(C273),"",IF(C273=MAX(IF(FarmUnit[1. Identifiant interne unique d’exploitation agricole*
(Attribué par la gestion centrale)]=A273,FarmUnit[3. Superficie de l’unité agricole (ha)*])),"!","-"))</f>
        <v>-</v>
      </c>
    </row>
    <row r="274" spans="1:9" ht="15" x14ac:dyDescent="0.25">
      <c r="A274" s="99" t="s">
        <v>480</v>
      </c>
      <c r="B274" s="110" t="s">
        <v>480</v>
      </c>
      <c r="C274" s="180" t="s">
        <v>2456</v>
      </c>
      <c r="D274" s="148">
        <v>7.2515999999999998</v>
      </c>
      <c r="E274" s="149">
        <v>-7.2720399999999996</v>
      </c>
      <c r="F27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4" s="119">
        <f t="shared" si="8"/>
        <v>7.2515999999999998</v>
      </c>
      <c r="H274" s="119">
        <f t="shared" si="9"/>
        <v>-7.2720399999999996</v>
      </c>
      <c r="I274" s="120" t="str">
        <f t="array" ref="I274">IF(ISBLANK(C274),"",IF(C274=MAX(IF(FarmUnit[1. Identifiant interne unique d’exploitation agricole*
(Attribué par la gestion centrale)]=A274,FarmUnit[3. Superficie de l’unité agricole (ha)*])),"!","-"))</f>
        <v>-</v>
      </c>
    </row>
    <row r="275" spans="1:9" ht="15" x14ac:dyDescent="0.25">
      <c r="A275" s="99" t="s">
        <v>481</v>
      </c>
      <c r="B275" s="110" t="s">
        <v>481</v>
      </c>
      <c r="C275" s="181" t="s">
        <v>2441</v>
      </c>
      <c r="D275" s="148">
        <v>7.2556900000000004</v>
      </c>
      <c r="E275" s="149">
        <v>-7.2679200000000002</v>
      </c>
      <c r="F27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5" s="119">
        <f t="shared" si="8"/>
        <v>7.2556900000000004</v>
      </c>
      <c r="H275" s="119">
        <f t="shared" si="9"/>
        <v>-7.2679200000000002</v>
      </c>
      <c r="I275" s="120" t="str">
        <f t="array" ref="I275">IF(ISBLANK(C275),"",IF(C275=MAX(IF(FarmUnit[1. Identifiant interne unique d’exploitation agricole*
(Attribué par la gestion centrale)]=A275,FarmUnit[3. Superficie de l’unité agricole (ha)*])),"!","-"))</f>
        <v>-</v>
      </c>
    </row>
    <row r="276" spans="1:9" ht="15" x14ac:dyDescent="0.25">
      <c r="A276" s="99" t="s">
        <v>482</v>
      </c>
      <c r="B276" s="110" t="s">
        <v>482</v>
      </c>
      <c r="C276" s="180" t="s">
        <v>2499</v>
      </c>
      <c r="D276" s="148">
        <v>7.2466600000000003</v>
      </c>
      <c r="E276" s="149">
        <v>-7.2888599999999997</v>
      </c>
      <c r="F27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6" s="119">
        <f t="shared" si="8"/>
        <v>7.2466600000000003</v>
      </c>
      <c r="H276" s="119">
        <f t="shared" si="9"/>
        <v>-7.2888599999999997</v>
      </c>
      <c r="I276" s="120" t="str">
        <f t="array" ref="I276">IF(ISBLANK(C276),"",IF(C276=MAX(IF(FarmUnit[1. Identifiant interne unique d’exploitation agricole*
(Attribué par la gestion centrale)]=A276,FarmUnit[3. Superficie de l’unité agricole (ha)*])),"!","-"))</f>
        <v>-</v>
      </c>
    </row>
    <row r="277" spans="1:9" ht="15" x14ac:dyDescent="0.25">
      <c r="A277" s="99" t="s">
        <v>483</v>
      </c>
      <c r="B277" s="110" t="s">
        <v>483</v>
      </c>
      <c r="C277" s="181" t="s">
        <v>2500</v>
      </c>
      <c r="D277" s="152">
        <v>7.2483199999999997</v>
      </c>
      <c r="E277" s="153">
        <v>-7.2930299999999999</v>
      </c>
      <c r="F27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7" s="119">
        <f t="shared" si="8"/>
        <v>7.2483199999999997</v>
      </c>
      <c r="H277" s="119">
        <f t="shared" si="9"/>
        <v>-7.2930299999999999</v>
      </c>
      <c r="I277" s="120" t="str">
        <f t="array" ref="I277">IF(ISBLANK(C277),"",IF(C277=MAX(IF(FarmUnit[1. Identifiant interne unique d’exploitation agricole*
(Attribué par la gestion centrale)]=A277,FarmUnit[3. Superficie de l’unité agricole (ha)*])),"!","-"))</f>
        <v>-</v>
      </c>
    </row>
    <row r="278" spans="1:9" ht="15" x14ac:dyDescent="0.25">
      <c r="A278" s="99" t="s">
        <v>484</v>
      </c>
      <c r="B278" s="110" t="s">
        <v>484</v>
      </c>
      <c r="C278" s="180" t="s">
        <v>2501</v>
      </c>
      <c r="D278" s="148">
        <v>7.2449599999999998</v>
      </c>
      <c r="E278" s="149">
        <v>-7.2777500000000002</v>
      </c>
      <c r="F27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8" s="119">
        <f t="shared" si="8"/>
        <v>7.2449599999999998</v>
      </c>
      <c r="H278" s="119">
        <f t="shared" si="9"/>
        <v>-7.2777500000000002</v>
      </c>
      <c r="I278" s="120" t="str">
        <f t="array" ref="I278">IF(ISBLANK(C278),"",IF(C278=MAX(IF(FarmUnit[1. Identifiant interne unique d’exploitation agricole*
(Attribué par la gestion centrale)]=A278,FarmUnit[3. Superficie de l’unité agricole (ha)*])),"!","-"))</f>
        <v>-</v>
      </c>
    </row>
    <row r="279" spans="1:9" ht="15" x14ac:dyDescent="0.25">
      <c r="A279" s="99" t="s">
        <v>485</v>
      </c>
      <c r="B279" s="110" t="s">
        <v>485</v>
      </c>
      <c r="C279" s="181" t="s">
        <v>2423</v>
      </c>
      <c r="D279" s="148">
        <v>7.2483199999999997</v>
      </c>
      <c r="E279" s="149">
        <v>-7.2726899999999999</v>
      </c>
      <c r="F27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9" s="119">
        <f t="shared" si="8"/>
        <v>7.2483199999999997</v>
      </c>
      <c r="H279" s="119">
        <f t="shared" si="9"/>
        <v>-7.2726899999999999</v>
      </c>
      <c r="I279" s="120" t="str">
        <f t="array" ref="I279">IF(ISBLANK(C279),"",IF(C279=MAX(IF(FarmUnit[1. Identifiant interne unique d’exploitation agricole*
(Attribué par la gestion centrale)]=A279,FarmUnit[3. Superficie de l’unité agricole (ha)*])),"!","-"))</f>
        <v>-</v>
      </c>
    </row>
    <row r="280" spans="1:9" ht="15" x14ac:dyDescent="0.25">
      <c r="A280" s="99" t="s">
        <v>486</v>
      </c>
      <c r="B280" s="110" t="s">
        <v>486</v>
      </c>
      <c r="C280" s="180" t="s">
        <v>2502</v>
      </c>
      <c r="D280" s="148">
        <v>7.24824</v>
      </c>
      <c r="E280" s="149">
        <v>-7.2805</v>
      </c>
      <c r="F28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0" s="119">
        <f t="shared" si="8"/>
        <v>7.24824</v>
      </c>
      <c r="H280" s="119">
        <f t="shared" si="9"/>
        <v>-7.2805</v>
      </c>
      <c r="I280" s="120" t="str">
        <f t="array" ref="I280">IF(ISBLANK(C280),"",IF(C280=MAX(IF(FarmUnit[1. Identifiant interne unique d’exploitation agricole*
(Attribué par la gestion centrale)]=A280,FarmUnit[3. Superficie de l’unité agricole (ha)*])),"!","-"))</f>
        <v>-</v>
      </c>
    </row>
    <row r="281" spans="1:9" ht="15" x14ac:dyDescent="0.25">
      <c r="A281" s="99" t="s">
        <v>487</v>
      </c>
      <c r="B281" s="110" t="s">
        <v>487</v>
      </c>
      <c r="C281" s="181" t="s">
        <v>2503</v>
      </c>
      <c r="D281" s="148">
        <v>7.2526099999999998</v>
      </c>
      <c r="E281" s="149">
        <v>-7.2657499999999997</v>
      </c>
      <c r="F28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1" s="119">
        <f t="shared" si="8"/>
        <v>7.2526099999999998</v>
      </c>
      <c r="H281" s="119">
        <f t="shared" si="9"/>
        <v>-7.2657499999999997</v>
      </c>
      <c r="I281" s="120" t="str">
        <f t="array" ref="I281">IF(ISBLANK(C281),"",IF(C281=MAX(IF(FarmUnit[1. Identifiant interne unique d’exploitation agricole*
(Attribué par la gestion centrale)]=A281,FarmUnit[3. Superficie de l’unité agricole (ha)*])),"!","-"))</f>
        <v>-</v>
      </c>
    </row>
    <row r="282" spans="1:9" ht="15" x14ac:dyDescent="0.25">
      <c r="A282" s="99" t="s">
        <v>488</v>
      </c>
      <c r="B282" s="110" t="s">
        <v>488</v>
      </c>
      <c r="C282" s="180" t="s">
        <v>2504</v>
      </c>
      <c r="D282" s="148">
        <v>7.2689300000000001</v>
      </c>
      <c r="E282" s="149">
        <v>-7.25847</v>
      </c>
      <c r="F28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2" s="119">
        <f t="shared" si="8"/>
        <v>7.2689300000000001</v>
      </c>
      <c r="H282" s="119">
        <f t="shared" si="9"/>
        <v>-7.25847</v>
      </c>
      <c r="I282" s="120" t="str">
        <f t="array" ref="I282">IF(ISBLANK(C282),"",IF(C282=MAX(IF(FarmUnit[1. Identifiant interne unique d’exploitation agricole*
(Attribué par la gestion centrale)]=A282,FarmUnit[3. Superficie de l’unité agricole (ha)*])),"!","-"))</f>
        <v>-</v>
      </c>
    </row>
    <row r="283" spans="1:9" ht="15" x14ac:dyDescent="0.25">
      <c r="A283" s="99" t="s">
        <v>489</v>
      </c>
      <c r="B283" s="110" t="s">
        <v>489</v>
      </c>
      <c r="C283" s="181" t="s">
        <v>2447</v>
      </c>
      <c r="D283" s="148">
        <v>7.2660400000000003</v>
      </c>
      <c r="E283" s="149">
        <v>-7.2601599999999999</v>
      </c>
      <c r="F28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3" s="119">
        <f t="shared" si="8"/>
        <v>7.2660400000000003</v>
      </c>
      <c r="H283" s="119">
        <f t="shared" si="9"/>
        <v>-7.2601599999999999</v>
      </c>
      <c r="I283" s="120" t="str">
        <f t="array" ref="I283">IF(ISBLANK(C283),"",IF(C283=MAX(IF(FarmUnit[1. Identifiant interne unique d’exploitation agricole*
(Attribué par la gestion centrale)]=A283,FarmUnit[3. Superficie de l’unité agricole (ha)*])),"!","-"))</f>
        <v>-</v>
      </c>
    </row>
    <row r="284" spans="1:9" ht="15" x14ac:dyDescent="0.25">
      <c r="A284" s="99" t="s">
        <v>490</v>
      </c>
      <c r="B284" s="110" t="s">
        <v>490</v>
      </c>
      <c r="C284" s="180" t="s">
        <v>2473</v>
      </c>
      <c r="D284" s="148">
        <v>7.2638100000000003</v>
      </c>
      <c r="E284" s="149">
        <v>-7.2611100000000004</v>
      </c>
      <c r="F28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4" s="119">
        <f t="shared" si="8"/>
        <v>7.2638100000000003</v>
      </c>
      <c r="H284" s="119">
        <f t="shared" si="9"/>
        <v>-7.2611100000000004</v>
      </c>
      <c r="I284" s="120" t="str">
        <f t="array" ref="I284">IF(ISBLANK(C284),"",IF(C284=MAX(IF(FarmUnit[1. Identifiant interne unique d’exploitation agricole*
(Attribué par la gestion centrale)]=A284,FarmUnit[3. Superficie de l’unité agricole (ha)*])),"!","-"))</f>
        <v>-</v>
      </c>
    </row>
    <row r="285" spans="1:9" ht="15" x14ac:dyDescent="0.25">
      <c r="A285" s="99" t="s">
        <v>491</v>
      </c>
      <c r="B285" s="110" t="s">
        <v>491</v>
      </c>
      <c r="C285" s="181" t="s">
        <v>2610</v>
      </c>
      <c r="D285" s="148">
        <v>7.2812700000000001</v>
      </c>
      <c r="E285" s="149">
        <v>-7.2674799999999999</v>
      </c>
      <c r="F28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5" s="119">
        <f t="shared" si="8"/>
        <v>7.2812700000000001</v>
      </c>
      <c r="H285" s="119">
        <f t="shared" si="9"/>
        <v>-7.2674799999999999</v>
      </c>
      <c r="I285" s="120" t="str">
        <f t="array" ref="I285">IF(ISBLANK(C285),"",IF(C285=MAX(IF(FarmUnit[1. Identifiant interne unique d’exploitation agricole*
(Attribué par la gestion centrale)]=A285,FarmUnit[3. Superficie de l’unité agricole (ha)*])),"!","-"))</f>
        <v>-</v>
      </c>
    </row>
    <row r="286" spans="1:9" ht="15" x14ac:dyDescent="0.25">
      <c r="A286" s="99" t="s">
        <v>492</v>
      </c>
      <c r="B286" s="110" t="s">
        <v>492</v>
      </c>
      <c r="C286" s="180" t="s">
        <v>2648</v>
      </c>
      <c r="D286" s="148">
        <v>7.2884200000000003</v>
      </c>
      <c r="E286" s="149">
        <v>-7.2832400000000002</v>
      </c>
      <c r="F28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6" s="119">
        <f t="shared" si="8"/>
        <v>7.2884200000000003</v>
      </c>
      <c r="H286" s="119">
        <f t="shared" si="9"/>
        <v>-7.2832400000000002</v>
      </c>
      <c r="I286" s="120" t="str">
        <f t="array" ref="I286">IF(ISBLANK(C286),"",IF(C286=MAX(IF(FarmUnit[1. Identifiant interne unique d’exploitation agricole*
(Attribué par la gestion centrale)]=A286,FarmUnit[3. Superficie de l’unité agricole (ha)*])),"!","-"))</f>
        <v>-</v>
      </c>
    </row>
    <row r="287" spans="1:9" ht="15" x14ac:dyDescent="0.25">
      <c r="A287" s="99" t="s">
        <v>493</v>
      </c>
      <c r="B287" s="110" t="s">
        <v>493</v>
      </c>
      <c r="C287" s="181" t="s">
        <v>2537</v>
      </c>
      <c r="D287" s="148">
        <v>7.2872000000000003</v>
      </c>
      <c r="E287" s="149">
        <v>-7.2770099999999998</v>
      </c>
      <c r="F28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7" s="119">
        <f t="shared" si="8"/>
        <v>7.2872000000000003</v>
      </c>
      <c r="H287" s="119">
        <f t="shared" si="9"/>
        <v>-7.2770099999999998</v>
      </c>
      <c r="I287" s="120" t="str">
        <f t="array" ref="I287">IF(ISBLANK(C287),"",IF(C287=MAX(IF(FarmUnit[1. Identifiant interne unique d’exploitation agricole*
(Attribué par la gestion centrale)]=A287,FarmUnit[3. Superficie de l’unité agricole (ha)*])),"!","-"))</f>
        <v>-</v>
      </c>
    </row>
    <row r="288" spans="1:9" ht="15" x14ac:dyDescent="0.25">
      <c r="A288" s="99" t="s">
        <v>494</v>
      </c>
      <c r="B288" s="110" t="s">
        <v>494</v>
      </c>
      <c r="C288" s="180" t="s">
        <v>2649</v>
      </c>
      <c r="D288" s="152">
        <v>7.2861900000000004</v>
      </c>
      <c r="E288" s="153">
        <v>-7.2857399999999997</v>
      </c>
      <c r="F28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8" s="119">
        <f t="shared" si="8"/>
        <v>7.2861900000000004</v>
      </c>
      <c r="H288" s="119">
        <f t="shared" si="9"/>
        <v>-7.2857399999999997</v>
      </c>
      <c r="I288" s="120" t="str">
        <f t="array" ref="I288">IF(ISBLANK(C288),"",IF(C288=MAX(IF(FarmUnit[1. Identifiant interne unique d’exploitation agricole*
(Attribué par la gestion centrale)]=A288,FarmUnit[3. Superficie de l’unité agricole (ha)*])),"!","-"))</f>
        <v>-</v>
      </c>
    </row>
    <row r="289" spans="1:9" ht="15" x14ac:dyDescent="0.25">
      <c r="A289" s="99" t="s">
        <v>495</v>
      </c>
      <c r="B289" s="110" t="s">
        <v>495</v>
      </c>
      <c r="C289" s="181" t="s">
        <v>2605</v>
      </c>
      <c r="D289" s="148">
        <v>7.2859100000000003</v>
      </c>
      <c r="E289" s="149">
        <v>-7.2806899999999999</v>
      </c>
      <c r="F28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9" s="119">
        <f t="shared" si="8"/>
        <v>7.2859100000000003</v>
      </c>
      <c r="H289" s="119">
        <f t="shared" si="9"/>
        <v>-7.2806899999999999</v>
      </c>
      <c r="I289" s="120" t="str">
        <f t="array" ref="I289">IF(ISBLANK(C289),"",IF(C289=MAX(IF(FarmUnit[1. Identifiant interne unique d’exploitation agricole*
(Attribué par la gestion centrale)]=A289,FarmUnit[3. Superficie de l’unité agricole (ha)*])),"!","-"))</f>
        <v>-</v>
      </c>
    </row>
    <row r="290" spans="1:9" ht="15" x14ac:dyDescent="0.25">
      <c r="A290" s="99" t="s">
        <v>496</v>
      </c>
      <c r="B290" s="110" t="s">
        <v>496</v>
      </c>
      <c r="C290" s="180" t="s">
        <v>2650</v>
      </c>
      <c r="D290" s="148">
        <v>7.2859999999999996</v>
      </c>
      <c r="E290" s="149">
        <v>-7.29169</v>
      </c>
      <c r="F29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0" s="119">
        <f t="shared" si="8"/>
        <v>7.2859999999999996</v>
      </c>
      <c r="H290" s="119">
        <f t="shared" si="9"/>
        <v>-7.29169</v>
      </c>
      <c r="I290" s="120" t="str">
        <f t="array" ref="I290">IF(ISBLANK(C290),"",IF(C290=MAX(IF(FarmUnit[1. Identifiant interne unique d’exploitation agricole*
(Attribué par la gestion centrale)]=A290,FarmUnit[3. Superficie de l’unité agricole (ha)*])),"!","-"))</f>
        <v>-</v>
      </c>
    </row>
    <row r="291" spans="1:9" ht="15" x14ac:dyDescent="0.25">
      <c r="A291" s="99" t="s">
        <v>497</v>
      </c>
      <c r="B291" s="110" t="s">
        <v>497</v>
      </c>
      <c r="C291" s="181" t="s">
        <v>2651</v>
      </c>
      <c r="D291" s="148">
        <v>7.2849599999999999</v>
      </c>
      <c r="E291" s="149">
        <v>-7.2723699999999996</v>
      </c>
      <c r="F29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1" s="119">
        <f t="shared" si="8"/>
        <v>7.2849599999999999</v>
      </c>
      <c r="H291" s="119">
        <f t="shared" si="9"/>
        <v>-7.2723699999999996</v>
      </c>
      <c r="I291" s="120" t="str">
        <f t="array" ref="I291">IF(ISBLANK(C291),"",IF(C291=MAX(IF(FarmUnit[1. Identifiant interne unique d’exploitation agricole*
(Attribué par la gestion centrale)]=A291,FarmUnit[3. Superficie de l’unité agricole (ha)*])),"!","-"))</f>
        <v>-</v>
      </c>
    </row>
    <row r="292" spans="1:9" ht="15" x14ac:dyDescent="0.25">
      <c r="A292" s="99" t="s">
        <v>498</v>
      </c>
      <c r="B292" s="110" t="s">
        <v>498</v>
      </c>
      <c r="C292" s="180" t="s">
        <v>2652</v>
      </c>
      <c r="D292" s="148">
        <v>7.2625700000000002</v>
      </c>
      <c r="E292" s="149">
        <v>-7.2639800000000001</v>
      </c>
      <c r="F29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2" s="119">
        <f t="shared" si="8"/>
        <v>7.2625700000000002</v>
      </c>
      <c r="H292" s="119">
        <f t="shared" si="9"/>
        <v>-7.2639800000000001</v>
      </c>
      <c r="I292" s="120" t="str">
        <f t="array" ref="I292">IF(ISBLANK(C292),"",IF(C292=MAX(IF(FarmUnit[1. Identifiant interne unique d’exploitation agricole*
(Attribué par la gestion centrale)]=A292,FarmUnit[3. Superficie de l’unité agricole (ha)*])),"!","-"))</f>
        <v>-</v>
      </c>
    </row>
    <row r="293" spans="1:9" ht="15" x14ac:dyDescent="0.25">
      <c r="A293" s="99" t="s">
        <v>499</v>
      </c>
      <c r="B293" s="110" t="s">
        <v>499</v>
      </c>
      <c r="C293" s="181" t="s">
        <v>2653</v>
      </c>
      <c r="D293" s="148">
        <v>7.2686900000000003</v>
      </c>
      <c r="E293" s="149">
        <v>-7.2626299999999997</v>
      </c>
      <c r="F29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3" s="119">
        <f t="shared" si="8"/>
        <v>7.2686900000000003</v>
      </c>
      <c r="H293" s="119">
        <f t="shared" si="9"/>
        <v>-7.2626299999999997</v>
      </c>
      <c r="I293" s="120" t="str">
        <f t="array" ref="I293">IF(ISBLANK(C293),"",IF(C293=MAX(IF(FarmUnit[1. Identifiant interne unique d’exploitation agricole*
(Attribué par la gestion centrale)]=A293,FarmUnit[3. Superficie de l’unité agricole (ha)*])),"!","-"))</f>
        <v>-</v>
      </c>
    </row>
    <row r="294" spans="1:9" ht="15" x14ac:dyDescent="0.25">
      <c r="A294" s="99" t="s">
        <v>500</v>
      </c>
      <c r="B294" s="110" t="s">
        <v>500</v>
      </c>
      <c r="C294" s="180" t="s">
        <v>2430</v>
      </c>
      <c r="D294" s="148">
        <v>7.2660400000000003</v>
      </c>
      <c r="E294" s="149">
        <v>-7.2601599999999999</v>
      </c>
      <c r="F29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4" s="119">
        <f t="shared" si="8"/>
        <v>7.2660400000000003</v>
      </c>
      <c r="H294" s="119">
        <f t="shared" si="9"/>
        <v>-7.2601599999999999</v>
      </c>
      <c r="I294" s="120" t="str">
        <f t="array" ref="I294">IF(ISBLANK(C294),"",IF(C294=MAX(IF(FarmUnit[1. Identifiant interne unique d’exploitation agricole*
(Attribué par la gestion centrale)]=A294,FarmUnit[3. Superficie de l’unité agricole (ha)*])),"!","-"))</f>
        <v>-</v>
      </c>
    </row>
    <row r="295" spans="1:9" ht="15" x14ac:dyDescent="0.25">
      <c r="A295" s="99" t="s">
        <v>501</v>
      </c>
      <c r="B295" s="110" t="s">
        <v>501</v>
      </c>
      <c r="C295" s="181" t="s">
        <v>2654</v>
      </c>
      <c r="D295" s="148">
        <v>7.2754799999999999</v>
      </c>
      <c r="E295" s="149">
        <v>-7.2604199999999999</v>
      </c>
      <c r="F29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5" s="119">
        <f t="shared" si="8"/>
        <v>7.2754799999999999</v>
      </c>
      <c r="H295" s="119">
        <f t="shared" si="9"/>
        <v>-7.2604199999999999</v>
      </c>
      <c r="I295" s="120" t="str">
        <f t="array" ref="I295">IF(ISBLANK(C295),"",IF(C295=MAX(IF(FarmUnit[1. Identifiant interne unique d’exploitation agricole*
(Attribué par la gestion centrale)]=A295,FarmUnit[3. Superficie de l’unité agricole (ha)*])),"!","-"))</f>
        <v>-</v>
      </c>
    </row>
    <row r="296" spans="1:9" ht="15" x14ac:dyDescent="0.25">
      <c r="A296" s="99" t="s">
        <v>502</v>
      </c>
      <c r="B296" s="110" t="s">
        <v>502</v>
      </c>
      <c r="C296" s="180" t="s">
        <v>2655</v>
      </c>
      <c r="D296" s="148">
        <v>7.2824099999999996</v>
      </c>
      <c r="E296" s="149">
        <v>-7.2624300000000002</v>
      </c>
      <c r="F29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6" s="119">
        <f t="shared" si="8"/>
        <v>7.2824099999999996</v>
      </c>
      <c r="H296" s="119">
        <f t="shared" si="9"/>
        <v>-7.2624300000000002</v>
      </c>
      <c r="I296" s="120" t="str">
        <f t="array" ref="I296">IF(ISBLANK(C296),"",IF(C296=MAX(IF(FarmUnit[1. Identifiant interne unique d’exploitation agricole*
(Attribué par la gestion centrale)]=A296,FarmUnit[3. Superficie de l’unité agricole (ha)*])),"!","-"))</f>
        <v>-</v>
      </c>
    </row>
    <row r="297" spans="1:9" ht="15" x14ac:dyDescent="0.25">
      <c r="A297" s="99" t="s">
        <v>503</v>
      </c>
      <c r="B297" s="110" t="s">
        <v>503</v>
      </c>
      <c r="C297" s="181" t="s">
        <v>2656</v>
      </c>
      <c r="D297" s="148">
        <v>7.2821899999999999</v>
      </c>
      <c r="E297" s="149">
        <v>-7.2721400000000003</v>
      </c>
      <c r="F29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7" s="119">
        <f t="shared" si="8"/>
        <v>7.2821899999999999</v>
      </c>
      <c r="H297" s="119">
        <f t="shared" si="9"/>
        <v>-7.2721400000000003</v>
      </c>
      <c r="I297" s="120" t="str">
        <f t="array" ref="I297">IF(ISBLANK(C297),"",IF(C297=MAX(IF(FarmUnit[1. Identifiant interne unique d’exploitation agricole*
(Attribué par la gestion centrale)]=A297,FarmUnit[3. Superficie de l’unité agricole (ha)*])),"!","-"))</f>
        <v>-</v>
      </c>
    </row>
    <row r="298" spans="1:9" ht="15" x14ac:dyDescent="0.25">
      <c r="A298" s="99" t="s">
        <v>504</v>
      </c>
      <c r="B298" s="110" t="s">
        <v>504</v>
      </c>
      <c r="C298" s="180" t="s">
        <v>2657</v>
      </c>
      <c r="D298" s="148">
        <v>7.2865399999999996</v>
      </c>
      <c r="E298" s="149">
        <v>-7.2970300000000003</v>
      </c>
      <c r="F29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8" s="119">
        <f t="shared" si="8"/>
        <v>7.2865399999999996</v>
      </c>
      <c r="H298" s="119">
        <f t="shared" si="9"/>
        <v>-7.2970300000000003</v>
      </c>
      <c r="I298" s="120" t="str">
        <f t="array" ref="I298">IF(ISBLANK(C298),"",IF(C298=MAX(IF(FarmUnit[1. Identifiant interne unique d’exploitation agricole*
(Attribué par la gestion centrale)]=A298,FarmUnit[3. Superficie de l’unité agricole (ha)*])),"!","-"))</f>
        <v>-</v>
      </c>
    </row>
    <row r="299" spans="1:9" ht="15" x14ac:dyDescent="0.25">
      <c r="A299" s="99" t="s">
        <v>505</v>
      </c>
      <c r="B299" s="110" t="s">
        <v>505</v>
      </c>
      <c r="C299" s="181" t="s">
        <v>2658</v>
      </c>
      <c r="D299" s="148">
        <v>7.29148</v>
      </c>
      <c r="E299" s="149">
        <v>-7.2901199999999999</v>
      </c>
      <c r="F29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9" s="119">
        <f t="shared" si="8"/>
        <v>7.29148</v>
      </c>
      <c r="H299" s="119">
        <f t="shared" si="9"/>
        <v>-7.2901199999999999</v>
      </c>
      <c r="I299" s="120" t="str">
        <f t="array" ref="I299">IF(ISBLANK(C299),"",IF(C299=MAX(IF(FarmUnit[1. Identifiant interne unique d’exploitation agricole*
(Attribué par la gestion centrale)]=A299,FarmUnit[3. Superficie de l’unité agricole (ha)*])),"!","-"))</f>
        <v>-</v>
      </c>
    </row>
    <row r="300" spans="1:9" ht="15" x14ac:dyDescent="0.25">
      <c r="A300" s="99" t="s">
        <v>506</v>
      </c>
      <c r="B300" s="110" t="s">
        <v>506</v>
      </c>
      <c r="C300" s="180" t="s">
        <v>2659</v>
      </c>
      <c r="D300" s="148">
        <v>7.2936199999999998</v>
      </c>
      <c r="E300" s="149">
        <v>-7.2827200000000003</v>
      </c>
      <c r="F30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0" s="119">
        <f t="shared" si="8"/>
        <v>7.2936199999999998</v>
      </c>
      <c r="H300" s="119">
        <f t="shared" si="9"/>
        <v>-7.2827200000000003</v>
      </c>
      <c r="I300" s="120" t="str">
        <f t="array" ref="I300">IF(ISBLANK(C300),"",IF(C300=MAX(IF(FarmUnit[1. Identifiant interne unique d’exploitation agricole*
(Attribué par la gestion centrale)]=A300,FarmUnit[3. Superficie de l’unité agricole (ha)*])),"!","-"))</f>
        <v>-</v>
      </c>
    </row>
    <row r="301" spans="1:9" ht="15" x14ac:dyDescent="0.25">
      <c r="A301" s="99" t="s">
        <v>507</v>
      </c>
      <c r="B301" s="110" t="s">
        <v>507</v>
      </c>
      <c r="C301" s="181" t="s">
        <v>2660</v>
      </c>
      <c r="D301" s="148">
        <v>7.2444199999999999</v>
      </c>
      <c r="E301" s="149">
        <v>-7.3177000000000003</v>
      </c>
      <c r="F30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1" s="119">
        <f t="shared" si="8"/>
        <v>7.2444199999999999</v>
      </c>
      <c r="H301" s="119">
        <f t="shared" si="9"/>
        <v>-7.3177000000000003</v>
      </c>
      <c r="I301" s="120" t="str">
        <f t="array" ref="I301">IF(ISBLANK(C301),"",IF(C301=MAX(IF(FarmUnit[1. Identifiant interne unique d’exploitation agricole*
(Attribué par la gestion centrale)]=A301,FarmUnit[3. Superficie de l’unité agricole (ha)*])),"!","-"))</f>
        <v>-</v>
      </c>
    </row>
    <row r="302" spans="1:9" ht="15" x14ac:dyDescent="0.25">
      <c r="A302" s="99" t="s">
        <v>508</v>
      </c>
      <c r="B302" s="110" t="s">
        <v>508</v>
      </c>
      <c r="C302" s="180" t="s">
        <v>2424</v>
      </c>
      <c r="D302" s="148">
        <v>7.242</v>
      </c>
      <c r="E302" s="149">
        <v>-7.3144999999999998</v>
      </c>
      <c r="F30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2" s="119">
        <f t="shared" si="8"/>
        <v>7.242</v>
      </c>
      <c r="H302" s="119">
        <f t="shared" si="9"/>
        <v>-7.3144999999999998</v>
      </c>
      <c r="I302" s="120" t="str">
        <f t="array" ref="I302">IF(ISBLANK(C302),"",IF(C302=MAX(IF(FarmUnit[1. Identifiant interne unique d’exploitation agricole*
(Attribué par la gestion centrale)]=A302,FarmUnit[3. Superficie de l’unité agricole (ha)*])),"!","-"))</f>
        <v>-</v>
      </c>
    </row>
    <row r="303" spans="1:9" ht="15" x14ac:dyDescent="0.25">
      <c r="A303" s="99" t="s">
        <v>509</v>
      </c>
      <c r="B303" s="110" t="s">
        <v>509</v>
      </c>
      <c r="C303" s="181" t="s">
        <v>2505</v>
      </c>
      <c r="D303" s="148">
        <v>7.2464399999999998</v>
      </c>
      <c r="E303" s="149">
        <v>-7.3296900000000003</v>
      </c>
      <c r="F30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3" s="119">
        <f t="shared" si="8"/>
        <v>7.2464399999999998</v>
      </c>
      <c r="H303" s="119">
        <f t="shared" si="9"/>
        <v>-7.3296900000000003</v>
      </c>
      <c r="I303" s="120" t="str">
        <f t="array" ref="I303">IF(ISBLANK(C303),"",IF(C303=MAX(IF(FarmUnit[1. Identifiant interne unique d’exploitation agricole*
(Attribué par la gestion centrale)]=A303,FarmUnit[3. Superficie de l’unité agricole (ha)*])),"!","-"))</f>
        <v>-</v>
      </c>
    </row>
    <row r="304" spans="1:9" ht="15" x14ac:dyDescent="0.25">
      <c r="A304" s="99" t="s">
        <v>510</v>
      </c>
      <c r="B304" s="110" t="s">
        <v>510</v>
      </c>
      <c r="C304" s="180" t="s">
        <v>2509</v>
      </c>
      <c r="D304" s="148">
        <v>7.2492299999999998</v>
      </c>
      <c r="E304" s="149">
        <v>-7.32308</v>
      </c>
      <c r="F30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4" s="119">
        <f t="shared" si="8"/>
        <v>7.2492299999999998</v>
      </c>
      <c r="H304" s="119">
        <f t="shared" si="9"/>
        <v>-7.32308</v>
      </c>
      <c r="I304" s="120" t="str">
        <f t="array" ref="I304">IF(ISBLANK(C304),"",IF(C304=MAX(IF(FarmUnit[1. Identifiant interne unique d’exploitation agricole*
(Attribué par la gestion centrale)]=A304,FarmUnit[3. Superficie de l’unité agricole (ha)*])),"!","-"))</f>
        <v>-</v>
      </c>
    </row>
    <row r="305" spans="1:9" ht="15" x14ac:dyDescent="0.25">
      <c r="A305" s="99" t="s">
        <v>511</v>
      </c>
      <c r="B305" s="110" t="s">
        <v>511</v>
      </c>
      <c r="C305" s="181" t="s">
        <v>2510</v>
      </c>
      <c r="D305" s="148">
        <v>7.2527400000000002</v>
      </c>
      <c r="E305" s="149">
        <v>-7.3190499999999998</v>
      </c>
      <c r="F30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5" s="119">
        <f t="shared" si="8"/>
        <v>7.2527400000000002</v>
      </c>
      <c r="H305" s="119">
        <f t="shared" si="9"/>
        <v>-7.3190499999999998</v>
      </c>
      <c r="I305" s="120" t="str">
        <f t="array" ref="I305">IF(ISBLANK(C305),"",IF(C305=MAX(IF(FarmUnit[1. Identifiant interne unique d’exploitation agricole*
(Attribué par la gestion centrale)]=A305,FarmUnit[3. Superficie de l’unité agricole (ha)*])),"!","-"))</f>
        <v>-</v>
      </c>
    </row>
    <row r="306" spans="1:9" ht="15" x14ac:dyDescent="0.25">
      <c r="A306" s="99" t="s">
        <v>512</v>
      </c>
      <c r="B306" s="110" t="s">
        <v>512</v>
      </c>
      <c r="C306" s="180" t="s">
        <v>2511</v>
      </c>
      <c r="D306" s="152">
        <v>7.2442399999999996</v>
      </c>
      <c r="E306" s="153">
        <v>-7.3334900000000003</v>
      </c>
      <c r="F30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6" s="119">
        <f t="shared" si="8"/>
        <v>7.2442399999999996</v>
      </c>
      <c r="H306" s="119">
        <f t="shared" si="9"/>
        <v>-7.3334900000000003</v>
      </c>
      <c r="I306" s="120" t="str">
        <f t="array" ref="I306">IF(ISBLANK(C306),"",IF(C306=MAX(IF(FarmUnit[1. Identifiant interne unique d’exploitation agricole*
(Attribué par la gestion centrale)]=A306,FarmUnit[3. Superficie de l’unité agricole (ha)*])),"!","-"))</f>
        <v>-</v>
      </c>
    </row>
    <row r="307" spans="1:9" ht="15" x14ac:dyDescent="0.25">
      <c r="A307" s="99" t="s">
        <v>513</v>
      </c>
      <c r="B307" s="110" t="s">
        <v>513</v>
      </c>
      <c r="C307" s="181" t="s">
        <v>2661</v>
      </c>
      <c r="D307" s="148">
        <v>7.2470100000000004</v>
      </c>
      <c r="E307" s="149">
        <v>-7.3367500000000003</v>
      </c>
      <c r="F30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7" s="119">
        <f t="shared" ref="G307:G370" si="10">IF(D307=0,"",D307)</f>
        <v>7.2470100000000004</v>
      </c>
      <c r="H307" s="119">
        <f t="shared" ref="H307:H370" si="11">IF(E307=0,"",E307)</f>
        <v>-7.3367500000000003</v>
      </c>
      <c r="I307" s="120" t="str">
        <f t="array" ref="I307">IF(ISBLANK(C307),"",IF(C307=MAX(IF(FarmUnit[1. Identifiant interne unique d’exploitation agricole*
(Attribué par la gestion centrale)]=A307,FarmUnit[3. Superficie de l’unité agricole (ha)*])),"!","-"))</f>
        <v>-</v>
      </c>
    </row>
    <row r="308" spans="1:9" ht="15" x14ac:dyDescent="0.25">
      <c r="A308" s="99" t="s">
        <v>514</v>
      </c>
      <c r="B308" s="110" t="s">
        <v>514</v>
      </c>
      <c r="C308" s="180" t="s">
        <v>2662</v>
      </c>
      <c r="D308" s="148">
        <v>7.2416700000000001</v>
      </c>
      <c r="E308" s="149">
        <v>-7.3355300000000003</v>
      </c>
      <c r="F30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8" s="119">
        <f t="shared" si="10"/>
        <v>7.2416700000000001</v>
      </c>
      <c r="H308" s="119">
        <f t="shared" si="11"/>
        <v>-7.3355300000000003</v>
      </c>
      <c r="I308" s="120" t="str">
        <f t="array" ref="I308">IF(ISBLANK(C308),"",IF(C308=MAX(IF(FarmUnit[1. Identifiant interne unique d’exploitation agricole*
(Attribué par la gestion centrale)]=A308,FarmUnit[3. Superficie de l’unité agricole (ha)*])),"!","-"))</f>
        <v>-</v>
      </c>
    </row>
    <row r="309" spans="1:9" ht="15" x14ac:dyDescent="0.25">
      <c r="A309" s="99" t="s">
        <v>515</v>
      </c>
      <c r="B309" s="110" t="s">
        <v>515</v>
      </c>
      <c r="C309" s="181">
        <v>1</v>
      </c>
      <c r="D309" s="148">
        <v>7.24397</v>
      </c>
      <c r="E309" s="149">
        <v>-7.32667</v>
      </c>
      <c r="F30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9" s="119">
        <f t="shared" si="10"/>
        <v>7.24397</v>
      </c>
      <c r="H309" s="119">
        <f t="shared" si="11"/>
        <v>-7.32667</v>
      </c>
      <c r="I309" s="120" t="str">
        <f t="array" ref="I309">IF(ISBLANK(C309),"",IF(C309=MAX(IF(FarmUnit[1. Identifiant interne unique d’exploitation agricole*
(Attribué par la gestion centrale)]=A309,FarmUnit[3. Superficie de l’unité agricole (ha)*])),"!","-"))</f>
        <v>!</v>
      </c>
    </row>
    <row r="310" spans="1:9" ht="15" x14ac:dyDescent="0.25">
      <c r="A310" s="99" t="s">
        <v>516</v>
      </c>
      <c r="B310" s="110" t="s">
        <v>516</v>
      </c>
      <c r="C310" s="180">
        <v>2</v>
      </c>
      <c r="D310" s="148">
        <v>7.35466</v>
      </c>
      <c r="E310" s="149">
        <v>-7.3919699999999997</v>
      </c>
      <c r="F31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0" s="119">
        <f t="shared" si="10"/>
        <v>7.35466</v>
      </c>
      <c r="H310" s="119">
        <f t="shared" si="11"/>
        <v>-7.3919699999999997</v>
      </c>
      <c r="I310" s="120" t="str">
        <f t="array" ref="I310">IF(ISBLANK(C310),"",IF(C310=MAX(IF(FarmUnit[1. Identifiant interne unique d’exploitation agricole*
(Attribué par la gestion centrale)]=A310,FarmUnit[3. Superficie de l’unité agricole (ha)*])),"!","-"))</f>
        <v>!</v>
      </c>
    </row>
    <row r="311" spans="1:9" ht="15" x14ac:dyDescent="0.25">
      <c r="A311" s="99" t="s">
        <v>517</v>
      </c>
      <c r="B311" s="110" t="s">
        <v>517</v>
      </c>
      <c r="C311" s="181" t="s">
        <v>2663</v>
      </c>
      <c r="D311" s="148">
        <v>7.3613799999999996</v>
      </c>
      <c r="E311" s="149">
        <v>-7.3938300000000003</v>
      </c>
      <c r="F31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1" s="119">
        <f t="shared" si="10"/>
        <v>7.3613799999999996</v>
      </c>
      <c r="H311" s="119">
        <f t="shared" si="11"/>
        <v>-7.3938300000000003</v>
      </c>
      <c r="I311" s="120" t="str">
        <f t="array" ref="I311">IF(ISBLANK(C311),"",IF(C311=MAX(IF(FarmUnit[1. Identifiant interne unique d’exploitation agricole*
(Attribué par la gestion centrale)]=A311,FarmUnit[3. Superficie de l’unité agricole (ha)*])),"!","-"))</f>
        <v>-</v>
      </c>
    </row>
    <row r="312" spans="1:9" ht="15" x14ac:dyDescent="0.25">
      <c r="A312" s="99" t="s">
        <v>518</v>
      </c>
      <c r="B312" s="110" t="s">
        <v>518</v>
      </c>
      <c r="C312" s="180" t="s">
        <v>2664</v>
      </c>
      <c r="D312" s="148">
        <v>7.3583699999999999</v>
      </c>
      <c r="E312" s="149">
        <v>-7.3892899999999999</v>
      </c>
      <c r="F31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2" s="119">
        <f t="shared" si="10"/>
        <v>7.3583699999999999</v>
      </c>
      <c r="H312" s="119">
        <f t="shared" si="11"/>
        <v>-7.3892899999999999</v>
      </c>
      <c r="I312" s="120" t="str">
        <f t="array" ref="I312">IF(ISBLANK(C312),"",IF(C312=MAX(IF(FarmUnit[1. Identifiant interne unique d’exploitation agricole*
(Attribué par la gestion centrale)]=A312,FarmUnit[3. Superficie de l’unité agricole (ha)*])),"!","-"))</f>
        <v>-</v>
      </c>
    </row>
    <row r="313" spans="1:9" ht="15" x14ac:dyDescent="0.25">
      <c r="A313" s="99" t="s">
        <v>519</v>
      </c>
      <c r="B313" s="110" t="s">
        <v>519</v>
      </c>
      <c r="C313" s="181" t="s">
        <v>2512</v>
      </c>
      <c r="D313" s="148">
        <v>7.3537299999999997</v>
      </c>
      <c r="E313" s="149">
        <v>-7.3879400000000004</v>
      </c>
      <c r="F31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3" s="119">
        <f t="shared" si="10"/>
        <v>7.3537299999999997</v>
      </c>
      <c r="H313" s="119">
        <f t="shared" si="11"/>
        <v>-7.3879400000000004</v>
      </c>
      <c r="I313" s="120" t="str">
        <f t="array" ref="I313">IF(ISBLANK(C313),"",IF(C313=MAX(IF(FarmUnit[1. Identifiant interne unique d’exploitation agricole*
(Attribué par la gestion centrale)]=A313,FarmUnit[3. Superficie de l’unité agricole (ha)*])),"!","-"))</f>
        <v>-</v>
      </c>
    </row>
    <row r="314" spans="1:9" ht="15" x14ac:dyDescent="0.25">
      <c r="A314" s="99" t="s">
        <v>520</v>
      </c>
      <c r="B314" s="110" t="s">
        <v>520</v>
      </c>
      <c r="C314" s="180" t="s">
        <v>2496</v>
      </c>
      <c r="D314" s="148">
        <v>7.3552900000000001</v>
      </c>
      <c r="E314" s="149">
        <v>-7.37446</v>
      </c>
      <c r="F31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4" s="119">
        <f t="shared" si="10"/>
        <v>7.3552900000000001</v>
      </c>
      <c r="H314" s="119">
        <f t="shared" si="11"/>
        <v>-7.37446</v>
      </c>
      <c r="I314" s="120" t="str">
        <f t="array" ref="I314">IF(ISBLANK(C314),"",IF(C314=MAX(IF(FarmUnit[1. Identifiant interne unique d’exploitation agricole*
(Attribué par la gestion centrale)]=A314,FarmUnit[3. Superficie de l’unité agricole (ha)*])),"!","-"))</f>
        <v>-</v>
      </c>
    </row>
    <row r="315" spans="1:9" ht="15" x14ac:dyDescent="0.25">
      <c r="A315" s="99" t="s">
        <v>521</v>
      </c>
      <c r="B315" s="110" t="s">
        <v>521</v>
      </c>
      <c r="C315" s="181" t="s">
        <v>2662</v>
      </c>
      <c r="D315" s="148">
        <v>7.3526100000000003</v>
      </c>
      <c r="E315" s="149">
        <v>-7.3736699999999997</v>
      </c>
      <c r="F31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5" s="119">
        <f t="shared" si="10"/>
        <v>7.3526100000000003</v>
      </c>
      <c r="H315" s="119">
        <f t="shared" si="11"/>
        <v>-7.3736699999999997</v>
      </c>
      <c r="I315" s="120" t="str">
        <f t="array" ref="I315">IF(ISBLANK(C315),"",IF(C315=MAX(IF(FarmUnit[1. Identifiant interne unique d’exploitation agricole*
(Attribué par la gestion centrale)]=A315,FarmUnit[3. Superficie de l’unité agricole (ha)*])),"!","-"))</f>
        <v>-</v>
      </c>
    </row>
    <row r="316" spans="1:9" ht="15" x14ac:dyDescent="0.25">
      <c r="A316" s="99" t="s">
        <v>522</v>
      </c>
      <c r="B316" s="110" t="s">
        <v>522</v>
      </c>
      <c r="C316" s="180" t="s">
        <v>2665</v>
      </c>
      <c r="D316" s="148">
        <v>7.3555599999999997</v>
      </c>
      <c r="E316" s="149">
        <v>-7.3723299999999998</v>
      </c>
      <c r="F31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6" s="119">
        <f t="shared" si="10"/>
        <v>7.3555599999999997</v>
      </c>
      <c r="H316" s="119">
        <f t="shared" si="11"/>
        <v>-7.3723299999999998</v>
      </c>
      <c r="I316" s="120" t="str">
        <f t="array" ref="I316">IF(ISBLANK(C316),"",IF(C316=MAX(IF(FarmUnit[1. Identifiant interne unique d’exploitation agricole*
(Attribué par la gestion centrale)]=A316,FarmUnit[3. Superficie de l’unité agricole (ha)*])),"!","-"))</f>
        <v>-</v>
      </c>
    </row>
    <row r="317" spans="1:9" ht="15" x14ac:dyDescent="0.25">
      <c r="A317" s="99" t="s">
        <v>523</v>
      </c>
      <c r="B317" s="110" t="s">
        <v>523</v>
      </c>
      <c r="C317" s="181" t="s">
        <v>2513</v>
      </c>
      <c r="D317" s="148">
        <v>7.3500899999999998</v>
      </c>
      <c r="E317" s="149">
        <v>-7.3832599999999999</v>
      </c>
      <c r="F31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7" s="119">
        <f t="shared" si="10"/>
        <v>7.3500899999999998</v>
      </c>
      <c r="H317" s="119">
        <f t="shared" si="11"/>
        <v>-7.3832599999999999</v>
      </c>
      <c r="I317" s="120" t="str">
        <f t="array" ref="I317">IF(ISBLANK(C317),"",IF(C317=MAX(IF(FarmUnit[1. Identifiant interne unique d’exploitation agricole*
(Attribué par la gestion centrale)]=A317,FarmUnit[3. Superficie de l’unité agricole (ha)*])),"!","-"))</f>
        <v>-</v>
      </c>
    </row>
    <row r="318" spans="1:9" ht="15" x14ac:dyDescent="0.25">
      <c r="A318" s="99" t="s">
        <v>524</v>
      </c>
      <c r="B318" s="110" t="s">
        <v>524</v>
      </c>
      <c r="C318" s="180" t="s">
        <v>2666</v>
      </c>
      <c r="D318" s="148">
        <v>7.3530699999999998</v>
      </c>
      <c r="E318" s="149">
        <v>-7.3826200000000002</v>
      </c>
      <c r="F31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8" s="119">
        <f t="shared" si="10"/>
        <v>7.3530699999999998</v>
      </c>
      <c r="H318" s="119">
        <f t="shared" si="11"/>
        <v>-7.3826200000000002</v>
      </c>
      <c r="I318" s="120" t="str">
        <f t="array" ref="I318">IF(ISBLANK(C318),"",IF(C318=MAX(IF(FarmUnit[1. Identifiant interne unique d’exploitation agricole*
(Attribué par la gestion centrale)]=A318,FarmUnit[3. Superficie de l’unité agricole (ha)*])),"!","-"))</f>
        <v>-</v>
      </c>
    </row>
    <row r="319" spans="1:9" ht="15" x14ac:dyDescent="0.25">
      <c r="A319" s="99" t="s">
        <v>525</v>
      </c>
      <c r="B319" s="110" t="s">
        <v>525</v>
      </c>
      <c r="C319" s="181" t="s">
        <v>2423</v>
      </c>
      <c r="D319" s="148">
        <v>7.3480400000000001</v>
      </c>
      <c r="E319" s="149">
        <v>-7.3780299999999999</v>
      </c>
      <c r="F31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9" s="119">
        <f t="shared" si="10"/>
        <v>7.3480400000000001</v>
      </c>
      <c r="H319" s="119">
        <f t="shared" si="11"/>
        <v>-7.3780299999999999</v>
      </c>
      <c r="I319" s="120" t="str">
        <f t="array" ref="I319">IF(ISBLANK(C319),"",IF(C319=MAX(IF(FarmUnit[1. Identifiant interne unique d’exploitation agricole*
(Attribué par la gestion centrale)]=A319,FarmUnit[3. Superficie de l’unité agricole (ha)*])),"!","-"))</f>
        <v>-</v>
      </c>
    </row>
    <row r="320" spans="1:9" ht="15" x14ac:dyDescent="0.25">
      <c r="A320" s="99" t="s">
        <v>526</v>
      </c>
      <c r="B320" s="110" t="s">
        <v>526</v>
      </c>
      <c r="C320" s="180" t="s">
        <v>2514</v>
      </c>
      <c r="D320" s="148">
        <v>7.3498999999999999</v>
      </c>
      <c r="E320" s="149">
        <v>-7.3736699999999997</v>
      </c>
      <c r="F32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0" s="119">
        <f t="shared" si="10"/>
        <v>7.3498999999999999</v>
      </c>
      <c r="H320" s="119">
        <f t="shared" si="11"/>
        <v>-7.3736699999999997</v>
      </c>
      <c r="I320" s="120" t="str">
        <f t="array" ref="I320">IF(ISBLANK(C320),"",IF(C320=MAX(IF(FarmUnit[1. Identifiant interne unique d’exploitation agricole*
(Attribué par la gestion centrale)]=A320,FarmUnit[3. Superficie de l’unité agricole (ha)*])),"!","-"))</f>
        <v>-</v>
      </c>
    </row>
    <row r="321" spans="1:9" ht="15" x14ac:dyDescent="0.25">
      <c r="A321" s="99" t="s">
        <v>527</v>
      </c>
      <c r="B321" s="110" t="s">
        <v>527</v>
      </c>
      <c r="C321" s="181" t="s">
        <v>2667</v>
      </c>
      <c r="D321" s="148">
        <v>7.3575200000000001</v>
      </c>
      <c r="E321" s="149">
        <v>-7.3962000000000003</v>
      </c>
      <c r="F32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1" s="119">
        <f t="shared" si="10"/>
        <v>7.3575200000000001</v>
      </c>
      <c r="H321" s="119">
        <f t="shared" si="11"/>
        <v>-7.3962000000000003</v>
      </c>
      <c r="I321" s="120" t="str">
        <f t="array" ref="I321">IF(ISBLANK(C321),"",IF(C321=MAX(IF(FarmUnit[1. Identifiant interne unique d’exploitation agricole*
(Attribué par la gestion centrale)]=A321,FarmUnit[3. Superficie de l’unité agricole (ha)*])),"!","-"))</f>
        <v>-</v>
      </c>
    </row>
    <row r="322" spans="1:9" ht="15" x14ac:dyDescent="0.25">
      <c r="A322" s="99" t="s">
        <v>528</v>
      </c>
      <c r="B322" s="110" t="s">
        <v>528</v>
      </c>
      <c r="C322" s="180" t="s">
        <v>2515</v>
      </c>
      <c r="D322" s="148">
        <v>7.3498099999999997</v>
      </c>
      <c r="E322" s="149">
        <v>-7.3887799999999997</v>
      </c>
      <c r="F32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2" s="119">
        <f t="shared" si="10"/>
        <v>7.3498099999999997</v>
      </c>
      <c r="H322" s="119">
        <f t="shared" si="11"/>
        <v>-7.3887799999999997</v>
      </c>
      <c r="I322" s="120" t="str">
        <f t="array" ref="I322">IF(ISBLANK(C322),"",IF(C322=MAX(IF(FarmUnit[1. Identifiant interne unique d’exploitation agricole*
(Attribué par la gestion centrale)]=A322,FarmUnit[3. Superficie de l’unité agricole (ha)*])),"!","-"))</f>
        <v>-</v>
      </c>
    </row>
    <row r="323" spans="1:9" ht="15" x14ac:dyDescent="0.25">
      <c r="A323" s="99" t="s">
        <v>529</v>
      </c>
      <c r="B323" s="110" t="s">
        <v>529</v>
      </c>
      <c r="C323" s="181" t="s">
        <v>2516</v>
      </c>
      <c r="D323" s="152">
        <v>7.3637300000000003</v>
      </c>
      <c r="E323" s="153">
        <v>-7.3657399999999997</v>
      </c>
      <c r="F32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3" s="119">
        <f t="shared" si="10"/>
        <v>7.3637300000000003</v>
      </c>
      <c r="H323" s="119">
        <f t="shared" si="11"/>
        <v>-7.3657399999999997</v>
      </c>
      <c r="I323" s="120" t="str">
        <f t="array" ref="I323">IF(ISBLANK(C323),"",IF(C323=MAX(IF(FarmUnit[1. Identifiant interne unique d’exploitation agricole*
(Attribué par la gestion centrale)]=A323,FarmUnit[3. Superficie de l’unité agricole (ha)*])),"!","-"))</f>
        <v>-</v>
      </c>
    </row>
    <row r="324" spans="1:9" ht="15" x14ac:dyDescent="0.25">
      <c r="A324" s="99" t="s">
        <v>530</v>
      </c>
      <c r="B324" s="110" t="s">
        <v>530</v>
      </c>
      <c r="C324" s="180" t="s">
        <v>2668</v>
      </c>
      <c r="D324" s="148">
        <v>7.3678400000000002</v>
      </c>
      <c r="E324" s="149">
        <v>-7.3666400000000003</v>
      </c>
      <c r="F32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4" s="119">
        <f t="shared" si="10"/>
        <v>7.3678400000000002</v>
      </c>
      <c r="H324" s="119">
        <f t="shared" si="11"/>
        <v>-7.3666400000000003</v>
      </c>
      <c r="I324" s="120" t="str">
        <f t="array" ref="I324">IF(ISBLANK(C324),"",IF(C324=MAX(IF(FarmUnit[1. Identifiant interne unique d’exploitation agricole*
(Attribué par la gestion centrale)]=A324,FarmUnit[3. Superficie de l’unité agricole (ha)*])),"!","-"))</f>
        <v>-</v>
      </c>
    </row>
    <row r="325" spans="1:9" ht="15" x14ac:dyDescent="0.25">
      <c r="A325" s="99" t="s">
        <v>531</v>
      </c>
      <c r="B325" s="110" t="s">
        <v>531</v>
      </c>
      <c r="C325" s="181" t="s">
        <v>2445</v>
      </c>
      <c r="D325" s="148">
        <v>7.3659299999999996</v>
      </c>
      <c r="E325" s="149">
        <v>-7.3665399999999996</v>
      </c>
      <c r="F32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5" s="119">
        <f t="shared" si="10"/>
        <v>7.3659299999999996</v>
      </c>
      <c r="H325" s="119">
        <f t="shared" si="11"/>
        <v>-7.3665399999999996</v>
      </c>
      <c r="I325" s="120" t="str">
        <f t="array" ref="I325">IF(ISBLANK(C325),"",IF(C325=MAX(IF(FarmUnit[1. Identifiant interne unique d’exploitation agricole*
(Attribué par la gestion centrale)]=A325,FarmUnit[3. Superficie de l’unité agricole (ha)*])),"!","-"))</f>
        <v>-</v>
      </c>
    </row>
    <row r="326" spans="1:9" ht="15" x14ac:dyDescent="0.25">
      <c r="A326" s="99" t="s">
        <v>532</v>
      </c>
      <c r="B326" s="110" t="s">
        <v>532</v>
      </c>
      <c r="C326" s="180" t="s">
        <v>2517</v>
      </c>
      <c r="D326" s="148">
        <v>7.3668800000000001</v>
      </c>
      <c r="E326" s="149">
        <v>-7.3688700000000003</v>
      </c>
      <c r="F32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6" s="119">
        <f t="shared" si="10"/>
        <v>7.3668800000000001</v>
      </c>
      <c r="H326" s="119">
        <f t="shared" si="11"/>
        <v>-7.3688700000000003</v>
      </c>
      <c r="I326" s="120" t="str">
        <f t="array" ref="I326">IF(ISBLANK(C326),"",IF(C326=MAX(IF(FarmUnit[1. Identifiant interne unique d’exploitation agricole*
(Attribué par la gestion centrale)]=A326,FarmUnit[3. Superficie de l’unité agricole (ha)*])),"!","-"))</f>
        <v>-</v>
      </c>
    </row>
    <row r="327" spans="1:9" ht="15" x14ac:dyDescent="0.25">
      <c r="A327" s="99" t="s">
        <v>533</v>
      </c>
      <c r="B327" s="110" t="s">
        <v>533</v>
      </c>
      <c r="C327" s="181" t="s">
        <v>2600</v>
      </c>
      <c r="D327" s="148">
        <v>7.3642399999999997</v>
      </c>
      <c r="E327" s="149">
        <v>-7.3685200000000002</v>
      </c>
      <c r="F32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7" s="119">
        <f t="shared" si="10"/>
        <v>7.3642399999999997</v>
      </c>
      <c r="H327" s="119">
        <f t="shared" si="11"/>
        <v>-7.3685200000000002</v>
      </c>
      <c r="I327" s="120" t="str">
        <f t="array" ref="I327">IF(ISBLANK(C327),"",IF(C327=MAX(IF(FarmUnit[1. Identifiant interne unique d’exploitation agricole*
(Attribué par la gestion centrale)]=A327,FarmUnit[3. Superficie de l’unité agricole (ha)*])),"!","-"))</f>
        <v>-</v>
      </c>
    </row>
    <row r="328" spans="1:9" ht="15" x14ac:dyDescent="0.25">
      <c r="A328" s="99" t="s">
        <v>534</v>
      </c>
      <c r="B328" s="110" t="s">
        <v>534</v>
      </c>
      <c r="C328" s="180" t="s">
        <v>2518</v>
      </c>
      <c r="D328" s="148">
        <v>7.3609799999999996</v>
      </c>
      <c r="E328" s="149">
        <v>-7.3656199999999998</v>
      </c>
      <c r="F32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8" s="119">
        <f t="shared" si="10"/>
        <v>7.3609799999999996</v>
      </c>
      <c r="H328" s="119">
        <f t="shared" si="11"/>
        <v>-7.3656199999999998</v>
      </c>
      <c r="I328" s="120" t="str">
        <f t="array" ref="I328">IF(ISBLANK(C328),"",IF(C328=MAX(IF(FarmUnit[1. Identifiant interne unique d’exploitation agricole*
(Attribué par la gestion centrale)]=A328,FarmUnit[3. Superficie de l’unité agricole (ha)*])),"!","-"))</f>
        <v>-</v>
      </c>
    </row>
    <row r="329" spans="1:9" ht="15" x14ac:dyDescent="0.25">
      <c r="A329" s="99" t="s">
        <v>535</v>
      </c>
      <c r="B329" s="110" t="s">
        <v>535</v>
      </c>
      <c r="C329" s="181" t="s">
        <v>2669</v>
      </c>
      <c r="D329" s="148">
        <v>7.3696099999999998</v>
      </c>
      <c r="E329" s="149">
        <v>-7.3789400000000001</v>
      </c>
      <c r="F32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9" s="119">
        <f t="shared" si="10"/>
        <v>7.3696099999999998</v>
      </c>
      <c r="H329" s="119">
        <f t="shared" si="11"/>
        <v>-7.3789400000000001</v>
      </c>
      <c r="I329" s="120" t="str">
        <f t="array" ref="I329">IF(ISBLANK(C329),"",IF(C329=MAX(IF(FarmUnit[1. Identifiant interne unique d’exploitation agricole*
(Attribué par la gestion centrale)]=A329,FarmUnit[3. Superficie de l’unité agricole (ha)*])),"!","-"))</f>
        <v>-</v>
      </c>
    </row>
    <row r="330" spans="1:9" ht="15" x14ac:dyDescent="0.25">
      <c r="A330" s="99" t="s">
        <v>536</v>
      </c>
      <c r="B330" s="110" t="s">
        <v>536</v>
      </c>
      <c r="C330" s="180" t="s">
        <v>2670</v>
      </c>
      <c r="D330" s="148">
        <v>7.37094</v>
      </c>
      <c r="E330" s="149">
        <v>-7.3800699999999999</v>
      </c>
      <c r="F33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0" s="119">
        <f t="shared" si="10"/>
        <v>7.37094</v>
      </c>
      <c r="H330" s="119">
        <f t="shared" si="11"/>
        <v>-7.3800699999999999</v>
      </c>
      <c r="I330" s="120" t="str">
        <f t="array" ref="I330">IF(ISBLANK(C330),"",IF(C330=MAX(IF(FarmUnit[1. Identifiant interne unique d’exploitation agricole*
(Attribué par la gestion centrale)]=A330,FarmUnit[3. Superficie de l’unité agricole (ha)*])),"!","-"))</f>
        <v>-</v>
      </c>
    </row>
    <row r="331" spans="1:9" ht="15" x14ac:dyDescent="0.25">
      <c r="A331" s="99" t="s">
        <v>537</v>
      </c>
      <c r="B331" s="110" t="s">
        <v>537</v>
      </c>
      <c r="C331" s="181" t="s">
        <v>2671</v>
      </c>
      <c r="D331" s="148">
        <v>7.3693600000000004</v>
      </c>
      <c r="E331" s="149">
        <v>-7.3754</v>
      </c>
      <c r="F33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1" s="119">
        <f t="shared" si="10"/>
        <v>7.3693600000000004</v>
      </c>
      <c r="H331" s="119">
        <f t="shared" si="11"/>
        <v>-7.3754</v>
      </c>
      <c r="I331" s="120" t="str">
        <f t="array" ref="I331">IF(ISBLANK(C331),"",IF(C331=MAX(IF(FarmUnit[1. Identifiant interne unique d’exploitation agricole*
(Attribué par la gestion centrale)]=A331,FarmUnit[3. Superficie de l’unité agricole (ha)*])),"!","-"))</f>
        <v>-</v>
      </c>
    </row>
    <row r="332" spans="1:9" ht="15" x14ac:dyDescent="0.25">
      <c r="A332" s="99" t="s">
        <v>538</v>
      </c>
      <c r="B332" s="110" t="s">
        <v>538</v>
      </c>
      <c r="C332" s="180" t="s">
        <v>2519</v>
      </c>
      <c r="D332" s="148">
        <v>7.3589099999999998</v>
      </c>
      <c r="E332" s="149">
        <v>-7.2011200000000004</v>
      </c>
      <c r="F33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2" s="119">
        <f t="shared" si="10"/>
        <v>7.3589099999999998</v>
      </c>
      <c r="H332" s="119">
        <f t="shared" si="11"/>
        <v>-7.2011200000000004</v>
      </c>
      <c r="I332" s="120" t="str">
        <f t="array" ref="I332">IF(ISBLANK(C332),"",IF(C332=MAX(IF(FarmUnit[1. Identifiant interne unique d’exploitation agricole*
(Attribué par la gestion centrale)]=A332,FarmUnit[3. Superficie de l’unité agricole (ha)*])),"!","-"))</f>
        <v>-</v>
      </c>
    </row>
    <row r="333" spans="1:9" ht="15" x14ac:dyDescent="0.25">
      <c r="A333" s="99" t="s">
        <v>539</v>
      </c>
      <c r="B333" s="110" t="s">
        <v>539</v>
      </c>
      <c r="C333" s="181" t="s">
        <v>2520</v>
      </c>
      <c r="D333" s="148">
        <v>7.3670799999999996</v>
      </c>
      <c r="E333" s="149">
        <v>-7.3760399999999997</v>
      </c>
      <c r="F33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3" s="119">
        <f t="shared" si="10"/>
        <v>7.3670799999999996</v>
      </c>
      <c r="H333" s="119">
        <f t="shared" si="11"/>
        <v>-7.3760399999999997</v>
      </c>
      <c r="I333" s="120" t="str">
        <f t="array" ref="I333">IF(ISBLANK(C333),"",IF(C333=MAX(IF(FarmUnit[1. Identifiant interne unique d’exploitation agricole*
(Attribué par la gestion centrale)]=A333,FarmUnit[3. Superficie de l’unité agricole (ha)*])),"!","-"))</f>
        <v>-</v>
      </c>
    </row>
    <row r="334" spans="1:9" ht="15" x14ac:dyDescent="0.25">
      <c r="A334" s="99" t="s">
        <v>540</v>
      </c>
      <c r="B334" s="110" t="s">
        <v>540</v>
      </c>
      <c r="C334" s="180" t="s">
        <v>2521</v>
      </c>
      <c r="D334" s="148">
        <v>7.3694800000000003</v>
      </c>
      <c r="E334" s="149">
        <v>-7.3857200000000001</v>
      </c>
      <c r="F33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4" s="119">
        <f t="shared" si="10"/>
        <v>7.3694800000000003</v>
      </c>
      <c r="H334" s="119">
        <f t="shared" si="11"/>
        <v>-7.3857200000000001</v>
      </c>
      <c r="I334" s="120" t="str">
        <f t="array" ref="I334">IF(ISBLANK(C334),"",IF(C334=MAX(IF(FarmUnit[1. Identifiant interne unique d’exploitation agricole*
(Attribué par la gestion centrale)]=A334,FarmUnit[3. Superficie de l’unité agricole (ha)*])),"!","-"))</f>
        <v>-</v>
      </c>
    </row>
    <row r="335" spans="1:9" ht="15" x14ac:dyDescent="0.25">
      <c r="A335" s="99" t="s">
        <v>541</v>
      </c>
      <c r="B335" s="110" t="s">
        <v>541</v>
      </c>
      <c r="C335" s="181" t="s">
        <v>2522</v>
      </c>
      <c r="D335" s="148">
        <v>7.3675199999999998</v>
      </c>
      <c r="E335" s="149">
        <v>-7.3890700000000002</v>
      </c>
      <c r="F33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5" s="119">
        <f t="shared" si="10"/>
        <v>7.3675199999999998</v>
      </c>
      <c r="H335" s="119">
        <f t="shared" si="11"/>
        <v>-7.3890700000000002</v>
      </c>
      <c r="I335" s="120" t="str">
        <f t="array" ref="I335">IF(ISBLANK(C335),"",IF(C335=MAX(IF(FarmUnit[1. Identifiant interne unique d’exploitation agricole*
(Attribué par la gestion centrale)]=A335,FarmUnit[3. Superficie de l’unité agricole (ha)*])),"!","-"))</f>
        <v>-</v>
      </c>
    </row>
    <row r="336" spans="1:9" ht="15" x14ac:dyDescent="0.25">
      <c r="A336" s="99" t="s">
        <v>542</v>
      </c>
      <c r="B336" s="110" t="s">
        <v>542</v>
      </c>
      <c r="C336" s="180" t="s">
        <v>2421</v>
      </c>
      <c r="D336" s="148">
        <v>7.3658400000000004</v>
      </c>
      <c r="E336" s="149">
        <v>-7.3872900000000001</v>
      </c>
      <c r="F33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6" s="119">
        <f t="shared" si="10"/>
        <v>7.3658400000000004</v>
      </c>
      <c r="H336" s="119">
        <f t="shared" si="11"/>
        <v>-7.3872900000000001</v>
      </c>
      <c r="I336" s="120" t="str">
        <f t="array" ref="I336">IF(ISBLANK(C336),"",IF(C336=MAX(IF(FarmUnit[1. Identifiant interne unique d’exploitation agricole*
(Attribué par la gestion centrale)]=A336,FarmUnit[3. Superficie de l’unité agricole (ha)*])),"!","-"))</f>
        <v>-</v>
      </c>
    </row>
    <row r="337" spans="1:9" ht="15" x14ac:dyDescent="0.25">
      <c r="A337" s="99" t="s">
        <v>543</v>
      </c>
      <c r="B337" s="110" t="s">
        <v>543</v>
      </c>
      <c r="C337" s="181" t="s">
        <v>2672</v>
      </c>
      <c r="D337" s="148">
        <v>7.3718000000000004</v>
      </c>
      <c r="E337" s="149">
        <v>-7.3876299999999997</v>
      </c>
      <c r="F33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7" s="119">
        <f t="shared" si="10"/>
        <v>7.3718000000000004</v>
      </c>
      <c r="H337" s="119">
        <f t="shared" si="11"/>
        <v>-7.3876299999999997</v>
      </c>
      <c r="I337" s="120" t="str">
        <f t="array" ref="I337">IF(ISBLANK(C337),"",IF(C337=MAX(IF(FarmUnit[1. Identifiant interne unique d’exploitation agricole*
(Attribué par la gestion centrale)]=A337,FarmUnit[3. Superficie de l’unité agricole (ha)*])),"!","-"))</f>
        <v>-</v>
      </c>
    </row>
    <row r="338" spans="1:9" ht="15" x14ac:dyDescent="0.25">
      <c r="A338" s="99" t="s">
        <v>544</v>
      </c>
      <c r="B338" s="110" t="s">
        <v>544</v>
      </c>
      <c r="C338" s="180" t="s">
        <v>2600</v>
      </c>
      <c r="D338" s="148">
        <v>7.3698199999999998</v>
      </c>
      <c r="E338" s="149">
        <v>-7.3896499999999996</v>
      </c>
      <c r="F33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8" s="119">
        <f t="shared" si="10"/>
        <v>7.3698199999999998</v>
      </c>
      <c r="H338" s="119">
        <f t="shared" si="11"/>
        <v>-7.3896499999999996</v>
      </c>
      <c r="I338" s="120" t="str">
        <f t="array" ref="I338">IF(ISBLANK(C338),"",IF(C338=MAX(IF(FarmUnit[1. Identifiant interne unique d’exploitation agricole*
(Attribué par la gestion centrale)]=A338,FarmUnit[3. Superficie de l’unité agricole (ha)*])),"!","-"))</f>
        <v>-</v>
      </c>
    </row>
    <row r="339" spans="1:9" ht="15" x14ac:dyDescent="0.25">
      <c r="A339" s="99" t="s">
        <v>545</v>
      </c>
      <c r="B339" s="110" t="s">
        <v>545</v>
      </c>
      <c r="C339" s="181" t="s">
        <v>2468</v>
      </c>
      <c r="D339" s="148">
        <v>7.3640699999999999</v>
      </c>
      <c r="E339" s="149">
        <v>-7.3935599999999999</v>
      </c>
      <c r="F33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9" s="119">
        <f t="shared" si="10"/>
        <v>7.3640699999999999</v>
      </c>
      <c r="H339" s="119">
        <f t="shared" si="11"/>
        <v>-7.3935599999999999</v>
      </c>
      <c r="I339" s="120" t="str">
        <f t="array" ref="I339">IF(ISBLANK(C339),"",IF(C339=MAX(IF(FarmUnit[1. Identifiant interne unique d’exploitation agricole*
(Attribué par la gestion centrale)]=A339,FarmUnit[3. Superficie de l’unité agricole (ha)*])),"!","-"))</f>
        <v>-</v>
      </c>
    </row>
    <row r="340" spans="1:9" ht="15" x14ac:dyDescent="0.25">
      <c r="A340" s="99" t="s">
        <v>546</v>
      </c>
      <c r="B340" s="110" t="s">
        <v>546</v>
      </c>
      <c r="C340" s="180" t="s">
        <v>2673</v>
      </c>
      <c r="D340" s="148">
        <v>7.3604599999999998</v>
      </c>
      <c r="E340" s="149">
        <v>-7.3962700000000003</v>
      </c>
      <c r="F34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0" s="119">
        <f t="shared" si="10"/>
        <v>7.3604599999999998</v>
      </c>
      <c r="H340" s="119">
        <f t="shared" si="11"/>
        <v>-7.3962700000000003</v>
      </c>
      <c r="I340" s="120" t="str">
        <f t="array" ref="I340">IF(ISBLANK(C340),"",IF(C340=MAX(IF(FarmUnit[1. Identifiant interne unique d’exploitation agricole*
(Attribué par la gestion centrale)]=A340,FarmUnit[3. Superficie de l’unité agricole (ha)*])),"!","-"))</f>
        <v>-</v>
      </c>
    </row>
    <row r="341" spans="1:9" ht="15" x14ac:dyDescent="0.25">
      <c r="A341" s="99" t="s">
        <v>547</v>
      </c>
      <c r="B341" s="110" t="s">
        <v>547</v>
      </c>
      <c r="C341" s="181" t="s">
        <v>2600</v>
      </c>
      <c r="D341" s="148">
        <v>7.3596599999999999</v>
      </c>
      <c r="E341" s="149">
        <v>-7.3935599999999999</v>
      </c>
      <c r="F34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1" s="119">
        <f t="shared" si="10"/>
        <v>7.3596599999999999</v>
      </c>
      <c r="H341" s="119">
        <f t="shared" si="11"/>
        <v>-7.3935599999999999</v>
      </c>
      <c r="I341" s="120" t="str">
        <f t="array" ref="I341">IF(ISBLANK(C341),"",IF(C341=MAX(IF(FarmUnit[1. Identifiant interne unique d’exploitation agricole*
(Attribué par la gestion centrale)]=A341,FarmUnit[3. Superficie de l’unité agricole (ha)*])),"!","-"))</f>
        <v>-</v>
      </c>
    </row>
    <row r="342" spans="1:9" ht="15" x14ac:dyDescent="0.25">
      <c r="A342" s="99" t="s">
        <v>548</v>
      </c>
      <c r="B342" s="110" t="s">
        <v>548</v>
      </c>
      <c r="C342" s="180" t="s">
        <v>2424</v>
      </c>
      <c r="D342" s="148">
        <v>7.3637300000000003</v>
      </c>
      <c r="E342" s="149">
        <v>-7.40015</v>
      </c>
      <c r="F34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2" s="119">
        <f t="shared" si="10"/>
        <v>7.3637300000000003</v>
      </c>
      <c r="H342" s="119">
        <f t="shared" si="11"/>
        <v>-7.40015</v>
      </c>
      <c r="I342" s="120" t="str">
        <f t="array" ref="I342">IF(ISBLANK(C342),"",IF(C342=MAX(IF(FarmUnit[1. Identifiant interne unique d’exploitation agricole*
(Attribué par la gestion centrale)]=A342,FarmUnit[3. Superficie de l’unité agricole (ha)*])),"!","-"))</f>
        <v>-</v>
      </c>
    </row>
    <row r="343" spans="1:9" ht="15" x14ac:dyDescent="0.25">
      <c r="A343" s="99" t="s">
        <v>549</v>
      </c>
      <c r="B343" s="110" t="s">
        <v>549</v>
      </c>
      <c r="C343" s="181" t="s">
        <v>2652</v>
      </c>
      <c r="D343" s="148">
        <v>7.3666</v>
      </c>
      <c r="E343" s="149">
        <v>-7.3971499999999999</v>
      </c>
      <c r="F34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3" s="119">
        <f t="shared" si="10"/>
        <v>7.3666</v>
      </c>
      <c r="H343" s="119">
        <f t="shared" si="11"/>
        <v>-7.3971499999999999</v>
      </c>
      <c r="I343" s="120" t="str">
        <f t="array" ref="I343">IF(ISBLANK(C343),"",IF(C343=MAX(IF(FarmUnit[1. Identifiant interne unique d’exploitation agricole*
(Attribué par la gestion centrale)]=A343,FarmUnit[3. Superficie de l’unité agricole (ha)*])),"!","-"))</f>
        <v>-</v>
      </c>
    </row>
    <row r="344" spans="1:9" ht="15" x14ac:dyDescent="0.25">
      <c r="A344" s="99" t="s">
        <v>550</v>
      </c>
      <c r="B344" s="110" t="s">
        <v>550</v>
      </c>
      <c r="C344" s="180" t="s">
        <v>2493</v>
      </c>
      <c r="D344" s="148">
        <v>7.36564</v>
      </c>
      <c r="E344" s="149">
        <v>-7.3955500000000001</v>
      </c>
      <c r="F34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4" s="119">
        <f t="shared" si="10"/>
        <v>7.36564</v>
      </c>
      <c r="H344" s="119">
        <f t="shared" si="11"/>
        <v>-7.3955500000000001</v>
      </c>
      <c r="I344" s="120" t="str">
        <f t="array" ref="I344">IF(ISBLANK(C344),"",IF(C344=MAX(IF(FarmUnit[1. Identifiant interne unique d’exploitation agricole*
(Attribué par la gestion centrale)]=A344,FarmUnit[3. Superficie de l’unité agricole (ha)*])),"!","-"))</f>
        <v>-</v>
      </c>
    </row>
    <row r="345" spans="1:9" ht="15" x14ac:dyDescent="0.25">
      <c r="A345" s="99" t="s">
        <v>551</v>
      </c>
      <c r="B345" s="110" t="s">
        <v>551</v>
      </c>
      <c r="C345" s="181" t="s">
        <v>2674</v>
      </c>
      <c r="D345" s="148">
        <v>7.3679399999999999</v>
      </c>
      <c r="E345" s="149">
        <v>-7.3956799999999996</v>
      </c>
      <c r="F34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5" s="119">
        <f t="shared" si="10"/>
        <v>7.3679399999999999</v>
      </c>
      <c r="H345" s="119">
        <f t="shared" si="11"/>
        <v>-7.3956799999999996</v>
      </c>
      <c r="I345" s="120" t="str">
        <f t="array" ref="I345">IF(ISBLANK(C345),"",IF(C345=MAX(IF(FarmUnit[1. Identifiant interne unique d’exploitation agricole*
(Attribué par la gestion centrale)]=A345,FarmUnit[3. Superficie de l’unité agricole (ha)*])),"!","-"))</f>
        <v>-</v>
      </c>
    </row>
    <row r="346" spans="1:9" ht="15" x14ac:dyDescent="0.25">
      <c r="A346" s="99" t="s">
        <v>552</v>
      </c>
      <c r="B346" s="110" t="s">
        <v>552</v>
      </c>
      <c r="C346" s="180" t="s">
        <v>2523</v>
      </c>
      <c r="D346" s="148">
        <v>7.2103700000000002</v>
      </c>
      <c r="E346" s="149">
        <v>-7.2110900000000004</v>
      </c>
      <c r="F34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6" s="119">
        <f t="shared" si="10"/>
        <v>7.2103700000000002</v>
      </c>
      <c r="H346" s="119">
        <f t="shared" si="11"/>
        <v>-7.2110900000000004</v>
      </c>
      <c r="I346" s="120" t="str">
        <f t="array" ref="I346">IF(ISBLANK(C346),"",IF(C346=MAX(IF(FarmUnit[1. Identifiant interne unique d’exploitation agricole*
(Attribué par la gestion centrale)]=A346,FarmUnit[3. Superficie de l’unité agricole (ha)*])),"!","-"))</f>
        <v>-</v>
      </c>
    </row>
    <row r="347" spans="1:9" ht="15" x14ac:dyDescent="0.25">
      <c r="A347" s="99" t="s">
        <v>553</v>
      </c>
      <c r="B347" s="110" t="s">
        <v>553</v>
      </c>
      <c r="C347" s="181" t="s">
        <v>2524</v>
      </c>
      <c r="D347" s="148">
        <v>7.2115900000000002</v>
      </c>
      <c r="E347" s="149">
        <v>-7.2090399999999999</v>
      </c>
      <c r="F34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7" s="119">
        <f t="shared" si="10"/>
        <v>7.2115900000000002</v>
      </c>
      <c r="H347" s="119">
        <f t="shared" si="11"/>
        <v>-7.2090399999999999</v>
      </c>
      <c r="I347" s="120" t="str">
        <f t="array" ref="I347">IF(ISBLANK(C347),"",IF(C347=MAX(IF(FarmUnit[1. Identifiant interne unique d’exploitation agricole*
(Attribué par la gestion centrale)]=A347,FarmUnit[3. Superficie de l’unité agricole (ha)*])),"!","-"))</f>
        <v>-</v>
      </c>
    </row>
    <row r="348" spans="1:9" ht="15" x14ac:dyDescent="0.25">
      <c r="A348" s="99" t="s">
        <v>554</v>
      </c>
      <c r="B348" s="110" t="s">
        <v>554</v>
      </c>
      <c r="C348" s="180" t="s">
        <v>2586</v>
      </c>
      <c r="D348" s="148">
        <v>7.2144599999999999</v>
      </c>
      <c r="E348" s="149">
        <v>-7.2098500000000003</v>
      </c>
      <c r="F34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8" s="119">
        <f t="shared" si="10"/>
        <v>7.2144599999999999</v>
      </c>
      <c r="H348" s="119">
        <f t="shared" si="11"/>
        <v>-7.2098500000000003</v>
      </c>
      <c r="I348" s="120" t="str">
        <f t="array" ref="I348">IF(ISBLANK(C348),"",IF(C348=MAX(IF(FarmUnit[1. Identifiant interne unique d’exploitation agricole*
(Attribué par la gestion centrale)]=A348,FarmUnit[3. Superficie de l’unité agricole (ha)*])),"!","-"))</f>
        <v>-</v>
      </c>
    </row>
    <row r="349" spans="1:9" ht="15" x14ac:dyDescent="0.25">
      <c r="A349" s="99" t="s">
        <v>555</v>
      </c>
      <c r="B349" s="110" t="s">
        <v>555</v>
      </c>
      <c r="C349" s="181" t="s">
        <v>2675</v>
      </c>
      <c r="D349" s="148">
        <v>7.21671</v>
      </c>
      <c r="E349" s="149">
        <v>-7.2066100000000004</v>
      </c>
      <c r="F34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9" s="119">
        <f t="shared" si="10"/>
        <v>7.21671</v>
      </c>
      <c r="H349" s="119">
        <f t="shared" si="11"/>
        <v>-7.2066100000000004</v>
      </c>
      <c r="I349" s="120" t="str">
        <f t="array" ref="I349">IF(ISBLANK(C349),"",IF(C349=MAX(IF(FarmUnit[1. Identifiant interne unique d’exploitation agricole*
(Attribué par la gestion centrale)]=A349,FarmUnit[3. Superficie de l’unité agricole (ha)*])),"!","-"))</f>
        <v>-</v>
      </c>
    </row>
    <row r="350" spans="1:9" ht="15" x14ac:dyDescent="0.25">
      <c r="A350" s="99" t="s">
        <v>556</v>
      </c>
      <c r="B350" s="110" t="s">
        <v>556</v>
      </c>
      <c r="C350" s="180" t="s">
        <v>2424</v>
      </c>
      <c r="D350" s="148">
        <v>7.2142400000000002</v>
      </c>
      <c r="E350" s="149">
        <v>-7.2063699999999997</v>
      </c>
      <c r="F35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0" s="119">
        <f t="shared" si="10"/>
        <v>7.2142400000000002</v>
      </c>
      <c r="H350" s="119">
        <f t="shared" si="11"/>
        <v>-7.2063699999999997</v>
      </c>
      <c r="I350" s="120" t="str">
        <f t="array" ref="I350">IF(ISBLANK(C350),"",IF(C350=MAX(IF(FarmUnit[1. Identifiant interne unique d’exploitation agricole*
(Attribué par la gestion centrale)]=A350,FarmUnit[3. Superficie de l’unité agricole (ha)*])),"!","-"))</f>
        <v>-</v>
      </c>
    </row>
    <row r="351" spans="1:9" ht="15" x14ac:dyDescent="0.25">
      <c r="A351" s="99" t="s">
        <v>557</v>
      </c>
      <c r="B351" s="110" t="s">
        <v>557</v>
      </c>
      <c r="C351" s="181" t="s">
        <v>2484</v>
      </c>
      <c r="D351" s="148">
        <v>7.2099500000000001</v>
      </c>
      <c r="E351" s="149">
        <v>-7.2069200000000002</v>
      </c>
      <c r="F35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1" s="119">
        <f t="shared" si="10"/>
        <v>7.2099500000000001</v>
      </c>
      <c r="H351" s="119">
        <f t="shared" si="11"/>
        <v>-7.2069200000000002</v>
      </c>
      <c r="I351" s="120" t="str">
        <f t="array" ref="I351">IF(ISBLANK(C351),"",IF(C351=MAX(IF(FarmUnit[1. Identifiant interne unique d’exploitation agricole*
(Attribué par la gestion centrale)]=A351,FarmUnit[3. Superficie de l’unité agricole (ha)*])),"!","-"))</f>
        <v>-</v>
      </c>
    </row>
    <row r="352" spans="1:9" ht="15" x14ac:dyDescent="0.25">
      <c r="A352" s="99" t="s">
        <v>558</v>
      </c>
      <c r="B352" s="110" t="s">
        <v>558</v>
      </c>
      <c r="C352" s="180" t="s">
        <v>2525</v>
      </c>
      <c r="D352" s="148">
        <v>7.2082800000000002</v>
      </c>
      <c r="E352" s="149">
        <v>-7.2084900000000003</v>
      </c>
      <c r="F35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2" s="119">
        <f t="shared" si="10"/>
        <v>7.2082800000000002</v>
      </c>
      <c r="H352" s="119">
        <f t="shared" si="11"/>
        <v>-7.2084900000000003</v>
      </c>
      <c r="I352" s="120" t="str">
        <f t="array" ref="I352">IF(ISBLANK(C352),"",IF(C352=MAX(IF(FarmUnit[1. Identifiant interne unique d’exploitation agricole*
(Attribué par la gestion centrale)]=A352,FarmUnit[3. Superficie de l’unité agricole (ha)*])),"!","-"))</f>
        <v>-</v>
      </c>
    </row>
    <row r="353" spans="1:9" ht="15" x14ac:dyDescent="0.25">
      <c r="A353" s="99" t="s">
        <v>559</v>
      </c>
      <c r="B353" s="110" t="s">
        <v>559</v>
      </c>
      <c r="C353" s="181" t="s">
        <v>2539</v>
      </c>
      <c r="D353" s="148">
        <v>7.2064500000000002</v>
      </c>
      <c r="E353" s="149">
        <v>-7.2076900000000004</v>
      </c>
      <c r="F35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3" s="119">
        <f t="shared" si="10"/>
        <v>7.2064500000000002</v>
      </c>
      <c r="H353" s="119">
        <f t="shared" si="11"/>
        <v>-7.2076900000000004</v>
      </c>
      <c r="I353" s="120" t="str">
        <f t="array" ref="I353">IF(ISBLANK(C353),"",IF(C353=MAX(IF(FarmUnit[1. Identifiant interne unique d’exploitation agricole*
(Attribué par la gestion centrale)]=A353,FarmUnit[3. Superficie de l’unité agricole (ha)*])),"!","-"))</f>
        <v>-</v>
      </c>
    </row>
    <row r="354" spans="1:9" ht="15" x14ac:dyDescent="0.25">
      <c r="A354" s="99" t="s">
        <v>560</v>
      </c>
      <c r="B354" s="110" t="s">
        <v>560</v>
      </c>
      <c r="C354" s="180" t="s">
        <v>2493</v>
      </c>
      <c r="D354" s="148">
        <v>7.2139600000000002</v>
      </c>
      <c r="E354" s="149">
        <v>-7.2203600000000003</v>
      </c>
      <c r="F35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4" s="119">
        <f t="shared" si="10"/>
        <v>7.2139600000000002</v>
      </c>
      <c r="H354" s="119">
        <f t="shared" si="11"/>
        <v>-7.2203600000000003</v>
      </c>
      <c r="I354" s="120" t="str">
        <f t="array" ref="I354">IF(ISBLANK(C354),"",IF(C354=MAX(IF(FarmUnit[1. Identifiant interne unique d’exploitation agricole*
(Attribué par la gestion centrale)]=A354,FarmUnit[3. Superficie de l’unité agricole (ha)*])),"!","-"))</f>
        <v>-</v>
      </c>
    </row>
    <row r="355" spans="1:9" ht="15" x14ac:dyDescent="0.25">
      <c r="A355" s="99" t="s">
        <v>561</v>
      </c>
      <c r="B355" s="110" t="s">
        <v>561</v>
      </c>
      <c r="C355" s="181" t="s">
        <v>2676</v>
      </c>
      <c r="D355" s="148">
        <v>7.21272</v>
      </c>
      <c r="E355" s="149">
        <v>-7.2226900000000001</v>
      </c>
      <c r="F35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5" s="119">
        <f t="shared" si="10"/>
        <v>7.21272</v>
      </c>
      <c r="H355" s="119">
        <f t="shared" si="11"/>
        <v>-7.2226900000000001</v>
      </c>
      <c r="I355" s="120" t="str">
        <f t="array" ref="I355">IF(ISBLANK(C355),"",IF(C355=MAX(IF(FarmUnit[1. Identifiant interne unique d’exploitation agricole*
(Attribué par la gestion centrale)]=A355,FarmUnit[3. Superficie de l’unité agricole (ha)*])),"!","-"))</f>
        <v>-</v>
      </c>
    </row>
    <row r="356" spans="1:9" ht="15" x14ac:dyDescent="0.25">
      <c r="A356" s="99" t="s">
        <v>562</v>
      </c>
      <c r="B356" s="110" t="s">
        <v>562</v>
      </c>
      <c r="C356" s="180" t="s">
        <v>2483</v>
      </c>
      <c r="D356" s="148">
        <v>7.2075100000000001</v>
      </c>
      <c r="E356" s="149">
        <v>-7.2057900000000004</v>
      </c>
      <c r="F35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6" s="119">
        <f t="shared" si="10"/>
        <v>7.2075100000000001</v>
      </c>
      <c r="H356" s="119">
        <f t="shared" si="11"/>
        <v>-7.2057900000000004</v>
      </c>
      <c r="I356" s="120" t="str">
        <f t="array" ref="I356">IF(ISBLANK(C356),"",IF(C356=MAX(IF(FarmUnit[1. Identifiant interne unique d’exploitation agricole*
(Attribué par la gestion centrale)]=A356,FarmUnit[3. Superficie de l’unité agricole (ha)*])),"!","-"))</f>
        <v>-</v>
      </c>
    </row>
    <row r="357" spans="1:9" ht="15" x14ac:dyDescent="0.25">
      <c r="A357" s="99" t="s">
        <v>563</v>
      </c>
      <c r="B357" s="110" t="s">
        <v>563</v>
      </c>
      <c r="C357" s="181" t="s">
        <v>2677</v>
      </c>
      <c r="D357" s="148">
        <v>7.2073099999999997</v>
      </c>
      <c r="E357" s="149">
        <v>-7.2099700000000002</v>
      </c>
      <c r="F35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7" s="119">
        <f t="shared" si="10"/>
        <v>7.2073099999999997</v>
      </c>
      <c r="H357" s="119">
        <f t="shared" si="11"/>
        <v>-7.2099700000000002</v>
      </c>
      <c r="I357" s="120" t="str">
        <f t="array" ref="I357">IF(ISBLANK(C357),"",IF(C357=MAX(IF(FarmUnit[1. Identifiant interne unique d’exploitation agricole*
(Attribué par la gestion centrale)]=A357,FarmUnit[3. Superficie de l’unité agricole (ha)*])),"!","-"))</f>
        <v>-</v>
      </c>
    </row>
    <row r="358" spans="1:9" ht="15" x14ac:dyDescent="0.25">
      <c r="A358" s="99" t="s">
        <v>564</v>
      </c>
      <c r="B358" s="110" t="s">
        <v>564</v>
      </c>
      <c r="C358" s="180" t="s">
        <v>2526</v>
      </c>
      <c r="D358" s="148">
        <v>7.2122099999999998</v>
      </c>
      <c r="E358" s="149">
        <v>-7.2052699999999996</v>
      </c>
      <c r="F35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8" s="119">
        <f t="shared" si="10"/>
        <v>7.2122099999999998</v>
      </c>
      <c r="H358" s="119">
        <f t="shared" si="11"/>
        <v>-7.2052699999999996</v>
      </c>
      <c r="I358" s="120" t="str">
        <f t="array" ref="I358">IF(ISBLANK(C358),"",IF(C358=MAX(IF(FarmUnit[1. Identifiant interne unique d’exploitation agricole*
(Attribué par la gestion centrale)]=A358,FarmUnit[3. Superficie de l’unité agricole (ha)*])),"!","-"))</f>
        <v>-</v>
      </c>
    </row>
    <row r="359" spans="1:9" ht="15" x14ac:dyDescent="0.25">
      <c r="A359" s="99" t="s">
        <v>565</v>
      </c>
      <c r="B359" s="110" t="s">
        <v>565</v>
      </c>
      <c r="C359" s="181" t="s">
        <v>2678</v>
      </c>
      <c r="D359" s="148">
        <v>7.2133099999999999</v>
      </c>
      <c r="E359" s="149">
        <v>-7.2013199999999999</v>
      </c>
      <c r="F35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9" s="119">
        <f t="shared" si="10"/>
        <v>7.2133099999999999</v>
      </c>
      <c r="H359" s="119">
        <f t="shared" si="11"/>
        <v>-7.2013199999999999</v>
      </c>
      <c r="I359" s="120" t="str">
        <f t="array" ref="I359">IF(ISBLANK(C359),"",IF(C359=MAX(IF(FarmUnit[1. Identifiant interne unique d’exploitation agricole*
(Attribué par la gestion centrale)]=A359,FarmUnit[3. Superficie de l’unité agricole (ha)*])),"!","-"))</f>
        <v>-</v>
      </c>
    </row>
    <row r="360" spans="1:9" ht="15" x14ac:dyDescent="0.25">
      <c r="A360" s="99" t="s">
        <v>566</v>
      </c>
      <c r="B360" s="110" t="s">
        <v>566</v>
      </c>
      <c r="C360" s="180" t="s">
        <v>2551</v>
      </c>
      <c r="D360" s="148">
        <v>7.21685</v>
      </c>
      <c r="E360" s="149">
        <v>-7.1963400000000002</v>
      </c>
      <c r="F36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0" s="119">
        <f t="shared" si="10"/>
        <v>7.21685</v>
      </c>
      <c r="H360" s="119">
        <f t="shared" si="11"/>
        <v>-7.1963400000000002</v>
      </c>
      <c r="I360" s="120" t="str">
        <f t="array" ref="I360">IF(ISBLANK(C360),"",IF(C360=MAX(IF(FarmUnit[1. Identifiant interne unique d’exploitation agricole*
(Attribué par la gestion centrale)]=A360,FarmUnit[3. Superficie de l’unité agricole (ha)*])),"!","-"))</f>
        <v>-</v>
      </c>
    </row>
    <row r="361" spans="1:9" ht="15" x14ac:dyDescent="0.25">
      <c r="A361" s="99" t="s">
        <v>567</v>
      </c>
      <c r="B361" s="110" t="s">
        <v>567</v>
      </c>
      <c r="C361" s="181" t="s">
        <v>2454</v>
      </c>
      <c r="D361" s="148">
        <v>7.2136399999999998</v>
      </c>
      <c r="E361" s="149">
        <v>-7.1996099999999998</v>
      </c>
      <c r="F36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1" s="119">
        <f t="shared" si="10"/>
        <v>7.2136399999999998</v>
      </c>
      <c r="H361" s="119">
        <f t="shared" si="11"/>
        <v>-7.1996099999999998</v>
      </c>
      <c r="I361" s="120" t="str">
        <f t="array" ref="I361">IF(ISBLANK(C361),"",IF(C361=MAX(IF(FarmUnit[1. Identifiant interne unique d’exploitation agricole*
(Attribué par la gestion centrale)]=A361,FarmUnit[3. Superficie de l’unité agricole (ha)*])),"!","-"))</f>
        <v>-</v>
      </c>
    </row>
    <row r="362" spans="1:9" ht="15" x14ac:dyDescent="0.25">
      <c r="A362" s="99" t="s">
        <v>568</v>
      </c>
      <c r="B362" s="110" t="s">
        <v>568</v>
      </c>
      <c r="C362" s="180">
        <v>3</v>
      </c>
      <c r="D362" s="148">
        <v>7.2159700000000004</v>
      </c>
      <c r="E362" s="149">
        <v>-7.20153</v>
      </c>
      <c r="F36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2" s="119">
        <f t="shared" si="10"/>
        <v>7.2159700000000004</v>
      </c>
      <c r="H362" s="119">
        <f t="shared" si="11"/>
        <v>-7.20153</v>
      </c>
      <c r="I362" s="120" t="str">
        <f t="array" ref="I362">IF(ISBLANK(C362),"",IF(C362=MAX(IF(FarmUnit[1. Identifiant interne unique d’exploitation agricole*
(Attribué par la gestion centrale)]=A362,FarmUnit[3. Superficie de l’unité agricole (ha)*])),"!","-"))</f>
        <v>!</v>
      </c>
    </row>
    <row r="363" spans="1:9" ht="15" x14ac:dyDescent="0.25">
      <c r="A363" s="99" t="s">
        <v>569</v>
      </c>
      <c r="B363" s="110" t="s">
        <v>569</v>
      </c>
      <c r="C363" s="181" t="s">
        <v>2527</v>
      </c>
      <c r="D363" s="148">
        <v>7.2105199999999998</v>
      </c>
      <c r="E363" s="149">
        <v>-7.2031599999999996</v>
      </c>
      <c r="F36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3" s="119">
        <f t="shared" si="10"/>
        <v>7.2105199999999998</v>
      </c>
      <c r="H363" s="119">
        <f t="shared" si="11"/>
        <v>-7.2031599999999996</v>
      </c>
      <c r="I363" s="120" t="str">
        <f t="array" ref="I363">IF(ISBLANK(C363),"",IF(C363=MAX(IF(FarmUnit[1. Identifiant interne unique d’exploitation agricole*
(Attribué par la gestion centrale)]=A363,FarmUnit[3. Superficie de l’unité agricole (ha)*])),"!","-"))</f>
        <v>-</v>
      </c>
    </row>
    <row r="364" spans="1:9" ht="15" x14ac:dyDescent="0.25">
      <c r="A364" s="99" t="s">
        <v>570</v>
      </c>
      <c r="B364" s="110" t="s">
        <v>570</v>
      </c>
      <c r="C364" s="180" t="s">
        <v>2528</v>
      </c>
      <c r="D364" s="148">
        <v>7.21129</v>
      </c>
      <c r="E364" s="149">
        <v>-7.2001600000000003</v>
      </c>
      <c r="F36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4" s="119">
        <f t="shared" si="10"/>
        <v>7.21129</v>
      </c>
      <c r="H364" s="119">
        <f t="shared" si="11"/>
        <v>-7.2001600000000003</v>
      </c>
      <c r="I364" s="120" t="str">
        <f t="array" ref="I364">IF(ISBLANK(C364),"",IF(C364=MAX(IF(FarmUnit[1. Identifiant interne unique d’exploitation agricole*
(Attribué par la gestion centrale)]=A364,FarmUnit[3. Superficie de l’unité agricole (ha)*])),"!","-"))</f>
        <v>-</v>
      </c>
    </row>
    <row r="365" spans="1:9" ht="15" x14ac:dyDescent="0.25">
      <c r="A365" s="99" t="s">
        <v>571</v>
      </c>
      <c r="B365" s="110" t="s">
        <v>571</v>
      </c>
      <c r="C365" s="181" t="s">
        <v>2679</v>
      </c>
      <c r="D365" s="148">
        <v>7.2124199999999998</v>
      </c>
      <c r="E365" s="149">
        <v>-7.19787</v>
      </c>
      <c r="F36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5" s="119">
        <f t="shared" si="10"/>
        <v>7.2124199999999998</v>
      </c>
      <c r="H365" s="119">
        <f t="shared" si="11"/>
        <v>-7.19787</v>
      </c>
      <c r="I365" s="120" t="str">
        <f t="array" ref="I365">IF(ISBLANK(C365),"",IF(C365=MAX(IF(FarmUnit[1. Identifiant interne unique d’exploitation agricole*
(Attribué par la gestion centrale)]=A365,FarmUnit[3. Superficie de l’unité agricole (ha)*])),"!","-"))</f>
        <v>-</v>
      </c>
    </row>
    <row r="366" spans="1:9" ht="15" x14ac:dyDescent="0.25">
      <c r="A366" s="99" t="s">
        <v>572</v>
      </c>
      <c r="B366" s="110" t="s">
        <v>572</v>
      </c>
      <c r="C366" s="180" t="s">
        <v>2680</v>
      </c>
      <c r="D366" s="148">
        <v>7.2124600000000001</v>
      </c>
      <c r="E366" s="149">
        <v>-7.1944499999999998</v>
      </c>
      <c r="F36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6" s="119">
        <f t="shared" si="10"/>
        <v>7.2124600000000001</v>
      </c>
      <c r="H366" s="119">
        <f t="shared" si="11"/>
        <v>-7.1944499999999998</v>
      </c>
      <c r="I366" s="120" t="str">
        <f t="array" ref="I366">IF(ISBLANK(C366),"",IF(C366=MAX(IF(FarmUnit[1. Identifiant interne unique d’exploitation agricole*
(Attribué par la gestion centrale)]=A366,FarmUnit[3. Superficie de l’unité agricole (ha)*])),"!","-"))</f>
        <v>-</v>
      </c>
    </row>
    <row r="367" spans="1:9" ht="15" x14ac:dyDescent="0.25">
      <c r="A367" s="99" t="s">
        <v>573</v>
      </c>
      <c r="B367" s="110" t="s">
        <v>573</v>
      </c>
      <c r="C367" s="181" t="s">
        <v>2681</v>
      </c>
      <c r="D367" s="148">
        <v>7.2109300000000003</v>
      </c>
      <c r="E367" s="149">
        <v>-7.19686</v>
      </c>
      <c r="F36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7" s="119">
        <f t="shared" si="10"/>
        <v>7.2109300000000003</v>
      </c>
      <c r="H367" s="119">
        <f t="shared" si="11"/>
        <v>-7.19686</v>
      </c>
      <c r="I367" s="120" t="str">
        <f t="array" ref="I367">IF(ISBLANK(C367),"",IF(C367=MAX(IF(FarmUnit[1. Identifiant interne unique d’exploitation agricole*
(Attribué par la gestion centrale)]=A367,FarmUnit[3. Superficie de l’unité agricole (ha)*])),"!","-"))</f>
        <v>-</v>
      </c>
    </row>
    <row r="368" spans="1:9" ht="15" x14ac:dyDescent="0.25">
      <c r="A368" s="99" t="s">
        <v>574</v>
      </c>
      <c r="B368" s="110" t="s">
        <v>574</v>
      </c>
      <c r="C368" s="180" t="s">
        <v>2678</v>
      </c>
      <c r="D368" s="148">
        <v>7.2032699999999998</v>
      </c>
      <c r="E368" s="149">
        <v>-7.2190599999999998</v>
      </c>
      <c r="F36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8" s="119">
        <f t="shared" si="10"/>
        <v>7.2032699999999998</v>
      </c>
      <c r="H368" s="119">
        <f t="shared" si="11"/>
        <v>-7.2190599999999998</v>
      </c>
      <c r="I368" s="120" t="str">
        <f t="array" ref="I368">IF(ISBLANK(C368),"",IF(C368=MAX(IF(FarmUnit[1. Identifiant interne unique d’exploitation agricole*
(Attribué par la gestion centrale)]=A368,FarmUnit[3. Superficie de l’unité agricole (ha)*])),"!","-"))</f>
        <v>-</v>
      </c>
    </row>
    <row r="369" spans="1:9" ht="15" x14ac:dyDescent="0.25">
      <c r="A369" s="99" t="s">
        <v>575</v>
      </c>
      <c r="B369" s="110" t="s">
        <v>575</v>
      </c>
      <c r="C369" s="181" t="s">
        <v>2601</v>
      </c>
      <c r="D369" s="148">
        <v>7.2059100000000003</v>
      </c>
      <c r="E369" s="149">
        <v>-7.2157400000000003</v>
      </c>
      <c r="F36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9" s="119">
        <f t="shared" si="10"/>
        <v>7.2059100000000003</v>
      </c>
      <c r="H369" s="119">
        <f t="shared" si="11"/>
        <v>-7.2157400000000003</v>
      </c>
      <c r="I369" s="120" t="str">
        <f t="array" ref="I369">IF(ISBLANK(C369),"",IF(C369=MAX(IF(FarmUnit[1. Identifiant interne unique d’exploitation agricole*
(Attribué par la gestion centrale)]=A369,FarmUnit[3. Superficie de l’unité agricole (ha)*])),"!","-"))</f>
        <v>-</v>
      </c>
    </row>
    <row r="370" spans="1:9" ht="15" x14ac:dyDescent="0.25">
      <c r="A370" s="99" t="s">
        <v>576</v>
      </c>
      <c r="B370" s="110" t="s">
        <v>576</v>
      </c>
      <c r="C370" s="180" t="s">
        <v>2529</v>
      </c>
      <c r="D370" s="148">
        <v>7.2029500000000004</v>
      </c>
      <c r="E370" s="149">
        <v>-7.2141700000000002</v>
      </c>
      <c r="F37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0" s="119">
        <f t="shared" si="10"/>
        <v>7.2029500000000004</v>
      </c>
      <c r="H370" s="119">
        <f t="shared" si="11"/>
        <v>-7.2141700000000002</v>
      </c>
      <c r="I370" s="120" t="str">
        <f t="array" ref="I370">IF(ISBLANK(C370),"",IF(C370=MAX(IF(FarmUnit[1. Identifiant interne unique d’exploitation agricole*
(Attribué par la gestion centrale)]=A370,FarmUnit[3. Superficie de l’unité agricole (ha)*])),"!","-"))</f>
        <v>-</v>
      </c>
    </row>
    <row r="371" spans="1:9" ht="15" x14ac:dyDescent="0.25">
      <c r="A371" s="99" t="s">
        <v>577</v>
      </c>
      <c r="B371" s="110" t="s">
        <v>577</v>
      </c>
      <c r="C371" s="181" t="s">
        <v>2682</v>
      </c>
      <c r="D371" s="148">
        <v>7.2016299999999998</v>
      </c>
      <c r="E371" s="149">
        <v>-7.2157400000000003</v>
      </c>
      <c r="F37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1" s="119">
        <f t="shared" ref="G371:G434" si="12">IF(D371=0,"",D371)</f>
        <v>7.2016299999999998</v>
      </c>
      <c r="H371" s="119">
        <f t="shared" ref="H371:H434" si="13">IF(E371=0,"",E371)</f>
        <v>-7.2157400000000003</v>
      </c>
      <c r="I371" s="120" t="str">
        <f t="array" ref="I371">IF(ISBLANK(C371),"",IF(C371=MAX(IF(FarmUnit[1. Identifiant interne unique d’exploitation agricole*
(Attribué par la gestion centrale)]=A371,FarmUnit[3. Superficie de l’unité agricole (ha)*])),"!","-"))</f>
        <v>-</v>
      </c>
    </row>
    <row r="372" spans="1:9" ht="15" x14ac:dyDescent="0.25">
      <c r="A372" s="99" t="s">
        <v>578</v>
      </c>
      <c r="B372" s="110" t="s">
        <v>578</v>
      </c>
      <c r="C372" s="180" t="s">
        <v>2683</v>
      </c>
      <c r="D372" s="148">
        <v>7.2087899999999996</v>
      </c>
      <c r="E372" s="149">
        <v>-7.2031799999999997</v>
      </c>
      <c r="F37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2" s="119">
        <f t="shared" si="12"/>
        <v>7.2087899999999996</v>
      </c>
      <c r="H372" s="119">
        <f t="shared" si="13"/>
        <v>-7.2031799999999997</v>
      </c>
      <c r="I372" s="120" t="str">
        <f t="array" ref="I372">IF(ISBLANK(C372),"",IF(C372=MAX(IF(FarmUnit[1. Identifiant interne unique d’exploitation agricole*
(Attribué par la gestion centrale)]=A372,FarmUnit[3. Superficie de l’unité agricole (ha)*])),"!","-"))</f>
        <v>-</v>
      </c>
    </row>
    <row r="373" spans="1:9" ht="15" x14ac:dyDescent="0.25">
      <c r="A373" s="99" t="s">
        <v>579</v>
      </c>
      <c r="B373" s="110" t="s">
        <v>579</v>
      </c>
      <c r="C373" s="181">
        <v>3</v>
      </c>
      <c r="D373" s="148">
        <v>7.2090500000000004</v>
      </c>
      <c r="E373" s="149">
        <v>-7.20052</v>
      </c>
      <c r="F37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3" s="119">
        <f t="shared" si="12"/>
        <v>7.2090500000000004</v>
      </c>
      <c r="H373" s="119">
        <f t="shared" si="13"/>
        <v>-7.20052</v>
      </c>
      <c r="I373" s="120" t="str">
        <f t="array" ref="I373">IF(ISBLANK(C373),"",IF(C373=MAX(IF(FarmUnit[1. Identifiant interne unique d’exploitation agricole*
(Attribué par la gestion centrale)]=A373,FarmUnit[3. Superficie de l’unité agricole (ha)*])),"!","-"))</f>
        <v>!</v>
      </c>
    </row>
    <row r="374" spans="1:9" ht="15" x14ac:dyDescent="0.25">
      <c r="A374" s="99" t="s">
        <v>580</v>
      </c>
      <c r="B374" s="110" t="s">
        <v>580</v>
      </c>
      <c r="C374" s="180" t="s">
        <v>2670</v>
      </c>
      <c r="D374" s="148">
        <v>7.2094500000000004</v>
      </c>
      <c r="E374" s="149">
        <v>-7.1986800000000004</v>
      </c>
      <c r="F37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4" s="119">
        <f t="shared" si="12"/>
        <v>7.2094500000000004</v>
      </c>
      <c r="H374" s="119">
        <f t="shared" si="13"/>
        <v>-7.1986800000000004</v>
      </c>
      <c r="I374" s="120" t="str">
        <f t="array" ref="I374">IF(ISBLANK(C374),"",IF(C374=MAX(IF(FarmUnit[1. Identifiant interne unique d’exploitation agricole*
(Attribué par la gestion centrale)]=A374,FarmUnit[3. Superficie de l’unité agricole (ha)*])),"!","-"))</f>
        <v>-</v>
      </c>
    </row>
    <row r="375" spans="1:9" ht="15" x14ac:dyDescent="0.25">
      <c r="A375" s="99" t="s">
        <v>581</v>
      </c>
      <c r="B375" s="110" t="s">
        <v>581</v>
      </c>
      <c r="C375" s="181" t="s">
        <v>2440</v>
      </c>
      <c r="D375" s="148">
        <v>7.2116499999999997</v>
      </c>
      <c r="E375" s="149">
        <v>-7.1916799999999999</v>
      </c>
      <c r="F37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5" s="119">
        <f t="shared" si="12"/>
        <v>7.2116499999999997</v>
      </c>
      <c r="H375" s="119">
        <f t="shared" si="13"/>
        <v>-7.1916799999999999</v>
      </c>
      <c r="I375" s="120" t="str">
        <f t="array" ref="I375">IF(ISBLANK(C375),"",IF(C375=MAX(IF(FarmUnit[1. Identifiant interne unique d’exploitation agricole*
(Attribué par la gestion centrale)]=A375,FarmUnit[3. Superficie de l’unité agricole (ha)*])),"!","-"))</f>
        <v>-</v>
      </c>
    </row>
    <row r="376" spans="1:9" ht="15" x14ac:dyDescent="0.25">
      <c r="A376" s="99" t="s">
        <v>582</v>
      </c>
      <c r="B376" s="110" t="s">
        <v>582</v>
      </c>
      <c r="C376" s="180" t="s">
        <v>2421</v>
      </c>
      <c r="D376" s="148">
        <v>7.2089699999999999</v>
      </c>
      <c r="E376" s="149">
        <v>-7.2280600000000002</v>
      </c>
      <c r="F37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6" s="119">
        <f t="shared" si="12"/>
        <v>7.2089699999999999</v>
      </c>
      <c r="H376" s="119">
        <f t="shared" si="13"/>
        <v>-7.2280600000000002</v>
      </c>
      <c r="I376" s="120" t="str">
        <f t="array" ref="I376">IF(ISBLANK(C376),"",IF(C376=MAX(IF(FarmUnit[1. Identifiant interne unique d’exploitation agricole*
(Attribué par la gestion centrale)]=A376,FarmUnit[3. Superficie de l’unité agricole (ha)*])),"!","-"))</f>
        <v>-</v>
      </c>
    </row>
    <row r="377" spans="1:9" ht="15" x14ac:dyDescent="0.25">
      <c r="A377" s="99" t="s">
        <v>583</v>
      </c>
      <c r="B377" s="110" t="s">
        <v>583</v>
      </c>
      <c r="C377" s="181" t="s">
        <v>2679</v>
      </c>
      <c r="D377" s="148">
        <v>7.2118200000000003</v>
      </c>
      <c r="E377" s="149">
        <v>-7.2258100000000001</v>
      </c>
      <c r="F37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7" s="119">
        <f t="shared" si="12"/>
        <v>7.2118200000000003</v>
      </c>
      <c r="H377" s="119">
        <f t="shared" si="13"/>
        <v>-7.2258100000000001</v>
      </c>
      <c r="I377" s="120" t="str">
        <f t="array" ref="I377">IF(ISBLANK(C377),"",IF(C377=MAX(IF(FarmUnit[1. Identifiant interne unique d’exploitation agricole*
(Attribué par la gestion centrale)]=A377,FarmUnit[3. Superficie de l’unité agricole (ha)*])),"!","-"))</f>
        <v>-</v>
      </c>
    </row>
    <row r="378" spans="1:9" ht="15" x14ac:dyDescent="0.25">
      <c r="A378" s="99" t="s">
        <v>584</v>
      </c>
      <c r="B378" s="110" t="s">
        <v>584</v>
      </c>
      <c r="C378" s="180" t="s">
        <v>2422</v>
      </c>
      <c r="D378" s="148">
        <v>7.2139199999999999</v>
      </c>
      <c r="E378" s="149">
        <v>-7.2282599999999997</v>
      </c>
      <c r="F37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8" s="119">
        <f t="shared" si="12"/>
        <v>7.2139199999999999</v>
      </c>
      <c r="H378" s="119">
        <f t="shared" si="13"/>
        <v>-7.2282599999999997</v>
      </c>
      <c r="I378" s="120" t="str">
        <f t="array" ref="I378">IF(ISBLANK(C378),"",IF(C378=MAX(IF(FarmUnit[1. Identifiant interne unique d’exploitation agricole*
(Attribué par la gestion centrale)]=A378,FarmUnit[3. Superficie de l’unité agricole (ha)*])),"!","-"))</f>
        <v>-</v>
      </c>
    </row>
    <row r="379" spans="1:9" ht="15" x14ac:dyDescent="0.25">
      <c r="A379" s="99" t="s">
        <v>585</v>
      </c>
      <c r="B379" s="110" t="s">
        <v>585</v>
      </c>
      <c r="C379" s="181">
        <v>3</v>
      </c>
      <c r="D379" s="148">
        <v>7.2166800000000002</v>
      </c>
      <c r="E379" s="149">
        <v>-7.2286299999999999</v>
      </c>
      <c r="F37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9" s="119">
        <f t="shared" si="12"/>
        <v>7.2166800000000002</v>
      </c>
      <c r="H379" s="119">
        <f t="shared" si="13"/>
        <v>-7.2286299999999999</v>
      </c>
      <c r="I379" s="120" t="str">
        <f t="array" ref="I379">IF(ISBLANK(C379),"",IF(C379=MAX(IF(FarmUnit[1. Identifiant interne unique d’exploitation agricole*
(Attribué par la gestion centrale)]=A379,FarmUnit[3. Superficie de l’unité agricole (ha)*])),"!","-"))</f>
        <v>!</v>
      </c>
    </row>
    <row r="380" spans="1:9" ht="15" x14ac:dyDescent="0.25">
      <c r="A380" s="99" t="s">
        <v>586</v>
      </c>
      <c r="B380" s="110" t="s">
        <v>586</v>
      </c>
      <c r="C380" s="180">
        <v>3</v>
      </c>
      <c r="D380" s="148">
        <v>7.2097199999999999</v>
      </c>
      <c r="E380" s="149">
        <v>-7.2147100000000002</v>
      </c>
      <c r="F38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0" s="119">
        <f t="shared" si="12"/>
        <v>7.2097199999999999</v>
      </c>
      <c r="H380" s="119">
        <f t="shared" si="13"/>
        <v>-7.2147100000000002</v>
      </c>
      <c r="I380" s="120" t="str">
        <f t="array" ref="I380">IF(ISBLANK(C380),"",IF(C380=MAX(IF(FarmUnit[1. Identifiant interne unique d’exploitation agricole*
(Attribué par la gestion centrale)]=A380,FarmUnit[3. Superficie de l’unité agricole (ha)*])),"!","-"))</f>
        <v>!</v>
      </c>
    </row>
    <row r="381" spans="1:9" ht="15" x14ac:dyDescent="0.25">
      <c r="A381" s="99" t="s">
        <v>587</v>
      </c>
      <c r="B381" s="110" t="s">
        <v>587</v>
      </c>
      <c r="C381" s="181" t="s">
        <v>2472</v>
      </c>
      <c r="D381" s="148">
        <v>7.2052100000000001</v>
      </c>
      <c r="E381" s="149">
        <v>-7.2057399999999996</v>
      </c>
      <c r="F38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1" s="119">
        <f t="shared" si="12"/>
        <v>7.2052100000000001</v>
      </c>
      <c r="H381" s="119">
        <f t="shared" si="13"/>
        <v>-7.2057399999999996</v>
      </c>
      <c r="I381" s="120" t="str">
        <f t="array" ref="I381">IF(ISBLANK(C381),"",IF(C381=MAX(IF(FarmUnit[1. Identifiant interne unique d’exploitation agricole*
(Attribué par la gestion centrale)]=A381,FarmUnit[3. Superficie de l’unité agricole (ha)*])),"!","-"))</f>
        <v>-</v>
      </c>
    </row>
    <row r="382" spans="1:9" ht="15" x14ac:dyDescent="0.25">
      <c r="A382" s="99" t="s">
        <v>588</v>
      </c>
      <c r="B382" s="110" t="s">
        <v>588</v>
      </c>
      <c r="C382" s="180" t="s">
        <v>2450</v>
      </c>
      <c r="D382" s="148">
        <v>7.20526</v>
      </c>
      <c r="E382" s="149">
        <v>-7.2078300000000004</v>
      </c>
      <c r="F38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2" s="119">
        <f t="shared" si="12"/>
        <v>7.20526</v>
      </c>
      <c r="H382" s="119">
        <f t="shared" si="13"/>
        <v>-7.2078300000000004</v>
      </c>
      <c r="I382" s="120" t="str">
        <f t="array" ref="I382">IF(ISBLANK(C382),"",IF(C382=MAX(IF(FarmUnit[1. Identifiant interne unique d’exploitation agricole*
(Attribué par la gestion centrale)]=A382,FarmUnit[3. Superficie de l’unité agricole (ha)*])),"!","-"))</f>
        <v>-</v>
      </c>
    </row>
    <row r="383" spans="1:9" ht="15" x14ac:dyDescent="0.25">
      <c r="A383" s="99" t="s">
        <v>589</v>
      </c>
      <c r="B383" s="110" t="s">
        <v>589</v>
      </c>
      <c r="C383" s="181">
        <v>3</v>
      </c>
      <c r="D383" s="147">
        <v>7.2066299999999996</v>
      </c>
      <c r="E383" s="154">
        <v>-7.2032800000000003</v>
      </c>
      <c r="F38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3" s="119">
        <f t="shared" si="12"/>
        <v>7.2066299999999996</v>
      </c>
      <c r="H383" s="119">
        <f t="shared" si="13"/>
        <v>-7.2032800000000003</v>
      </c>
      <c r="I383" s="120" t="str">
        <f t="array" ref="I383">IF(ISBLANK(C383),"",IF(C383=MAX(IF(FarmUnit[1. Identifiant interne unique d’exploitation agricole*
(Attribué par la gestion centrale)]=A383,FarmUnit[3. Superficie de l’unité agricole (ha)*])),"!","-"))</f>
        <v>!</v>
      </c>
    </row>
    <row r="384" spans="1:9" ht="15" x14ac:dyDescent="0.25">
      <c r="A384" s="99" t="s">
        <v>590</v>
      </c>
      <c r="B384" s="110" t="s">
        <v>590</v>
      </c>
      <c r="C384" s="180" t="s">
        <v>2461</v>
      </c>
      <c r="D384" s="147">
        <v>7.2072700000000003</v>
      </c>
      <c r="E384" s="154">
        <v>-7.2000799999999998</v>
      </c>
      <c r="F38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4" s="119">
        <f t="shared" si="12"/>
        <v>7.2072700000000003</v>
      </c>
      <c r="H384" s="119">
        <f t="shared" si="13"/>
        <v>-7.2000799999999998</v>
      </c>
      <c r="I384" s="120" t="str">
        <f t="array" ref="I384">IF(ISBLANK(C384),"",IF(C384=MAX(IF(FarmUnit[1. Identifiant interne unique d’exploitation agricole*
(Attribué par la gestion centrale)]=A384,FarmUnit[3. Superficie de l’unité agricole (ha)*])),"!","-"))</f>
        <v>-</v>
      </c>
    </row>
    <row r="385" spans="1:9" ht="15" x14ac:dyDescent="0.25">
      <c r="A385" s="99" t="s">
        <v>591</v>
      </c>
      <c r="B385" s="110" t="s">
        <v>591</v>
      </c>
      <c r="C385" s="181" t="s">
        <v>2680</v>
      </c>
      <c r="D385" s="147">
        <v>7.2076900000000004</v>
      </c>
      <c r="E385" s="154">
        <v>-7.1974799999999997</v>
      </c>
      <c r="F38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5" s="119">
        <f t="shared" si="12"/>
        <v>7.2076900000000004</v>
      </c>
      <c r="H385" s="119">
        <f t="shared" si="13"/>
        <v>-7.1974799999999997</v>
      </c>
      <c r="I385" s="120" t="str">
        <f t="array" ref="I385">IF(ISBLANK(C385),"",IF(C385=MAX(IF(FarmUnit[1. Identifiant interne unique d’exploitation agricole*
(Attribué par la gestion centrale)]=A385,FarmUnit[3. Superficie de l’unité agricole (ha)*])),"!","-"))</f>
        <v>-</v>
      </c>
    </row>
    <row r="386" spans="1:9" ht="15" x14ac:dyDescent="0.25">
      <c r="A386" s="99" t="s">
        <v>592</v>
      </c>
      <c r="B386" s="110" t="s">
        <v>592</v>
      </c>
      <c r="C386" s="180" t="s">
        <v>2680</v>
      </c>
      <c r="D386" s="147">
        <v>7.2082499999999996</v>
      </c>
      <c r="E386" s="154">
        <v>-7.1920299999999999</v>
      </c>
      <c r="F38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6" s="119">
        <f t="shared" si="12"/>
        <v>7.2082499999999996</v>
      </c>
      <c r="H386" s="119">
        <f t="shared" si="13"/>
        <v>-7.1920299999999999</v>
      </c>
      <c r="I386" s="120" t="str">
        <f t="array" ref="I386">IF(ISBLANK(C386),"",IF(C386=MAX(IF(FarmUnit[1. Identifiant interne unique d’exploitation agricole*
(Attribué par la gestion centrale)]=A386,FarmUnit[3. Superficie de l’unité agricole (ha)*])),"!","-"))</f>
        <v>-</v>
      </c>
    </row>
    <row r="387" spans="1:9" ht="15" x14ac:dyDescent="0.25">
      <c r="A387" s="99" t="s">
        <v>593</v>
      </c>
      <c r="B387" s="110" t="s">
        <v>593</v>
      </c>
      <c r="C387" s="181" t="s">
        <v>2684</v>
      </c>
      <c r="D387" s="147">
        <v>7.2042400000000004</v>
      </c>
      <c r="E387" s="154">
        <v>-7.2115200000000002</v>
      </c>
      <c r="F38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7" s="119">
        <f t="shared" si="12"/>
        <v>7.2042400000000004</v>
      </c>
      <c r="H387" s="119">
        <f t="shared" si="13"/>
        <v>-7.2115200000000002</v>
      </c>
      <c r="I387" s="120" t="str">
        <f t="array" ref="I387">IF(ISBLANK(C387),"",IF(C387=MAX(IF(FarmUnit[1. Identifiant interne unique d’exploitation agricole*
(Attribué par la gestion centrale)]=A387,FarmUnit[3. Superficie de l’unité agricole (ha)*])),"!","-"))</f>
        <v>-</v>
      </c>
    </row>
    <row r="388" spans="1:9" ht="15" x14ac:dyDescent="0.25">
      <c r="A388" s="99" t="s">
        <v>594</v>
      </c>
      <c r="B388" s="110" t="s">
        <v>594</v>
      </c>
      <c r="C388" s="180" t="s">
        <v>2530</v>
      </c>
      <c r="D388" s="147">
        <v>7.20167</v>
      </c>
      <c r="E388" s="154">
        <v>-7.2088900000000002</v>
      </c>
      <c r="F38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8" s="119">
        <f t="shared" si="12"/>
        <v>7.20167</v>
      </c>
      <c r="H388" s="119">
        <f t="shared" si="13"/>
        <v>-7.2088900000000002</v>
      </c>
      <c r="I388" s="120" t="str">
        <f t="array" ref="I388">IF(ISBLANK(C388),"",IF(C388=MAX(IF(FarmUnit[1. Identifiant interne unique d’exploitation agricole*
(Attribué par la gestion centrale)]=A388,FarmUnit[3. Superficie de l’unité agricole (ha)*])),"!","-"))</f>
        <v>-</v>
      </c>
    </row>
    <row r="389" spans="1:9" ht="15" x14ac:dyDescent="0.25">
      <c r="A389" s="99" t="s">
        <v>595</v>
      </c>
      <c r="B389" s="110" t="s">
        <v>595</v>
      </c>
      <c r="C389" s="181" t="s">
        <v>2600</v>
      </c>
      <c r="D389" s="147">
        <v>7.2024900000000001</v>
      </c>
      <c r="E389" s="154">
        <v>-7.2046200000000002</v>
      </c>
      <c r="F38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9" s="119">
        <f t="shared" si="12"/>
        <v>7.2024900000000001</v>
      </c>
      <c r="H389" s="119">
        <f t="shared" si="13"/>
        <v>-7.2046200000000002</v>
      </c>
      <c r="I389" s="120" t="str">
        <f t="array" ref="I389">IF(ISBLANK(C389),"",IF(C389=MAX(IF(FarmUnit[1. Identifiant interne unique d’exploitation agricole*
(Attribué par la gestion centrale)]=A389,FarmUnit[3. Superficie de l’unité agricole (ha)*])),"!","-"))</f>
        <v>-</v>
      </c>
    </row>
    <row r="390" spans="1:9" ht="15" x14ac:dyDescent="0.25">
      <c r="A390" s="99" t="s">
        <v>596</v>
      </c>
      <c r="B390" s="110" t="s">
        <v>596</v>
      </c>
      <c r="C390" s="180" t="s">
        <v>2532</v>
      </c>
      <c r="D390" s="147">
        <v>7.2040300000000004</v>
      </c>
      <c r="E390" s="154">
        <v>-7.2034799999999999</v>
      </c>
      <c r="F39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0" s="119">
        <f t="shared" si="12"/>
        <v>7.2040300000000004</v>
      </c>
      <c r="H390" s="119">
        <f t="shared" si="13"/>
        <v>-7.2034799999999999</v>
      </c>
      <c r="I390" s="120" t="str">
        <f t="array" ref="I390">IF(ISBLANK(C390),"",IF(C390=MAX(IF(FarmUnit[1. Identifiant interne unique d’exploitation agricole*
(Attribué par la gestion centrale)]=A390,FarmUnit[3. Superficie de l’unité agricole (ha)*])),"!","-"))</f>
        <v>-</v>
      </c>
    </row>
    <row r="391" spans="1:9" ht="15" x14ac:dyDescent="0.25">
      <c r="A391" s="99" t="s">
        <v>597</v>
      </c>
      <c r="B391" s="110" t="s">
        <v>597</v>
      </c>
      <c r="C391" s="181" t="s">
        <v>2685</v>
      </c>
      <c r="D391" s="147">
        <v>7.2053700000000003</v>
      </c>
      <c r="E391" s="154">
        <v>-7.2007399999999997</v>
      </c>
      <c r="F39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1" s="119">
        <f t="shared" si="12"/>
        <v>7.2053700000000003</v>
      </c>
      <c r="H391" s="119">
        <f t="shared" si="13"/>
        <v>-7.2007399999999997</v>
      </c>
      <c r="I391" s="120" t="str">
        <f t="array" ref="I391">IF(ISBLANK(C391),"",IF(C391=MAX(IF(FarmUnit[1. Identifiant interne unique d’exploitation agricole*
(Attribué par la gestion centrale)]=A391,FarmUnit[3. Superficie de l’unité agricole (ha)*])),"!","-"))</f>
        <v>-</v>
      </c>
    </row>
    <row r="392" spans="1:9" ht="15" x14ac:dyDescent="0.25">
      <c r="A392" s="99" t="s">
        <v>598</v>
      </c>
      <c r="B392" s="110" t="s">
        <v>598</v>
      </c>
      <c r="C392" s="180" t="s">
        <v>2679</v>
      </c>
      <c r="D392" s="147">
        <v>7.2065400000000004</v>
      </c>
      <c r="E392" s="154">
        <v>-7.1982900000000001</v>
      </c>
      <c r="F39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2" s="119">
        <f t="shared" si="12"/>
        <v>7.2065400000000004</v>
      </c>
      <c r="H392" s="119">
        <f t="shared" si="13"/>
        <v>-7.1982900000000001</v>
      </c>
      <c r="I392" s="120" t="str">
        <f t="array" ref="I392">IF(ISBLANK(C392),"",IF(C392=MAX(IF(FarmUnit[1. Identifiant interne unique d’exploitation agricole*
(Attribué par la gestion centrale)]=A392,FarmUnit[3. Superficie de l’unité agricole (ha)*])),"!","-"))</f>
        <v>-</v>
      </c>
    </row>
    <row r="393" spans="1:9" ht="15" x14ac:dyDescent="0.25">
      <c r="A393" s="99" t="s">
        <v>599</v>
      </c>
      <c r="B393" s="110" t="s">
        <v>599</v>
      </c>
      <c r="C393" s="181" t="s">
        <v>2453</v>
      </c>
      <c r="D393" s="147">
        <v>7.2053000000000003</v>
      </c>
      <c r="E393" s="154">
        <v>-7.1987100000000002</v>
      </c>
      <c r="F39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3" s="119">
        <f t="shared" si="12"/>
        <v>7.2053000000000003</v>
      </c>
      <c r="H393" s="119">
        <f t="shared" si="13"/>
        <v>-7.1987100000000002</v>
      </c>
      <c r="I393" s="120" t="str">
        <f t="array" ref="I393">IF(ISBLANK(C393),"",IF(C393=MAX(IF(FarmUnit[1. Identifiant interne unique d’exploitation agricole*
(Attribué par la gestion centrale)]=A393,FarmUnit[3. Superficie de l’unité agricole (ha)*])),"!","-"))</f>
        <v>-</v>
      </c>
    </row>
    <row r="394" spans="1:9" ht="15" x14ac:dyDescent="0.25">
      <c r="A394" s="99" t="s">
        <v>600</v>
      </c>
      <c r="B394" s="110" t="s">
        <v>600</v>
      </c>
      <c r="C394" s="180" t="s">
        <v>2683</v>
      </c>
      <c r="D394" s="147">
        <v>7.2083700000000004</v>
      </c>
      <c r="E394" s="154">
        <v>-7.1951499999999999</v>
      </c>
      <c r="F39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4" s="119">
        <f t="shared" si="12"/>
        <v>7.2083700000000004</v>
      </c>
      <c r="H394" s="119">
        <f t="shared" si="13"/>
        <v>-7.1951499999999999</v>
      </c>
      <c r="I394" s="120" t="str">
        <f t="array" ref="I394">IF(ISBLANK(C394),"",IF(C394=MAX(IF(FarmUnit[1. Identifiant interne unique d’exploitation agricole*
(Attribué par la gestion centrale)]=A394,FarmUnit[3. Superficie de l’unité agricole (ha)*])),"!","-"))</f>
        <v>-</v>
      </c>
    </row>
    <row r="395" spans="1:9" ht="15" x14ac:dyDescent="0.25">
      <c r="A395" s="99" t="s">
        <v>601</v>
      </c>
      <c r="B395" s="110" t="s">
        <v>601</v>
      </c>
      <c r="C395" s="181" t="s">
        <v>2670</v>
      </c>
      <c r="D395" s="147">
        <v>7.2047999999999996</v>
      </c>
      <c r="E395" s="154">
        <v>-7.1961300000000001</v>
      </c>
      <c r="F39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5" s="119">
        <f t="shared" si="12"/>
        <v>7.2047999999999996</v>
      </c>
      <c r="H395" s="119">
        <f t="shared" si="13"/>
        <v>-7.1961300000000001</v>
      </c>
      <c r="I395" s="120" t="str">
        <f t="array" ref="I395">IF(ISBLANK(C395),"",IF(C395=MAX(IF(FarmUnit[1. Identifiant interne unique d’exploitation agricole*
(Attribué par la gestion centrale)]=A395,FarmUnit[3. Superficie de l’unité agricole (ha)*])),"!","-"))</f>
        <v>-</v>
      </c>
    </row>
    <row r="396" spans="1:9" ht="15" x14ac:dyDescent="0.25">
      <c r="A396" s="99" t="s">
        <v>602</v>
      </c>
      <c r="B396" s="110" t="s">
        <v>602</v>
      </c>
      <c r="C396" s="180" t="s">
        <v>2491</v>
      </c>
      <c r="D396" s="147">
        <v>7.2006600000000001</v>
      </c>
      <c r="E396" s="154">
        <v>-7.2072500000000002</v>
      </c>
      <c r="F39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6" s="119">
        <f t="shared" si="12"/>
        <v>7.2006600000000001</v>
      </c>
      <c r="H396" s="119">
        <f t="shared" si="13"/>
        <v>-7.2072500000000002</v>
      </c>
      <c r="I396" s="120" t="str">
        <f t="array" ref="I396">IF(ISBLANK(C396),"",IF(C396=MAX(IF(FarmUnit[1. Identifiant interne unique d’exploitation agricole*
(Attribué par la gestion centrale)]=A396,FarmUnit[3. Superficie de l’unité agricole (ha)*])),"!","-"))</f>
        <v>-</v>
      </c>
    </row>
    <row r="397" spans="1:9" ht="15" x14ac:dyDescent="0.25">
      <c r="A397" s="99" t="s">
        <v>603</v>
      </c>
      <c r="B397" s="110" t="s">
        <v>603</v>
      </c>
      <c r="C397" s="181" t="s">
        <v>2508</v>
      </c>
      <c r="D397" s="147">
        <v>7.1998100000000003</v>
      </c>
      <c r="E397" s="154">
        <v>-7.2049399999999997</v>
      </c>
      <c r="F39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7" s="119">
        <f t="shared" si="12"/>
        <v>7.1998100000000003</v>
      </c>
      <c r="H397" s="119">
        <f t="shared" si="13"/>
        <v>-7.2049399999999997</v>
      </c>
      <c r="I397" s="120" t="str">
        <f t="array" ref="I397">IF(ISBLANK(C397),"",IF(C397=MAX(IF(FarmUnit[1. Identifiant interne unique d’exploitation agricole*
(Attribué par la gestion centrale)]=A397,FarmUnit[3. Superficie de l’unité agricole (ha)*])),"!","-"))</f>
        <v>-</v>
      </c>
    </row>
    <row r="398" spans="1:9" ht="15" x14ac:dyDescent="0.25">
      <c r="A398" s="99" t="s">
        <v>604</v>
      </c>
      <c r="B398" s="110" t="s">
        <v>604</v>
      </c>
      <c r="C398" s="180" t="s">
        <v>2451</v>
      </c>
      <c r="D398" s="147">
        <v>7.20275</v>
      </c>
      <c r="E398" s="154">
        <v>-7.19747</v>
      </c>
      <c r="F39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8" s="119">
        <f t="shared" si="12"/>
        <v>7.20275</v>
      </c>
      <c r="H398" s="119">
        <f t="shared" si="13"/>
        <v>-7.19747</v>
      </c>
      <c r="I398" s="120" t="str">
        <f t="array" ref="I398">IF(ISBLANK(C398),"",IF(C398=MAX(IF(FarmUnit[1. Identifiant interne unique d’exploitation agricole*
(Attribué par la gestion centrale)]=A398,FarmUnit[3. Superficie de l’unité agricole (ha)*])),"!","-"))</f>
        <v>-</v>
      </c>
    </row>
    <row r="399" spans="1:9" ht="15" x14ac:dyDescent="0.25">
      <c r="A399" s="99" t="s">
        <v>605</v>
      </c>
      <c r="B399" s="110" t="s">
        <v>605</v>
      </c>
      <c r="C399" s="181" t="s">
        <v>2686</v>
      </c>
      <c r="D399" s="147">
        <v>7.2044300000000003</v>
      </c>
      <c r="E399" s="154">
        <v>-7.19414</v>
      </c>
      <c r="F39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9" s="119">
        <f t="shared" si="12"/>
        <v>7.2044300000000003</v>
      </c>
      <c r="H399" s="119">
        <f t="shared" si="13"/>
        <v>-7.19414</v>
      </c>
      <c r="I399" s="120" t="str">
        <f t="array" ref="I399">IF(ISBLANK(C399),"",IF(C399=MAX(IF(FarmUnit[1. Identifiant interne unique d’exploitation agricole*
(Attribué par la gestion centrale)]=A399,FarmUnit[3. Superficie de l’unité agricole (ha)*])),"!","-"))</f>
        <v>-</v>
      </c>
    </row>
    <row r="400" spans="1:9" ht="15" x14ac:dyDescent="0.25">
      <c r="A400" s="99" t="s">
        <v>606</v>
      </c>
      <c r="B400" s="110" t="s">
        <v>606</v>
      </c>
      <c r="C400" s="180" t="s">
        <v>2687</v>
      </c>
      <c r="D400" s="147">
        <v>7.2009499999999997</v>
      </c>
      <c r="E400" s="154">
        <v>-7.2017899999999999</v>
      </c>
      <c r="F40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0" s="119">
        <f t="shared" si="12"/>
        <v>7.2009499999999997</v>
      </c>
      <c r="H400" s="119">
        <f t="shared" si="13"/>
        <v>-7.2017899999999999</v>
      </c>
      <c r="I400" s="120" t="str">
        <f t="array" ref="I400">IF(ISBLANK(C400),"",IF(C400=MAX(IF(FarmUnit[1. Identifiant interne unique d’exploitation agricole*
(Attribué par la gestion centrale)]=A400,FarmUnit[3. Superficie de l’unité agricole (ha)*])),"!","-"))</f>
        <v>-</v>
      </c>
    </row>
    <row r="401" spans="1:9" ht="15" x14ac:dyDescent="0.25">
      <c r="A401" s="99" t="s">
        <v>607</v>
      </c>
      <c r="B401" s="110" t="s">
        <v>607</v>
      </c>
      <c r="C401" s="181" t="s">
        <v>2653</v>
      </c>
      <c r="D401" s="147">
        <v>7.2006800000000002</v>
      </c>
      <c r="E401" s="154">
        <v>-7.1982699999999999</v>
      </c>
      <c r="F40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1" s="119">
        <f t="shared" si="12"/>
        <v>7.2006800000000002</v>
      </c>
      <c r="H401" s="119">
        <f t="shared" si="13"/>
        <v>-7.1982699999999999</v>
      </c>
      <c r="I401" s="120" t="str">
        <f t="array" ref="I401">IF(ISBLANK(C401),"",IF(C401=MAX(IF(FarmUnit[1. Identifiant interne unique d’exploitation agricole*
(Attribué par la gestion centrale)]=A401,FarmUnit[3. Superficie de l’unité agricole (ha)*])),"!","-"))</f>
        <v>-</v>
      </c>
    </row>
    <row r="402" spans="1:9" ht="15" x14ac:dyDescent="0.25">
      <c r="A402" s="99" t="s">
        <v>608</v>
      </c>
      <c r="B402" s="110" t="s">
        <v>608</v>
      </c>
      <c r="C402" s="180" t="s">
        <v>2653</v>
      </c>
      <c r="D402" s="147">
        <v>7.2014899999999997</v>
      </c>
      <c r="E402" s="154">
        <v>-7.1951200000000002</v>
      </c>
      <c r="F40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2" s="119">
        <f t="shared" si="12"/>
        <v>7.2014899999999997</v>
      </c>
      <c r="H402" s="119">
        <f t="shared" si="13"/>
        <v>-7.1951200000000002</v>
      </c>
      <c r="I402" s="120" t="str">
        <f t="array" ref="I402">IF(ISBLANK(C402),"",IF(C402=MAX(IF(FarmUnit[1. Identifiant interne unique d’exploitation agricole*
(Attribué par la gestion centrale)]=A402,FarmUnit[3. Superficie de l’unité agricole (ha)*])),"!","-"))</f>
        <v>-</v>
      </c>
    </row>
    <row r="403" spans="1:9" ht="15" x14ac:dyDescent="0.25">
      <c r="A403" s="99" t="s">
        <v>609</v>
      </c>
      <c r="B403" s="110" t="s">
        <v>609</v>
      </c>
      <c r="C403" s="181" t="s">
        <v>2688</v>
      </c>
      <c r="D403" s="147">
        <v>7.2035999999999998</v>
      </c>
      <c r="E403" s="154">
        <v>-7.1951400000000003</v>
      </c>
      <c r="F40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3" s="119">
        <f t="shared" si="12"/>
        <v>7.2035999999999998</v>
      </c>
      <c r="H403" s="119">
        <f t="shared" si="13"/>
        <v>-7.1951400000000003</v>
      </c>
      <c r="I403" s="120" t="str">
        <f t="array" ref="I403">IF(ISBLANK(C403),"",IF(C403=MAX(IF(FarmUnit[1. Identifiant interne unique d’exploitation agricole*
(Attribué par la gestion centrale)]=A403,FarmUnit[3. Superficie de l’unité agricole (ha)*])),"!","-"))</f>
        <v>-</v>
      </c>
    </row>
    <row r="404" spans="1:9" ht="15" x14ac:dyDescent="0.25">
      <c r="A404" s="99" t="s">
        <v>610</v>
      </c>
      <c r="B404" s="110" t="s">
        <v>610</v>
      </c>
      <c r="C404" s="180" t="s">
        <v>2689</v>
      </c>
      <c r="D404" s="147">
        <v>7.2038200000000003</v>
      </c>
      <c r="E404" s="154">
        <v>-7.19238</v>
      </c>
      <c r="F40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4" s="119">
        <f t="shared" si="12"/>
        <v>7.2038200000000003</v>
      </c>
      <c r="H404" s="119">
        <f t="shared" si="13"/>
        <v>-7.19238</v>
      </c>
      <c r="I404" s="120" t="str">
        <f t="array" ref="I404">IF(ISBLANK(C404),"",IF(C404=MAX(IF(FarmUnit[1. Identifiant interne unique d’exploitation agricole*
(Attribué par la gestion centrale)]=A404,FarmUnit[3. Superficie de l’unité agricole (ha)*])),"!","-"))</f>
        <v>-</v>
      </c>
    </row>
    <row r="405" spans="1:9" ht="15" x14ac:dyDescent="0.25">
      <c r="A405" s="99" t="s">
        <v>611</v>
      </c>
      <c r="B405" s="110" t="s">
        <v>611</v>
      </c>
      <c r="C405" s="181" t="s">
        <v>2433</v>
      </c>
      <c r="D405" s="147">
        <v>7.2161</v>
      </c>
      <c r="E405" s="154">
        <v>-7.19123</v>
      </c>
      <c r="F40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5" s="119">
        <f t="shared" si="12"/>
        <v>7.2161</v>
      </c>
      <c r="H405" s="119">
        <f t="shared" si="13"/>
        <v>-7.19123</v>
      </c>
      <c r="I405" s="120" t="str">
        <f t="array" ref="I405">IF(ISBLANK(C405),"",IF(C405=MAX(IF(FarmUnit[1. Identifiant interne unique d’exploitation agricole*
(Attribué par la gestion centrale)]=A405,FarmUnit[3. Superficie de l’unité agricole (ha)*])),"!","-"))</f>
        <v>-</v>
      </c>
    </row>
    <row r="406" spans="1:9" ht="15" x14ac:dyDescent="0.25">
      <c r="A406" s="99" t="s">
        <v>612</v>
      </c>
      <c r="B406" s="110" t="s">
        <v>612</v>
      </c>
      <c r="C406" s="180" t="s">
        <v>2690</v>
      </c>
      <c r="D406" s="147">
        <v>7.2148099999999999</v>
      </c>
      <c r="E406" s="154">
        <v>-7.1914199999999999</v>
      </c>
      <c r="F40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6" s="119">
        <f t="shared" si="12"/>
        <v>7.2148099999999999</v>
      </c>
      <c r="H406" s="119">
        <f t="shared" si="13"/>
        <v>-7.1914199999999999</v>
      </c>
      <c r="I406" s="120" t="str">
        <f t="array" ref="I406">IF(ISBLANK(C406),"",IF(C406=MAX(IF(FarmUnit[1. Identifiant interne unique d’exploitation agricole*
(Attribué par la gestion centrale)]=A406,FarmUnit[3. Superficie de l’unité agricole (ha)*])),"!","-"))</f>
        <v>-</v>
      </c>
    </row>
    <row r="407" spans="1:9" ht="15" x14ac:dyDescent="0.25">
      <c r="A407" s="99" t="s">
        <v>613</v>
      </c>
      <c r="B407" s="110" t="s">
        <v>613</v>
      </c>
      <c r="C407" s="181">
        <v>6</v>
      </c>
      <c r="D407" s="147">
        <v>7.2154299999999996</v>
      </c>
      <c r="E407" s="154">
        <v>-7.1894999999999998</v>
      </c>
      <c r="F40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7" s="119">
        <f t="shared" si="12"/>
        <v>7.2154299999999996</v>
      </c>
      <c r="H407" s="119">
        <f t="shared" si="13"/>
        <v>-7.1894999999999998</v>
      </c>
      <c r="I407" s="120" t="str">
        <f t="array" ref="I407">IF(ISBLANK(C407),"",IF(C407=MAX(IF(FarmUnit[1. Identifiant interne unique d’exploitation agricole*
(Attribué par la gestion centrale)]=A407,FarmUnit[3. Superficie de l’unité agricole (ha)*])),"!","-"))</f>
        <v>!</v>
      </c>
    </row>
    <row r="408" spans="1:9" ht="15" x14ac:dyDescent="0.25">
      <c r="A408" s="99" t="s">
        <v>614</v>
      </c>
      <c r="B408" s="110" t="s">
        <v>614</v>
      </c>
      <c r="C408" s="180" t="s">
        <v>2587</v>
      </c>
      <c r="D408" s="147">
        <v>7.2148700000000003</v>
      </c>
      <c r="E408" s="154">
        <v>-7.1881399999999998</v>
      </c>
      <c r="F40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8" s="119">
        <f t="shared" si="12"/>
        <v>7.2148700000000003</v>
      </c>
      <c r="H408" s="119">
        <f t="shared" si="13"/>
        <v>-7.1881399999999998</v>
      </c>
      <c r="I408" s="120" t="str">
        <f t="array" ref="I408">IF(ISBLANK(C408),"",IF(C408=MAX(IF(FarmUnit[1. Identifiant interne unique d’exploitation agricole*
(Attribué par la gestion centrale)]=A408,FarmUnit[3. Superficie de l’unité agricole (ha)*])),"!","-"))</f>
        <v>-</v>
      </c>
    </row>
    <row r="409" spans="1:9" ht="15" x14ac:dyDescent="0.25">
      <c r="A409" s="99" t="s">
        <v>615</v>
      </c>
      <c r="B409" s="110" t="s">
        <v>615</v>
      </c>
      <c r="C409" s="181" t="s">
        <v>2691</v>
      </c>
      <c r="D409" s="147">
        <v>7.2133900000000004</v>
      </c>
      <c r="E409" s="154">
        <v>-7.1893700000000003</v>
      </c>
      <c r="F40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9" s="119">
        <f t="shared" si="12"/>
        <v>7.2133900000000004</v>
      </c>
      <c r="H409" s="119">
        <f t="shared" si="13"/>
        <v>-7.1893700000000003</v>
      </c>
      <c r="I409" s="120" t="str">
        <f t="array" ref="I409">IF(ISBLANK(C409),"",IF(C409=MAX(IF(FarmUnit[1. Identifiant interne unique d’exploitation agricole*
(Attribué par la gestion centrale)]=A409,FarmUnit[3. Superficie de l’unité agricole (ha)*])),"!","-"))</f>
        <v>-</v>
      </c>
    </row>
    <row r="410" spans="1:9" ht="15" x14ac:dyDescent="0.25">
      <c r="A410" s="99" t="s">
        <v>616</v>
      </c>
      <c r="B410" s="110" t="s">
        <v>616</v>
      </c>
      <c r="C410" s="180">
        <v>2</v>
      </c>
      <c r="D410" s="147">
        <v>7.22546</v>
      </c>
      <c r="E410" s="154">
        <v>-7.2194599999999998</v>
      </c>
      <c r="F41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0" s="119">
        <f t="shared" si="12"/>
        <v>7.22546</v>
      </c>
      <c r="H410" s="119">
        <f t="shared" si="13"/>
        <v>-7.2194599999999998</v>
      </c>
      <c r="I410" s="120" t="str">
        <f t="array" ref="I410">IF(ISBLANK(C410),"",IF(C410=MAX(IF(FarmUnit[1. Identifiant interne unique d’exploitation agricole*
(Attribué par la gestion centrale)]=A410,FarmUnit[3. Superficie de l’unité agricole (ha)*])),"!","-"))</f>
        <v>!</v>
      </c>
    </row>
    <row r="411" spans="1:9" ht="15" x14ac:dyDescent="0.25">
      <c r="A411" s="99" t="s">
        <v>617</v>
      </c>
      <c r="B411" s="110" t="s">
        <v>617</v>
      </c>
      <c r="C411" s="181">
        <v>3</v>
      </c>
      <c r="D411" s="147">
        <v>7.2281000000000004</v>
      </c>
      <c r="E411" s="154">
        <v>-7.2177300000000004</v>
      </c>
      <c r="F41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1" s="119">
        <f t="shared" si="12"/>
        <v>7.2281000000000004</v>
      </c>
      <c r="H411" s="119">
        <f t="shared" si="13"/>
        <v>-7.2177300000000004</v>
      </c>
      <c r="I411" s="120" t="str">
        <f t="array" ref="I411">IF(ISBLANK(C411),"",IF(C411=MAX(IF(FarmUnit[1. Identifiant interne unique d’exploitation agricole*
(Attribué par la gestion centrale)]=A411,FarmUnit[3. Superficie de l’unité agricole (ha)*])),"!","-"))</f>
        <v>!</v>
      </c>
    </row>
    <row r="412" spans="1:9" ht="15" x14ac:dyDescent="0.25">
      <c r="A412" s="99" t="s">
        <v>618</v>
      </c>
      <c r="B412" s="110" t="s">
        <v>618</v>
      </c>
      <c r="C412" s="180">
        <v>3</v>
      </c>
      <c r="D412" s="147">
        <v>7.2222600000000003</v>
      </c>
      <c r="E412" s="154">
        <v>-7.2206400000000004</v>
      </c>
      <c r="F41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2" s="119">
        <f t="shared" si="12"/>
        <v>7.2222600000000003</v>
      </c>
      <c r="H412" s="119">
        <f t="shared" si="13"/>
        <v>-7.2206400000000004</v>
      </c>
      <c r="I412" s="120" t="str">
        <f t="array" ref="I412">IF(ISBLANK(C412),"",IF(C412=MAX(IF(FarmUnit[1. Identifiant interne unique d’exploitation agricole*
(Attribué par la gestion centrale)]=A412,FarmUnit[3. Superficie de l’unité agricole (ha)*])),"!","-"))</f>
        <v>!</v>
      </c>
    </row>
    <row r="413" spans="1:9" ht="15" x14ac:dyDescent="0.25">
      <c r="A413" s="99" t="s">
        <v>619</v>
      </c>
      <c r="B413" s="110" t="s">
        <v>619</v>
      </c>
      <c r="C413" s="181" t="s">
        <v>2685</v>
      </c>
      <c r="D413" s="147">
        <v>7.2251399999999997</v>
      </c>
      <c r="E413" s="154">
        <v>-7.2217399999999996</v>
      </c>
      <c r="F41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3" s="119">
        <f t="shared" si="12"/>
        <v>7.2251399999999997</v>
      </c>
      <c r="H413" s="119">
        <f t="shared" si="13"/>
        <v>-7.2217399999999996</v>
      </c>
      <c r="I413" s="120" t="str">
        <f t="array" ref="I413">IF(ISBLANK(C413),"",IF(C413=MAX(IF(FarmUnit[1. Identifiant interne unique d’exploitation agricole*
(Attribué par la gestion centrale)]=A413,FarmUnit[3. Superficie de l’unité agricole (ha)*])),"!","-"))</f>
        <v>-</v>
      </c>
    </row>
    <row r="414" spans="1:9" ht="15" x14ac:dyDescent="0.25">
      <c r="A414" s="99" t="s">
        <v>620</v>
      </c>
      <c r="B414" s="110" t="s">
        <v>620</v>
      </c>
      <c r="C414" s="180">
        <v>3</v>
      </c>
      <c r="D414" s="147">
        <v>7.2232500000000002</v>
      </c>
      <c r="E414" s="154">
        <v>-7.2225999999999999</v>
      </c>
      <c r="F41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4" s="119">
        <f t="shared" si="12"/>
        <v>7.2232500000000002</v>
      </c>
      <c r="H414" s="119">
        <f t="shared" si="13"/>
        <v>-7.2225999999999999</v>
      </c>
      <c r="I414" s="120" t="str">
        <f t="array" ref="I414">IF(ISBLANK(C414),"",IF(C414=MAX(IF(FarmUnit[1. Identifiant interne unique d’exploitation agricole*
(Attribué par la gestion centrale)]=A414,FarmUnit[3. Superficie de l’unité agricole (ha)*])),"!","-"))</f>
        <v>!</v>
      </c>
    </row>
    <row r="415" spans="1:9" ht="15" x14ac:dyDescent="0.25">
      <c r="A415" s="99" t="s">
        <v>621</v>
      </c>
      <c r="B415" s="110" t="s">
        <v>621</v>
      </c>
      <c r="C415" s="181" t="s">
        <v>2692</v>
      </c>
      <c r="D415" s="147">
        <v>7.2223699999999997</v>
      </c>
      <c r="E415" s="154">
        <v>-7.2207600000000003</v>
      </c>
      <c r="F41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5" s="119">
        <f t="shared" si="12"/>
        <v>7.2223699999999997</v>
      </c>
      <c r="H415" s="119">
        <f t="shared" si="13"/>
        <v>-7.2207600000000003</v>
      </c>
      <c r="I415" s="120" t="str">
        <f t="array" ref="I415">IF(ISBLANK(C415),"",IF(C415=MAX(IF(FarmUnit[1. Identifiant interne unique d’exploitation agricole*
(Attribué par la gestion centrale)]=A415,FarmUnit[3. Superficie de l’unité agricole (ha)*])),"!","-"))</f>
        <v>-</v>
      </c>
    </row>
    <row r="416" spans="1:9" ht="15" x14ac:dyDescent="0.25">
      <c r="A416" s="99" t="s">
        <v>622</v>
      </c>
      <c r="B416" s="110" t="s">
        <v>622</v>
      </c>
      <c r="C416" s="180">
        <v>2</v>
      </c>
      <c r="D416" s="147">
        <v>7.2293500000000002</v>
      </c>
      <c r="E416" s="154">
        <v>-7.2209599999999998</v>
      </c>
      <c r="F41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6" s="119">
        <f t="shared" si="12"/>
        <v>7.2293500000000002</v>
      </c>
      <c r="H416" s="119">
        <f t="shared" si="13"/>
        <v>-7.2209599999999998</v>
      </c>
      <c r="I416" s="120" t="str">
        <f t="array" ref="I416">IF(ISBLANK(C416),"",IF(C416=MAX(IF(FarmUnit[1. Identifiant interne unique d’exploitation agricole*
(Attribué par la gestion centrale)]=A416,FarmUnit[3. Superficie de l’unité agricole (ha)*])),"!","-"))</f>
        <v>!</v>
      </c>
    </row>
    <row r="417" spans="1:9" ht="15" x14ac:dyDescent="0.25">
      <c r="A417" s="99" t="s">
        <v>623</v>
      </c>
      <c r="B417" s="110" t="s">
        <v>623</v>
      </c>
      <c r="C417" s="181" t="s">
        <v>2421</v>
      </c>
      <c r="D417" s="147">
        <v>7.2278099999999998</v>
      </c>
      <c r="E417" s="154">
        <v>-7.2204600000000001</v>
      </c>
      <c r="F41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7" s="119">
        <f t="shared" si="12"/>
        <v>7.2278099999999998</v>
      </c>
      <c r="H417" s="119">
        <f t="shared" si="13"/>
        <v>-7.2204600000000001</v>
      </c>
      <c r="I417" s="120" t="str">
        <f t="array" ref="I417">IF(ISBLANK(C417),"",IF(C417=MAX(IF(FarmUnit[1. Identifiant interne unique d’exploitation agricole*
(Attribué par la gestion centrale)]=A417,FarmUnit[3. Superficie de l’unité agricole (ha)*])),"!","-"))</f>
        <v>-</v>
      </c>
    </row>
    <row r="418" spans="1:9" ht="15" x14ac:dyDescent="0.25">
      <c r="A418" s="99" t="s">
        <v>624</v>
      </c>
      <c r="B418" s="110" t="s">
        <v>624</v>
      </c>
      <c r="C418" s="180" t="s">
        <v>2440</v>
      </c>
      <c r="D418" s="147">
        <v>7.2312500000000002</v>
      </c>
      <c r="E418" s="154">
        <v>-7.21774</v>
      </c>
      <c r="F41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8" s="119">
        <f t="shared" si="12"/>
        <v>7.2312500000000002</v>
      </c>
      <c r="H418" s="119">
        <f t="shared" si="13"/>
        <v>-7.21774</v>
      </c>
      <c r="I418" s="120" t="str">
        <f t="array" ref="I418">IF(ISBLANK(C418),"",IF(C418=MAX(IF(FarmUnit[1. Identifiant interne unique d’exploitation agricole*
(Attribué par la gestion centrale)]=A418,FarmUnit[3. Superficie de l’unité agricole (ha)*])),"!","-"))</f>
        <v>-</v>
      </c>
    </row>
    <row r="419" spans="1:9" ht="15" x14ac:dyDescent="0.25">
      <c r="A419" s="99" t="s">
        <v>625</v>
      </c>
      <c r="B419" s="110" t="s">
        <v>625</v>
      </c>
      <c r="C419" s="181" t="s">
        <v>2693</v>
      </c>
      <c r="D419" s="147">
        <v>7.2338100000000001</v>
      </c>
      <c r="E419" s="154">
        <v>-7.2214200000000002</v>
      </c>
      <c r="F41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9" s="119">
        <f t="shared" si="12"/>
        <v>7.2338100000000001</v>
      </c>
      <c r="H419" s="119">
        <f t="shared" si="13"/>
        <v>-7.2214200000000002</v>
      </c>
      <c r="I419" s="120" t="str">
        <f t="array" ref="I419">IF(ISBLANK(C419),"",IF(C419=MAX(IF(FarmUnit[1. Identifiant interne unique d’exploitation agricole*
(Attribué par la gestion centrale)]=A419,FarmUnit[3. Superficie de l’unité agricole (ha)*])),"!","-"))</f>
        <v>-</v>
      </c>
    </row>
    <row r="420" spans="1:9" ht="15" x14ac:dyDescent="0.25">
      <c r="A420" s="99" t="s">
        <v>626</v>
      </c>
      <c r="B420" s="110" t="s">
        <v>626</v>
      </c>
      <c r="C420" s="180">
        <v>2</v>
      </c>
      <c r="D420" s="147">
        <v>7.2348600000000003</v>
      </c>
      <c r="E420" s="154">
        <v>-7.2185499999999996</v>
      </c>
      <c r="F42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0" s="119">
        <f t="shared" si="12"/>
        <v>7.2348600000000003</v>
      </c>
      <c r="H420" s="119">
        <f t="shared" si="13"/>
        <v>-7.2185499999999996</v>
      </c>
      <c r="I420" s="120" t="str">
        <f t="array" ref="I420">IF(ISBLANK(C420),"",IF(C420=MAX(IF(FarmUnit[1. Identifiant interne unique d’exploitation agricole*
(Attribué par la gestion centrale)]=A420,FarmUnit[3. Superficie de l’unité agricole (ha)*])),"!","-"))</f>
        <v>!</v>
      </c>
    </row>
    <row r="421" spans="1:9" ht="15" x14ac:dyDescent="0.25">
      <c r="A421" s="99" t="s">
        <v>627</v>
      </c>
      <c r="B421" s="110" t="s">
        <v>627</v>
      </c>
      <c r="C421" s="181" t="s">
        <v>2470</v>
      </c>
      <c r="D421" s="147">
        <v>7.2360499999999996</v>
      </c>
      <c r="E421" s="154">
        <v>-7.2211600000000002</v>
      </c>
      <c r="F42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1" s="119">
        <f t="shared" si="12"/>
        <v>7.2360499999999996</v>
      </c>
      <c r="H421" s="119">
        <f t="shared" si="13"/>
        <v>-7.2211600000000002</v>
      </c>
      <c r="I421" s="120" t="str">
        <f t="array" ref="I421">IF(ISBLANK(C421),"",IF(C421=MAX(IF(FarmUnit[1. Identifiant interne unique d’exploitation agricole*
(Attribué par la gestion centrale)]=A421,FarmUnit[3. Superficie de l’unité agricole (ha)*])),"!","-"))</f>
        <v>-</v>
      </c>
    </row>
    <row r="422" spans="1:9" ht="15" x14ac:dyDescent="0.25">
      <c r="A422" s="99" t="s">
        <v>628</v>
      </c>
      <c r="B422" s="110" t="s">
        <v>628</v>
      </c>
      <c r="C422" s="180" t="s">
        <v>2421</v>
      </c>
      <c r="D422" s="147">
        <v>7.2378600000000004</v>
      </c>
      <c r="E422" s="154">
        <v>-7.2178100000000001</v>
      </c>
      <c r="F42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2" s="119">
        <f t="shared" si="12"/>
        <v>7.2378600000000004</v>
      </c>
      <c r="H422" s="119">
        <f t="shared" si="13"/>
        <v>-7.2178100000000001</v>
      </c>
      <c r="I422" s="120" t="str">
        <f t="array" ref="I422">IF(ISBLANK(C422),"",IF(C422=MAX(IF(FarmUnit[1. Identifiant interne unique d’exploitation agricole*
(Attribué par la gestion centrale)]=A422,FarmUnit[3. Superficie de l’unité agricole (ha)*])),"!","-"))</f>
        <v>-</v>
      </c>
    </row>
    <row r="423" spans="1:9" ht="15" x14ac:dyDescent="0.25">
      <c r="A423" s="99" t="s">
        <v>629</v>
      </c>
      <c r="B423" s="110" t="s">
        <v>629</v>
      </c>
      <c r="C423" s="181" t="s">
        <v>2421</v>
      </c>
      <c r="D423" s="147">
        <v>7.2396700000000003</v>
      </c>
      <c r="E423" s="154">
        <v>-7.2166300000000003</v>
      </c>
      <c r="F42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3" s="119">
        <f t="shared" si="12"/>
        <v>7.2396700000000003</v>
      </c>
      <c r="H423" s="119">
        <f t="shared" si="13"/>
        <v>-7.2166300000000003</v>
      </c>
      <c r="I423" s="120" t="str">
        <f t="array" ref="I423">IF(ISBLANK(C423),"",IF(C423=MAX(IF(FarmUnit[1. Identifiant interne unique d’exploitation agricole*
(Attribué par la gestion centrale)]=A423,FarmUnit[3. Superficie de l’unité agricole (ha)*])),"!","-"))</f>
        <v>-</v>
      </c>
    </row>
    <row r="424" spans="1:9" ht="15" x14ac:dyDescent="0.25">
      <c r="A424" s="99" t="s">
        <v>630</v>
      </c>
      <c r="B424" s="110" t="s">
        <v>630</v>
      </c>
      <c r="C424" s="180" t="s">
        <v>2421</v>
      </c>
      <c r="D424" s="147">
        <v>7.2217200000000004</v>
      </c>
      <c r="E424" s="154">
        <v>-7.2153999999999998</v>
      </c>
      <c r="F42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4" s="119">
        <f t="shared" si="12"/>
        <v>7.2217200000000004</v>
      </c>
      <c r="H424" s="119">
        <f t="shared" si="13"/>
        <v>-7.2153999999999998</v>
      </c>
      <c r="I424" s="120" t="str">
        <f t="array" ref="I424">IF(ISBLANK(C424),"",IF(C424=MAX(IF(FarmUnit[1. Identifiant interne unique d’exploitation agricole*
(Attribué par la gestion centrale)]=A424,FarmUnit[3. Superficie de l’unité agricole (ha)*])),"!","-"))</f>
        <v>-</v>
      </c>
    </row>
    <row r="425" spans="1:9" ht="15" x14ac:dyDescent="0.25">
      <c r="A425" s="99" t="s">
        <v>631</v>
      </c>
      <c r="B425" s="110" t="s">
        <v>631</v>
      </c>
      <c r="C425" s="181" t="s">
        <v>2421</v>
      </c>
      <c r="D425" s="147">
        <v>7.2233000000000001</v>
      </c>
      <c r="E425" s="154">
        <v>-7.2107900000000003</v>
      </c>
      <c r="F42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5" s="119">
        <f t="shared" si="12"/>
        <v>7.2233000000000001</v>
      </c>
      <c r="H425" s="119">
        <f t="shared" si="13"/>
        <v>-7.2107900000000003</v>
      </c>
      <c r="I425" s="120" t="str">
        <f t="array" ref="I425">IF(ISBLANK(C425),"",IF(C425=MAX(IF(FarmUnit[1. Identifiant interne unique d’exploitation agricole*
(Attribué par la gestion centrale)]=A425,FarmUnit[3. Superficie de l’unité agricole (ha)*])),"!","-"))</f>
        <v>-</v>
      </c>
    </row>
    <row r="426" spans="1:9" ht="15" x14ac:dyDescent="0.25">
      <c r="A426" s="99" t="s">
        <v>632</v>
      </c>
      <c r="B426" s="110" t="s">
        <v>632</v>
      </c>
      <c r="C426" s="180" t="s">
        <v>2613</v>
      </c>
      <c r="D426" s="147">
        <v>7.2235300000000002</v>
      </c>
      <c r="E426" s="154">
        <v>-7.2122400000000004</v>
      </c>
      <c r="F42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6" s="119">
        <f t="shared" si="12"/>
        <v>7.2235300000000002</v>
      </c>
      <c r="H426" s="119">
        <f t="shared" si="13"/>
        <v>-7.2122400000000004</v>
      </c>
      <c r="I426" s="120" t="str">
        <f t="array" ref="I426">IF(ISBLANK(C426),"",IF(C426=MAX(IF(FarmUnit[1. Identifiant interne unique d’exploitation agricole*
(Attribué par la gestion centrale)]=A426,FarmUnit[3. Superficie de l’unité agricole (ha)*])),"!","-"))</f>
        <v>-</v>
      </c>
    </row>
    <row r="427" spans="1:9" ht="15" x14ac:dyDescent="0.25">
      <c r="A427" s="99" t="s">
        <v>633</v>
      </c>
      <c r="B427" s="110" t="s">
        <v>633</v>
      </c>
      <c r="C427" s="181" t="s">
        <v>2445</v>
      </c>
      <c r="D427" s="147">
        <v>7.2215699999999998</v>
      </c>
      <c r="E427" s="154">
        <v>-7.2110200000000004</v>
      </c>
      <c r="F42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7" s="119">
        <f t="shared" si="12"/>
        <v>7.2215699999999998</v>
      </c>
      <c r="H427" s="119">
        <f t="shared" si="13"/>
        <v>-7.2110200000000004</v>
      </c>
      <c r="I427" s="120" t="str">
        <f t="array" ref="I427">IF(ISBLANK(C427),"",IF(C427=MAX(IF(FarmUnit[1. Identifiant interne unique d’exploitation agricole*
(Attribué par la gestion centrale)]=A427,FarmUnit[3. Superficie de l’unité agricole (ha)*])),"!","-"))</f>
        <v>-</v>
      </c>
    </row>
    <row r="428" spans="1:9" ht="15" x14ac:dyDescent="0.25">
      <c r="A428" s="99" t="s">
        <v>634</v>
      </c>
      <c r="B428" s="110" t="s">
        <v>634</v>
      </c>
      <c r="C428" s="180" t="s">
        <v>2424</v>
      </c>
      <c r="D428" s="147">
        <v>7.2188400000000001</v>
      </c>
      <c r="E428" s="154">
        <v>-7.2108800000000004</v>
      </c>
      <c r="F42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8" s="119">
        <f t="shared" si="12"/>
        <v>7.2188400000000001</v>
      </c>
      <c r="H428" s="119">
        <f t="shared" si="13"/>
        <v>-7.2108800000000004</v>
      </c>
      <c r="I428" s="120" t="str">
        <f t="array" ref="I428">IF(ISBLANK(C428),"",IF(C428=MAX(IF(FarmUnit[1. Identifiant interne unique d’exploitation agricole*
(Attribué par la gestion centrale)]=A428,FarmUnit[3. Superficie de l’unité agricole (ha)*])),"!","-"))</f>
        <v>-</v>
      </c>
    </row>
    <row r="429" spans="1:9" ht="15" x14ac:dyDescent="0.25">
      <c r="A429" s="99" t="s">
        <v>635</v>
      </c>
      <c r="B429" s="110" t="s">
        <v>635</v>
      </c>
      <c r="C429" s="181" t="s">
        <v>2481</v>
      </c>
      <c r="D429" s="147">
        <v>7.2247000000000003</v>
      </c>
      <c r="E429" s="154">
        <v>-7.2092299999999998</v>
      </c>
      <c r="F42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9" s="119">
        <f t="shared" si="12"/>
        <v>7.2247000000000003</v>
      </c>
      <c r="H429" s="119">
        <f t="shared" si="13"/>
        <v>-7.2092299999999998</v>
      </c>
      <c r="I429" s="120" t="str">
        <f t="array" ref="I429">IF(ISBLANK(C429),"",IF(C429=MAX(IF(FarmUnit[1. Identifiant interne unique d’exploitation agricole*
(Attribué par la gestion centrale)]=A429,FarmUnit[3. Superficie de l’unité agricole (ha)*])),"!","-"))</f>
        <v>-</v>
      </c>
    </row>
    <row r="430" spans="1:9" ht="15" x14ac:dyDescent="0.25">
      <c r="A430" s="99" t="s">
        <v>636</v>
      </c>
      <c r="B430" s="110" t="s">
        <v>636</v>
      </c>
      <c r="C430" s="180" t="s">
        <v>2498</v>
      </c>
      <c r="D430" s="147">
        <v>7.2259200000000003</v>
      </c>
      <c r="E430" s="154">
        <v>-7.2064399999999997</v>
      </c>
      <c r="F43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0" s="119">
        <f t="shared" si="12"/>
        <v>7.2259200000000003</v>
      </c>
      <c r="H430" s="119">
        <f t="shared" si="13"/>
        <v>-7.2064399999999997</v>
      </c>
      <c r="I430" s="120" t="str">
        <f t="array" ref="I430">IF(ISBLANK(C430),"",IF(C430=MAX(IF(FarmUnit[1. Identifiant interne unique d’exploitation agricole*
(Attribué par la gestion centrale)]=A430,FarmUnit[3. Superficie de l’unité agricole (ha)*])),"!","-"))</f>
        <v>-</v>
      </c>
    </row>
    <row r="431" spans="1:9" ht="15" x14ac:dyDescent="0.25">
      <c r="A431" s="99" t="s">
        <v>637</v>
      </c>
      <c r="B431" s="110" t="s">
        <v>637</v>
      </c>
      <c r="C431" s="181" t="s">
        <v>2421</v>
      </c>
      <c r="D431" s="147">
        <v>7.2231699999999996</v>
      </c>
      <c r="E431" s="154">
        <v>-7.2072399999999996</v>
      </c>
      <c r="F43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1" s="119">
        <f t="shared" si="12"/>
        <v>7.2231699999999996</v>
      </c>
      <c r="H431" s="119">
        <f t="shared" si="13"/>
        <v>-7.2072399999999996</v>
      </c>
      <c r="I431" s="120" t="str">
        <f t="array" ref="I431">IF(ISBLANK(C431),"",IF(C431=MAX(IF(FarmUnit[1. Identifiant interne unique d’exploitation agricole*
(Attribué par la gestion centrale)]=A431,FarmUnit[3. Superficie de l’unité agricole (ha)*])),"!","-"))</f>
        <v>-</v>
      </c>
    </row>
    <row r="432" spans="1:9" ht="15" x14ac:dyDescent="0.25">
      <c r="A432" s="99" t="s">
        <v>638</v>
      </c>
      <c r="B432" s="110" t="s">
        <v>638</v>
      </c>
      <c r="C432" s="180" t="s">
        <v>2424</v>
      </c>
      <c r="D432" s="147">
        <v>7.2218799999999996</v>
      </c>
      <c r="E432" s="154">
        <v>-7.2071899999999998</v>
      </c>
      <c r="F43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2" s="119">
        <f t="shared" si="12"/>
        <v>7.2218799999999996</v>
      </c>
      <c r="H432" s="119">
        <f t="shared" si="13"/>
        <v>-7.2071899999999998</v>
      </c>
      <c r="I432" s="120" t="str">
        <f t="array" ref="I432">IF(ISBLANK(C432),"",IF(C432=MAX(IF(FarmUnit[1. Identifiant interne unique d’exploitation agricole*
(Attribué par la gestion centrale)]=A432,FarmUnit[3. Superficie de l’unité agricole (ha)*])),"!","-"))</f>
        <v>-</v>
      </c>
    </row>
    <row r="433" spans="1:9" ht="15" x14ac:dyDescent="0.25">
      <c r="A433" s="99" t="s">
        <v>639</v>
      </c>
      <c r="B433" s="110" t="s">
        <v>639</v>
      </c>
      <c r="C433" s="181" t="s">
        <v>2450</v>
      </c>
      <c r="D433" s="147">
        <v>7.2222600000000003</v>
      </c>
      <c r="E433" s="154">
        <v>-7.2059499999999996</v>
      </c>
      <c r="F43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3" s="119">
        <f t="shared" si="12"/>
        <v>7.2222600000000003</v>
      </c>
      <c r="H433" s="119">
        <f t="shared" si="13"/>
        <v>-7.2059499999999996</v>
      </c>
      <c r="I433" s="120" t="str">
        <f t="array" ref="I433">IF(ISBLANK(C433),"",IF(C433=MAX(IF(FarmUnit[1. Identifiant interne unique d’exploitation agricole*
(Attribué par la gestion centrale)]=A433,FarmUnit[3. Superficie de l’unité agricole (ha)*])),"!","-"))</f>
        <v>-</v>
      </c>
    </row>
    <row r="434" spans="1:9" ht="15" x14ac:dyDescent="0.25">
      <c r="A434" s="99" t="s">
        <v>640</v>
      </c>
      <c r="B434" s="110" t="s">
        <v>640</v>
      </c>
      <c r="C434" s="180" t="s">
        <v>2694</v>
      </c>
      <c r="D434" s="147">
        <v>7.2213500000000002</v>
      </c>
      <c r="E434" s="154">
        <v>-7.2050299999999998</v>
      </c>
      <c r="F43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4" s="119">
        <f t="shared" si="12"/>
        <v>7.2213500000000002</v>
      </c>
      <c r="H434" s="119">
        <f t="shared" si="13"/>
        <v>-7.2050299999999998</v>
      </c>
      <c r="I434" s="120" t="str">
        <f t="array" ref="I434">IF(ISBLANK(C434),"",IF(C434=MAX(IF(FarmUnit[1. Identifiant interne unique d’exploitation agricole*
(Attribué par la gestion centrale)]=A434,FarmUnit[3. Superficie de l’unité agricole (ha)*])),"!","-"))</f>
        <v>-</v>
      </c>
    </row>
    <row r="435" spans="1:9" ht="15" x14ac:dyDescent="0.25">
      <c r="A435" s="99" t="s">
        <v>641</v>
      </c>
      <c r="B435" s="110" t="s">
        <v>641</v>
      </c>
      <c r="C435" s="181" t="s">
        <v>2421</v>
      </c>
      <c r="D435" s="147">
        <v>7.2223499999999996</v>
      </c>
      <c r="E435" s="154">
        <v>-7.2011900000000004</v>
      </c>
      <c r="F43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5" s="119">
        <f t="shared" ref="G435:G498" si="14">IF(D435=0,"",D435)</f>
        <v>7.2223499999999996</v>
      </c>
      <c r="H435" s="119">
        <f t="shared" ref="H435:H498" si="15">IF(E435=0,"",E435)</f>
        <v>-7.2011900000000004</v>
      </c>
      <c r="I435" s="120" t="str">
        <f t="array" ref="I435">IF(ISBLANK(C435),"",IF(C435=MAX(IF(FarmUnit[1. Identifiant interne unique d’exploitation agricole*
(Attribué par la gestion centrale)]=A435,FarmUnit[3. Superficie de l’unité agricole (ha)*])),"!","-"))</f>
        <v>-</v>
      </c>
    </row>
    <row r="436" spans="1:9" ht="15" x14ac:dyDescent="0.25">
      <c r="A436" s="99" t="s">
        <v>642</v>
      </c>
      <c r="B436" s="110" t="s">
        <v>642</v>
      </c>
      <c r="C436" s="180" t="s">
        <v>2695</v>
      </c>
      <c r="D436" s="147">
        <v>7.22438</v>
      </c>
      <c r="E436" s="154">
        <v>-7.1989700000000001</v>
      </c>
      <c r="F43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6" s="119">
        <f t="shared" si="14"/>
        <v>7.22438</v>
      </c>
      <c r="H436" s="119">
        <f t="shared" si="15"/>
        <v>-7.1989700000000001</v>
      </c>
      <c r="I436" s="120" t="str">
        <f t="array" ref="I436">IF(ISBLANK(C436),"",IF(C436=MAX(IF(FarmUnit[1. Identifiant interne unique d’exploitation agricole*
(Attribué par la gestion centrale)]=A436,FarmUnit[3. Superficie de l’unité agricole (ha)*])),"!","-"))</f>
        <v>-</v>
      </c>
    </row>
    <row r="437" spans="1:9" ht="15" x14ac:dyDescent="0.25">
      <c r="A437" s="99" t="s">
        <v>643</v>
      </c>
      <c r="B437" s="110" t="s">
        <v>643</v>
      </c>
      <c r="C437" s="181" t="s">
        <v>2693</v>
      </c>
      <c r="D437" s="147">
        <v>7.2220599999999999</v>
      </c>
      <c r="E437" s="154">
        <v>-7.1990800000000004</v>
      </c>
      <c r="F43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7" s="119">
        <f t="shared" si="14"/>
        <v>7.2220599999999999</v>
      </c>
      <c r="H437" s="119">
        <f t="shared" si="15"/>
        <v>-7.1990800000000004</v>
      </c>
      <c r="I437" s="120" t="str">
        <f t="array" ref="I437">IF(ISBLANK(C437),"",IF(C437=MAX(IF(FarmUnit[1. Identifiant interne unique d’exploitation agricole*
(Attribué par la gestion centrale)]=A437,FarmUnit[3. Superficie de l’unité agricole (ha)*])),"!","-"))</f>
        <v>-</v>
      </c>
    </row>
    <row r="438" spans="1:9" ht="15" x14ac:dyDescent="0.25">
      <c r="A438" s="99" t="s">
        <v>644</v>
      </c>
      <c r="B438" s="110" t="s">
        <v>644</v>
      </c>
      <c r="C438" s="180" t="s">
        <v>2682</v>
      </c>
      <c r="D438" s="147">
        <v>7.2221900000000003</v>
      </c>
      <c r="E438" s="154">
        <v>-7.2017100000000003</v>
      </c>
      <c r="F43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8" s="119">
        <f t="shared" si="14"/>
        <v>7.2221900000000003</v>
      </c>
      <c r="H438" s="119">
        <f t="shared" si="15"/>
        <v>-7.2017100000000003</v>
      </c>
      <c r="I438" s="120" t="str">
        <f t="array" ref="I438">IF(ISBLANK(C438),"",IF(C438=MAX(IF(FarmUnit[1. Identifiant interne unique d’exploitation agricole*
(Attribué par la gestion centrale)]=A438,FarmUnit[3. Superficie de l’unité agricole (ha)*])),"!","-"))</f>
        <v>-</v>
      </c>
    </row>
    <row r="439" spans="1:9" ht="15" x14ac:dyDescent="0.25">
      <c r="A439" s="99" t="s">
        <v>645</v>
      </c>
      <c r="B439" s="110" t="s">
        <v>645</v>
      </c>
      <c r="C439" s="181" t="s">
        <v>2693</v>
      </c>
      <c r="D439" s="147">
        <v>7.2195799999999997</v>
      </c>
      <c r="E439" s="154">
        <v>-7.2064000000000004</v>
      </c>
      <c r="F43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9" s="119">
        <f t="shared" si="14"/>
        <v>7.2195799999999997</v>
      </c>
      <c r="H439" s="119">
        <f t="shared" si="15"/>
        <v>-7.2064000000000004</v>
      </c>
      <c r="I439" s="120" t="str">
        <f t="array" ref="I439">IF(ISBLANK(C439),"",IF(C439=MAX(IF(FarmUnit[1. Identifiant interne unique d’exploitation agricole*
(Attribué par la gestion centrale)]=A439,FarmUnit[3. Superficie de l’unité agricole (ha)*])),"!","-"))</f>
        <v>-</v>
      </c>
    </row>
    <row r="440" spans="1:9" ht="15" x14ac:dyDescent="0.25">
      <c r="A440" s="99" t="s">
        <v>646</v>
      </c>
      <c r="B440" s="110" t="s">
        <v>646</v>
      </c>
      <c r="C440" s="180">
        <v>3</v>
      </c>
      <c r="D440" s="147">
        <v>7.2178800000000001</v>
      </c>
      <c r="E440" s="154">
        <v>-7.2056500000000003</v>
      </c>
      <c r="F44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0" s="119">
        <f t="shared" si="14"/>
        <v>7.2178800000000001</v>
      </c>
      <c r="H440" s="119">
        <f t="shared" si="15"/>
        <v>-7.2056500000000003</v>
      </c>
      <c r="I440" s="120" t="str">
        <f t="array" ref="I440">IF(ISBLANK(C440),"",IF(C440=MAX(IF(FarmUnit[1. Identifiant interne unique d’exploitation agricole*
(Attribué par la gestion centrale)]=A440,FarmUnit[3. Superficie de l’unité agricole (ha)*])),"!","-"))</f>
        <v>!</v>
      </c>
    </row>
    <row r="441" spans="1:9" ht="15" x14ac:dyDescent="0.25">
      <c r="A441" s="99" t="s">
        <v>647</v>
      </c>
      <c r="B441" s="110" t="s">
        <v>647</v>
      </c>
      <c r="C441" s="181" t="s">
        <v>2459</v>
      </c>
      <c r="D441" s="147">
        <v>7.2149999999999999</v>
      </c>
      <c r="E441" s="154">
        <v>-7.20852</v>
      </c>
      <c r="F44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1" s="119">
        <f t="shared" si="14"/>
        <v>7.2149999999999999</v>
      </c>
      <c r="H441" s="119">
        <f t="shared" si="15"/>
        <v>-7.20852</v>
      </c>
      <c r="I441" s="120" t="str">
        <f t="array" ref="I441">IF(ISBLANK(C441),"",IF(C441=MAX(IF(FarmUnit[1. Identifiant interne unique d’exploitation agricole*
(Attribué par la gestion centrale)]=A441,FarmUnit[3. Superficie de l’unité agricole (ha)*])),"!","-"))</f>
        <v>-</v>
      </c>
    </row>
    <row r="442" spans="1:9" ht="15" x14ac:dyDescent="0.25">
      <c r="A442" s="99" t="s">
        <v>648</v>
      </c>
      <c r="B442" s="110" t="s">
        <v>648</v>
      </c>
      <c r="C442" s="180">
        <v>3</v>
      </c>
      <c r="D442" s="147">
        <v>7.2164799999999998</v>
      </c>
      <c r="E442" s="154">
        <v>-7.2043200000000001</v>
      </c>
      <c r="F44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2" s="119">
        <f t="shared" si="14"/>
        <v>7.2164799999999998</v>
      </c>
      <c r="H442" s="119">
        <f t="shared" si="15"/>
        <v>-7.2043200000000001</v>
      </c>
      <c r="I442" s="120" t="str">
        <f t="array" ref="I442">IF(ISBLANK(C442),"",IF(C442=MAX(IF(FarmUnit[1. Identifiant interne unique d’exploitation agricole*
(Attribué par la gestion centrale)]=A442,FarmUnit[3. Superficie de l’unité agricole (ha)*])),"!","-"))</f>
        <v>!</v>
      </c>
    </row>
    <row r="443" spans="1:9" ht="15" x14ac:dyDescent="0.25">
      <c r="A443" s="99" t="s">
        <v>649</v>
      </c>
      <c r="B443" s="110" t="s">
        <v>649</v>
      </c>
      <c r="C443" s="181" t="s">
        <v>2421</v>
      </c>
      <c r="D443" s="147">
        <v>7.2146699999999999</v>
      </c>
      <c r="E443" s="154">
        <v>-7.2037100000000001</v>
      </c>
      <c r="F44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3" s="119">
        <f t="shared" si="14"/>
        <v>7.2146699999999999</v>
      </c>
      <c r="H443" s="119">
        <f t="shared" si="15"/>
        <v>-7.2037100000000001</v>
      </c>
      <c r="I443" s="120" t="str">
        <f t="array" ref="I443">IF(ISBLANK(C443),"",IF(C443=MAX(IF(FarmUnit[1. Identifiant interne unique d’exploitation agricole*
(Attribué par la gestion centrale)]=A443,FarmUnit[3. Superficie de l’unité agricole (ha)*])),"!","-"))</f>
        <v>-</v>
      </c>
    </row>
    <row r="444" spans="1:9" ht="15" x14ac:dyDescent="0.25">
      <c r="A444" s="99" t="s">
        <v>650</v>
      </c>
      <c r="B444" s="110" t="s">
        <v>650</v>
      </c>
      <c r="C444" s="180" t="s">
        <v>2532</v>
      </c>
      <c r="D444" s="147">
        <v>7.2309299999999999</v>
      </c>
      <c r="E444" s="154">
        <v>-7.2088000000000001</v>
      </c>
      <c r="F44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4" s="119">
        <f t="shared" si="14"/>
        <v>7.2309299999999999</v>
      </c>
      <c r="H444" s="119">
        <f t="shared" si="15"/>
        <v>-7.2088000000000001</v>
      </c>
      <c r="I444" s="120" t="str">
        <f t="array" ref="I444">IF(ISBLANK(C444),"",IF(C444=MAX(IF(FarmUnit[1. Identifiant interne unique d’exploitation agricole*
(Attribué par la gestion centrale)]=A444,FarmUnit[3. Superficie de l’unité agricole (ha)*])),"!","-"))</f>
        <v>-</v>
      </c>
    </row>
    <row r="445" spans="1:9" ht="15" x14ac:dyDescent="0.25">
      <c r="A445" s="99" t="s">
        <v>651</v>
      </c>
      <c r="B445" s="110" t="s">
        <v>651</v>
      </c>
      <c r="C445" s="181" t="s">
        <v>2696</v>
      </c>
      <c r="D445" s="147">
        <v>7.2315500000000004</v>
      </c>
      <c r="E445" s="154">
        <v>-7.1964300000000003</v>
      </c>
      <c r="F44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5" s="119">
        <f t="shared" si="14"/>
        <v>7.2315500000000004</v>
      </c>
      <c r="H445" s="119">
        <f t="shared" si="15"/>
        <v>-7.1964300000000003</v>
      </c>
      <c r="I445" s="120" t="str">
        <f t="array" ref="I445">IF(ISBLANK(C445),"",IF(C445=MAX(IF(FarmUnit[1. Identifiant interne unique d’exploitation agricole*
(Attribué par la gestion centrale)]=A445,FarmUnit[3. Superficie de l’unité agricole (ha)*])),"!","-"))</f>
        <v>-</v>
      </c>
    </row>
    <row r="446" spans="1:9" ht="15" x14ac:dyDescent="0.25">
      <c r="A446" s="99" t="s">
        <v>652</v>
      </c>
      <c r="B446" s="110" t="s">
        <v>652</v>
      </c>
      <c r="C446" s="180" t="s">
        <v>2551</v>
      </c>
      <c r="D446" s="147">
        <v>7.2352699999999999</v>
      </c>
      <c r="E446" s="154">
        <v>-7.1948800000000004</v>
      </c>
      <c r="F44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6" s="119">
        <f t="shared" si="14"/>
        <v>7.2352699999999999</v>
      </c>
      <c r="H446" s="119">
        <f t="shared" si="15"/>
        <v>-7.1948800000000004</v>
      </c>
      <c r="I446" s="120" t="str">
        <f t="array" ref="I446">IF(ISBLANK(C446),"",IF(C446=MAX(IF(FarmUnit[1. Identifiant interne unique d’exploitation agricole*
(Attribué par la gestion centrale)]=A446,FarmUnit[3. Superficie de l’unité agricole (ha)*])),"!","-"))</f>
        <v>-</v>
      </c>
    </row>
    <row r="447" spans="1:9" ht="15" x14ac:dyDescent="0.25">
      <c r="A447" s="99" t="s">
        <v>653</v>
      </c>
      <c r="B447" s="110" t="s">
        <v>653</v>
      </c>
      <c r="C447" s="181" t="s">
        <v>2670</v>
      </c>
      <c r="D447" s="147">
        <v>7.2310600000000003</v>
      </c>
      <c r="E447" s="154">
        <v>-7.1991899999999998</v>
      </c>
      <c r="F44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7" s="119">
        <f t="shared" si="14"/>
        <v>7.2310600000000003</v>
      </c>
      <c r="H447" s="119">
        <f t="shared" si="15"/>
        <v>-7.1991899999999998</v>
      </c>
      <c r="I447" s="120" t="str">
        <f t="array" ref="I447">IF(ISBLANK(C447),"",IF(C447=MAX(IF(FarmUnit[1. Identifiant interne unique d’exploitation agricole*
(Attribué par la gestion centrale)]=A447,FarmUnit[3. Superficie de l’unité agricole (ha)*])),"!","-"))</f>
        <v>-</v>
      </c>
    </row>
    <row r="448" spans="1:9" ht="15" x14ac:dyDescent="0.25">
      <c r="A448" s="99" t="s">
        <v>654</v>
      </c>
      <c r="B448" s="110" t="s">
        <v>654</v>
      </c>
      <c r="C448" s="180" t="s">
        <v>2459</v>
      </c>
      <c r="D448" s="147">
        <v>7.2310600000000003</v>
      </c>
      <c r="E448" s="154">
        <v>-7.1991899999999998</v>
      </c>
      <c r="F44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8" s="119">
        <f t="shared" si="14"/>
        <v>7.2310600000000003</v>
      </c>
      <c r="H448" s="119">
        <f t="shared" si="15"/>
        <v>-7.1991899999999998</v>
      </c>
      <c r="I448" s="120" t="str">
        <f t="array" ref="I448">IF(ISBLANK(C448),"",IF(C448=MAX(IF(FarmUnit[1. Identifiant interne unique d’exploitation agricole*
(Attribué par la gestion centrale)]=A448,FarmUnit[3. Superficie de l’unité agricole (ha)*])),"!","-"))</f>
        <v>-</v>
      </c>
    </row>
    <row r="449" spans="1:9" ht="15" x14ac:dyDescent="0.25">
      <c r="A449" s="99" t="s">
        <v>655</v>
      </c>
      <c r="B449" s="110" t="s">
        <v>655</v>
      </c>
      <c r="C449" s="181" t="s">
        <v>2470</v>
      </c>
      <c r="D449" s="147">
        <v>7.23665</v>
      </c>
      <c r="E449" s="154">
        <v>-7.2005299999999997</v>
      </c>
      <c r="F44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9" s="119">
        <f t="shared" si="14"/>
        <v>7.23665</v>
      </c>
      <c r="H449" s="119">
        <f t="shared" si="15"/>
        <v>-7.2005299999999997</v>
      </c>
      <c r="I449" s="120" t="str">
        <f t="array" ref="I449">IF(ISBLANK(C449),"",IF(C449=MAX(IF(FarmUnit[1. Identifiant interne unique d’exploitation agricole*
(Attribué par la gestion centrale)]=A449,FarmUnit[3. Superficie de l’unité agricole (ha)*])),"!","-"))</f>
        <v>-</v>
      </c>
    </row>
    <row r="450" spans="1:9" ht="15" x14ac:dyDescent="0.25">
      <c r="A450" s="99" t="s">
        <v>656</v>
      </c>
      <c r="B450" s="110" t="s">
        <v>656</v>
      </c>
      <c r="C450" s="180" t="s">
        <v>2601</v>
      </c>
      <c r="D450" s="147">
        <v>7.2378299999999998</v>
      </c>
      <c r="E450" s="154">
        <v>-7.1977500000000001</v>
      </c>
      <c r="F45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0" s="119">
        <f t="shared" si="14"/>
        <v>7.2378299999999998</v>
      </c>
      <c r="H450" s="119">
        <f t="shared" si="15"/>
        <v>-7.1977500000000001</v>
      </c>
      <c r="I450" s="120" t="str">
        <f t="array" ref="I450">IF(ISBLANK(C450),"",IF(C450=MAX(IF(FarmUnit[1. Identifiant interne unique d’exploitation agricole*
(Attribué par la gestion centrale)]=A450,FarmUnit[3. Superficie de l’unité agricole (ha)*])),"!","-"))</f>
        <v>-</v>
      </c>
    </row>
    <row r="451" spans="1:9" ht="15" x14ac:dyDescent="0.25">
      <c r="A451" s="99" t="s">
        <v>657</v>
      </c>
      <c r="B451" s="110" t="s">
        <v>657</v>
      </c>
      <c r="C451" s="181" t="s">
        <v>2683</v>
      </c>
      <c r="D451" s="147">
        <v>7.22933</v>
      </c>
      <c r="E451" s="154">
        <v>-7.19407</v>
      </c>
      <c r="F45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1" s="119">
        <f t="shared" si="14"/>
        <v>7.22933</v>
      </c>
      <c r="H451" s="119">
        <f t="shared" si="15"/>
        <v>-7.19407</v>
      </c>
      <c r="I451" s="120" t="str">
        <f t="array" ref="I451">IF(ISBLANK(C451),"",IF(C451=MAX(IF(FarmUnit[1. Identifiant interne unique d’exploitation agricole*
(Attribué par la gestion centrale)]=A451,FarmUnit[3. Superficie de l’unité agricole (ha)*])),"!","-"))</f>
        <v>-</v>
      </c>
    </row>
    <row r="452" spans="1:9" ht="15" x14ac:dyDescent="0.25">
      <c r="A452" s="99" t="s">
        <v>658</v>
      </c>
      <c r="B452" s="110" t="s">
        <v>658</v>
      </c>
      <c r="C452" s="180" t="s">
        <v>2421</v>
      </c>
      <c r="D452" s="147">
        <v>7.2312399999999997</v>
      </c>
      <c r="E452" s="154">
        <v>-7.1924900000000003</v>
      </c>
      <c r="F45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2" s="119">
        <f t="shared" si="14"/>
        <v>7.2312399999999997</v>
      </c>
      <c r="H452" s="119">
        <f t="shared" si="15"/>
        <v>-7.1924900000000003</v>
      </c>
      <c r="I452" s="120" t="str">
        <f t="array" ref="I452">IF(ISBLANK(C452),"",IF(C452=MAX(IF(FarmUnit[1. Identifiant interne unique d’exploitation agricole*
(Attribué par la gestion centrale)]=A452,FarmUnit[3. Superficie de l’unité agricole (ha)*])),"!","-"))</f>
        <v>-</v>
      </c>
    </row>
    <row r="453" spans="1:9" ht="15" x14ac:dyDescent="0.25">
      <c r="A453" s="99" t="s">
        <v>659</v>
      </c>
      <c r="B453" s="110" t="s">
        <v>659</v>
      </c>
      <c r="C453" s="181" t="s">
        <v>2421</v>
      </c>
      <c r="D453" s="147">
        <v>7.2294499999999999</v>
      </c>
      <c r="E453" s="154">
        <v>-7.19963</v>
      </c>
      <c r="F45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3" s="119">
        <f t="shared" si="14"/>
        <v>7.2294499999999999</v>
      </c>
      <c r="H453" s="119">
        <f t="shared" si="15"/>
        <v>-7.19963</v>
      </c>
      <c r="I453" s="120" t="str">
        <f t="array" ref="I453">IF(ISBLANK(C453),"",IF(C453=MAX(IF(FarmUnit[1. Identifiant interne unique d’exploitation agricole*
(Attribué par la gestion centrale)]=A453,FarmUnit[3. Superficie de l’unité agricole (ha)*])),"!","-"))</f>
        <v>-</v>
      </c>
    </row>
    <row r="454" spans="1:9" ht="15" x14ac:dyDescent="0.25">
      <c r="A454" s="99" t="s">
        <v>660</v>
      </c>
      <c r="B454" s="110" t="s">
        <v>660</v>
      </c>
      <c r="C454" s="180" t="s">
        <v>2681</v>
      </c>
      <c r="D454" s="147">
        <v>7.2312099999999999</v>
      </c>
      <c r="E454" s="154">
        <v>-7.2023299999999999</v>
      </c>
      <c r="F45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4" s="119">
        <f t="shared" si="14"/>
        <v>7.2312099999999999</v>
      </c>
      <c r="H454" s="119">
        <f t="shared" si="15"/>
        <v>-7.2023299999999999</v>
      </c>
      <c r="I454" s="120" t="str">
        <f t="array" ref="I454">IF(ISBLANK(C454),"",IF(C454=MAX(IF(FarmUnit[1. Identifiant interne unique d’exploitation agricole*
(Attribué par la gestion centrale)]=A454,FarmUnit[3. Superficie de l’unité agricole (ha)*])),"!","-"))</f>
        <v>-</v>
      </c>
    </row>
    <row r="455" spans="1:9" ht="15" x14ac:dyDescent="0.25">
      <c r="A455" s="99" t="s">
        <v>661</v>
      </c>
      <c r="B455" s="110" t="s">
        <v>661</v>
      </c>
      <c r="C455" s="181" t="s">
        <v>2453</v>
      </c>
      <c r="D455" s="147">
        <v>7.2297399999999996</v>
      </c>
      <c r="E455" s="154">
        <v>-7.2113699999999996</v>
      </c>
      <c r="F45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5" s="119">
        <f t="shared" si="14"/>
        <v>7.2297399999999996</v>
      </c>
      <c r="H455" s="119">
        <f t="shared" si="15"/>
        <v>-7.2113699999999996</v>
      </c>
      <c r="I455" s="120" t="str">
        <f t="array" ref="I455">IF(ISBLANK(C455),"",IF(C455=MAX(IF(FarmUnit[1. Identifiant interne unique d’exploitation agricole*
(Attribué par la gestion centrale)]=A455,FarmUnit[3. Superficie de l’unité agricole (ha)*])),"!","-"))</f>
        <v>-</v>
      </c>
    </row>
    <row r="456" spans="1:9" ht="15" x14ac:dyDescent="0.25">
      <c r="A456" s="99" t="s">
        <v>662</v>
      </c>
      <c r="B456" s="110" t="s">
        <v>662</v>
      </c>
      <c r="C456" s="180" t="s">
        <v>2421</v>
      </c>
      <c r="D456" s="147">
        <v>7.23102</v>
      </c>
      <c r="E456" s="154">
        <v>-7.2132500000000004</v>
      </c>
      <c r="F45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6" s="119">
        <f t="shared" si="14"/>
        <v>7.23102</v>
      </c>
      <c r="H456" s="119">
        <f t="shared" si="15"/>
        <v>-7.2132500000000004</v>
      </c>
      <c r="I456" s="120" t="str">
        <f t="array" ref="I456">IF(ISBLANK(C456),"",IF(C456=MAX(IF(FarmUnit[1. Identifiant interne unique d’exploitation agricole*
(Attribué par la gestion centrale)]=A456,FarmUnit[3. Superficie de l’unité agricole (ha)*])),"!","-"))</f>
        <v>-</v>
      </c>
    </row>
    <row r="457" spans="1:9" ht="15" x14ac:dyDescent="0.25">
      <c r="A457" s="99" t="s">
        <v>663</v>
      </c>
      <c r="B457" s="110" t="s">
        <v>663</v>
      </c>
      <c r="C457" s="181" t="s">
        <v>2453</v>
      </c>
      <c r="D457" s="147">
        <v>7.2331899999999996</v>
      </c>
      <c r="E457" s="154">
        <v>-7.2124899999999998</v>
      </c>
      <c r="F45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7" s="119">
        <f t="shared" si="14"/>
        <v>7.2331899999999996</v>
      </c>
      <c r="H457" s="119">
        <f t="shared" si="15"/>
        <v>-7.2124899999999998</v>
      </c>
      <c r="I457" s="120" t="str">
        <f t="array" ref="I457">IF(ISBLANK(C457),"",IF(C457=MAX(IF(FarmUnit[1. Identifiant interne unique d’exploitation agricole*
(Attribué par la gestion centrale)]=A457,FarmUnit[3. Superficie de l’unité agricole (ha)*])),"!","-"))</f>
        <v>-</v>
      </c>
    </row>
    <row r="458" spans="1:9" ht="15" x14ac:dyDescent="0.25">
      <c r="A458" s="99" t="s">
        <v>664</v>
      </c>
      <c r="B458" s="110" t="s">
        <v>664</v>
      </c>
      <c r="C458" s="180" t="s">
        <v>2684</v>
      </c>
      <c r="D458" s="147">
        <v>7.2318300000000004</v>
      </c>
      <c r="E458" s="154">
        <v>-7.2162899999999999</v>
      </c>
      <c r="F45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8" s="119">
        <f t="shared" si="14"/>
        <v>7.2318300000000004</v>
      </c>
      <c r="H458" s="119">
        <f t="shared" si="15"/>
        <v>-7.2162899999999999</v>
      </c>
      <c r="I458" s="120" t="str">
        <f t="array" ref="I458">IF(ISBLANK(C458),"",IF(C458=MAX(IF(FarmUnit[1. Identifiant interne unique d’exploitation agricole*
(Attribué par la gestion centrale)]=A458,FarmUnit[3. Superficie de l’unité agricole (ha)*])),"!","-"))</f>
        <v>-</v>
      </c>
    </row>
    <row r="459" spans="1:9" ht="15" x14ac:dyDescent="0.25">
      <c r="A459" s="99" t="s">
        <v>665</v>
      </c>
      <c r="B459" s="110" t="s">
        <v>665</v>
      </c>
      <c r="C459" s="181" t="s">
        <v>2679</v>
      </c>
      <c r="D459" s="147">
        <v>7.2329400000000001</v>
      </c>
      <c r="E459" s="154">
        <v>-7.2193800000000001</v>
      </c>
      <c r="F45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9" s="119">
        <f t="shared" si="14"/>
        <v>7.2329400000000001</v>
      </c>
      <c r="H459" s="119">
        <f t="shared" si="15"/>
        <v>-7.2193800000000001</v>
      </c>
      <c r="I459" s="120" t="str">
        <f t="array" ref="I459">IF(ISBLANK(C459),"",IF(C459=MAX(IF(FarmUnit[1. Identifiant interne unique d’exploitation agricole*
(Attribué par la gestion centrale)]=A459,FarmUnit[3. Superficie de l’unité agricole (ha)*])),"!","-"))</f>
        <v>-</v>
      </c>
    </row>
    <row r="460" spans="1:9" ht="15" x14ac:dyDescent="0.25">
      <c r="A460" s="99" t="s">
        <v>666</v>
      </c>
      <c r="B460" s="110" t="s">
        <v>666</v>
      </c>
      <c r="C460" s="180" t="s">
        <v>2421</v>
      </c>
      <c r="D460" s="147">
        <v>7.23123</v>
      </c>
      <c r="E460" s="154">
        <v>-7.2218600000000004</v>
      </c>
      <c r="F46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0" s="119">
        <f t="shared" si="14"/>
        <v>7.23123</v>
      </c>
      <c r="H460" s="119">
        <f t="shared" si="15"/>
        <v>-7.2218600000000004</v>
      </c>
      <c r="I460" s="120" t="str">
        <f t="array" ref="I460">IF(ISBLANK(C460),"",IF(C460=MAX(IF(FarmUnit[1. Identifiant interne unique d’exploitation agricole*
(Attribué par la gestion centrale)]=A460,FarmUnit[3. Superficie de l’unité agricole (ha)*])),"!","-"))</f>
        <v>-</v>
      </c>
    </row>
    <row r="461" spans="1:9" ht="15" x14ac:dyDescent="0.25">
      <c r="A461" s="99" t="s">
        <v>667</v>
      </c>
      <c r="B461" s="110" t="s">
        <v>667</v>
      </c>
      <c r="C461" s="181" t="s">
        <v>2697</v>
      </c>
      <c r="D461" s="147">
        <v>7.2300300000000002</v>
      </c>
      <c r="E461" s="154">
        <v>-7.2236700000000003</v>
      </c>
      <c r="F46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1" s="119">
        <f t="shared" si="14"/>
        <v>7.2300300000000002</v>
      </c>
      <c r="H461" s="119">
        <f t="shared" si="15"/>
        <v>-7.2236700000000003</v>
      </c>
      <c r="I461" s="120" t="str">
        <f t="array" ref="I461">IF(ISBLANK(C461),"",IF(C461=MAX(IF(FarmUnit[1. Identifiant interne unique d’exploitation agricole*
(Attribué par la gestion centrale)]=A461,FarmUnit[3. Superficie de l’unité agricole (ha)*])),"!","-"))</f>
        <v>-</v>
      </c>
    </row>
    <row r="462" spans="1:9" ht="15" x14ac:dyDescent="0.25">
      <c r="A462" s="99" t="s">
        <v>668</v>
      </c>
      <c r="B462" s="110" t="s">
        <v>668</v>
      </c>
      <c r="C462" s="180" t="s">
        <v>2666</v>
      </c>
      <c r="D462" s="147">
        <v>7.2320000000000002</v>
      </c>
      <c r="E462" s="154">
        <v>-7.2238199999999999</v>
      </c>
      <c r="F46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2" s="119">
        <f t="shared" si="14"/>
        <v>7.2320000000000002</v>
      </c>
      <c r="H462" s="119">
        <f t="shared" si="15"/>
        <v>-7.2238199999999999</v>
      </c>
      <c r="I462" s="120" t="str">
        <f t="array" ref="I462">IF(ISBLANK(C462),"",IF(C462=MAX(IF(FarmUnit[1. Identifiant interne unique d’exploitation agricole*
(Attribué par la gestion centrale)]=A462,FarmUnit[3. Superficie de l’unité agricole (ha)*])),"!","-"))</f>
        <v>-</v>
      </c>
    </row>
    <row r="463" spans="1:9" ht="15" x14ac:dyDescent="0.25">
      <c r="A463" s="99" t="s">
        <v>669</v>
      </c>
      <c r="B463" s="110" t="s">
        <v>669</v>
      </c>
      <c r="C463" s="181" t="s">
        <v>2468</v>
      </c>
      <c r="D463" s="147">
        <v>7.2316900000000004</v>
      </c>
      <c r="E463" s="154">
        <v>-7.2255399999999996</v>
      </c>
      <c r="F46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3" s="119">
        <f t="shared" si="14"/>
        <v>7.2316900000000004</v>
      </c>
      <c r="H463" s="119">
        <f t="shared" si="15"/>
        <v>-7.2255399999999996</v>
      </c>
      <c r="I463" s="120" t="str">
        <f t="array" ref="I463">IF(ISBLANK(C463),"",IF(C463=MAX(IF(FarmUnit[1. Identifiant interne unique d’exploitation agricole*
(Attribué par la gestion centrale)]=A463,FarmUnit[3. Superficie de l’unité agricole (ha)*])),"!","-"))</f>
        <v>-</v>
      </c>
    </row>
    <row r="464" spans="1:9" ht="15" x14ac:dyDescent="0.25">
      <c r="A464" s="99" t="s">
        <v>670</v>
      </c>
      <c r="B464" s="110" t="s">
        <v>670</v>
      </c>
      <c r="C464" s="180" t="s">
        <v>2698</v>
      </c>
      <c r="D464" s="147">
        <v>7.23271</v>
      </c>
      <c r="E464" s="154">
        <v>-7.2279400000000003</v>
      </c>
      <c r="F46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4" s="119">
        <f t="shared" si="14"/>
        <v>7.23271</v>
      </c>
      <c r="H464" s="119">
        <f t="shared" si="15"/>
        <v>-7.2279400000000003</v>
      </c>
      <c r="I464" s="120" t="str">
        <f t="array" ref="I464">IF(ISBLANK(C464),"",IF(C464=MAX(IF(FarmUnit[1. Identifiant interne unique d’exploitation agricole*
(Attribué par la gestion centrale)]=A464,FarmUnit[3. Superficie de l’unité agricole (ha)*])),"!","-"))</f>
        <v>-</v>
      </c>
    </row>
    <row r="465" spans="1:9" ht="15" x14ac:dyDescent="0.25">
      <c r="A465" s="99" t="s">
        <v>671</v>
      </c>
      <c r="B465" s="110" t="s">
        <v>671</v>
      </c>
      <c r="C465" s="181" t="s">
        <v>2601</v>
      </c>
      <c r="D465" s="147">
        <v>7.2302900000000001</v>
      </c>
      <c r="E465" s="154">
        <v>-7.2303199999999999</v>
      </c>
      <c r="F46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5" s="119">
        <f t="shared" si="14"/>
        <v>7.2302900000000001</v>
      </c>
      <c r="H465" s="119">
        <f t="shared" si="15"/>
        <v>-7.2303199999999999</v>
      </c>
      <c r="I465" s="120" t="str">
        <f t="array" ref="I465">IF(ISBLANK(C465),"",IF(C465=MAX(IF(FarmUnit[1. Identifiant interne unique d’exploitation agricole*
(Attribué par la gestion centrale)]=A465,FarmUnit[3. Superficie de l’unité agricole (ha)*])),"!","-"))</f>
        <v>-</v>
      </c>
    </row>
    <row r="466" spans="1:9" ht="15" x14ac:dyDescent="0.25">
      <c r="A466" s="99" t="s">
        <v>672</v>
      </c>
      <c r="B466" s="110" t="s">
        <v>672</v>
      </c>
      <c r="C466" s="180">
        <v>5</v>
      </c>
      <c r="D466" s="147">
        <v>7.2291699999999999</v>
      </c>
      <c r="E466" s="154">
        <v>-7.2298400000000003</v>
      </c>
      <c r="F46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6" s="119">
        <f t="shared" si="14"/>
        <v>7.2291699999999999</v>
      </c>
      <c r="H466" s="119">
        <f t="shared" si="15"/>
        <v>-7.2298400000000003</v>
      </c>
      <c r="I466" s="120" t="str">
        <f t="array" ref="I466">IF(ISBLANK(C466),"",IF(C466=MAX(IF(FarmUnit[1. Identifiant interne unique d’exploitation agricole*
(Attribué par la gestion centrale)]=A466,FarmUnit[3. Superficie de l’unité agricole (ha)*])),"!","-"))</f>
        <v>!</v>
      </c>
    </row>
    <row r="467" spans="1:9" ht="15" x14ac:dyDescent="0.25">
      <c r="A467" s="99" t="s">
        <v>673</v>
      </c>
      <c r="B467" s="110" t="s">
        <v>673</v>
      </c>
      <c r="C467" s="181" t="s">
        <v>2421</v>
      </c>
      <c r="D467" s="147">
        <v>7.2353699999999996</v>
      </c>
      <c r="E467" s="154">
        <v>-7.2225000000000001</v>
      </c>
      <c r="F46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7" s="119">
        <f t="shared" si="14"/>
        <v>7.2353699999999996</v>
      </c>
      <c r="H467" s="119">
        <f t="shared" si="15"/>
        <v>-7.2225000000000001</v>
      </c>
      <c r="I467" s="120" t="str">
        <f t="array" ref="I467">IF(ISBLANK(C467),"",IF(C467=MAX(IF(FarmUnit[1. Identifiant interne unique d’exploitation agricole*
(Attribué par la gestion centrale)]=A467,FarmUnit[3. Superficie de l’unité agricole (ha)*])),"!","-"))</f>
        <v>-</v>
      </c>
    </row>
    <row r="468" spans="1:9" ht="15" x14ac:dyDescent="0.25">
      <c r="A468" s="99" t="s">
        <v>674</v>
      </c>
      <c r="B468" s="110" t="s">
        <v>674</v>
      </c>
      <c r="C468" s="180" t="s">
        <v>2421</v>
      </c>
      <c r="D468" s="147">
        <v>7.2356199999999999</v>
      </c>
      <c r="E468" s="154">
        <v>-7.2137700000000002</v>
      </c>
      <c r="F46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8" s="119">
        <f t="shared" si="14"/>
        <v>7.2356199999999999</v>
      </c>
      <c r="H468" s="119">
        <f t="shared" si="15"/>
        <v>-7.2137700000000002</v>
      </c>
      <c r="I468" s="120" t="str">
        <f t="array" ref="I468">IF(ISBLANK(C468),"",IF(C468=MAX(IF(FarmUnit[1. Identifiant interne unique d’exploitation agricole*
(Attribué par la gestion centrale)]=A468,FarmUnit[3. Superficie de l’unité agricole (ha)*])),"!","-"))</f>
        <v>-</v>
      </c>
    </row>
    <row r="469" spans="1:9" ht="15" x14ac:dyDescent="0.25">
      <c r="A469" s="99" t="s">
        <v>675</v>
      </c>
      <c r="B469" s="110" t="s">
        <v>675</v>
      </c>
      <c r="C469" s="181">
        <v>5</v>
      </c>
      <c r="D469" s="147">
        <v>7.2338100000000001</v>
      </c>
      <c r="E469" s="154">
        <v>-7.20526</v>
      </c>
      <c r="F46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9" s="119">
        <f t="shared" si="14"/>
        <v>7.2338100000000001</v>
      </c>
      <c r="H469" s="119">
        <f t="shared" si="15"/>
        <v>-7.20526</v>
      </c>
      <c r="I469" s="120" t="str">
        <f t="array" ref="I469">IF(ISBLANK(C469),"",IF(C469=MAX(IF(FarmUnit[1. Identifiant interne unique d’exploitation agricole*
(Attribué par la gestion centrale)]=A469,FarmUnit[3. Superficie de l’unité agricole (ha)*])),"!","-"))</f>
        <v>!</v>
      </c>
    </row>
    <row r="470" spans="1:9" ht="15" x14ac:dyDescent="0.25">
      <c r="A470" s="99" t="s">
        <v>676</v>
      </c>
      <c r="B470" s="110" t="s">
        <v>676</v>
      </c>
      <c r="C470" s="180">
        <v>5</v>
      </c>
      <c r="D470" s="147">
        <v>7.2346599999999999</v>
      </c>
      <c r="E470" s="154">
        <v>-7.2085999999999997</v>
      </c>
      <c r="F47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0" s="119">
        <f t="shared" si="14"/>
        <v>7.2346599999999999</v>
      </c>
      <c r="H470" s="119">
        <f t="shared" si="15"/>
        <v>-7.2085999999999997</v>
      </c>
      <c r="I470" s="120" t="str">
        <f t="array" ref="I470">IF(ISBLANK(C470),"",IF(C470=MAX(IF(FarmUnit[1. Identifiant interne unique d’exploitation agricole*
(Attribué par la gestion centrale)]=A470,FarmUnit[3. Superficie de l’unité agricole (ha)*])),"!","-"))</f>
        <v>!</v>
      </c>
    </row>
    <row r="471" spans="1:9" ht="15" x14ac:dyDescent="0.25">
      <c r="A471" s="99" t="s">
        <v>677</v>
      </c>
      <c r="B471" s="110" t="s">
        <v>677</v>
      </c>
      <c r="C471" s="181" t="s">
        <v>2424</v>
      </c>
      <c r="D471" s="147">
        <v>7.2195600000000004</v>
      </c>
      <c r="E471" s="154">
        <v>-7.2004400000000004</v>
      </c>
      <c r="F47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1" s="119">
        <f t="shared" si="14"/>
        <v>7.2195600000000004</v>
      </c>
      <c r="H471" s="119">
        <f t="shared" si="15"/>
        <v>-7.2004400000000004</v>
      </c>
      <c r="I471" s="120" t="str">
        <f t="array" ref="I471">IF(ISBLANK(C471),"",IF(C471=MAX(IF(FarmUnit[1. Identifiant interne unique d’exploitation agricole*
(Attribué par la gestion centrale)]=A471,FarmUnit[3. Superficie de l’unité agricole (ha)*])),"!","-"))</f>
        <v>-</v>
      </c>
    </row>
    <row r="472" spans="1:9" ht="15" x14ac:dyDescent="0.25">
      <c r="A472" s="99" t="s">
        <v>678</v>
      </c>
      <c r="B472" s="110" t="s">
        <v>678</v>
      </c>
      <c r="C472" s="180" t="s">
        <v>2490</v>
      </c>
      <c r="D472" s="147">
        <v>7.2222</v>
      </c>
      <c r="E472" s="154">
        <v>-7.1967100000000004</v>
      </c>
      <c r="F47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2" s="119">
        <f t="shared" si="14"/>
        <v>7.2222</v>
      </c>
      <c r="H472" s="119">
        <f t="shared" si="15"/>
        <v>-7.1967100000000004</v>
      </c>
      <c r="I472" s="120" t="str">
        <f t="array" ref="I472">IF(ISBLANK(C472),"",IF(C472=MAX(IF(FarmUnit[1. Identifiant interne unique d’exploitation agricole*
(Attribué par la gestion centrale)]=A472,FarmUnit[3. Superficie de l’unité agricole (ha)*])),"!","-"))</f>
        <v>-</v>
      </c>
    </row>
    <row r="473" spans="1:9" ht="15" x14ac:dyDescent="0.25">
      <c r="A473" s="99" t="s">
        <v>679</v>
      </c>
      <c r="B473" s="110" t="s">
        <v>679</v>
      </c>
      <c r="C473" s="181" t="s">
        <v>2694</v>
      </c>
      <c r="D473" s="147">
        <v>7.21692</v>
      </c>
      <c r="E473" s="154">
        <v>-7.2020099999999996</v>
      </c>
      <c r="F47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3" s="119">
        <f t="shared" si="14"/>
        <v>7.21692</v>
      </c>
      <c r="H473" s="119">
        <f t="shared" si="15"/>
        <v>-7.2020099999999996</v>
      </c>
      <c r="I473" s="120" t="str">
        <f t="array" ref="I473">IF(ISBLANK(C473),"",IF(C473=MAX(IF(FarmUnit[1. Identifiant interne unique d’exploitation agricole*
(Attribué par la gestion centrale)]=A473,FarmUnit[3. Superficie de l’unité agricole (ha)*])),"!","-"))</f>
        <v>-</v>
      </c>
    </row>
    <row r="474" spans="1:9" ht="15" x14ac:dyDescent="0.25">
      <c r="A474" s="99" t="s">
        <v>680</v>
      </c>
      <c r="B474" s="110" t="s">
        <v>680</v>
      </c>
      <c r="C474" s="180">
        <v>5</v>
      </c>
      <c r="D474" s="147">
        <v>7.2163300000000001</v>
      </c>
      <c r="E474" s="154">
        <v>-7.19963</v>
      </c>
      <c r="F47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4" s="119">
        <f t="shared" si="14"/>
        <v>7.2163300000000001</v>
      </c>
      <c r="H474" s="119">
        <f t="shared" si="15"/>
        <v>-7.19963</v>
      </c>
      <c r="I474" s="120" t="str">
        <f t="array" ref="I474">IF(ISBLANK(C474),"",IF(C474=MAX(IF(FarmUnit[1. Identifiant interne unique d’exploitation agricole*
(Attribué par la gestion centrale)]=A474,FarmUnit[3. Superficie de l’unité agricole (ha)*])),"!","-"))</f>
        <v>!</v>
      </c>
    </row>
    <row r="475" spans="1:9" ht="15" x14ac:dyDescent="0.25">
      <c r="A475" s="99" t="s">
        <v>681</v>
      </c>
      <c r="B475" s="110" t="s">
        <v>681</v>
      </c>
      <c r="C475" s="181">
        <v>5</v>
      </c>
      <c r="D475" s="147">
        <v>7.2145999999999999</v>
      </c>
      <c r="E475" s="154">
        <v>-7.2001600000000003</v>
      </c>
      <c r="F47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5" s="119">
        <f t="shared" si="14"/>
        <v>7.2145999999999999</v>
      </c>
      <c r="H475" s="119">
        <f t="shared" si="15"/>
        <v>-7.2001600000000003</v>
      </c>
      <c r="I475" s="120" t="str">
        <f t="array" ref="I475">IF(ISBLANK(C475),"",IF(C475=MAX(IF(FarmUnit[1. Identifiant interne unique d’exploitation agricole*
(Attribué par la gestion centrale)]=A475,FarmUnit[3. Superficie de l’unité agricole (ha)*])),"!","-"))</f>
        <v>!</v>
      </c>
    </row>
    <row r="476" spans="1:9" ht="15" x14ac:dyDescent="0.25">
      <c r="A476" s="99" t="s">
        <v>682</v>
      </c>
      <c r="B476" s="110" t="s">
        <v>682</v>
      </c>
      <c r="C476" s="180">
        <v>5</v>
      </c>
      <c r="D476" s="147">
        <v>7.2153999999999998</v>
      </c>
      <c r="E476" s="154">
        <v>-7.1977000000000002</v>
      </c>
      <c r="F47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6" s="119">
        <f t="shared" si="14"/>
        <v>7.2153999999999998</v>
      </c>
      <c r="H476" s="119">
        <f t="shared" si="15"/>
        <v>-7.1977000000000002</v>
      </c>
      <c r="I476" s="120" t="str">
        <f t="array" ref="I476">IF(ISBLANK(C476),"",IF(C476=MAX(IF(FarmUnit[1. Identifiant interne unique d’exploitation agricole*
(Attribué par la gestion centrale)]=A476,FarmUnit[3. Superficie de l’unité agricole (ha)*])),"!","-"))</f>
        <v>!</v>
      </c>
    </row>
    <row r="477" spans="1:9" ht="15" x14ac:dyDescent="0.25">
      <c r="A477" s="99" t="s">
        <v>683</v>
      </c>
      <c r="B477" s="110" t="s">
        <v>683</v>
      </c>
      <c r="C477" s="181" t="s">
        <v>2461</v>
      </c>
      <c r="D477" s="147">
        <v>7.2208899999999998</v>
      </c>
      <c r="E477" s="154">
        <v>-7.2156000000000002</v>
      </c>
      <c r="F47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7" s="119">
        <f t="shared" si="14"/>
        <v>7.2208899999999998</v>
      </c>
      <c r="H477" s="119">
        <f t="shared" si="15"/>
        <v>-7.2156000000000002</v>
      </c>
      <c r="I477" s="120" t="str">
        <f t="array" ref="I477">IF(ISBLANK(C477),"",IF(C477=MAX(IF(FarmUnit[1. Identifiant interne unique d’exploitation agricole*
(Attribué par la gestion centrale)]=A477,FarmUnit[3. Superficie de l’unité agricole (ha)*])),"!","-"))</f>
        <v>-</v>
      </c>
    </row>
    <row r="478" spans="1:9" ht="15" x14ac:dyDescent="0.25">
      <c r="A478" s="99" t="s">
        <v>684</v>
      </c>
      <c r="B478" s="110" t="s">
        <v>684</v>
      </c>
      <c r="C478" s="180" t="s">
        <v>2691</v>
      </c>
      <c r="D478" s="147">
        <v>7.2270300000000001</v>
      </c>
      <c r="E478" s="154">
        <v>-7.22973</v>
      </c>
      <c r="F47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8" s="119">
        <f t="shared" si="14"/>
        <v>7.2270300000000001</v>
      </c>
      <c r="H478" s="119">
        <f t="shared" si="15"/>
        <v>-7.22973</v>
      </c>
      <c r="I478" s="120" t="str">
        <f t="array" ref="I478">IF(ISBLANK(C478),"",IF(C478=MAX(IF(FarmUnit[1. Identifiant interne unique d’exploitation agricole*
(Attribué par la gestion centrale)]=A478,FarmUnit[3. Superficie de l’unité agricole (ha)*])),"!","-"))</f>
        <v>-</v>
      </c>
    </row>
    <row r="479" spans="1:9" ht="15" x14ac:dyDescent="0.25">
      <c r="A479" s="99" t="s">
        <v>685</v>
      </c>
      <c r="B479" s="110" t="s">
        <v>685</v>
      </c>
      <c r="C479" s="181">
        <v>5</v>
      </c>
      <c r="D479" s="147">
        <v>7.22783</v>
      </c>
      <c r="E479" s="154">
        <v>-7.2321200000000001</v>
      </c>
      <c r="F47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9" s="119">
        <f t="shared" si="14"/>
        <v>7.22783</v>
      </c>
      <c r="H479" s="119">
        <f t="shared" si="15"/>
        <v>-7.2321200000000001</v>
      </c>
      <c r="I479" s="120" t="str">
        <f t="array" ref="I479">IF(ISBLANK(C479),"",IF(C479=MAX(IF(FarmUnit[1. Identifiant interne unique d’exploitation agricole*
(Attribué par la gestion centrale)]=A479,FarmUnit[3. Superficie de l’unité agricole (ha)*])),"!","-"))</f>
        <v>!</v>
      </c>
    </row>
    <row r="480" spans="1:9" ht="15" x14ac:dyDescent="0.25">
      <c r="A480" s="99" t="s">
        <v>686</v>
      </c>
      <c r="B480" s="110" t="s">
        <v>686</v>
      </c>
      <c r="C480" s="180" t="s">
        <v>2697</v>
      </c>
      <c r="D480" s="147">
        <v>7.2295199999999999</v>
      </c>
      <c r="E480" s="154">
        <v>-7.2324599999999997</v>
      </c>
      <c r="F48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0" s="119">
        <f t="shared" si="14"/>
        <v>7.2295199999999999</v>
      </c>
      <c r="H480" s="119">
        <f t="shared" si="15"/>
        <v>-7.2324599999999997</v>
      </c>
      <c r="I480" s="120" t="str">
        <f t="array" ref="I480">IF(ISBLANK(C480),"",IF(C480=MAX(IF(FarmUnit[1. Identifiant interne unique d’exploitation agricole*
(Attribué par la gestion centrale)]=A480,FarmUnit[3. Superficie de l’unité agricole (ha)*])),"!","-"))</f>
        <v>-</v>
      </c>
    </row>
    <row r="481" spans="1:9" ht="15" x14ac:dyDescent="0.25">
      <c r="A481" s="99" t="s">
        <v>687</v>
      </c>
      <c r="B481" s="110" t="s">
        <v>687</v>
      </c>
      <c r="C481" s="181">
        <v>5</v>
      </c>
      <c r="D481" s="147">
        <v>7.22628</v>
      </c>
      <c r="E481" s="154">
        <v>-7.2323700000000004</v>
      </c>
      <c r="F48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1" s="119">
        <f t="shared" si="14"/>
        <v>7.22628</v>
      </c>
      <c r="H481" s="119">
        <f t="shared" si="15"/>
        <v>-7.2323700000000004</v>
      </c>
      <c r="I481" s="120" t="str">
        <f t="array" ref="I481">IF(ISBLANK(C481),"",IF(C481=MAX(IF(FarmUnit[1. Identifiant interne unique d’exploitation agricole*
(Attribué par la gestion centrale)]=A481,FarmUnit[3. Superficie de l’unité agricole (ha)*])),"!","-"))</f>
        <v>!</v>
      </c>
    </row>
    <row r="482" spans="1:9" ht="15" x14ac:dyDescent="0.25">
      <c r="A482" s="99" t="s">
        <v>688</v>
      </c>
      <c r="B482" s="110" t="s">
        <v>688</v>
      </c>
      <c r="C482" s="180" t="s">
        <v>2691</v>
      </c>
      <c r="D482" s="147">
        <v>7.2252400000000003</v>
      </c>
      <c r="E482" s="154">
        <v>-7.2325499999999998</v>
      </c>
      <c r="F48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2" s="119">
        <f t="shared" si="14"/>
        <v>7.2252400000000003</v>
      </c>
      <c r="H482" s="119">
        <f t="shared" si="15"/>
        <v>-7.2325499999999998</v>
      </c>
      <c r="I482" s="120" t="str">
        <f t="array" ref="I482">IF(ISBLANK(C482),"",IF(C482=MAX(IF(FarmUnit[1. Identifiant interne unique d’exploitation agricole*
(Attribué par la gestion centrale)]=A482,FarmUnit[3. Superficie de l’unité agricole (ha)*])),"!","-"))</f>
        <v>-</v>
      </c>
    </row>
    <row r="483" spans="1:9" ht="15" x14ac:dyDescent="0.25">
      <c r="A483" s="99" t="s">
        <v>689</v>
      </c>
      <c r="B483" s="110" t="s">
        <v>689</v>
      </c>
      <c r="C483" s="181" t="s">
        <v>2600</v>
      </c>
      <c r="D483" s="147">
        <v>7.2274000000000003</v>
      </c>
      <c r="E483" s="154">
        <v>-7.2339399999999996</v>
      </c>
      <c r="F48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3" s="119">
        <f t="shared" si="14"/>
        <v>7.2274000000000003</v>
      </c>
      <c r="H483" s="119">
        <f t="shared" si="15"/>
        <v>-7.2339399999999996</v>
      </c>
      <c r="I483" s="120" t="str">
        <f t="array" ref="I483">IF(ISBLANK(C483),"",IF(C483=MAX(IF(FarmUnit[1. Identifiant interne unique d’exploitation agricole*
(Attribué par la gestion centrale)]=A483,FarmUnit[3. Superficie de l’unité agricole (ha)*])),"!","-"))</f>
        <v>-</v>
      </c>
    </row>
    <row r="484" spans="1:9" ht="15" x14ac:dyDescent="0.25">
      <c r="A484" s="99" t="s">
        <v>690</v>
      </c>
      <c r="B484" s="110" t="s">
        <v>690</v>
      </c>
      <c r="C484" s="180">
        <v>5</v>
      </c>
      <c r="D484" s="147">
        <v>7.2247399999999997</v>
      </c>
      <c r="E484" s="154">
        <v>-7.2341600000000001</v>
      </c>
      <c r="F48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4" s="119">
        <f t="shared" si="14"/>
        <v>7.2247399999999997</v>
      </c>
      <c r="H484" s="119">
        <f t="shared" si="15"/>
        <v>-7.2341600000000001</v>
      </c>
      <c r="I484" s="120" t="str">
        <f t="array" ref="I484">IF(ISBLANK(C484),"",IF(C484=MAX(IF(FarmUnit[1. Identifiant interne unique d’exploitation agricole*
(Attribué par la gestion centrale)]=A484,FarmUnit[3. Superficie de l’unité agricole (ha)*])),"!","-"))</f>
        <v>!</v>
      </c>
    </row>
    <row r="485" spans="1:9" ht="15" x14ac:dyDescent="0.25">
      <c r="A485" s="99" t="s">
        <v>691</v>
      </c>
      <c r="B485" s="110" t="s">
        <v>691</v>
      </c>
      <c r="C485" s="181" t="s">
        <v>2532</v>
      </c>
      <c r="D485" s="147">
        <v>7.2189699999999997</v>
      </c>
      <c r="E485" s="154">
        <v>-7.2206400000000004</v>
      </c>
      <c r="F48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5" s="119">
        <f t="shared" si="14"/>
        <v>7.2189699999999997</v>
      </c>
      <c r="H485" s="119">
        <f t="shared" si="15"/>
        <v>-7.2206400000000004</v>
      </c>
      <c r="I485" s="120" t="str">
        <f t="array" ref="I485">IF(ISBLANK(C485),"",IF(C485=MAX(IF(FarmUnit[1. Identifiant interne unique d’exploitation agricole*
(Attribué par la gestion centrale)]=A485,FarmUnit[3. Superficie de l’unité agricole (ha)*])),"!","-"))</f>
        <v>-</v>
      </c>
    </row>
    <row r="486" spans="1:9" ht="15" x14ac:dyDescent="0.25">
      <c r="A486" s="99" t="s">
        <v>692</v>
      </c>
      <c r="B486" s="110" t="s">
        <v>692</v>
      </c>
      <c r="C486" s="180" t="s">
        <v>2699</v>
      </c>
      <c r="D486" s="147">
        <v>7.2216500000000003</v>
      </c>
      <c r="E486" s="154">
        <v>-7.2297399999999996</v>
      </c>
      <c r="F48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6" s="119">
        <f t="shared" si="14"/>
        <v>7.2216500000000003</v>
      </c>
      <c r="H486" s="119">
        <f t="shared" si="15"/>
        <v>-7.2297399999999996</v>
      </c>
      <c r="I486" s="120" t="str">
        <f t="array" ref="I486">IF(ISBLANK(C486),"",IF(C486=MAX(IF(FarmUnit[1. Identifiant interne unique d’exploitation agricole*
(Attribué par la gestion centrale)]=A486,FarmUnit[3. Superficie de l’unité agricole (ha)*])),"!","-"))</f>
        <v>-</v>
      </c>
    </row>
    <row r="487" spans="1:9" ht="15" x14ac:dyDescent="0.25">
      <c r="A487" s="99" t="s">
        <v>693</v>
      </c>
      <c r="B487" s="110" t="s">
        <v>693</v>
      </c>
      <c r="C487" s="181" t="s">
        <v>2533</v>
      </c>
      <c r="D487" s="147">
        <v>7.22079</v>
      </c>
      <c r="E487" s="154">
        <v>-7.2331000000000003</v>
      </c>
      <c r="F48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7" s="119">
        <f t="shared" si="14"/>
        <v>7.22079</v>
      </c>
      <c r="H487" s="119">
        <f t="shared" si="15"/>
        <v>-7.2331000000000003</v>
      </c>
      <c r="I487" s="120" t="str">
        <f t="array" ref="I487">IF(ISBLANK(C487),"",IF(C487=MAX(IF(FarmUnit[1. Identifiant interne unique d’exploitation agricole*
(Attribué par la gestion centrale)]=A487,FarmUnit[3. Superficie de l’unité agricole (ha)*])),"!","-"))</f>
        <v>-</v>
      </c>
    </row>
    <row r="488" spans="1:9" ht="15" x14ac:dyDescent="0.25">
      <c r="A488" s="99" t="s">
        <v>694</v>
      </c>
      <c r="B488" s="110" t="s">
        <v>694</v>
      </c>
      <c r="C488" s="180" t="s">
        <v>2700</v>
      </c>
      <c r="D488" s="147">
        <v>7.2184900000000001</v>
      </c>
      <c r="E488" s="154">
        <v>-7.2312700000000003</v>
      </c>
      <c r="F48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8" s="119">
        <f t="shared" si="14"/>
        <v>7.2184900000000001</v>
      </c>
      <c r="H488" s="119">
        <f t="shared" si="15"/>
        <v>-7.2312700000000003</v>
      </c>
      <c r="I488" s="120" t="str">
        <f t="array" ref="I488">IF(ISBLANK(C488),"",IF(C488=MAX(IF(FarmUnit[1. Identifiant interne unique d’exploitation agricole*
(Attribué par la gestion centrale)]=A488,FarmUnit[3. Superficie de l’unité agricole (ha)*])),"!","-"))</f>
        <v>-</v>
      </c>
    </row>
    <row r="489" spans="1:9" ht="15" x14ac:dyDescent="0.25">
      <c r="A489" s="99" t="s">
        <v>695</v>
      </c>
      <c r="B489" s="110" t="s">
        <v>695</v>
      </c>
      <c r="C489" s="181" t="s">
        <v>2701</v>
      </c>
      <c r="D489" s="147">
        <v>7.2173400000000001</v>
      </c>
      <c r="E489" s="154">
        <v>-7.2293399999999997</v>
      </c>
      <c r="F48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9" s="119">
        <f t="shared" si="14"/>
        <v>7.2173400000000001</v>
      </c>
      <c r="H489" s="119">
        <f t="shared" si="15"/>
        <v>-7.2293399999999997</v>
      </c>
      <c r="I489" s="120" t="str">
        <f t="array" ref="I489">IF(ISBLANK(C489),"",IF(C489=MAX(IF(FarmUnit[1. Identifiant interne unique d’exploitation agricole*
(Attribué par la gestion centrale)]=A489,FarmUnit[3. Superficie de l’unité agricole (ha)*])),"!","-"))</f>
        <v>-</v>
      </c>
    </row>
    <row r="490" spans="1:9" ht="15" x14ac:dyDescent="0.25">
      <c r="A490" s="99" t="s">
        <v>696</v>
      </c>
      <c r="B490" s="110" t="s">
        <v>696</v>
      </c>
      <c r="C490" s="180" t="s">
        <v>2702</v>
      </c>
      <c r="D490" s="147">
        <v>7.2234299999999996</v>
      </c>
      <c r="E490" s="154">
        <v>-7.2334500000000004</v>
      </c>
      <c r="F49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0" s="119">
        <f t="shared" si="14"/>
        <v>7.2234299999999996</v>
      </c>
      <c r="H490" s="119">
        <f t="shared" si="15"/>
        <v>-7.2334500000000004</v>
      </c>
      <c r="I490" s="120" t="str">
        <f t="array" ref="I490">IF(ISBLANK(C490),"",IF(C490=MAX(IF(FarmUnit[1. Identifiant interne unique d’exploitation agricole*
(Attribué par la gestion centrale)]=A490,FarmUnit[3. Superficie de l’unité agricole (ha)*])),"!","-"))</f>
        <v>-</v>
      </c>
    </row>
    <row r="491" spans="1:9" ht="15" x14ac:dyDescent="0.25">
      <c r="A491" s="99" t="s">
        <v>697</v>
      </c>
      <c r="B491" s="110" t="s">
        <v>697</v>
      </c>
      <c r="C491" s="181" t="s">
        <v>2694</v>
      </c>
      <c r="D491" s="147">
        <v>7.2248999999999999</v>
      </c>
      <c r="E491" s="154">
        <v>-7.2367999999999997</v>
      </c>
      <c r="F49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1" s="119">
        <f t="shared" si="14"/>
        <v>7.2248999999999999</v>
      </c>
      <c r="H491" s="119">
        <f t="shared" si="15"/>
        <v>-7.2367999999999997</v>
      </c>
      <c r="I491" s="120" t="str">
        <f t="array" ref="I491">IF(ISBLANK(C491),"",IF(C491=MAX(IF(FarmUnit[1. Identifiant interne unique d’exploitation agricole*
(Attribué par la gestion centrale)]=A491,FarmUnit[3. Superficie de l’unité agricole (ha)*])),"!","-"))</f>
        <v>-</v>
      </c>
    </row>
    <row r="492" spans="1:9" ht="15" x14ac:dyDescent="0.25">
      <c r="A492" s="99" t="s">
        <v>698</v>
      </c>
      <c r="B492" s="110" t="s">
        <v>698</v>
      </c>
      <c r="C492" s="180" t="s">
        <v>2703</v>
      </c>
      <c r="D492" s="147">
        <v>7.2241600000000004</v>
      </c>
      <c r="E492" s="154">
        <v>-7.2380800000000001</v>
      </c>
      <c r="F49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2" s="119">
        <f t="shared" si="14"/>
        <v>7.2241600000000004</v>
      </c>
      <c r="H492" s="119">
        <f t="shared" si="15"/>
        <v>-7.2380800000000001</v>
      </c>
      <c r="I492" s="120" t="str">
        <f t="array" ref="I492">IF(ISBLANK(C492),"",IF(C492=MAX(IF(FarmUnit[1. Identifiant interne unique d’exploitation agricole*
(Attribué par la gestion centrale)]=A492,FarmUnit[3. Superficie de l’unité agricole (ha)*])),"!","-"))</f>
        <v>-</v>
      </c>
    </row>
    <row r="493" spans="1:9" ht="15" x14ac:dyDescent="0.25">
      <c r="A493" s="99" t="s">
        <v>699</v>
      </c>
      <c r="B493" s="110" t="s">
        <v>699</v>
      </c>
      <c r="C493" s="181" t="s">
        <v>2700</v>
      </c>
      <c r="D493" s="147">
        <v>7.2441800000000001</v>
      </c>
      <c r="E493" s="154">
        <v>-7.2111400000000003</v>
      </c>
      <c r="F49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3" s="119">
        <f t="shared" si="14"/>
        <v>7.2441800000000001</v>
      </c>
      <c r="H493" s="119">
        <f t="shared" si="15"/>
        <v>-7.2111400000000003</v>
      </c>
      <c r="I493" s="120" t="str">
        <f t="array" ref="I493">IF(ISBLANK(C493),"",IF(C493=MAX(IF(FarmUnit[1. Identifiant interne unique d’exploitation agricole*
(Attribué par la gestion centrale)]=A493,FarmUnit[3. Superficie de l’unité agricole (ha)*])),"!","-"))</f>
        <v>-</v>
      </c>
    </row>
    <row r="494" spans="1:9" ht="15" x14ac:dyDescent="0.25">
      <c r="A494" s="99" t="s">
        <v>700</v>
      </c>
      <c r="B494" s="110" t="s">
        <v>700</v>
      </c>
      <c r="C494" s="180" t="s">
        <v>2703</v>
      </c>
      <c r="D494" s="147">
        <v>7.2461200000000003</v>
      </c>
      <c r="E494" s="154">
        <v>-7.2064199999999996</v>
      </c>
      <c r="F49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4" s="119">
        <f t="shared" si="14"/>
        <v>7.2461200000000003</v>
      </c>
      <c r="H494" s="119">
        <f t="shared" si="15"/>
        <v>-7.2064199999999996</v>
      </c>
      <c r="I494" s="120" t="str">
        <f t="array" ref="I494">IF(ISBLANK(C494),"",IF(C494=MAX(IF(FarmUnit[1. Identifiant interne unique d’exploitation agricole*
(Attribué par la gestion centrale)]=A494,FarmUnit[3. Superficie de l’unité agricole (ha)*])),"!","-"))</f>
        <v>-</v>
      </c>
    </row>
    <row r="495" spans="1:9" ht="15" x14ac:dyDescent="0.25">
      <c r="A495" s="99" t="s">
        <v>701</v>
      </c>
      <c r="B495" s="110" t="s">
        <v>701</v>
      </c>
      <c r="C495" s="181" t="s">
        <v>2691</v>
      </c>
      <c r="D495" s="147">
        <v>7.2465799999999998</v>
      </c>
      <c r="E495" s="154">
        <v>-7.2023299999999999</v>
      </c>
      <c r="F49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5" s="119">
        <f t="shared" si="14"/>
        <v>7.2465799999999998</v>
      </c>
      <c r="H495" s="119">
        <f t="shared" si="15"/>
        <v>-7.2023299999999999</v>
      </c>
      <c r="I495" s="120" t="str">
        <f t="array" ref="I495">IF(ISBLANK(C495),"",IF(C495=MAX(IF(FarmUnit[1. Identifiant interne unique d’exploitation agricole*
(Attribué par la gestion centrale)]=A495,FarmUnit[3. Superficie de l’unité agricole (ha)*])),"!","-"))</f>
        <v>-</v>
      </c>
    </row>
    <row r="496" spans="1:9" ht="15" x14ac:dyDescent="0.25">
      <c r="A496" s="99" t="s">
        <v>702</v>
      </c>
      <c r="B496" s="110" t="s">
        <v>702</v>
      </c>
      <c r="C496" s="180" t="s">
        <v>2600</v>
      </c>
      <c r="D496" s="147">
        <v>7.2492000000000001</v>
      </c>
      <c r="E496" s="154">
        <v>-7.2001099999999996</v>
      </c>
      <c r="F49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6" s="119">
        <f t="shared" si="14"/>
        <v>7.2492000000000001</v>
      </c>
      <c r="H496" s="119">
        <f t="shared" si="15"/>
        <v>-7.2001099999999996</v>
      </c>
      <c r="I496" s="120" t="str">
        <f t="array" ref="I496">IF(ISBLANK(C496),"",IF(C496=MAX(IF(FarmUnit[1. Identifiant interne unique d’exploitation agricole*
(Attribué par la gestion centrale)]=A496,FarmUnit[3. Superficie de l’unité agricole (ha)*])),"!","-"))</f>
        <v>-</v>
      </c>
    </row>
    <row r="497" spans="1:9" ht="15" x14ac:dyDescent="0.25">
      <c r="A497" s="99" t="s">
        <v>703</v>
      </c>
      <c r="B497" s="110" t="s">
        <v>703</v>
      </c>
      <c r="C497" s="181" t="s">
        <v>2693</v>
      </c>
      <c r="D497" s="147">
        <v>7.2477499999999999</v>
      </c>
      <c r="E497" s="154">
        <v>-7.1998699999999998</v>
      </c>
      <c r="F49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7" s="119">
        <f t="shared" si="14"/>
        <v>7.2477499999999999</v>
      </c>
      <c r="H497" s="119">
        <f t="shared" si="15"/>
        <v>-7.1998699999999998</v>
      </c>
      <c r="I497" s="120" t="str">
        <f t="array" ref="I497">IF(ISBLANK(C497),"",IF(C497=MAX(IF(FarmUnit[1. Identifiant interne unique d’exploitation agricole*
(Attribué par la gestion centrale)]=A497,FarmUnit[3. Superficie de l’unité agricole (ha)*])),"!","-"))</f>
        <v>-</v>
      </c>
    </row>
    <row r="498" spans="1:9" ht="15" x14ac:dyDescent="0.25">
      <c r="A498" s="99" t="s">
        <v>704</v>
      </c>
      <c r="B498" s="110" t="s">
        <v>704</v>
      </c>
      <c r="C498" s="180" t="s">
        <v>2459</v>
      </c>
      <c r="D498" s="147">
        <v>7.2493699999999999</v>
      </c>
      <c r="E498" s="154">
        <v>-7.2051499999999997</v>
      </c>
      <c r="F49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8" s="119">
        <f t="shared" si="14"/>
        <v>7.2493699999999999</v>
      </c>
      <c r="H498" s="119">
        <f t="shared" si="15"/>
        <v>-7.2051499999999997</v>
      </c>
      <c r="I498" s="120" t="str">
        <f t="array" ref="I498">IF(ISBLANK(C498),"",IF(C498=MAX(IF(FarmUnit[1. Identifiant interne unique d’exploitation agricole*
(Attribué par la gestion centrale)]=A498,FarmUnit[3. Superficie de l’unité agricole (ha)*])),"!","-"))</f>
        <v>-</v>
      </c>
    </row>
    <row r="499" spans="1:9" ht="15" x14ac:dyDescent="0.25">
      <c r="A499" s="99" t="s">
        <v>705</v>
      </c>
      <c r="B499" s="110" t="s">
        <v>705</v>
      </c>
      <c r="C499" s="181" t="s">
        <v>2685</v>
      </c>
      <c r="D499" s="147">
        <v>7.2362799999999998</v>
      </c>
      <c r="E499" s="154">
        <v>-7.2316500000000001</v>
      </c>
      <c r="F49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9" s="119">
        <f t="shared" ref="G499:G562" si="16">IF(D499=0,"",D499)</f>
        <v>7.2362799999999998</v>
      </c>
      <c r="H499" s="119">
        <f t="shared" ref="H499:H562" si="17">IF(E499=0,"",E499)</f>
        <v>-7.2316500000000001</v>
      </c>
      <c r="I499" s="120" t="str">
        <f t="array" ref="I499">IF(ISBLANK(C499),"",IF(C499=MAX(IF(FarmUnit[1. Identifiant interne unique d’exploitation agricole*
(Attribué par la gestion centrale)]=A499,FarmUnit[3. Superficie de l’unité agricole (ha)*])),"!","-"))</f>
        <v>-</v>
      </c>
    </row>
    <row r="500" spans="1:9" ht="15" x14ac:dyDescent="0.25">
      <c r="A500" s="99" t="s">
        <v>706</v>
      </c>
      <c r="B500" s="110" t="s">
        <v>706</v>
      </c>
      <c r="C500" s="180" t="s">
        <v>2489</v>
      </c>
      <c r="D500" s="147">
        <v>7.23942</v>
      </c>
      <c r="E500" s="154">
        <v>-7.2002600000000001</v>
      </c>
      <c r="F50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0" s="119">
        <f t="shared" si="16"/>
        <v>7.23942</v>
      </c>
      <c r="H500" s="119">
        <f t="shared" si="17"/>
        <v>-7.2002600000000001</v>
      </c>
      <c r="I500" s="120" t="str">
        <f t="array" ref="I500">IF(ISBLANK(C500),"",IF(C500=MAX(IF(FarmUnit[1. Identifiant interne unique d’exploitation agricole*
(Attribué par la gestion centrale)]=A500,FarmUnit[3. Superficie de l’unité agricole (ha)*])),"!","-"))</f>
        <v>-</v>
      </c>
    </row>
    <row r="501" spans="1:9" ht="15" x14ac:dyDescent="0.25">
      <c r="A501" s="99" t="s">
        <v>707</v>
      </c>
      <c r="B501" s="110" t="s">
        <v>707</v>
      </c>
      <c r="C501" s="181" t="s">
        <v>2702</v>
      </c>
      <c r="D501" s="147">
        <v>7.24247</v>
      </c>
      <c r="E501" s="154">
        <v>-7.1972699999999996</v>
      </c>
      <c r="F50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1" s="119">
        <f t="shared" si="16"/>
        <v>7.24247</v>
      </c>
      <c r="H501" s="119">
        <f t="shared" si="17"/>
        <v>-7.1972699999999996</v>
      </c>
      <c r="I501" s="120" t="str">
        <f t="array" ref="I501">IF(ISBLANK(C501),"",IF(C501=MAX(IF(FarmUnit[1. Identifiant interne unique d’exploitation agricole*
(Attribué par la gestion centrale)]=A501,FarmUnit[3. Superficie de l’unité agricole (ha)*])),"!","-"))</f>
        <v>-</v>
      </c>
    </row>
    <row r="502" spans="1:9" ht="15" x14ac:dyDescent="0.25">
      <c r="A502" s="99" t="s">
        <v>708</v>
      </c>
      <c r="B502" s="110" t="s">
        <v>708</v>
      </c>
      <c r="C502" s="180" t="s">
        <v>2532</v>
      </c>
      <c r="D502" s="147">
        <v>7.2430300000000001</v>
      </c>
      <c r="E502" s="154">
        <v>-7.1953300000000002</v>
      </c>
      <c r="F50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2" s="119">
        <f t="shared" si="16"/>
        <v>7.2430300000000001</v>
      </c>
      <c r="H502" s="119">
        <f t="shared" si="17"/>
        <v>-7.1953300000000002</v>
      </c>
      <c r="I502" s="120" t="str">
        <f t="array" ref="I502">IF(ISBLANK(C502),"",IF(C502=MAX(IF(FarmUnit[1. Identifiant interne unique d’exploitation agricole*
(Attribué par la gestion centrale)]=A502,FarmUnit[3. Superficie de l’unité agricole (ha)*])),"!","-"))</f>
        <v>-</v>
      </c>
    </row>
    <row r="503" spans="1:9" ht="15" x14ac:dyDescent="0.25">
      <c r="A503" s="99" t="s">
        <v>709</v>
      </c>
      <c r="B503" s="110" t="s">
        <v>709</v>
      </c>
      <c r="C503" s="181" t="s">
        <v>2452</v>
      </c>
      <c r="D503" s="147">
        <v>7.2461500000000001</v>
      </c>
      <c r="E503" s="154">
        <v>-7.2165100000000004</v>
      </c>
      <c r="F50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3" s="119">
        <f t="shared" si="16"/>
        <v>7.2461500000000001</v>
      </c>
      <c r="H503" s="119">
        <f t="shared" si="17"/>
        <v>-7.2165100000000004</v>
      </c>
      <c r="I503" s="120" t="str">
        <f t="array" ref="I503">IF(ISBLANK(C503),"",IF(C503=MAX(IF(FarmUnit[1. Identifiant interne unique d’exploitation agricole*
(Attribué par la gestion centrale)]=A503,FarmUnit[3. Superficie de l’unité agricole (ha)*])),"!","-"))</f>
        <v>-</v>
      </c>
    </row>
    <row r="504" spans="1:9" ht="15" x14ac:dyDescent="0.25">
      <c r="A504" s="99" t="s">
        <v>710</v>
      </c>
      <c r="B504" s="110" t="s">
        <v>710</v>
      </c>
      <c r="C504" s="180" t="s">
        <v>2694</v>
      </c>
      <c r="D504" s="147">
        <v>7.2373099999999999</v>
      </c>
      <c r="E504" s="154">
        <v>-7.1956199999999999</v>
      </c>
      <c r="F50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4" s="119">
        <f t="shared" si="16"/>
        <v>7.2373099999999999</v>
      </c>
      <c r="H504" s="119">
        <f t="shared" si="17"/>
        <v>-7.1956199999999999</v>
      </c>
      <c r="I504" s="120" t="str">
        <f t="array" ref="I504">IF(ISBLANK(C504),"",IF(C504=MAX(IF(FarmUnit[1. Identifiant interne unique d’exploitation agricole*
(Attribué par la gestion centrale)]=A504,FarmUnit[3. Superficie de l’unité agricole (ha)*])),"!","-"))</f>
        <v>-</v>
      </c>
    </row>
    <row r="505" spans="1:9" ht="15" x14ac:dyDescent="0.25">
      <c r="A505" s="99" t="s">
        <v>711</v>
      </c>
      <c r="B505" s="110" t="s">
        <v>711</v>
      </c>
      <c r="C505" s="181" t="s">
        <v>2693</v>
      </c>
      <c r="D505" s="147">
        <v>7.2346199999999996</v>
      </c>
      <c r="E505" s="154">
        <v>-7.18384</v>
      </c>
      <c r="F50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5" s="119">
        <f t="shared" si="16"/>
        <v>7.2346199999999996</v>
      </c>
      <c r="H505" s="119">
        <f t="shared" si="17"/>
        <v>-7.18384</v>
      </c>
      <c r="I505" s="120" t="str">
        <f t="array" ref="I505">IF(ISBLANK(C505),"",IF(C505=MAX(IF(FarmUnit[1. Identifiant interne unique d’exploitation agricole*
(Attribué par la gestion centrale)]=A505,FarmUnit[3. Superficie de l’unité agricole (ha)*])),"!","-"))</f>
        <v>-</v>
      </c>
    </row>
    <row r="506" spans="1:9" ht="15" x14ac:dyDescent="0.25">
      <c r="A506" s="99" t="s">
        <v>712</v>
      </c>
      <c r="B506" s="110" t="s">
        <v>712</v>
      </c>
      <c r="C506" s="180" t="s">
        <v>2452</v>
      </c>
      <c r="D506" s="147">
        <v>7.2310600000000003</v>
      </c>
      <c r="E506" s="154">
        <v>-7.1859599999999997</v>
      </c>
      <c r="F50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6" s="119">
        <f t="shared" si="16"/>
        <v>7.2310600000000003</v>
      </c>
      <c r="H506" s="119">
        <f t="shared" si="17"/>
        <v>-7.1859599999999997</v>
      </c>
      <c r="I506" s="120" t="str">
        <f t="array" ref="I506">IF(ISBLANK(C506),"",IF(C506=MAX(IF(FarmUnit[1. Identifiant interne unique d’exploitation agricole*
(Attribué par la gestion centrale)]=A506,FarmUnit[3. Superficie de l’unité agricole (ha)*])),"!","-"))</f>
        <v>-</v>
      </c>
    </row>
    <row r="507" spans="1:9" ht="15" x14ac:dyDescent="0.25">
      <c r="A507" s="99" t="s">
        <v>713</v>
      </c>
      <c r="B507" s="110" t="s">
        <v>713</v>
      </c>
      <c r="C507" s="181" t="s">
        <v>2493</v>
      </c>
      <c r="D507" s="147">
        <v>7.24078</v>
      </c>
      <c r="E507" s="154">
        <v>-7.2071800000000001</v>
      </c>
      <c r="F50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7" s="119">
        <f t="shared" si="16"/>
        <v>7.24078</v>
      </c>
      <c r="H507" s="119">
        <f t="shared" si="17"/>
        <v>-7.2071800000000001</v>
      </c>
      <c r="I507" s="120" t="str">
        <f t="array" ref="I507">IF(ISBLANK(C507),"",IF(C507=MAX(IF(FarmUnit[1. Identifiant interne unique d’exploitation agricole*
(Attribué par la gestion centrale)]=A507,FarmUnit[3. Superficie de l’unité agricole (ha)*])),"!","-"))</f>
        <v>-</v>
      </c>
    </row>
    <row r="508" spans="1:9" ht="15" x14ac:dyDescent="0.25">
      <c r="A508" s="99" t="s">
        <v>714</v>
      </c>
      <c r="B508" s="110" t="s">
        <v>714</v>
      </c>
      <c r="C508" s="180" t="s">
        <v>2665</v>
      </c>
      <c r="D508" s="147">
        <v>7.2376899999999997</v>
      </c>
      <c r="E508" s="154">
        <v>-7.2087199999999996</v>
      </c>
      <c r="F50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8" s="119">
        <f t="shared" si="16"/>
        <v>7.2376899999999997</v>
      </c>
      <c r="H508" s="119">
        <f t="shared" si="17"/>
        <v>-7.2087199999999996</v>
      </c>
      <c r="I508" s="120" t="str">
        <f t="array" ref="I508">IF(ISBLANK(C508),"",IF(C508=MAX(IF(FarmUnit[1. Identifiant interne unique d’exploitation agricole*
(Attribué par la gestion centrale)]=A508,FarmUnit[3. Superficie de l’unité agricole (ha)*])),"!","-"))</f>
        <v>-</v>
      </c>
    </row>
    <row r="509" spans="1:9" ht="15" x14ac:dyDescent="0.25">
      <c r="A509" s="99" t="s">
        <v>715</v>
      </c>
      <c r="B509" s="110" t="s">
        <v>715</v>
      </c>
      <c r="C509" s="181" t="s">
        <v>2532</v>
      </c>
      <c r="D509" s="147">
        <v>7.2448600000000001</v>
      </c>
      <c r="E509" s="154">
        <v>-7.2188299999999996</v>
      </c>
      <c r="F50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9" s="119">
        <f t="shared" si="16"/>
        <v>7.2448600000000001</v>
      </c>
      <c r="H509" s="119">
        <f t="shared" si="17"/>
        <v>-7.2188299999999996</v>
      </c>
      <c r="I509" s="120" t="str">
        <f t="array" ref="I509">IF(ISBLANK(C509),"",IF(C509=MAX(IF(FarmUnit[1. Identifiant interne unique d’exploitation agricole*
(Attribué par la gestion centrale)]=A509,FarmUnit[3. Superficie de l’unité agricole (ha)*])),"!","-"))</f>
        <v>-</v>
      </c>
    </row>
    <row r="510" spans="1:9" ht="15" x14ac:dyDescent="0.25">
      <c r="A510" s="99" t="s">
        <v>716</v>
      </c>
      <c r="B510" s="110" t="s">
        <v>716</v>
      </c>
      <c r="C510" s="180" t="s">
        <v>2459</v>
      </c>
      <c r="D510" s="147">
        <v>7.2465299999999999</v>
      </c>
      <c r="E510" s="154">
        <v>-7.2131699999999999</v>
      </c>
      <c r="F51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0" s="119">
        <f t="shared" si="16"/>
        <v>7.2465299999999999</v>
      </c>
      <c r="H510" s="119">
        <f t="shared" si="17"/>
        <v>-7.2131699999999999</v>
      </c>
      <c r="I510" s="120" t="str">
        <f t="array" ref="I510">IF(ISBLANK(C510),"",IF(C510=MAX(IF(FarmUnit[1. Identifiant interne unique d’exploitation agricole*
(Attribué par la gestion centrale)]=A510,FarmUnit[3. Superficie de l’unité agricole (ha)*])),"!","-"))</f>
        <v>-</v>
      </c>
    </row>
    <row r="511" spans="1:9" ht="15" x14ac:dyDescent="0.25">
      <c r="A511" s="99" t="s">
        <v>717</v>
      </c>
      <c r="B511" s="110" t="s">
        <v>717</v>
      </c>
      <c r="C511" s="181" t="s">
        <v>2703</v>
      </c>
      <c r="D511" s="147">
        <v>7.2483399999999998</v>
      </c>
      <c r="E511" s="154">
        <v>-7.2136300000000002</v>
      </c>
      <c r="F51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1" s="119">
        <f t="shared" si="16"/>
        <v>7.2483399999999998</v>
      </c>
      <c r="H511" s="119">
        <f t="shared" si="17"/>
        <v>-7.2136300000000002</v>
      </c>
      <c r="I511" s="120" t="str">
        <f t="array" ref="I511">IF(ISBLANK(C511),"",IF(C511=MAX(IF(FarmUnit[1. Identifiant interne unique d’exploitation agricole*
(Attribué par la gestion centrale)]=A511,FarmUnit[3. Superficie de l’unité agricole (ha)*])),"!","-"))</f>
        <v>-</v>
      </c>
    </row>
    <row r="512" spans="1:9" ht="15" x14ac:dyDescent="0.25">
      <c r="A512" s="99" t="s">
        <v>718</v>
      </c>
      <c r="B512" s="110" t="s">
        <v>718</v>
      </c>
      <c r="C512" s="180" t="s">
        <v>2704</v>
      </c>
      <c r="D512" s="147">
        <v>7.2510599999999998</v>
      </c>
      <c r="E512" s="154">
        <v>-7.2109699999999997</v>
      </c>
      <c r="F51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2" s="119">
        <f t="shared" si="16"/>
        <v>7.2510599999999998</v>
      </c>
      <c r="H512" s="119">
        <f t="shared" si="17"/>
        <v>-7.2109699999999997</v>
      </c>
      <c r="I512" s="120" t="str">
        <f t="array" ref="I512">IF(ISBLANK(C512),"",IF(C512=MAX(IF(FarmUnit[1. Identifiant interne unique d’exploitation agricole*
(Attribué par la gestion centrale)]=A512,FarmUnit[3. Superficie de l’unité agricole (ha)*])),"!","-"))</f>
        <v>-</v>
      </c>
    </row>
    <row r="513" spans="1:9" ht="15" x14ac:dyDescent="0.25">
      <c r="A513" s="99" t="s">
        <v>719</v>
      </c>
      <c r="B513" s="110" t="s">
        <v>719</v>
      </c>
      <c r="C513" s="181" t="s">
        <v>2493</v>
      </c>
      <c r="D513" s="147">
        <v>7.3675699999999997</v>
      </c>
      <c r="E513" s="154">
        <v>-7.3849200000000002</v>
      </c>
      <c r="F51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3" s="119">
        <f t="shared" si="16"/>
        <v>7.3675699999999997</v>
      </c>
      <c r="H513" s="119">
        <f t="shared" si="17"/>
        <v>-7.3849200000000002</v>
      </c>
      <c r="I513" s="120" t="str">
        <f t="array" ref="I513">IF(ISBLANK(C513),"",IF(C513=MAX(IF(FarmUnit[1. Identifiant interne unique d’exploitation agricole*
(Attribué par la gestion centrale)]=A513,FarmUnit[3. Superficie de l’unité agricole (ha)*])),"!","-"))</f>
        <v>-</v>
      </c>
    </row>
    <row r="514" spans="1:9" ht="15" x14ac:dyDescent="0.25">
      <c r="A514" s="99" t="s">
        <v>720</v>
      </c>
      <c r="B514" s="110" t="s">
        <v>720</v>
      </c>
      <c r="C514" s="180" t="s">
        <v>2466</v>
      </c>
      <c r="D514" s="147">
        <v>7.3647200000000002</v>
      </c>
      <c r="E514" s="154">
        <v>-7.3780900000000003</v>
      </c>
      <c r="F51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4" s="119">
        <f t="shared" si="16"/>
        <v>7.3647200000000002</v>
      </c>
      <c r="H514" s="119">
        <f t="shared" si="17"/>
        <v>-7.3780900000000003</v>
      </c>
      <c r="I514" s="120" t="str">
        <f t="array" ref="I514">IF(ISBLANK(C514),"",IF(C514=MAX(IF(FarmUnit[1. Identifiant interne unique d’exploitation agricole*
(Attribué par la gestion centrale)]=A514,FarmUnit[3. Superficie de l’unité agricole (ha)*])),"!","-"))</f>
        <v>-</v>
      </c>
    </row>
    <row r="515" spans="1:9" ht="15" x14ac:dyDescent="0.25">
      <c r="A515" s="99" t="s">
        <v>721</v>
      </c>
      <c r="B515" s="110" t="s">
        <v>721</v>
      </c>
      <c r="C515" s="181" t="s">
        <v>2601</v>
      </c>
      <c r="D515" s="147">
        <v>7.3632499999999999</v>
      </c>
      <c r="E515" s="154">
        <v>-7.3719900000000003</v>
      </c>
      <c r="F51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5" s="119">
        <f t="shared" si="16"/>
        <v>7.3632499999999999</v>
      </c>
      <c r="H515" s="119">
        <f t="shared" si="17"/>
        <v>-7.3719900000000003</v>
      </c>
      <c r="I515" s="120" t="str">
        <f t="array" ref="I515">IF(ISBLANK(C515),"",IF(C515=MAX(IF(FarmUnit[1. Identifiant interne unique d’exploitation agricole*
(Attribué par la gestion centrale)]=A515,FarmUnit[3. Superficie de l’unité agricole (ha)*])),"!","-"))</f>
        <v>-</v>
      </c>
    </row>
    <row r="516" spans="1:9" ht="15" x14ac:dyDescent="0.25">
      <c r="A516" s="99" t="s">
        <v>722</v>
      </c>
      <c r="B516" s="110" t="s">
        <v>722</v>
      </c>
      <c r="C516" s="180" t="s">
        <v>2705</v>
      </c>
      <c r="D516" s="147">
        <v>7.3603699999999996</v>
      </c>
      <c r="E516" s="154">
        <v>-7.3696400000000004</v>
      </c>
      <c r="F51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6" s="119">
        <f t="shared" si="16"/>
        <v>7.3603699999999996</v>
      </c>
      <c r="H516" s="119">
        <f t="shared" si="17"/>
        <v>-7.3696400000000004</v>
      </c>
      <c r="I516" s="120" t="str">
        <f t="array" ref="I516">IF(ISBLANK(C516),"",IF(C516=MAX(IF(FarmUnit[1. Identifiant interne unique d’exploitation agricole*
(Attribué par la gestion centrale)]=A516,FarmUnit[3. Superficie de l’unité agricole (ha)*])),"!","-"))</f>
        <v>-</v>
      </c>
    </row>
    <row r="517" spans="1:9" ht="15" x14ac:dyDescent="0.25">
      <c r="A517" s="99" t="s">
        <v>723</v>
      </c>
      <c r="B517" s="110" t="s">
        <v>723</v>
      </c>
      <c r="C517" s="181">
        <v>2</v>
      </c>
      <c r="D517" s="147">
        <v>7.3512199999999996</v>
      </c>
      <c r="E517" s="154">
        <v>-7.38028</v>
      </c>
      <c r="F51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7" s="119">
        <f t="shared" si="16"/>
        <v>7.3512199999999996</v>
      </c>
      <c r="H517" s="119">
        <f t="shared" si="17"/>
        <v>-7.38028</v>
      </c>
      <c r="I517" s="120" t="str">
        <f t="array" ref="I517">IF(ISBLANK(C517),"",IF(C517=MAX(IF(FarmUnit[1. Identifiant interne unique d’exploitation agricole*
(Attribué par la gestion centrale)]=A517,FarmUnit[3. Superficie de l’unité agricole (ha)*])),"!","-"))</f>
        <v>!</v>
      </c>
    </row>
    <row r="518" spans="1:9" ht="15" x14ac:dyDescent="0.25">
      <c r="A518" s="99" t="s">
        <v>724</v>
      </c>
      <c r="B518" s="110" t="s">
        <v>724</v>
      </c>
      <c r="C518" s="180" t="s">
        <v>2681</v>
      </c>
      <c r="D518" s="147">
        <v>7.3715599999999997</v>
      </c>
      <c r="E518" s="154">
        <v>-7.3658700000000001</v>
      </c>
      <c r="F51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8" s="119">
        <f t="shared" si="16"/>
        <v>7.3715599999999997</v>
      </c>
      <c r="H518" s="119">
        <f t="shared" si="17"/>
        <v>-7.3658700000000001</v>
      </c>
      <c r="I518" s="120" t="str">
        <f t="array" ref="I518">IF(ISBLANK(C518),"",IF(C518=MAX(IF(FarmUnit[1. Identifiant interne unique d’exploitation agricole*
(Attribué par la gestion centrale)]=A518,FarmUnit[3. Superficie de l’unité agricole (ha)*])),"!","-"))</f>
        <v>-</v>
      </c>
    </row>
    <row r="519" spans="1:9" ht="15" x14ac:dyDescent="0.25">
      <c r="A519" s="99" t="s">
        <v>725</v>
      </c>
      <c r="B519" s="110" t="s">
        <v>725</v>
      </c>
      <c r="C519" s="181" t="s">
        <v>2706</v>
      </c>
      <c r="D519" s="147">
        <v>7.3722300000000001</v>
      </c>
      <c r="E519" s="154">
        <v>-7.3696599999999997</v>
      </c>
      <c r="F51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9" s="119">
        <f t="shared" si="16"/>
        <v>7.3722300000000001</v>
      </c>
      <c r="H519" s="119">
        <f t="shared" si="17"/>
        <v>-7.3696599999999997</v>
      </c>
      <c r="I519" s="120" t="str">
        <f t="array" ref="I519">IF(ISBLANK(C519),"",IF(C519=MAX(IF(FarmUnit[1. Identifiant interne unique d’exploitation agricole*
(Attribué par la gestion centrale)]=A519,FarmUnit[3. Superficie de l’unité agricole (ha)*])),"!","-"))</f>
        <v>-</v>
      </c>
    </row>
    <row r="520" spans="1:9" ht="15" x14ac:dyDescent="0.25">
      <c r="A520" s="99" t="s">
        <v>726</v>
      </c>
      <c r="B520" s="110" t="s">
        <v>726</v>
      </c>
      <c r="C520" s="180" t="s">
        <v>2707</v>
      </c>
      <c r="D520" s="147">
        <v>7.37033</v>
      </c>
      <c r="E520" s="154">
        <v>-7.3687399999999998</v>
      </c>
      <c r="F52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0" s="119">
        <f t="shared" si="16"/>
        <v>7.37033</v>
      </c>
      <c r="H520" s="119">
        <f t="shared" si="17"/>
        <v>-7.3687399999999998</v>
      </c>
      <c r="I520" s="120" t="str">
        <f t="array" ref="I520">IF(ISBLANK(C520),"",IF(C520=MAX(IF(FarmUnit[1. Identifiant interne unique d’exploitation agricole*
(Attribué par la gestion centrale)]=A520,FarmUnit[3. Superficie de l’unité agricole (ha)*])),"!","-"))</f>
        <v>-</v>
      </c>
    </row>
    <row r="521" spans="1:9" ht="15" x14ac:dyDescent="0.25">
      <c r="A521" s="99" t="s">
        <v>727</v>
      </c>
      <c r="B521" s="110" t="s">
        <v>727</v>
      </c>
      <c r="C521" s="181" t="s">
        <v>2708</v>
      </c>
      <c r="D521" s="147">
        <v>7.3733899999999997</v>
      </c>
      <c r="E521" s="154">
        <v>-7.3755199999999999</v>
      </c>
      <c r="F52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1" s="119">
        <f t="shared" si="16"/>
        <v>7.3733899999999997</v>
      </c>
      <c r="H521" s="119">
        <f t="shared" si="17"/>
        <v>-7.3755199999999999</v>
      </c>
      <c r="I521" s="120" t="str">
        <f t="array" ref="I521">IF(ISBLANK(C521),"",IF(C521=MAX(IF(FarmUnit[1. Identifiant interne unique d’exploitation agricole*
(Attribué par la gestion centrale)]=A521,FarmUnit[3. Superficie de l’unité agricole (ha)*])),"!","-"))</f>
        <v>-</v>
      </c>
    </row>
    <row r="522" spans="1:9" ht="15" x14ac:dyDescent="0.25">
      <c r="A522" s="99" t="s">
        <v>728</v>
      </c>
      <c r="B522" s="110" t="s">
        <v>728</v>
      </c>
      <c r="C522" s="180" t="s">
        <v>2506</v>
      </c>
      <c r="D522" s="147">
        <v>7.3735200000000001</v>
      </c>
      <c r="E522" s="154">
        <v>-7.3727099999999997</v>
      </c>
      <c r="F52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2" s="119">
        <f t="shared" si="16"/>
        <v>7.3735200000000001</v>
      </c>
      <c r="H522" s="119">
        <f t="shared" si="17"/>
        <v>-7.3727099999999997</v>
      </c>
      <c r="I522" s="120" t="str">
        <f t="array" ref="I522">IF(ISBLANK(C522),"",IF(C522=MAX(IF(FarmUnit[1. Identifiant interne unique d’exploitation agricole*
(Attribué par la gestion centrale)]=A522,FarmUnit[3. Superficie de l’unité agricole (ha)*])),"!","-"))</f>
        <v>-</v>
      </c>
    </row>
    <row r="523" spans="1:9" ht="15" x14ac:dyDescent="0.25">
      <c r="A523" s="99" t="s">
        <v>729</v>
      </c>
      <c r="B523" s="110" t="s">
        <v>729</v>
      </c>
      <c r="C523" s="181" t="s">
        <v>2429</v>
      </c>
      <c r="D523" s="147">
        <v>7.3756199999999996</v>
      </c>
      <c r="E523" s="154">
        <v>-7.3722700000000003</v>
      </c>
      <c r="F52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3" s="119">
        <f t="shared" si="16"/>
        <v>7.3756199999999996</v>
      </c>
      <c r="H523" s="119">
        <f t="shared" si="17"/>
        <v>-7.3722700000000003</v>
      </c>
      <c r="I523" s="120" t="str">
        <f t="array" ref="I523">IF(ISBLANK(C523),"",IF(C523=MAX(IF(FarmUnit[1. Identifiant interne unique d’exploitation agricole*
(Attribué par la gestion centrale)]=A523,FarmUnit[3. Superficie de l’unité agricole (ha)*])),"!","-"))</f>
        <v>-</v>
      </c>
    </row>
    <row r="524" spans="1:9" ht="15" x14ac:dyDescent="0.25">
      <c r="A524" s="99" t="s">
        <v>730</v>
      </c>
      <c r="B524" s="110" t="s">
        <v>730</v>
      </c>
      <c r="C524" s="180" t="s">
        <v>2709</v>
      </c>
      <c r="D524" s="147">
        <v>7.3739699999999999</v>
      </c>
      <c r="E524" s="154">
        <v>-7.3682100000000004</v>
      </c>
      <c r="F52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4" s="119">
        <f t="shared" si="16"/>
        <v>7.3739699999999999</v>
      </c>
      <c r="H524" s="119">
        <f t="shared" si="17"/>
        <v>-7.3682100000000004</v>
      </c>
      <c r="I524" s="120" t="str">
        <f t="array" ref="I524">IF(ISBLANK(C524),"",IF(C524=MAX(IF(FarmUnit[1. Identifiant interne unique d’exploitation agricole*
(Attribué par la gestion centrale)]=A524,FarmUnit[3. Superficie de l’unité agricole (ha)*])),"!","-"))</f>
        <v>-</v>
      </c>
    </row>
    <row r="525" spans="1:9" ht="15" x14ac:dyDescent="0.25">
      <c r="A525" s="99" t="s">
        <v>731</v>
      </c>
      <c r="B525" s="110" t="s">
        <v>731</v>
      </c>
      <c r="C525" s="181" t="s">
        <v>2710</v>
      </c>
      <c r="D525" s="147">
        <v>7.3783799999999999</v>
      </c>
      <c r="E525" s="154">
        <v>-7.3778100000000002</v>
      </c>
      <c r="F52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5" s="119">
        <f t="shared" si="16"/>
        <v>7.3783799999999999</v>
      </c>
      <c r="H525" s="119">
        <f t="shared" si="17"/>
        <v>-7.3778100000000002</v>
      </c>
      <c r="I525" s="120" t="str">
        <f t="array" ref="I525">IF(ISBLANK(C525),"",IF(C525=MAX(IF(FarmUnit[1. Identifiant interne unique d’exploitation agricole*
(Attribué par la gestion centrale)]=A525,FarmUnit[3. Superficie de l’unité agricole (ha)*])),"!","-"))</f>
        <v>-</v>
      </c>
    </row>
    <row r="526" spans="1:9" ht="15" x14ac:dyDescent="0.25">
      <c r="A526" s="99" t="s">
        <v>732</v>
      </c>
      <c r="B526" s="110" t="s">
        <v>732</v>
      </c>
      <c r="C526" s="180" t="s">
        <v>2711</v>
      </c>
      <c r="D526" s="147">
        <v>7.3797600000000001</v>
      </c>
      <c r="E526" s="154">
        <v>-7.3771500000000003</v>
      </c>
      <c r="F52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6" s="119">
        <f t="shared" si="16"/>
        <v>7.3797600000000001</v>
      </c>
      <c r="H526" s="119">
        <f t="shared" si="17"/>
        <v>-7.3771500000000003</v>
      </c>
      <c r="I526" s="120" t="str">
        <f t="array" ref="I526">IF(ISBLANK(C526),"",IF(C526=MAX(IF(FarmUnit[1. Identifiant interne unique d’exploitation agricole*
(Attribué par la gestion centrale)]=A526,FarmUnit[3. Superficie de l’unité agricole (ha)*])),"!","-"))</f>
        <v>-</v>
      </c>
    </row>
    <row r="527" spans="1:9" ht="15" x14ac:dyDescent="0.25">
      <c r="A527" s="99" t="s">
        <v>733</v>
      </c>
      <c r="B527" s="110" t="s">
        <v>733</v>
      </c>
      <c r="C527" s="181" t="s">
        <v>2712</v>
      </c>
      <c r="D527" s="147">
        <v>7.3782699999999997</v>
      </c>
      <c r="E527" s="154">
        <v>-7.38049</v>
      </c>
      <c r="F52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7" s="119">
        <f t="shared" si="16"/>
        <v>7.3782699999999997</v>
      </c>
      <c r="H527" s="119">
        <f t="shared" si="17"/>
        <v>-7.38049</v>
      </c>
      <c r="I527" s="120" t="str">
        <f t="array" ref="I527">IF(ISBLANK(C527),"",IF(C527=MAX(IF(FarmUnit[1. Identifiant interne unique d’exploitation agricole*
(Attribué par la gestion centrale)]=A527,FarmUnit[3. Superficie de l’unité agricole (ha)*])),"!","-"))</f>
        <v>-</v>
      </c>
    </row>
    <row r="528" spans="1:9" ht="15" x14ac:dyDescent="0.25">
      <c r="A528" s="99" t="s">
        <v>734</v>
      </c>
      <c r="B528" s="110" t="s">
        <v>734</v>
      </c>
      <c r="C528" s="180" t="s">
        <v>2713</v>
      </c>
      <c r="D528" s="147">
        <v>7.3798199999999996</v>
      </c>
      <c r="E528" s="154">
        <v>-7.3795299999999999</v>
      </c>
      <c r="F52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8" s="119">
        <f t="shared" si="16"/>
        <v>7.3798199999999996</v>
      </c>
      <c r="H528" s="119">
        <f t="shared" si="17"/>
        <v>-7.3795299999999999</v>
      </c>
      <c r="I528" s="120" t="str">
        <f t="array" ref="I528">IF(ISBLANK(C528),"",IF(C528=MAX(IF(FarmUnit[1. Identifiant interne unique d’exploitation agricole*
(Attribué par la gestion centrale)]=A528,FarmUnit[3. Superficie de l’unité agricole (ha)*])),"!","-"))</f>
        <v>-</v>
      </c>
    </row>
    <row r="529" spans="1:9" ht="15" x14ac:dyDescent="0.25">
      <c r="A529" s="99" t="s">
        <v>735</v>
      </c>
      <c r="B529" s="110" t="s">
        <v>735</v>
      </c>
      <c r="C529" s="181" t="s">
        <v>2577</v>
      </c>
      <c r="D529" s="147">
        <v>7.3798300000000001</v>
      </c>
      <c r="E529" s="154">
        <v>-7.3727999999999998</v>
      </c>
      <c r="F52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9" s="119">
        <f t="shared" si="16"/>
        <v>7.3798300000000001</v>
      </c>
      <c r="H529" s="119">
        <f t="shared" si="17"/>
        <v>-7.3727999999999998</v>
      </c>
      <c r="I529" s="120" t="str">
        <f t="array" ref="I529">IF(ISBLANK(C529),"",IF(C529=MAX(IF(FarmUnit[1. Identifiant interne unique d’exploitation agricole*
(Attribué par la gestion centrale)]=A529,FarmUnit[3. Superficie de l’unité agricole (ha)*])),"!","-"))</f>
        <v>-</v>
      </c>
    </row>
    <row r="530" spans="1:9" ht="15" x14ac:dyDescent="0.25">
      <c r="A530" s="99" t="s">
        <v>736</v>
      </c>
      <c r="B530" s="110" t="s">
        <v>736</v>
      </c>
      <c r="C530" s="180" t="s">
        <v>2672</v>
      </c>
      <c r="D530" s="147">
        <v>7.3787799999999999</v>
      </c>
      <c r="E530" s="154">
        <v>-7.3727999999999998</v>
      </c>
      <c r="F53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0" s="119">
        <f t="shared" si="16"/>
        <v>7.3787799999999999</v>
      </c>
      <c r="H530" s="119">
        <f t="shared" si="17"/>
        <v>-7.3727999999999998</v>
      </c>
      <c r="I530" s="120" t="str">
        <f t="array" ref="I530">IF(ISBLANK(C530),"",IF(C530=MAX(IF(FarmUnit[1. Identifiant interne unique d’exploitation agricole*
(Attribué par la gestion centrale)]=A530,FarmUnit[3. Superficie de l’unité agricole (ha)*])),"!","-"))</f>
        <v>-</v>
      </c>
    </row>
    <row r="531" spans="1:9" ht="15" x14ac:dyDescent="0.25">
      <c r="A531" s="99" t="s">
        <v>737</v>
      </c>
      <c r="B531" s="110" t="s">
        <v>737</v>
      </c>
      <c r="C531" s="181" t="s">
        <v>2490</v>
      </c>
      <c r="D531" s="147">
        <v>7.3715200000000003</v>
      </c>
      <c r="E531" s="154">
        <v>-7.3731</v>
      </c>
      <c r="F53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1" s="119">
        <f t="shared" si="16"/>
        <v>7.3715200000000003</v>
      </c>
      <c r="H531" s="119">
        <f t="shared" si="17"/>
        <v>-7.3731</v>
      </c>
      <c r="I531" s="120" t="str">
        <f t="array" ref="I531">IF(ISBLANK(C531),"",IF(C531=MAX(IF(FarmUnit[1. Identifiant interne unique d’exploitation agricole*
(Attribué par la gestion centrale)]=A531,FarmUnit[3. Superficie de l’unité agricole (ha)*])),"!","-"))</f>
        <v>-</v>
      </c>
    </row>
    <row r="532" spans="1:9" ht="15" x14ac:dyDescent="0.25">
      <c r="A532" s="99" t="s">
        <v>738</v>
      </c>
      <c r="B532" s="110" t="s">
        <v>738</v>
      </c>
      <c r="C532" s="180" t="s">
        <v>2691</v>
      </c>
      <c r="D532" s="147">
        <v>7.3769200000000001</v>
      </c>
      <c r="E532" s="154">
        <v>-7.3757200000000003</v>
      </c>
      <c r="F53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2" s="119">
        <f t="shared" si="16"/>
        <v>7.3769200000000001</v>
      </c>
      <c r="H532" s="119">
        <f t="shared" si="17"/>
        <v>-7.3757200000000003</v>
      </c>
      <c r="I532" s="120" t="str">
        <f t="array" ref="I532">IF(ISBLANK(C532),"",IF(C532=MAX(IF(FarmUnit[1. Identifiant interne unique d’exploitation agricole*
(Attribué par la gestion centrale)]=A532,FarmUnit[3. Superficie de l’unité agricole (ha)*])),"!","-"))</f>
        <v>-</v>
      </c>
    </row>
    <row r="533" spans="1:9" ht="15" x14ac:dyDescent="0.25">
      <c r="A533" s="99" t="s">
        <v>739</v>
      </c>
      <c r="B533" s="110" t="s">
        <v>739</v>
      </c>
      <c r="C533" s="181" t="s">
        <v>2586</v>
      </c>
      <c r="D533" s="147">
        <v>7.3791399999999996</v>
      </c>
      <c r="E533" s="154">
        <v>-7.3757900000000003</v>
      </c>
      <c r="F53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3" s="119">
        <f t="shared" si="16"/>
        <v>7.3791399999999996</v>
      </c>
      <c r="H533" s="119">
        <f t="shared" si="17"/>
        <v>-7.3757900000000003</v>
      </c>
      <c r="I533" s="120" t="str">
        <f t="array" ref="I533">IF(ISBLANK(C533),"",IF(C533=MAX(IF(FarmUnit[1. Identifiant interne unique d’exploitation agricole*
(Attribué par la gestion centrale)]=A533,FarmUnit[3. Superficie de l’unité agricole (ha)*])),"!","-"))</f>
        <v>-</v>
      </c>
    </row>
    <row r="534" spans="1:9" ht="15" x14ac:dyDescent="0.25">
      <c r="A534" s="99" t="s">
        <v>740</v>
      </c>
      <c r="B534" s="110" t="s">
        <v>740</v>
      </c>
      <c r="C534" s="180" t="s">
        <v>2681</v>
      </c>
      <c r="D534" s="147">
        <v>7.3811299999999997</v>
      </c>
      <c r="E534" s="154">
        <v>-7.3738999999999999</v>
      </c>
      <c r="F53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4" s="119">
        <f t="shared" si="16"/>
        <v>7.3811299999999997</v>
      </c>
      <c r="H534" s="119">
        <f t="shared" si="17"/>
        <v>-7.3738999999999999</v>
      </c>
      <c r="I534" s="120" t="str">
        <f t="array" ref="I534">IF(ISBLANK(C534),"",IF(C534=MAX(IF(FarmUnit[1. Identifiant interne unique d’exploitation agricole*
(Attribué par la gestion centrale)]=A534,FarmUnit[3. Superficie de l’unité agricole (ha)*])),"!","-"))</f>
        <v>-</v>
      </c>
    </row>
    <row r="535" spans="1:9" ht="15" x14ac:dyDescent="0.25">
      <c r="A535" s="99" t="s">
        <v>741</v>
      </c>
      <c r="B535" s="110" t="s">
        <v>741</v>
      </c>
      <c r="C535" s="181" t="s">
        <v>2543</v>
      </c>
      <c r="D535" s="147">
        <v>7.3773799999999996</v>
      </c>
      <c r="E535" s="154">
        <v>-7.3715299999999999</v>
      </c>
      <c r="F53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5" s="119">
        <f t="shared" si="16"/>
        <v>7.3773799999999996</v>
      </c>
      <c r="H535" s="119">
        <f t="shared" si="17"/>
        <v>-7.3715299999999999</v>
      </c>
      <c r="I535" s="120" t="str">
        <f t="array" ref="I535">IF(ISBLANK(C535),"",IF(C535=MAX(IF(FarmUnit[1. Identifiant interne unique d’exploitation agricole*
(Attribué par la gestion centrale)]=A535,FarmUnit[3. Superficie de l’unité agricole (ha)*])),"!","-"))</f>
        <v>-</v>
      </c>
    </row>
    <row r="536" spans="1:9" ht="15" x14ac:dyDescent="0.25">
      <c r="A536" s="99" t="s">
        <v>742</v>
      </c>
      <c r="B536" s="110" t="s">
        <v>742</v>
      </c>
      <c r="C536" s="180">
        <v>3</v>
      </c>
      <c r="D536" s="147">
        <v>7.3562700000000003</v>
      </c>
      <c r="E536" s="154">
        <v>-7.4055</v>
      </c>
      <c r="F53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6" s="119">
        <f t="shared" si="16"/>
        <v>7.3562700000000003</v>
      </c>
      <c r="H536" s="119">
        <f t="shared" si="17"/>
        <v>-7.4055</v>
      </c>
      <c r="I536" s="120" t="str">
        <f t="array" ref="I536">IF(ISBLANK(C536),"",IF(C536=MAX(IF(FarmUnit[1. Identifiant interne unique d’exploitation agricole*
(Attribué par la gestion centrale)]=A536,FarmUnit[3. Superficie de l’unité agricole (ha)*])),"!","-"))</f>
        <v>!</v>
      </c>
    </row>
    <row r="537" spans="1:9" ht="15" x14ac:dyDescent="0.25">
      <c r="A537" s="99" t="s">
        <v>743</v>
      </c>
      <c r="B537" s="110" t="s">
        <v>743</v>
      </c>
      <c r="C537" s="181" t="s">
        <v>2714</v>
      </c>
      <c r="D537" s="147">
        <v>7.3582400000000003</v>
      </c>
      <c r="E537" s="154">
        <v>-7.4056699999999998</v>
      </c>
      <c r="F53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7" s="119">
        <f t="shared" si="16"/>
        <v>7.3582400000000003</v>
      </c>
      <c r="H537" s="119">
        <f t="shared" si="17"/>
        <v>-7.4056699999999998</v>
      </c>
      <c r="I537" s="120" t="str">
        <f t="array" ref="I537">IF(ISBLANK(C537),"",IF(C537=MAX(IF(FarmUnit[1. Identifiant interne unique d’exploitation agricole*
(Attribué par la gestion centrale)]=A537,FarmUnit[3. Superficie de l’unité agricole (ha)*])),"!","-"))</f>
        <v>-</v>
      </c>
    </row>
    <row r="538" spans="1:9" ht="15" x14ac:dyDescent="0.25">
      <c r="A538" s="99" t="s">
        <v>744</v>
      </c>
      <c r="B538" s="110" t="s">
        <v>744</v>
      </c>
      <c r="C538" s="180" t="s">
        <v>2678</v>
      </c>
      <c r="D538" s="147">
        <v>7.3575400000000002</v>
      </c>
      <c r="E538" s="154">
        <v>-7.4038399999999998</v>
      </c>
      <c r="F53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8" s="119">
        <f t="shared" si="16"/>
        <v>7.3575400000000002</v>
      </c>
      <c r="H538" s="119">
        <f t="shared" si="17"/>
        <v>-7.4038399999999998</v>
      </c>
      <c r="I538" s="120" t="str">
        <f t="array" ref="I538">IF(ISBLANK(C538),"",IF(C538=MAX(IF(FarmUnit[1. Identifiant interne unique d’exploitation agricole*
(Attribué par la gestion centrale)]=A538,FarmUnit[3. Superficie de l’unité agricole (ha)*])),"!","-"))</f>
        <v>-</v>
      </c>
    </row>
    <row r="539" spans="1:9" ht="15" x14ac:dyDescent="0.25">
      <c r="A539" s="99" t="s">
        <v>745</v>
      </c>
      <c r="B539" s="110" t="s">
        <v>745</v>
      </c>
      <c r="C539" s="181" t="s">
        <v>2652</v>
      </c>
      <c r="D539" s="147">
        <v>7.3572699999999998</v>
      </c>
      <c r="E539" s="154">
        <v>-7.4017099999999996</v>
      </c>
      <c r="F53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9" s="119">
        <f t="shared" si="16"/>
        <v>7.3572699999999998</v>
      </c>
      <c r="H539" s="119">
        <f t="shared" si="17"/>
        <v>-7.4017099999999996</v>
      </c>
      <c r="I539" s="120" t="str">
        <f t="array" ref="I539">IF(ISBLANK(C539),"",IF(C539=MAX(IF(FarmUnit[1. Identifiant interne unique d’exploitation agricole*
(Attribué par la gestion centrale)]=A539,FarmUnit[3. Superficie de l’unité agricole (ha)*])),"!","-"))</f>
        <v>-</v>
      </c>
    </row>
    <row r="540" spans="1:9" ht="15" x14ac:dyDescent="0.25">
      <c r="A540" s="99" t="s">
        <v>746</v>
      </c>
      <c r="B540" s="110" t="s">
        <v>746</v>
      </c>
      <c r="C540" s="180" t="s">
        <v>2703</v>
      </c>
      <c r="D540" s="147">
        <v>7.3591199999999999</v>
      </c>
      <c r="E540" s="154">
        <v>-7.4011500000000003</v>
      </c>
      <c r="F54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0" s="119">
        <f t="shared" si="16"/>
        <v>7.3591199999999999</v>
      </c>
      <c r="H540" s="119">
        <f t="shared" si="17"/>
        <v>-7.4011500000000003</v>
      </c>
      <c r="I540" s="120" t="str">
        <f t="array" ref="I540">IF(ISBLANK(C540),"",IF(C540=MAX(IF(FarmUnit[1. Identifiant interne unique d’exploitation agricole*
(Attribué par la gestion centrale)]=A540,FarmUnit[3. Superficie de l’unité agricole (ha)*])),"!","-"))</f>
        <v>-</v>
      </c>
    </row>
    <row r="541" spans="1:9" ht="15" x14ac:dyDescent="0.25">
      <c r="A541" s="99" t="s">
        <v>747</v>
      </c>
      <c r="B541" s="110" t="s">
        <v>747</v>
      </c>
      <c r="C541" s="181" t="s">
        <v>2678</v>
      </c>
      <c r="D541" s="147">
        <v>7.36076</v>
      </c>
      <c r="E541" s="154">
        <v>-7.4053599999999999</v>
      </c>
      <c r="F54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1" s="119">
        <f t="shared" si="16"/>
        <v>7.36076</v>
      </c>
      <c r="H541" s="119">
        <f t="shared" si="17"/>
        <v>-7.4053599999999999</v>
      </c>
      <c r="I541" s="120" t="str">
        <f t="array" ref="I541">IF(ISBLANK(C541),"",IF(C541=MAX(IF(FarmUnit[1. Identifiant interne unique d’exploitation agricole*
(Attribué par la gestion centrale)]=A541,FarmUnit[3. Superficie de l’unité agricole (ha)*])),"!","-"))</f>
        <v>-</v>
      </c>
    </row>
    <row r="542" spans="1:9" ht="15" x14ac:dyDescent="0.25">
      <c r="A542" s="99" t="s">
        <v>748</v>
      </c>
      <c r="B542" s="110" t="s">
        <v>748</v>
      </c>
      <c r="C542" s="180">
        <v>3</v>
      </c>
      <c r="D542" s="147">
        <v>7.3636400000000002</v>
      </c>
      <c r="E542" s="154">
        <v>-7.4028999999999998</v>
      </c>
      <c r="F54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2" s="119">
        <f t="shared" si="16"/>
        <v>7.3636400000000002</v>
      </c>
      <c r="H542" s="119">
        <f t="shared" si="17"/>
        <v>-7.4028999999999998</v>
      </c>
      <c r="I542" s="120" t="str">
        <f t="array" ref="I542">IF(ISBLANK(C542),"",IF(C542=MAX(IF(FarmUnit[1. Identifiant interne unique d’exploitation agricole*
(Attribué par la gestion centrale)]=A542,FarmUnit[3. Superficie de l’unité agricole (ha)*])),"!","-"))</f>
        <v>!</v>
      </c>
    </row>
    <row r="543" spans="1:9" ht="15" x14ac:dyDescent="0.25">
      <c r="A543" s="99" t="s">
        <v>749</v>
      </c>
      <c r="B543" s="110" t="s">
        <v>749</v>
      </c>
      <c r="C543" s="181" t="s">
        <v>2662</v>
      </c>
      <c r="D543" s="147">
        <v>7.3633800000000003</v>
      </c>
      <c r="E543" s="154">
        <v>-7.4026300000000003</v>
      </c>
      <c r="F54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3" s="119">
        <f t="shared" si="16"/>
        <v>7.3633800000000003</v>
      </c>
      <c r="H543" s="119">
        <f t="shared" si="17"/>
        <v>-7.4026300000000003</v>
      </c>
      <c r="I543" s="120" t="str">
        <f t="array" ref="I543">IF(ISBLANK(C543),"",IF(C543=MAX(IF(FarmUnit[1. Identifiant interne unique d’exploitation agricole*
(Attribué par la gestion centrale)]=A543,FarmUnit[3. Superficie de l’unité agricole (ha)*])),"!","-"))</f>
        <v>-</v>
      </c>
    </row>
    <row r="544" spans="1:9" ht="15" x14ac:dyDescent="0.25">
      <c r="A544" s="99" t="s">
        <v>750</v>
      </c>
      <c r="B544" s="110" t="s">
        <v>750</v>
      </c>
      <c r="C544" s="180" t="s">
        <v>2702</v>
      </c>
      <c r="D544" s="147">
        <v>7.3684599999999998</v>
      </c>
      <c r="E544" s="154">
        <v>-7.3980600000000001</v>
      </c>
      <c r="F54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4" s="119">
        <f t="shared" si="16"/>
        <v>7.3684599999999998</v>
      </c>
      <c r="H544" s="119">
        <f t="shared" si="17"/>
        <v>-7.3980600000000001</v>
      </c>
      <c r="I544" s="120" t="str">
        <f t="array" ref="I544">IF(ISBLANK(C544),"",IF(C544=MAX(IF(FarmUnit[1. Identifiant interne unique d’exploitation agricole*
(Attribué par la gestion centrale)]=A544,FarmUnit[3. Superficie de l’unité agricole (ha)*])),"!","-"))</f>
        <v>-</v>
      </c>
    </row>
    <row r="545" spans="1:9" ht="15" x14ac:dyDescent="0.25">
      <c r="A545" s="99" t="s">
        <v>751</v>
      </c>
      <c r="B545" s="110" t="s">
        <v>751</v>
      </c>
      <c r="C545" s="181">
        <v>3</v>
      </c>
      <c r="D545" s="147">
        <v>7.3672599999999999</v>
      </c>
      <c r="E545" s="154">
        <v>-7.4009299999999998</v>
      </c>
      <c r="F54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5" s="119">
        <f t="shared" si="16"/>
        <v>7.3672599999999999</v>
      </c>
      <c r="H545" s="119">
        <f t="shared" si="17"/>
        <v>-7.4009299999999998</v>
      </c>
      <c r="I545" s="120" t="str">
        <f t="array" ref="I545">IF(ISBLANK(C545),"",IF(C545=MAX(IF(FarmUnit[1. Identifiant interne unique d’exploitation agricole*
(Attribué par la gestion centrale)]=A545,FarmUnit[3. Superficie de l’unité agricole (ha)*])),"!","-"))</f>
        <v>!</v>
      </c>
    </row>
    <row r="546" spans="1:9" ht="15" x14ac:dyDescent="0.25">
      <c r="A546" s="99" t="s">
        <v>752</v>
      </c>
      <c r="B546" s="110" t="s">
        <v>752</v>
      </c>
      <c r="C546" s="180" t="s">
        <v>2459</v>
      </c>
      <c r="D546" s="147">
        <v>7.3629600000000002</v>
      </c>
      <c r="E546" s="154">
        <v>-7.3754499999999998</v>
      </c>
      <c r="F54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6" s="119">
        <f t="shared" si="16"/>
        <v>7.3629600000000002</v>
      </c>
      <c r="H546" s="119">
        <f t="shared" si="17"/>
        <v>-7.3754499999999998</v>
      </c>
      <c r="I546" s="120" t="str">
        <f t="array" ref="I546">IF(ISBLANK(C546),"",IF(C546=MAX(IF(FarmUnit[1. Identifiant interne unique d’exploitation agricole*
(Attribué par la gestion centrale)]=A546,FarmUnit[3. Superficie de l’unité agricole (ha)*])),"!","-"))</f>
        <v>-</v>
      </c>
    </row>
    <row r="547" spans="1:9" ht="15" x14ac:dyDescent="0.25">
      <c r="A547" s="99" t="s">
        <v>753</v>
      </c>
      <c r="B547" s="110" t="s">
        <v>753</v>
      </c>
      <c r="C547" s="181" t="s">
        <v>2532</v>
      </c>
      <c r="D547" s="147">
        <v>7.3670900000000001</v>
      </c>
      <c r="E547" s="154">
        <v>-7.3726099999999999</v>
      </c>
      <c r="F54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7" s="119">
        <f t="shared" si="16"/>
        <v>7.3670900000000001</v>
      </c>
      <c r="H547" s="119">
        <f t="shared" si="17"/>
        <v>-7.3726099999999999</v>
      </c>
      <c r="I547" s="120" t="str">
        <f t="array" ref="I547">IF(ISBLANK(C547),"",IF(C547=MAX(IF(FarmUnit[1. Identifiant interne unique d’exploitation agricole*
(Attribué par la gestion centrale)]=A547,FarmUnit[3. Superficie de l’unité agricole (ha)*])),"!","-"))</f>
        <v>-</v>
      </c>
    </row>
    <row r="548" spans="1:9" ht="15" x14ac:dyDescent="0.25">
      <c r="A548" s="99" t="s">
        <v>754</v>
      </c>
      <c r="B548" s="110" t="s">
        <v>754</v>
      </c>
      <c r="C548" s="180" t="s">
        <v>2601</v>
      </c>
      <c r="D548" s="147">
        <v>7.3595499999999996</v>
      </c>
      <c r="E548" s="154">
        <v>-7.3620400000000004</v>
      </c>
      <c r="F54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8" s="119">
        <f t="shared" si="16"/>
        <v>7.3595499999999996</v>
      </c>
      <c r="H548" s="119">
        <f t="shared" si="17"/>
        <v>-7.3620400000000004</v>
      </c>
      <c r="I548" s="120" t="str">
        <f t="array" ref="I548">IF(ISBLANK(C548),"",IF(C548=MAX(IF(FarmUnit[1. Identifiant interne unique d’exploitation agricole*
(Attribué par la gestion centrale)]=A548,FarmUnit[3. Superficie de l’unité agricole (ha)*])),"!","-"))</f>
        <v>-</v>
      </c>
    </row>
    <row r="549" spans="1:9" ht="15" x14ac:dyDescent="0.25">
      <c r="A549" s="99" t="s">
        <v>755</v>
      </c>
      <c r="B549" s="110" t="s">
        <v>755</v>
      </c>
      <c r="C549" s="181" t="s">
        <v>2489</v>
      </c>
      <c r="D549" s="147">
        <v>7.3620599999999996</v>
      </c>
      <c r="E549" s="154">
        <v>-7.3629600000000002</v>
      </c>
      <c r="F54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9" s="119">
        <f t="shared" si="16"/>
        <v>7.3620599999999996</v>
      </c>
      <c r="H549" s="119">
        <f t="shared" si="17"/>
        <v>-7.3629600000000002</v>
      </c>
      <c r="I549" s="120" t="str">
        <f t="array" ref="I549">IF(ISBLANK(C549),"",IF(C549=MAX(IF(FarmUnit[1. Identifiant interne unique d’exploitation agricole*
(Attribué par la gestion centrale)]=A549,FarmUnit[3. Superficie de l’unité agricole (ha)*])),"!","-"))</f>
        <v>-</v>
      </c>
    </row>
    <row r="550" spans="1:9" ht="15" x14ac:dyDescent="0.25">
      <c r="A550" s="99" t="s">
        <v>756</v>
      </c>
      <c r="B550" s="110" t="s">
        <v>756</v>
      </c>
      <c r="C550" s="180" t="s">
        <v>2532</v>
      </c>
      <c r="D550" s="147">
        <v>7.3610100000000003</v>
      </c>
      <c r="E550" s="154">
        <v>-7.3592500000000003</v>
      </c>
      <c r="F55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0" s="119">
        <f t="shared" si="16"/>
        <v>7.3610100000000003</v>
      </c>
      <c r="H550" s="119">
        <f t="shared" si="17"/>
        <v>-7.3592500000000003</v>
      </c>
      <c r="I550" s="120" t="str">
        <f t="array" ref="I550">IF(ISBLANK(C550),"",IF(C550=MAX(IF(FarmUnit[1. Identifiant interne unique d’exploitation agricole*
(Attribué par la gestion centrale)]=A550,FarmUnit[3. Superficie de l’unité agricole (ha)*])),"!","-"))</f>
        <v>-</v>
      </c>
    </row>
    <row r="551" spans="1:9" ht="15" x14ac:dyDescent="0.25">
      <c r="A551" s="99" t="s">
        <v>757</v>
      </c>
      <c r="B551" s="110" t="s">
        <v>757</v>
      </c>
      <c r="C551" s="181" t="s">
        <v>2667</v>
      </c>
      <c r="D551" s="147">
        <v>7.3651200000000001</v>
      </c>
      <c r="E551" s="154">
        <v>-7.3581300000000001</v>
      </c>
      <c r="F55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1" s="119">
        <f t="shared" si="16"/>
        <v>7.3651200000000001</v>
      </c>
      <c r="H551" s="119">
        <f t="shared" si="17"/>
        <v>-7.3581300000000001</v>
      </c>
      <c r="I551" s="120" t="str">
        <f t="array" ref="I551">IF(ISBLANK(C551),"",IF(C551=MAX(IF(FarmUnit[1. Identifiant interne unique d’exploitation agricole*
(Attribué par la gestion centrale)]=A551,FarmUnit[3. Superficie de l’unité agricole (ha)*])),"!","-"))</f>
        <v>-</v>
      </c>
    </row>
    <row r="552" spans="1:9" ht="15" x14ac:dyDescent="0.25">
      <c r="A552" s="99" t="s">
        <v>758</v>
      </c>
      <c r="B552" s="110" t="s">
        <v>758</v>
      </c>
      <c r="C552" s="180">
        <v>3</v>
      </c>
      <c r="D552" s="147">
        <v>7.3682100000000004</v>
      </c>
      <c r="E552" s="154">
        <v>-7.3568899999999999</v>
      </c>
      <c r="F55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2" s="119">
        <f t="shared" si="16"/>
        <v>7.3682100000000004</v>
      </c>
      <c r="H552" s="119">
        <f t="shared" si="17"/>
        <v>-7.3568899999999999</v>
      </c>
      <c r="I552" s="120" t="str">
        <f t="array" ref="I552">IF(ISBLANK(C552),"",IF(C552=MAX(IF(FarmUnit[1. Identifiant interne unique d’exploitation agricole*
(Attribué par la gestion centrale)]=A552,FarmUnit[3. Superficie de l’unité agricole (ha)*])),"!","-"))</f>
        <v>!</v>
      </c>
    </row>
    <row r="553" spans="1:9" ht="15" x14ac:dyDescent="0.25">
      <c r="A553" s="99" t="s">
        <v>759</v>
      </c>
      <c r="B553" s="110" t="s">
        <v>759</v>
      </c>
      <c r="C553" s="181" t="s">
        <v>2693</v>
      </c>
      <c r="D553" s="147">
        <v>7.3619700000000003</v>
      </c>
      <c r="E553" s="154">
        <v>-7.3559400000000004</v>
      </c>
      <c r="F55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3" s="119">
        <f t="shared" si="16"/>
        <v>7.3619700000000003</v>
      </c>
      <c r="H553" s="119">
        <f t="shared" si="17"/>
        <v>-7.3559400000000004</v>
      </c>
      <c r="I553" s="120" t="str">
        <f t="array" ref="I553">IF(ISBLANK(C553),"",IF(C553=MAX(IF(FarmUnit[1. Identifiant interne unique d’exploitation agricole*
(Attribué par la gestion centrale)]=A553,FarmUnit[3. Superficie de l’unité agricole (ha)*])),"!","-"))</f>
        <v>-</v>
      </c>
    </row>
    <row r="554" spans="1:9" ht="15" x14ac:dyDescent="0.25">
      <c r="A554" s="99" t="s">
        <v>760</v>
      </c>
      <c r="B554" s="110" t="s">
        <v>760</v>
      </c>
      <c r="C554" s="180" t="s">
        <v>2601</v>
      </c>
      <c r="D554" s="147">
        <v>7.3674799999999996</v>
      </c>
      <c r="E554" s="154">
        <v>-7.3591800000000003</v>
      </c>
      <c r="F55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4" s="119">
        <f t="shared" si="16"/>
        <v>7.3674799999999996</v>
      </c>
      <c r="H554" s="119">
        <f t="shared" si="17"/>
        <v>-7.3591800000000003</v>
      </c>
      <c r="I554" s="120" t="str">
        <f t="array" ref="I554">IF(ISBLANK(C554),"",IF(C554=MAX(IF(FarmUnit[1. Identifiant interne unique d’exploitation agricole*
(Attribué par la gestion centrale)]=A554,FarmUnit[3. Superficie de l’unité agricole (ha)*])),"!","-"))</f>
        <v>-</v>
      </c>
    </row>
    <row r="555" spans="1:9" ht="15" x14ac:dyDescent="0.25">
      <c r="A555" s="99" t="s">
        <v>761</v>
      </c>
      <c r="B555" s="110" t="s">
        <v>761</v>
      </c>
      <c r="C555" s="181" t="s">
        <v>2656</v>
      </c>
      <c r="D555" s="147">
        <v>7.37059</v>
      </c>
      <c r="E555" s="154">
        <v>-7.3594600000000003</v>
      </c>
      <c r="F55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5" s="119">
        <f t="shared" si="16"/>
        <v>7.37059</v>
      </c>
      <c r="H555" s="119">
        <f t="shared" si="17"/>
        <v>-7.3594600000000003</v>
      </c>
      <c r="I555" s="120" t="str">
        <f t="array" ref="I555">IF(ISBLANK(C555),"",IF(C555=MAX(IF(FarmUnit[1. Identifiant interne unique d’exploitation agricole*
(Attribué par la gestion centrale)]=A555,FarmUnit[3. Superficie de l’unité agricole (ha)*])),"!","-"))</f>
        <v>-</v>
      </c>
    </row>
    <row r="556" spans="1:9" ht="15" x14ac:dyDescent="0.25">
      <c r="A556" s="99" t="s">
        <v>762</v>
      </c>
      <c r="B556" s="110" t="s">
        <v>762</v>
      </c>
      <c r="C556" s="180" t="s">
        <v>2671</v>
      </c>
      <c r="D556" s="147">
        <v>7.36775</v>
      </c>
      <c r="E556" s="154">
        <v>-7.35459</v>
      </c>
      <c r="F55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6" s="119">
        <f t="shared" si="16"/>
        <v>7.36775</v>
      </c>
      <c r="H556" s="119">
        <f t="shared" si="17"/>
        <v>-7.35459</v>
      </c>
      <c r="I556" s="120" t="str">
        <f t="array" ref="I556">IF(ISBLANK(C556),"",IF(C556=MAX(IF(FarmUnit[1. Identifiant interne unique d’exploitation agricole*
(Attribué par la gestion centrale)]=A556,FarmUnit[3. Superficie de l’unité agricole (ha)*])),"!","-"))</f>
        <v>-</v>
      </c>
    </row>
    <row r="557" spans="1:9" ht="15" x14ac:dyDescent="0.25">
      <c r="A557" s="99" t="s">
        <v>763</v>
      </c>
      <c r="B557" s="110" t="s">
        <v>763</v>
      </c>
      <c r="C557" s="181" t="s">
        <v>2498</v>
      </c>
      <c r="D557" s="147">
        <v>7.36625</v>
      </c>
      <c r="E557" s="154">
        <v>-7.3519699999999997</v>
      </c>
      <c r="F55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7" s="119">
        <f t="shared" si="16"/>
        <v>7.36625</v>
      </c>
      <c r="H557" s="119">
        <f t="shared" si="17"/>
        <v>-7.3519699999999997</v>
      </c>
      <c r="I557" s="120" t="str">
        <f t="array" ref="I557">IF(ISBLANK(C557),"",IF(C557=MAX(IF(FarmUnit[1. Identifiant interne unique d’exploitation agricole*
(Attribué par la gestion centrale)]=A557,FarmUnit[3. Superficie de l’unité agricole (ha)*])),"!","-"))</f>
        <v>-</v>
      </c>
    </row>
    <row r="558" spans="1:9" ht="15" x14ac:dyDescent="0.25">
      <c r="A558" s="99" t="s">
        <v>764</v>
      </c>
      <c r="B558" s="110" t="s">
        <v>764</v>
      </c>
      <c r="C558" s="180" t="s">
        <v>2715</v>
      </c>
      <c r="D558" s="147">
        <v>7.3701100000000004</v>
      </c>
      <c r="E558" s="154">
        <v>-7.3544700000000001</v>
      </c>
      <c r="F55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8" s="119">
        <f t="shared" si="16"/>
        <v>7.3701100000000004</v>
      </c>
      <c r="H558" s="119">
        <f t="shared" si="17"/>
        <v>-7.3544700000000001</v>
      </c>
      <c r="I558" s="120" t="str">
        <f t="array" ref="I558">IF(ISBLANK(C558),"",IF(C558=MAX(IF(FarmUnit[1. Identifiant interne unique d’exploitation agricole*
(Attribué par la gestion centrale)]=A558,FarmUnit[3. Superficie de l’unité agricole (ha)*])),"!","-"))</f>
        <v>-</v>
      </c>
    </row>
    <row r="559" spans="1:9" ht="15" x14ac:dyDescent="0.25">
      <c r="A559" s="99" t="s">
        <v>765</v>
      </c>
      <c r="B559" s="110" t="s">
        <v>765</v>
      </c>
      <c r="C559" s="181" t="s">
        <v>2674</v>
      </c>
      <c r="D559" s="147">
        <v>7.3685999999999998</v>
      </c>
      <c r="E559" s="154">
        <v>-7.3520799999999999</v>
      </c>
      <c r="F55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9" s="119">
        <f t="shared" si="16"/>
        <v>7.3685999999999998</v>
      </c>
      <c r="H559" s="119">
        <f t="shared" si="17"/>
        <v>-7.3520799999999999</v>
      </c>
      <c r="I559" s="120" t="str">
        <f t="array" ref="I559">IF(ISBLANK(C559),"",IF(C559=MAX(IF(FarmUnit[1. Identifiant interne unique d’exploitation agricole*
(Attribué par la gestion centrale)]=A559,FarmUnit[3. Superficie de l’unité agricole (ha)*])),"!","-"))</f>
        <v>-</v>
      </c>
    </row>
    <row r="560" spans="1:9" ht="15" x14ac:dyDescent="0.25">
      <c r="A560" s="99" t="s">
        <v>766</v>
      </c>
      <c r="B560" s="110" t="s">
        <v>766</v>
      </c>
      <c r="C560" s="180" t="s">
        <v>2543</v>
      </c>
      <c r="D560" s="147">
        <v>7.3678100000000004</v>
      </c>
      <c r="E560" s="154">
        <v>-7.3499400000000001</v>
      </c>
      <c r="F56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0" s="119">
        <f t="shared" si="16"/>
        <v>7.3678100000000004</v>
      </c>
      <c r="H560" s="119">
        <f t="shared" si="17"/>
        <v>-7.3499400000000001</v>
      </c>
      <c r="I560" s="120" t="str">
        <f t="array" ref="I560">IF(ISBLANK(C560),"",IF(C560=MAX(IF(FarmUnit[1. Identifiant interne unique d’exploitation agricole*
(Attribué par la gestion centrale)]=A560,FarmUnit[3. Superficie de l’unité agricole (ha)*])),"!","-"))</f>
        <v>-</v>
      </c>
    </row>
    <row r="561" spans="1:9" ht="15" x14ac:dyDescent="0.25">
      <c r="A561" s="99" t="s">
        <v>767</v>
      </c>
      <c r="B561" s="110" t="s">
        <v>767</v>
      </c>
      <c r="C561" s="181" t="s">
        <v>2716</v>
      </c>
      <c r="D561" s="147">
        <v>7.3707200000000004</v>
      </c>
      <c r="E561" s="154">
        <v>-7.3517299999999999</v>
      </c>
      <c r="F56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1" s="119">
        <f t="shared" si="16"/>
        <v>7.3707200000000004</v>
      </c>
      <c r="H561" s="119">
        <f t="shared" si="17"/>
        <v>-7.3517299999999999</v>
      </c>
      <c r="I561" s="120" t="str">
        <f t="array" ref="I561">IF(ISBLANK(C561),"",IF(C561=MAX(IF(FarmUnit[1. Identifiant interne unique d’exploitation agricole*
(Attribué par la gestion centrale)]=A561,FarmUnit[3. Superficie de l’unité agricole (ha)*])),"!","-"))</f>
        <v>-</v>
      </c>
    </row>
    <row r="562" spans="1:9" ht="15" x14ac:dyDescent="0.25">
      <c r="A562" s="99" t="s">
        <v>768</v>
      </c>
      <c r="B562" s="110" t="s">
        <v>768</v>
      </c>
      <c r="C562" s="180" t="s">
        <v>2703</v>
      </c>
      <c r="D562" s="147">
        <v>7.3715799999999998</v>
      </c>
      <c r="E562" s="154">
        <v>-7.3585500000000001</v>
      </c>
      <c r="F56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2" s="119">
        <f t="shared" si="16"/>
        <v>7.3715799999999998</v>
      </c>
      <c r="H562" s="119">
        <f t="shared" si="17"/>
        <v>-7.3585500000000001</v>
      </c>
      <c r="I562" s="120" t="str">
        <f t="array" ref="I562">IF(ISBLANK(C562),"",IF(C562=MAX(IF(FarmUnit[1. Identifiant interne unique d’exploitation agricole*
(Attribué par la gestion centrale)]=A562,FarmUnit[3. Superficie de l’unité agricole (ha)*])),"!","-"))</f>
        <v>-</v>
      </c>
    </row>
    <row r="563" spans="1:9" ht="15" x14ac:dyDescent="0.25">
      <c r="A563" s="99" t="s">
        <v>769</v>
      </c>
      <c r="B563" s="110" t="s">
        <v>769</v>
      </c>
      <c r="C563" s="181" t="s">
        <v>2717</v>
      </c>
      <c r="D563" s="147">
        <v>7.3726700000000003</v>
      </c>
      <c r="E563" s="154">
        <v>-7.3567200000000001</v>
      </c>
      <c r="F56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3" s="119">
        <f t="shared" ref="G563:G626" si="18">IF(D563=0,"",D563)</f>
        <v>7.3726700000000003</v>
      </c>
      <c r="H563" s="119">
        <f t="shared" ref="H563:H626" si="19">IF(E563=0,"",E563)</f>
        <v>-7.3567200000000001</v>
      </c>
      <c r="I563" s="120" t="str">
        <f t="array" ref="I563">IF(ISBLANK(C563),"",IF(C563=MAX(IF(FarmUnit[1. Identifiant interne unique d’exploitation agricole*
(Attribué par la gestion centrale)]=A563,FarmUnit[3. Superficie de l’unité agricole (ha)*])),"!","-"))</f>
        <v>-</v>
      </c>
    </row>
    <row r="564" spans="1:9" ht="15" x14ac:dyDescent="0.25">
      <c r="A564" s="99" t="s">
        <v>770</v>
      </c>
      <c r="B564" s="110" t="s">
        <v>770</v>
      </c>
      <c r="C564" s="180" t="s">
        <v>2697</v>
      </c>
      <c r="D564" s="147">
        <v>7.3732499999999996</v>
      </c>
      <c r="E564" s="154">
        <v>-7.3598699999999999</v>
      </c>
      <c r="F56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4" s="119">
        <f t="shared" si="18"/>
        <v>7.3732499999999996</v>
      </c>
      <c r="H564" s="119">
        <f t="shared" si="19"/>
        <v>-7.3598699999999999</v>
      </c>
      <c r="I564" s="120" t="str">
        <f t="array" ref="I564">IF(ISBLANK(C564),"",IF(C564=MAX(IF(FarmUnit[1. Identifiant interne unique d’exploitation agricole*
(Attribué par la gestion centrale)]=A564,FarmUnit[3. Superficie de l’unité agricole (ha)*])),"!","-"))</f>
        <v>-</v>
      </c>
    </row>
    <row r="565" spans="1:9" ht="15" x14ac:dyDescent="0.25">
      <c r="A565" s="99" t="s">
        <v>771</v>
      </c>
      <c r="B565" s="110" t="s">
        <v>771</v>
      </c>
      <c r="C565" s="181" t="s">
        <v>2683</v>
      </c>
      <c r="D565" s="147">
        <v>7.3712499999999999</v>
      </c>
      <c r="E565" s="154">
        <v>-7.3627200000000004</v>
      </c>
      <c r="F56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5" s="119">
        <f t="shared" si="18"/>
        <v>7.3712499999999999</v>
      </c>
      <c r="H565" s="119">
        <f t="shared" si="19"/>
        <v>-7.3627200000000004</v>
      </c>
      <c r="I565" s="120" t="str">
        <f t="array" ref="I565">IF(ISBLANK(C565),"",IF(C565=MAX(IF(FarmUnit[1. Identifiant interne unique d’exploitation agricole*
(Attribué par la gestion centrale)]=A565,FarmUnit[3. Superficie de l’unité agricole (ha)*])),"!","-"))</f>
        <v>-</v>
      </c>
    </row>
    <row r="566" spans="1:9" ht="15" x14ac:dyDescent="0.25">
      <c r="A566" s="99" t="s">
        <v>772</v>
      </c>
      <c r="B566" s="110" t="s">
        <v>772</v>
      </c>
      <c r="C566" s="180" t="s">
        <v>2671</v>
      </c>
      <c r="D566" s="147">
        <v>7.3696700000000002</v>
      </c>
      <c r="E566" s="154">
        <v>-7.3660300000000003</v>
      </c>
      <c r="F56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6" s="119">
        <f t="shared" si="18"/>
        <v>7.3696700000000002</v>
      </c>
      <c r="H566" s="119">
        <f t="shared" si="19"/>
        <v>-7.3660300000000003</v>
      </c>
      <c r="I566" s="120" t="str">
        <f t="array" ref="I566">IF(ISBLANK(C566),"",IF(C566=MAX(IF(FarmUnit[1. Identifiant interne unique d’exploitation agricole*
(Attribué par la gestion centrale)]=A566,FarmUnit[3. Superficie de l’unité agricole (ha)*])),"!","-"))</f>
        <v>-</v>
      </c>
    </row>
    <row r="567" spans="1:9" ht="15" x14ac:dyDescent="0.25">
      <c r="A567" s="99" t="s">
        <v>773</v>
      </c>
      <c r="B567" s="110" t="s">
        <v>773</v>
      </c>
      <c r="C567" s="181">
        <v>4</v>
      </c>
      <c r="D567" s="147">
        <v>7.3640600000000003</v>
      </c>
      <c r="E567" s="154">
        <v>-7.3545600000000002</v>
      </c>
      <c r="F56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7" s="119">
        <f t="shared" si="18"/>
        <v>7.3640600000000003</v>
      </c>
      <c r="H567" s="119">
        <f t="shared" si="19"/>
        <v>-7.3545600000000002</v>
      </c>
      <c r="I567" s="120" t="str">
        <f t="array" ref="I567">IF(ISBLANK(C567),"",IF(C567=MAX(IF(FarmUnit[1. Identifiant interne unique d’exploitation agricole*
(Attribué par la gestion centrale)]=A567,FarmUnit[3. Superficie de l’unité agricole (ha)*])),"!","-"))</f>
        <v>!</v>
      </c>
    </row>
    <row r="568" spans="1:9" ht="15" x14ac:dyDescent="0.25">
      <c r="A568" s="99" t="s">
        <v>774</v>
      </c>
      <c r="B568" s="110" t="s">
        <v>774</v>
      </c>
      <c r="C568" s="180" t="s">
        <v>2681</v>
      </c>
      <c r="D568" s="147">
        <v>7.3593099999999998</v>
      </c>
      <c r="E568" s="154">
        <v>-7.3549600000000002</v>
      </c>
      <c r="F56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8" s="119">
        <f t="shared" si="18"/>
        <v>7.3593099999999998</v>
      </c>
      <c r="H568" s="119">
        <f t="shared" si="19"/>
        <v>-7.3549600000000002</v>
      </c>
      <c r="I568" s="120" t="str">
        <f t="array" ref="I568">IF(ISBLANK(C568),"",IF(C568=MAX(IF(FarmUnit[1. Identifiant interne unique d’exploitation agricole*
(Attribué par la gestion centrale)]=A568,FarmUnit[3. Superficie de l’unité agricole (ha)*])),"!","-"))</f>
        <v>-</v>
      </c>
    </row>
    <row r="569" spans="1:9" ht="15" x14ac:dyDescent="0.25">
      <c r="A569" s="99" t="s">
        <v>775</v>
      </c>
      <c r="B569" s="110" t="s">
        <v>775</v>
      </c>
      <c r="C569" s="181">
        <v>3</v>
      </c>
      <c r="D569" s="147">
        <v>7.3590299999999997</v>
      </c>
      <c r="E569" s="154">
        <v>-7.35771</v>
      </c>
      <c r="F56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9" s="119">
        <f t="shared" si="18"/>
        <v>7.3590299999999997</v>
      </c>
      <c r="H569" s="119">
        <f t="shared" si="19"/>
        <v>-7.35771</v>
      </c>
      <c r="I569" s="120" t="str">
        <f t="array" ref="I569">IF(ISBLANK(C569),"",IF(C569=MAX(IF(FarmUnit[1. Identifiant interne unique d’exploitation agricole*
(Attribué par la gestion centrale)]=A569,FarmUnit[3. Superficie de l’unité agricole (ha)*])),"!","-"))</f>
        <v>!</v>
      </c>
    </row>
    <row r="570" spans="1:9" ht="15" x14ac:dyDescent="0.25">
      <c r="A570" s="99" t="s">
        <v>776</v>
      </c>
      <c r="B570" s="110" t="s">
        <v>776</v>
      </c>
      <c r="C570" s="180">
        <v>4</v>
      </c>
      <c r="D570" s="147">
        <v>7.35684</v>
      </c>
      <c r="E570" s="154">
        <v>-7.3554199999999996</v>
      </c>
      <c r="F57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0" s="119">
        <f t="shared" si="18"/>
        <v>7.35684</v>
      </c>
      <c r="H570" s="119">
        <f t="shared" si="19"/>
        <v>-7.3554199999999996</v>
      </c>
      <c r="I570" s="120" t="str">
        <f t="array" ref="I570">IF(ISBLANK(C570),"",IF(C570=MAX(IF(FarmUnit[1. Identifiant interne unique d’exploitation agricole*
(Attribué par la gestion centrale)]=A570,FarmUnit[3. Superficie de l’unité agricole (ha)*])),"!","-"))</f>
        <v>!</v>
      </c>
    </row>
    <row r="571" spans="1:9" ht="15" x14ac:dyDescent="0.25">
      <c r="A571" s="99" t="s">
        <v>777</v>
      </c>
      <c r="B571" s="110" t="s">
        <v>777</v>
      </c>
      <c r="C571" s="181" t="s">
        <v>2489</v>
      </c>
      <c r="D571" s="147">
        <v>7.3477600000000001</v>
      </c>
      <c r="E571" s="154">
        <v>-7.3808100000000003</v>
      </c>
      <c r="F57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1" s="119">
        <f t="shared" si="18"/>
        <v>7.3477600000000001</v>
      </c>
      <c r="H571" s="119">
        <f t="shared" si="19"/>
        <v>-7.3808100000000003</v>
      </c>
      <c r="I571" s="120" t="str">
        <f t="array" ref="I571">IF(ISBLANK(C571),"",IF(C571=MAX(IF(FarmUnit[1. Identifiant interne unique d’exploitation agricole*
(Attribué par la gestion centrale)]=A571,FarmUnit[3. Superficie de l’unité agricole (ha)*])),"!","-"))</f>
        <v>-</v>
      </c>
    </row>
    <row r="572" spans="1:9" ht="15" x14ac:dyDescent="0.25">
      <c r="A572" s="99" t="s">
        <v>778</v>
      </c>
      <c r="B572" s="110" t="s">
        <v>778</v>
      </c>
      <c r="C572" s="180" t="s">
        <v>2718</v>
      </c>
      <c r="D572" s="147">
        <v>7.35304</v>
      </c>
      <c r="E572" s="154">
        <v>-7.3790899999999997</v>
      </c>
      <c r="F57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2" s="119">
        <f t="shared" si="18"/>
        <v>7.35304</v>
      </c>
      <c r="H572" s="119">
        <f t="shared" si="19"/>
        <v>-7.3790899999999997</v>
      </c>
      <c r="I572" s="120" t="str">
        <f t="array" ref="I572">IF(ISBLANK(C572),"",IF(C572=MAX(IF(FarmUnit[1. Identifiant interne unique d’exploitation agricole*
(Attribué par la gestion centrale)]=A572,FarmUnit[3. Superficie de l’unité agricole (ha)*])),"!","-"))</f>
        <v>-</v>
      </c>
    </row>
    <row r="573" spans="1:9" ht="15" x14ac:dyDescent="0.25">
      <c r="A573" s="99" t="s">
        <v>779</v>
      </c>
      <c r="B573" s="110" t="s">
        <v>779</v>
      </c>
      <c r="C573" s="181">
        <v>3</v>
      </c>
      <c r="D573" s="147">
        <v>7.3545499999999997</v>
      </c>
      <c r="E573" s="154">
        <v>-7.37324</v>
      </c>
      <c r="F57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3" s="119">
        <f t="shared" si="18"/>
        <v>7.3545499999999997</v>
      </c>
      <c r="H573" s="119">
        <f t="shared" si="19"/>
        <v>-7.37324</v>
      </c>
      <c r="I573" s="120" t="str">
        <f t="array" ref="I573">IF(ISBLANK(C573),"",IF(C573=MAX(IF(FarmUnit[1. Identifiant interne unique d’exploitation agricole*
(Attribué par la gestion centrale)]=A573,FarmUnit[3. Superficie de l’unité agricole (ha)*])),"!","-"))</f>
        <v>!</v>
      </c>
    </row>
    <row r="574" spans="1:9" ht="15" x14ac:dyDescent="0.25">
      <c r="A574" s="99" t="s">
        <v>780</v>
      </c>
      <c r="B574" s="110" t="s">
        <v>780</v>
      </c>
      <c r="C574" s="180" t="s">
        <v>2719</v>
      </c>
      <c r="D574" s="147">
        <v>7.3560100000000004</v>
      </c>
      <c r="E574" s="154">
        <v>-7.3644999999999996</v>
      </c>
      <c r="F57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4" s="119">
        <f t="shared" si="18"/>
        <v>7.3560100000000004</v>
      </c>
      <c r="H574" s="119">
        <f t="shared" si="19"/>
        <v>-7.3644999999999996</v>
      </c>
      <c r="I574" s="120" t="str">
        <f t="array" ref="I574">IF(ISBLANK(C574),"",IF(C574=MAX(IF(FarmUnit[1. Identifiant interne unique d’exploitation agricole*
(Attribué par la gestion centrale)]=A574,FarmUnit[3. Superficie de l’unité agricole (ha)*])),"!","-"))</f>
        <v>-</v>
      </c>
    </row>
    <row r="575" spans="1:9" ht="15" x14ac:dyDescent="0.25">
      <c r="A575" s="99" t="s">
        <v>781</v>
      </c>
      <c r="B575" s="110" t="s">
        <v>781</v>
      </c>
      <c r="C575" s="181" t="s">
        <v>2496</v>
      </c>
      <c r="D575" s="147">
        <v>7.3548799999999996</v>
      </c>
      <c r="E575" s="154">
        <v>-7.3669900000000004</v>
      </c>
      <c r="F57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5" s="119">
        <f t="shared" si="18"/>
        <v>7.3548799999999996</v>
      </c>
      <c r="H575" s="119">
        <f t="shared" si="19"/>
        <v>-7.3669900000000004</v>
      </c>
      <c r="I575" s="120" t="str">
        <f t="array" ref="I575">IF(ISBLANK(C575),"",IF(C575=MAX(IF(FarmUnit[1. Identifiant interne unique d’exploitation agricole*
(Attribué par la gestion centrale)]=A575,FarmUnit[3. Superficie de l’unité agricole (ha)*])),"!","-"))</f>
        <v>-</v>
      </c>
    </row>
    <row r="576" spans="1:9" ht="15" x14ac:dyDescent="0.25">
      <c r="A576" s="99" t="s">
        <v>782</v>
      </c>
      <c r="B576" s="110" t="s">
        <v>782</v>
      </c>
      <c r="C576" s="180">
        <v>3</v>
      </c>
      <c r="D576" s="147">
        <v>7.3514499999999998</v>
      </c>
      <c r="E576" s="154">
        <v>-7.3600599999999998</v>
      </c>
      <c r="F57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6" s="119">
        <f t="shared" si="18"/>
        <v>7.3514499999999998</v>
      </c>
      <c r="H576" s="119">
        <f t="shared" si="19"/>
        <v>-7.3600599999999998</v>
      </c>
      <c r="I576" s="120" t="str">
        <f t="array" ref="I576">IF(ISBLANK(C576),"",IF(C576=MAX(IF(FarmUnit[1. Identifiant interne unique d’exploitation agricole*
(Attribué par la gestion centrale)]=A576,FarmUnit[3. Superficie de l’unité agricole (ha)*])),"!","-"))</f>
        <v>!</v>
      </c>
    </row>
    <row r="577" spans="1:9" ht="15" x14ac:dyDescent="0.25">
      <c r="A577" s="99" t="s">
        <v>783</v>
      </c>
      <c r="B577" s="110" t="s">
        <v>783</v>
      </c>
      <c r="C577" s="181">
        <v>4</v>
      </c>
      <c r="D577" s="147">
        <v>7.3546300000000002</v>
      </c>
      <c r="E577" s="154">
        <v>-7.3590600000000004</v>
      </c>
      <c r="F57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7" s="119">
        <f t="shared" si="18"/>
        <v>7.3546300000000002</v>
      </c>
      <c r="H577" s="119">
        <f t="shared" si="19"/>
        <v>-7.3590600000000004</v>
      </c>
      <c r="I577" s="120" t="str">
        <f t="array" ref="I577">IF(ISBLANK(C577),"",IF(C577=MAX(IF(FarmUnit[1. Identifiant interne unique d’exploitation agricole*
(Attribué par la gestion centrale)]=A577,FarmUnit[3. Superficie de l’unité agricole (ha)*])),"!","-"))</f>
        <v>!</v>
      </c>
    </row>
    <row r="578" spans="1:9" ht="15" x14ac:dyDescent="0.25">
      <c r="A578" s="99" t="s">
        <v>784</v>
      </c>
      <c r="B578" s="110" t="s">
        <v>784</v>
      </c>
      <c r="C578" s="180" t="s">
        <v>2674</v>
      </c>
      <c r="D578" s="147">
        <v>7.3575400000000002</v>
      </c>
      <c r="E578" s="154">
        <v>-7.3591800000000003</v>
      </c>
      <c r="F57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8" s="119">
        <f t="shared" si="18"/>
        <v>7.3575400000000002</v>
      </c>
      <c r="H578" s="119">
        <f t="shared" si="19"/>
        <v>-7.3591800000000003</v>
      </c>
      <c r="I578" s="120" t="str">
        <f t="array" ref="I578">IF(ISBLANK(C578),"",IF(C578=MAX(IF(FarmUnit[1. Identifiant interne unique d’exploitation agricole*
(Attribué par la gestion centrale)]=A578,FarmUnit[3. Superficie de l’unité agricole (ha)*])),"!","-"))</f>
        <v>-</v>
      </c>
    </row>
    <row r="579" spans="1:9" ht="15" x14ac:dyDescent="0.25">
      <c r="A579" s="99" t="s">
        <v>785</v>
      </c>
      <c r="B579" s="110" t="s">
        <v>785</v>
      </c>
      <c r="C579" s="181" t="s">
        <v>2719</v>
      </c>
      <c r="D579" s="147">
        <v>7.35412</v>
      </c>
      <c r="E579" s="154">
        <v>-7.3555599999999997</v>
      </c>
      <c r="F57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9" s="119">
        <f t="shared" si="18"/>
        <v>7.35412</v>
      </c>
      <c r="H579" s="119">
        <f t="shared" si="19"/>
        <v>-7.3555599999999997</v>
      </c>
      <c r="I579" s="120" t="str">
        <f t="array" ref="I579">IF(ISBLANK(C579),"",IF(C579=MAX(IF(FarmUnit[1. Identifiant interne unique d’exploitation agricole*
(Attribué par la gestion centrale)]=A579,FarmUnit[3. Superficie de l’unité agricole (ha)*])),"!","-"))</f>
        <v>-</v>
      </c>
    </row>
    <row r="580" spans="1:9" ht="15" x14ac:dyDescent="0.25">
      <c r="A580" s="99" t="s">
        <v>786</v>
      </c>
      <c r="B580" s="110" t="s">
        <v>786</v>
      </c>
      <c r="C580" s="180" t="s">
        <v>2466</v>
      </c>
      <c r="D580" s="147">
        <v>7.3511199999999999</v>
      </c>
      <c r="E580" s="154">
        <v>-7.3699199999999996</v>
      </c>
      <c r="F58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0" s="119">
        <f t="shared" si="18"/>
        <v>7.3511199999999999</v>
      </c>
      <c r="H580" s="119">
        <f t="shared" si="19"/>
        <v>-7.3699199999999996</v>
      </c>
      <c r="I580" s="120" t="str">
        <f t="array" ref="I580">IF(ISBLANK(C580),"",IF(C580=MAX(IF(FarmUnit[1. Identifiant interne unique d’exploitation agricole*
(Attribué par la gestion centrale)]=A580,FarmUnit[3. Superficie de l’unité agricole (ha)*])),"!","-"))</f>
        <v>-</v>
      </c>
    </row>
    <row r="581" spans="1:9" ht="15" x14ac:dyDescent="0.25">
      <c r="A581" s="99" t="s">
        <v>787</v>
      </c>
      <c r="B581" s="110" t="s">
        <v>787</v>
      </c>
      <c r="C581" s="181">
        <v>4</v>
      </c>
      <c r="D581" s="147">
        <v>7.3484299999999996</v>
      </c>
      <c r="E581" s="154">
        <v>-7.3670400000000003</v>
      </c>
      <c r="F58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1" s="119">
        <f t="shared" si="18"/>
        <v>7.3484299999999996</v>
      </c>
      <c r="H581" s="119">
        <f t="shared" si="19"/>
        <v>-7.3670400000000003</v>
      </c>
      <c r="I581" s="120" t="str">
        <f t="array" ref="I581">IF(ISBLANK(C581),"",IF(C581=MAX(IF(FarmUnit[1. Identifiant interne unique d’exploitation agricole*
(Attribué par la gestion centrale)]=A581,FarmUnit[3. Superficie de l’unité agricole (ha)*])),"!","-"))</f>
        <v>!</v>
      </c>
    </row>
    <row r="582" spans="1:9" ht="15" x14ac:dyDescent="0.25">
      <c r="A582" s="99" t="s">
        <v>788</v>
      </c>
      <c r="B582" s="110" t="s">
        <v>788</v>
      </c>
      <c r="C582" s="180" t="s">
        <v>2466</v>
      </c>
      <c r="D582" s="147">
        <v>7.3513200000000003</v>
      </c>
      <c r="E582" s="154">
        <v>-7.3645100000000001</v>
      </c>
      <c r="F58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2" s="119">
        <f t="shared" si="18"/>
        <v>7.3513200000000003</v>
      </c>
      <c r="H582" s="119">
        <f t="shared" si="19"/>
        <v>-7.3645100000000001</v>
      </c>
      <c r="I582" s="120" t="str">
        <f t="array" ref="I582">IF(ISBLANK(C582),"",IF(C582=MAX(IF(FarmUnit[1. Identifiant interne unique d’exploitation agricole*
(Attribué par la gestion centrale)]=A582,FarmUnit[3. Superficie de l’unité agricole (ha)*])),"!","-"))</f>
        <v>-</v>
      </c>
    </row>
    <row r="583" spans="1:9" ht="15" x14ac:dyDescent="0.25">
      <c r="A583" s="99" t="s">
        <v>789</v>
      </c>
      <c r="B583" s="110" t="s">
        <v>789</v>
      </c>
      <c r="C583" s="181">
        <v>4</v>
      </c>
      <c r="D583" s="147">
        <v>7.35405</v>
      </c>
      <c r="E583" s="154">
        <v>-7.3621299999999996</v>
      </c>
      <c r="F58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3" s="119">
        <f t="shared" si="18"/>
        <v>7.35405</v>
      </c>
      <c r="H583" s="119">
        <f t="shared" si="19"/>
        <v>-7.3621299999999996</v>
      </c>
      <c r="I583" s="120" t="str">
        <f t="array" ref="I583">IF(ISBLANK(C583),"",IF(C583=MAX(IF(FarmUnit[1. Identifiant interne unique d’exploitation agricole*
(Attribué par la gestion centrale)]=A583,FarmUnit[3. Superficie de l’unité agricole (ha)*])),"!","-"))</f>
        <v>!</v>
      </c>
    </row>
    <row r="584" spans="1:9" ht="15" x14ac:dyDescent="0.25">
      <c r="A584" s="99" t="s">
        <v>790</v>
      </c>
      <c r="B584" s="110" t="s">
        <v>790</v>
      </c>
      <c r="C584" s="180" t="s">
        <v>2717</v>
      </c>
      <c r="D584" s="147">
        <v>7.34673</v>
      </c>
      <c r="E584" s="154">
        <v>-7.3601200000000002</v>
      </c>
      <c r="F58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4" s="119">
        <f t="shared" si="18"/>
        <v>7.34673</v>
      </c>
      <c r="H584" s="119">
        <f t="shared" si="19"/>
        <v>-7.3601200000000002</v>
      </c>
      <c r="I584" s="120" t="str">
        <f t="array" ref="I584">IF(ISBLANK(C584),"",IF(C584=MAX(IF(FarmUnit[1. Identifiant interne unique d’exploitation agricole*
(Attribué par la gestion centrale)]=A584,FarmUnit[3. Superficie de l’unité agricole (ha)*])),"!","-"))</f>
        <v>-</v>
      </c>
    </row>
    <row r="585" spans="1:9" ht="15" x14ac:dyDescent="0.25">
      <c r="A585" s="99" t="s">
        <v>791</v>
      </c>
      <c r="B585" s="110" t="s">
        <v>791</v>
      </c>
      <c r="C585" s="181" t="s">
        <v>2719</v>
      </c>
      <c r="D585" s="147">
        <v>7.3497000000000003</v>
      </c>
      <c r="E585" s="154">
        <v>-7.3581099999999999</v>
      </c>
      <c r="F58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5" s="119">
        <f t="shared" si="18"/>
        <v>7.3497000000000003</v>
      </c>
      <c r="H585" s="119">
        <f t="shared" si="19"/>
        <v>-7.3581099999999999</v>
      </c>
      <c r="I585" s="120" t="str">
        <f t="array" ref="I585">IF(ISBLANK(C585),"",IF(C585=MAX(IF(FarmUnit[1. Identifiant interne unique d’exploitation agricole*
(Attribué par la gestion centrale)]=A585,FarmUnit[3. Superficie de l’unité agricole (ha)*])),"!","-"))</f>
        <v>-</v>
      </c>
    </row>
    <row r="586" spans="1:9" ht="15" x14ac:dyDescent="0.25">
      <c r="A586" s="99" t="s">
        <v>792</v>
      </c>
      <c r="B586" s="110" t="s">
        <v>792</v>
      </c>
      <c r="C586" s="180" t="s">
        <v>2720</v>
      </c>
      <c r="D586" s="147">
        <v>7.3475599999999996</v>
      </c>
      <c r="E586" s="154">
        <v>-7.3541100000000004</v>
      </c>
      <c r="F58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6" s="119">
        <f t="shared" si="18"/>
        <v>7.3475599999999996</v>
      </c>
      <c r="H586" s="119">
        <f t="shared" si="19"/>
        <v>-7.3541100000000004</v>
      </c>
      <c r="I586" s="120" t="str">
        <f t="array" ref="I586">IF(ISBLANK(C586),"",IF(C586=MAX(IF(FarmUnit[1. Identifiant interne unique d’exploitation agricole*
(Attribué par la gestion centrale)]=A586,FarmUnit[3. Superficie de l’unité agricole (ha)*])),"!","-"))</f>
        <v>-</v>
      </c>
    </row>
    <row r="587" spans="1:9" ht="15" x14ac:dyDescent="0.25">
      <c r="A587" s="99" t="s">
        <v>793</v>
      </c>
      <c r="B587" s="110" t="s">
        <v>793</v>
      </c>
      <c r="C587" s="181" t="s">
        <v>2704</v>
      </c>
      <c r="D587" s="147">
        <v>7.3558000000000003</v>
      </c>
      <c r="E587" s="154">
        <v>-7.3506</v>
      </c>
      <c r="F58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7" s="119">
        <f t="shared" si="18"/>
        <v>7.3558000000000003</v>
      </c>
      <c r="H587" s="119">
        <f t="shared" si="19"/>
        <v>-7.3506</v>
      </c>
      <c r="I587" s="120" t="str">
        <f t="array" ref="I587">IF(ISBLANK(C587),"",IF(C587=MAX(IF(FarmUnit[1. Identifiant interne unique d’exploitation agricole*
(Attribué par la gestion centrale)]=A587,FarmUnit[3. Superficie de l’unité agricole (ha)*])),"!","-"))</f>
        <v>-</v>
      </c>
    </row>
    <row r="588" spans="1:9" ht="15" x14ac:dyDescent="0.25">
      <c r="A588" s="99" t="s">
        <v>794</v>
      </c>
      <c r="B588" s="110" t="s">
        <v>794</v>
      </c>
      <c r="C588" s="180" t="s">
        <v>2682</v>
      </c>
      <c r="D588" s="147">
        <v>7.3509799999999998</v>
      </c>
      <c r="E588" s="154">
        <v>-7.3489800000000001</v>
      </c>
      <c r="F58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8" s="119">
        <f t="shared" si="18"/>
        <v>7.3509799999999998</v>
      </c>
      <c r="H588" s="119">
        <f t="shared" si="19"/>
        <v>-7.3489800000000001</v>
      </c>
      <c r="I588" s="120" t="str">
        <f t="array" ref="I588">IF(ISBLANK(C588),"",IF(C588=MAX(IF(FarmUnit[1. Identifiant interne unique d’exploitation agricole*
(Attribué par la gestion centrale)]=A588,FarmUnit[3. Superficie de l’unité agricole (ha)*])),"!","-"))</f>
        <v>-</v>
      </c>
    </row>
    <row r="589" spans="1:9" ht="15" x14ac:dyDescent="0.25">
      <c r="A589" s="99" t="s">
        <v>795</v>
      </c>
      <c r="B589" s="110" t="s">
        <v>795</v>
      </c>
      <c r="C589" s="181">
        <v>4</v>
      </c>
      <c r="D589" s="147">
        <v>7.3505799999999999</v>
      </c>
      <c r="E589" s="154">
        <v>-7.3532900000000003</v>
      </c>
      <c r="F58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9" s="119">
        <f t="shared" si="18"/>
        <v>7.3505799999999999</v>
      </c>
      <c r="H589" s="119">
        <f t="shared" si="19"/>
        <v>-7.3532900000000003</v>
      </c>
      <c r="I589" s="120" t="str">
        <f t="array" ref="I589">IF(ISBLANK(C589),"",IF(C589=MAX(IF(FarmUnit[1. Identifiant interne unique d’exploitation agricole*
(Attribué par la gestion centrale)]=A589,FarmUnit[3. Superficie de l’unité agricole (ha)*])),"!","-"))</f>
        <v>!</v>
      </c>
    </row>
    <row r="590" spans="1:9" ht="15" x14ac:dyDescent="0.25">
      <c r="A590" s="99" t="s">
        <v>796</v>
      </c>
      <c r="B590" s="110" t="s">
        <v>796</v>
      </c>
      <c r="C590" s="180" t="s">
        <v>2498</v>
      </c>
      <c r="D590" s="147">
        <v>7.3471599999999997</v>
      </c>
      <c r="E590" s="154">
        <v>-7.3512700000000004</v>
      </c>
      <c r="F59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0" s="119">
        <f t="shared" si="18"/>
        <v>7.3471599999999997</v>
      </c>
      <c r="H590" s="119">
        <f t="shared" si="19"/>
        <v>-7.3512700000000004</v>
      </c>
      <c r="I590" s="120" t="str">
        <f t="array" ref="I590">IF(ISBLANK(C590),"",IF(C590=MAX(IF(FarmUnit[1. Identifiant interne unique d’exploitation agricole*
(Attribué par la gestion centrale)]=A590,FarmUnit[3. Superficie de l’unité agricole (ha)*])),"!","-"))</f>
        <v>-</v>
      </c>
    </row>
    <row r="591" spans="1:9" ht="15" x14ac:dyDescent="0.25">
      <c r="A591" s="99" t="s">
        <v>797</v>
      </c>
      <c r="B591" s="110" t="s">
        <v>797</v>
      </c>
      <c r="C591" s="181" t="s">
        <v>2694</v>
      </c>
      <c r="D591" s="147">
        <v>7.3447399999999998</v>
      </c>
      <c r="E591" s="154">
        <v>-7.35405</v>
      </c>
      <c r="F59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1" s="119">
        <f t="shared" si="18"/>
        <v>7.3447399999999998</v>
      </c>
      <c r="H591" s="119">
        <f t="shared" si="19"/>
        <v>-7.35405</v>
      </c>
      <c r="I591" s="120" t="str">
        <f t="array" ref="I591">IF(ISBLANK(C591),"",IF(C591=MAX(IF(FarmUnit[1. Identifiant interne unique d’exploitation agricole*
(Attribué par la gestion centrale)]=A591,FarmUnit[3. Superficie de l’unité agricole (ha)*])),"!","-"))</f>
        <v>-</v>
      </c>
    </row>
    <row r="592" spans="1:9" ht="15" x14ac:dyDescent="0.25">
      <c r="A592" s="99" t="s">
        <v>798</v>
      </c>
      <c r="B592" s="110" t="s">
        <v>798</v>
      </c>
      <c r="C592" s="180" t="s">
        <v>2721</v>
      </c>
      <c r="D592" s="147">
        <v>7.3437599999999996</v>
      </c>
      <c r="E592" s="154">
        <v>-7.3686100000000003</v>
      </c>
      <c r="F59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2" s="119">
        <f t="shared" si="18"/>
        <v>7.3437599999999996</v>
      </c>
      <c r="H592" s="119">
        <f t="shared" si="19"/>
        <v>-7.3686100000000003</v>
      </c>
      <c r="I592" s="120" t="str">
        <f t="array" ref="I592">IF(ISBLANK(C592),"",IF(C592=MAX(IF(FarmUnit[1. Identifiant interne unique d’exploitation agricole*
(Attribué par la gestion centrale)]=A592,FarmUnit[3. Superficie de l’unité agricole (ha)*])),"!","-"))</f>
        <v>-</v>
      </c>
    </row>
    <row r="593" spans="1:9" ht="15" x14ac:dyDescent="0.25">
      <c r="A593" s="99" t="s">
        <v>799</v>
      </c>
      <c r="B593" s="110" t="s">
        <v>799</v>
      </c>
      <c r="C593" s="181" t="s">
        <v>2653</v>
      </c>
      <c r="D593" s="147">
        <v>7.3459700000000003</v>
      </c>
      <c r="E593" s="154">
        <v>-7.3742200000000002</v>
      </c>
      <c r="F59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3" s="119">
        <f t="shared" si="18"/>
        <v>7.3459700000000003</v>
      </c>
      <c r="H593" s="119">
        <f t="shared" si="19"/>
        <v>-7.3742200000000002</v>
      </c>
      <c r="I593" s="120" t="str">
        <f t="array" ref="I593">IF(ISBLANK(C593),"",IF(C593=MAX(IF(FarmUnit[1. Identifiant interne unique d’exploitation agricole*
(Attribué par la gestion centrale)]=A593,FarmUnit[3. Superficie de l’unité agricole (ha)*])),"!","-"))</f>
        <v>-</v>
      </c>
    </row>
    <row r="594" spans="1:9" ht="15" x14ac:dyDescent="0.25">
      <c r="A594" s="99" t="s">
        <v>800</v>
      </c>
      <c r="B594" s="110" t="s">
        <v>800</v>
      </c>
      <c r="C594" s="180" t="s">
        <v>2722</v>
      </c>
      <c r="D594" s="147">
        <v>7.2518399999999996</v>
      </c>
      <c r="E594" s="154">
        <v>-7.1759399999999998</v>
      </c>
      <c r="F59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4" s="119">
        <f t="shared" si="18"/>
        <v>7.2518399999999996</v>
      </c>
      <c r="H594" s="119">
        <f t="shared" si="19"/>
        <v>-7.1759399999999998</v>
      </c>
      <c r="I594" s="120" t="str">
        <f t="array" ref="I594">IF(ISBLANK(C594),"",IF(C594=MAX(IF(FarmUnit[1. Identifiant interne unique d’exploitation agricole*
(Attribué par la gestion centrale)]=A594,FarmUnit[3. Superficie de l’unité agricole (ha)*])),"!","-"))</f>
        <v>-</v>
      </c>
    </row>
    <row r="595" spans="1:9" ht="15" x14ac:dyDescent="0.25">
      <c r="A595" s="99" t="s">
        <v>801</v>
      </c>
      <c r="B595" s="110" t="s">
        <v>801</v>
      </c>
      <c r="C595" s="181" t="s">
        <v>2723</v>
      </c>
      <c r="D595" s="147">
        <v>7.25305</v>
      </c>
      <c r="E595" s="154">
        <v>-7.1746699999999999</v>
      </c>
      <c r="F59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5" s="119">
        <f t="shared" si="18"/>
        <v>7.25305</v>
      </c>
      <c r="H595" s="119">
        <f t="shared" si="19"/>
        <v>-7.1746699999999999</v>
      </c>
      <c r="I595" s="120" t="str">
        <f t="array" ref="I595">IF(ISBLANK(C595),"",IF(C595=MAX(IF(FarmUnit[1. Identifiant interne unique d’exploitation agricole*
(Attribué par la gestion centrale)]=A595,FarmUnit[3. Superficie de l’unité agricole (ha)*])),"!","-"))</f>
        <v>-</v>
      </c>
    </row>
    <row r="596" spans="1:9" ht="15" x14ac:dyDescent="0.25">
      <c r="A596" s="99" t="s">
        <v>802</v>
      </c>
      <c r="B596" s="110" t="s">
        <v>802</v>
      </c>
      <c r="C596" s="180" t="s">
        <v>2724</v>
      </c>
      <c r="D596" s="147">
        <v>7.2504999999999997</v>
      </c>
      <c r="E596" s="154">
        <v>-7.1741299999999999</v>
      </c>
      <c r="F59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6" s="119">
        <f t="shared" si="18"/>
        <v>7.2504999999999997</v>
      </c>
      <c r="H596" s="119">
        <f t="shared" si="19"/>
        <v>-7.1741299999999999</v>
      </c>
      <c r="I596" s="120" t="str">
        <f t="array" ref="I596">IF(ISBLANK(C596),"",IF(C596=MAX(IF(FarmUnit[1. Identifiant interne unique d’exploitation agricole*
(Attribué par la gestion centrale)]=A596,FarmUnit[3. Superficie de l’unité agricole (ha)*])),"!","-"))</f>
        <v>-</v>
      </c>
    </row>
    <row r="597" spans="1:9" ht="15" x14ac:dyDescent="0.25">
      <c r="A597" s="99" t="s">
        <v>803</v>
      </c>
      <c r="B597" s="110" t="s">
        <v>803</v>
      </c>
      <c r="C597" s="181" t="s">
        <v>2725</v>
      </c>
      <c r="D597" s="147">
        <v>7.25101</v>
      </c>
      <c r="E597" s="154">
        <v>-7.1718799999999998</v>
      </c>
      <c r="F59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7" s="119">
        <f t="shared" si="18"/>
        <v>7.25101</v>
      </c>
      <c r="H597" s="119">
        <f t="shared" si="19"/>
        <v>-7.1718799999999998</v>
      </c>
      <c r="I597" s="120" t="str">
        <f t="array" ref="I597">IF(ISBLANK(C597),"",IF(C597=MAX(IF(FarmUnit[1. Identifiant interne unique d’exploitation agricole*
(Attribué par la gestion centrale)]=A597,FarmUnit[3. Superficie de l’unité agricole (ha)*])),"!","-"))</f>
        <v>-</v>
      </c>
    </row>
    <row r="598" spans="1:9" ht="15" x14ac:dyDescent="0.25">
      <c r="A598" s="99" t="s">
        <v>804</v>
      </c>
      <c r="B598" s="110" t="s">
        <v>804</v>
      </c>
      <c r="C598" s="180" t="s">
        <v>2432</v>
      </c>
      <c r="D598" s="147">
        <v>7.2506199999999996</v>
      </c>
      <c r="E598" s="154">
        <v>-7.1692200000000001</v>
      </c>
      <c r="F59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8" s="119">
        <f t="shared" si="18"/>
        <v>7.2506199999999996</v>
      </c>
      <c r="H598" s="119">
        <f t="shared" si="19"/>
        <v>-7.1692200000000001</v>
      </c>
      <c r="I598" s="120" t="str">
        <f t="array" ref="I598">IF(ISBLANK(C598),"",IF(C598=MAX(IF(FarmUnit[1. Identifiant interne unique d’exploitation agricole*
(Attribué par la gestion centrale)]=A598,FarmUnit[3. Superficie de l’unité agricole (ha)*])),"!","-"))</f>
        <v>-</v>
      </c>
    </row>
    <row r="599" spans="1:9" ht="15" x14ac:dyDescent="0.25">
      <c r="A599" s="99" t="s">
        <v>805</v>
      </c>
      <c r="B599" s="110" t="s">
        <v>805</v>
      </c>
      <c r="C599" s="181" t="s">
        <v>2726</v>
      </c>
      <c r="D599" s="147">
        <v>7.2493600000000002</v>
      </c>
      <c r="E599" s="154">
        <v>-7.1706300000000001</v>
      </c>
      <c r="F59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9" s="119">
        <f t="shared" si="18"/>
        <v>7.2493600000000002</v>
      </c>
      <c r="H599" s="119">
        <f t="shared" si="19"/>
        <v>-7.1706300000000001</v>
      </c>
      <c r="I599" s="120" t="str">
        <f t="array" ref="I599">IF(ISBLANK(C599),"",IF(C599=MAX(IF(FarmUnit[1. Identifiant interne unique d’exploitation agricole*
(Attribué par la gestion centrale)]=A599,FarmUnit[3. Superficie de l’unité agricole (ha)*])),"!","-"))</f>
        <v>-</v>
      </c>
    </row>
    <row r="600" spans="1:9" ht="15" x14ac:dyDescent="0.25">
      <c r="A600" s="99" t="s">
        <v>806</v>
      </c>
      <c r="B600" s="110" t="s">
        <v>806</v>
      </c>
      <c r="C600" s="180" t="s">
        <v>2727</v>
      </c>
      <c r="D600" s="147">
        <v>7.2550499999999998</v>
      </c>
      <c r="E600" s="154">
        <v>-7.1868400000000001</v>
      </c>
      <c r="F60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0" s="119">
        <f t="shared" si="18"/>
        <v>7.2550499999999998</v>
      </c>
      <c r="H600" s="119">
        <f t="shared" si="19"/>
        <v>-7.1868400000000001</v>
      </c>
      <c r="I600" s="120" t="str">
        <f t="array" ref="I600">IF(ISBLANK(C600),"",IF(C600=MAX(IF(FarmUnit[1. Identifiant interne unique d’exploitation agricole*
(Attribué par la gestion centrale)]=A600,FarmUnit[3. Superficie de l’unité agricole (ha)*])),"!","-"))</f>
        <v>-</v>
      </c>
    </row>
    <row r="601" spans="1:9" ht="15" x14ac:dyDescent="0.25">
      <c r="A601" s="99" t="s">
        <v>807</v>
      </c>
      <c r="B601" s="110" t="s">
        <v>807</v>
      </c>
      <c r="C601" s="181" t="s">
        <v>2728</v>
      </c>
      <c r="D601" s="147">
        <v>7.25528</v>
      </c>
      <c r="E601" s="154">
        <v>-7.1881899999999996</v>
      </c>
      <c r="F60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1" s="119">
        <f t="shared" si="18"/>
        <v>7.25528</v>
      </c>
      <c r="H601" s="119">
        <f t="shared" si="19"/>
        <v>-7.1881899999999996</v>
      </c>
      <c r="I601" s="120" t="str">
        <f t="array" ref="I601">IF(ISBLANK(C601),"",IF(C601=MAX(IF(FarmUnit[1. Identifiant interne unique d’exploitation agricole*
(Attribué par la gestion centrale)]=A601,FarmUnit[3. Superficie de l’unité agricole (ha)*])),"!","-"))</f>
        <v>-</v>
      </c>
    </row>
    <row r="602" spans="1:9" ht="15" x14ac:dyDescent="0.25">
      <c r="A602" s="99" t="s">
        <v>808</v>
      </c>
      <c r="B602" s="110" t="s">
        <v>808</v>
      </c>
      <c r="C602" s="180" t="s">
        <v>2729</v>
      </c>
      <c r="D602" s="147">
        <v>7.2540899999999997</v>
      </c>
      <c r="E602" s="154">
        <v>-7.1888800000000002</v>
      </c>
      <c r="F60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2" s="119">
        <f t="shared" si="18"/>
        <v>7.2540899999999997</v>
      </c>
      <c r="H602" s="119">
        <f t="shared" si="19"/>
        <v>-7.1888800000000002</v>
      </c>
      <c r="I602" s="120" t="str">
        <f t="array" ref="I602">IF(ISBLANK(C602),"",IF(C602=MAX(IF(FarmUnit[1. Identifiant interne unique d’exploitation agricole*
(Attribué par la gestion centrale)]=A602,FarmUnit[3. Superficie de l’unité agricole (ha)*])),"!","-"))</f>
        <v>-</v>
      </c>
    </row>
    <row r="603" spans="1:9" ht="15" x14ac:dyDescent="0.25">
      <c r="A603" s="99" t="s">
        <v>809</v>
      </c>
      <c r="B603" s="110" t="s">
        <v>809</v>
      </c>
      <c r="C603" s="181" t="s">
        <v>2730</v>
      </c>
      <c r="D603" s="147">
        <v>7.2540399999999998</v>
      </c>
      <c r="E603" s="154">
        <v>-7.1876100000000003</v>
      </c>
      <c r="F60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3" s="119">
        <f t="shared" si="18"/>
        <v>7.2540399999999998</v>
      </c>
      <c r="H603" s="119">
        <f t="shared" si="19"/>
        <v>-7.1876100000000003</v>
      </c>
      <c r="I603" s="120" t="str">
        <f t="array" ref="I603">IF(ISBLANK(C603),"",IF(C603=MAX(IF(FarmUnit[1. Identifiant interne unique d’exploitation agricole*
(Attribué par la gestion centrale)]=A603,FarmUnit[3. Superficie de l’unité agricole (ha)*])),"!","-"))</f>
        <v>-</v>
      </c>
    </row>
    <row r="604" spans="1:9" ht="15" x14ac:dyDescent="0.25">
      <c r="A604" s="99" t="s">
        <v>810</v>
      </c>
      <c r="B604" s="110" t="s">
        <v>810</v>
      </c>
      <c r="C604" s="180" t="s">
        <v>2731</v>
      </c>
      <c r="D604" s="147">
        <v>7.25312</v>
      </c>
      <c r="E604" s="154">
        <v>-7.1872499999999997</v>
      </c>
      <c r="F60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4" s="119">
        <f t="shared" si="18"/>
        <v>7.25312</v>
      </c>
      <c r="H604" s="119">
        <f t="shared" si="19"/>
        <v>-7.1872499999999997</v>
      </c>
      <c r="I604" s="120" t="str">
        <f t="array" ref="I604">IF(ISBLANK(C604),"",IF(C604=MAX(IF(FarmUnit[1. Identifiant interne unique d’exploitation agricole*
(Attribué par la gestion centrale)]=A604,FarmUnit[3. Superficie de l’unité agricole (ha)*])),"!","-"))</f>
        <v>-</v>
      </c>
    </row>
    <row r="605" spans="1:9" ht="15" x14ac:dyDescent="0.25">
      <c r="A605" s="99" t="s">
        <v>811</v>
      </c>
      <c r="B605" s="110" t="s">
        <v>811</v>
      </c>
      <c r="C605" s="181" t="s">
        <v>2424</v>
      </c>
      <c r="D605" s="147">
        <v>7.2529899999999996</v>
      </c>
      <c r="E605" s="154">
        <v>-7.1915899999999997</v>
      </c>
      <c r="F60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5" s="119">
        <f t="shared" si="18"/>
        <v>7.2529899999999996</v>
      </c>
      <c r="H605" s="119">
        <f t="shared" si="19"/>
        <v>-7.1915899999999997</v>
      </c>
      <c r="I605" s="120" t="str">
        <f t="array" ref="I605">IF(ISBLANK(C605),"",IF(C605=MAX(IF(FarmUnit[1. Identifiant interne unique d’exploitation agricole*
(Attribué par la gestion centrale)]=A605,FarmUnit[3. Superficie de l’unité agricole (ha)*])),"!","-"))</f>
        <v>-</v>
      </c>
    </row>
    <row r="606" spans="1:9" ht="15" x14ac:dyDescent="0.25">
      <c r="A606" s="99" t="s">
        <v>812</v>
      </c>
      <c r="B606" s="110" t="s">
        <v>812</v>
      </c>
      <c r="C606" s="180">
        <v>3</v>
      </c>
      <c r="D606" s="147">
        <v>7.2555699999999996</v>
      </c>
      <c r="E606" s="154">
        <v>-7.1914899999999999</v>
      </c>
      <c r="F60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6" s="119">
        <f t="shared" si="18"/>
        <v>7.2555699999999996</v>
      </c>
      <c r="H606" s="119">
        <f t="shared" si="19"/>
        <v>-7.1914899999999999</v>
      </c>
      <c r="I606" s="120" t="str">
        <f t="array" ref="I606">IF(ISBLANK(C606),"",IF(C606=MAX(IF(FarmUnit[1. Identifiant interne unique d’exploitation agricole*
(Attribué par la gestion centrale)]=A606,FarmUnit[3. Superficie de l’unité agricole (ha)*])),"!","-"))</f>
        <v>!</v>
      </c>
    </row>
    <row r="607" spans="1:9" ht="15" x14ac:dyDescent="0.25">
      <c r="A607" s="99" t="s">
        <v>813</v>
      </c>
      <c r="B607" s="110" t="s">
        <v>813</v>
      </c>
      <c r="C607" s="181">
        <v>3</v>
      </c>
      <c r="D607" s="147">
        <v>7.25542</v>
      </c>
      <c r="E607" s="154">
        <v>-7.1903100000000002</v>
      </c>
      <c r="F60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7" s="119">
        <f t="shared" si="18"/>
        <v>7.25542</v>
      </c>
      <c r="H607" s="119">
        <f t="shared" si="19"/>
        <v>-7.1903100000000002</v>
      </c>
      <c r="I607" s="120" t="str">
        <f t="array" ref="I607">IF(ISBLANK(C607),"",IF(C607=MAX(IF(FarmUnit[1. Identifiant interne unique d’exploitation agricole*
(Attribué par la gestion centrale)]=A607,FarmUnit[3. Superficie de l’unité agricole (ha)*])),"!","-"))</f>
        <v>!</v>
      </c>
    </row>
    <row r="608" spans="1:9" ht="15" x14ac:dyDescent="0.25">
      <c r="A608" s="99" t="s">
        <v>814</v>
      </c>
      <c r="B608" s="110" t="s">
        <v>814</v>
      </c>
      <c r="C608" s="180" t="s">
        <v>2470</v>
      </c>
      <c r="D608" s="147">
        <v>7.2461000000000002</v>
      </c>
      <c r="E608" s="154">
        <v>-7.1799200000000001</v>
      </c>
      <c r="F60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8" s="119">
        <f t="shared" si="18"/>
        <v>7.2461000000000002</v>
      </c>
      <c r="H608" s="119">
        <f t="shared" si="19"/>
        <v>-7.1799200000000001</v>
      </c>
      <c r="I608" s="120" t="str">
        <f t="array" ref="I608">IF(ISBLANK(C608),"",IF(C608=MAX(IF(FarmUnit[1. Identifiant interne unique d’exploitation agricole*
(Attribué par la gestion centrale)]=A608,FarmUnit[3. Superficie de l’unité agricole (ha)*])),"!","-"))</f>
        <v>-</v>
      </c>
    </row>
    <row r="609" spans="1:9" ht="15" x14ac:dyDescent="0.25">
      <c r="A609" s="99" t="s">
        <v>815</v>
      </c>
      <c r="B609" s="110" t="s">
        <v>815</v>
      </c>
      <c r="C609" s="181">
        <v>4</v>
      </c>
      <c r="D609" s="147">
        <v>7.2463100000000003</v>
      </c>
      <c r="E609" s="154">
        <v>-7.1766300000000003</v>
      </c>
      <c r="F60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9" s="119">
        <f t="shared" si="18"/>
        <v>7.2463100000000003</v>
      </c>
      <c r="H609" s="119">
        <f t="shared" si="19"/>
        <v>-7.1766300000000003</v>
      </c>
      <c r="I609" s="120" t="str">
        <f t="array" ref="I609">IF(ISBLANK(C609),"",IF(C609=MAX(IF(FarmUnit[1. Identifiant interne unique d’exploitation agricole*
(Attribué par la gestion centrale)]=A609,FarmUnit[3. Superficie de l’unité agricole (ha)*])),"!","-"))</f>
        <v>!</v>
      </c>
    </row>
    <row r="610" spans="1:9" ht="15" x14ac:dyDescent="0.25">
      <c r="A610" s="99" t="s">
        <v>816</v>
      </c>
      <c r="B610" s="110" t="s">
        <v>816</v>
      </c>
      <c r="C610" s="180" t="s">
        <v>2732</v>
      </c>
      <c r="D610" s="147">
        <v>7.2451499999999998</v>
      </c>
      <c r="E610" s="154">
        <v>-7.1776400000000002</v>
      </c>
      <c r="F61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0" s="119">
        <f t="shared" si="18"/>
        <v>7.2451499999999998</v>
      </c>
      <c r="H610" s="119">
        <f t="shared" si="19"/>
        <v>-7.1776400000000002</v>
      </c>
      <c r="I610" s="120" t="str">
        <f t="array" ref="I610">IF(ISBLANK(C610),"",IF(C610=MAX(IF(FarmUnit[1. Identifiant interne unique d’exploitation agricole*
(Attribué par la gestion centrale)]=A610,FarmUnit[3. Superficie de l’unité agricole (ha)*])),"!","-"))</f>
        <v>-</v>
      </c>
    </row>
    <row r="611" spans="1:9" ht="15" x14ac:dyDescent="0.25">
      <c r="A611" s="99" t="s">
        <v>817</v>
      </c>
      <c r="B611" s="110" t="s">
        <v>817</v>
      </c>
      <c r="C611" s="181">
        <v>2</v>
      </c>
      <c r="D611" s="147">
        <v>7.2442299999999999</v>
      </c>
      <c r="E611" s="154">
        <v>-7.1764299999999999</v>
      </c>
      <c r="F61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1" s="119">
        <f t="shared" si="18"/>
        <v>7.2442299999999999</v>
      </c>
      <c r="H611" s="119">
        <f t="shared" si="19"/>
        <v>-7.1764299999999999</v>
      </c>
      <c r="I611" s="120" t="str">
        <f t="array" ref="I611">IF(ISBLANK(C611),"",IF(C611=MAX(IF(FarmUnit[1. Identifiant interne unique d’exploitation agricole*
(Attribué par la gestion centrale)]=A611,FarmUnit[3. Superficie de l’unité agricole (ha)*])),"!","-"))</f>
        <v>!</v>
      </c>
    </row>
    <row r="612" spans="1:9" ht="15" x14ac:dyDescent="0.25">
      <c r="A612" s="99" t="s">
        <v>818</v>
      </c>
      <c r="B612" s="110" t="s">
        <v>818</v>
      </c>
      <c r="C612" s="180" t="s">
        <v>2678</v>
      </c>
      <c r="D612" s="147">
        <v>7.2456100000000001</v>
      </c>
      <c r="E612" s="154">
        <v>-7.1751399999999999</v>
      </c>
      <c r="F61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2" s="119">
        <f t="shared" si="18"/>
        <v>7.2456100000000001</v>
      </c>
      <c r="H612" s="119">
        <f t="shared" si="19"/>
        <v>-7.1751399999999999</v>
      </c>
      <c r="I612" s="120" t="str">
        <f t="array" ref="I612">IF(ISBLANK(C612),"",IF(C612=MAX(IF(FarmUnit[1. Identifiant interne unique d’exploitation agricole*
(Attribué par la gestion centrale)]=A612,FarmUnit[3. Superficie de l’unité agricole (ha)*])),"!","-"))</f>
        <v>-</v>
      </c>
    </row>
    <row r="613" spans="1:9" ht="15" x14ac:dyDescent="0.25">
      <c r="A613" s="99" t="s">
        <v>819</v>
      </c>
      <c r="B613" s="110" t="s">
        <v>819</v>
      </c>
      <c r="C613" s="181" t="s">
        <v>2677</v>
      </c>
      <c r="D613" s="147">
        <v>7.2433500000000004</v>
      </c>
      <c r="E613" s="154">
        <v>-7.1741000000000001</v>
      </c>
      <c r="F61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3" s="119">
        <f t="shared" si="18"/>
        <v>7.2433500000000004</v>
      </c>
      <c r="H613" s="119">
        <f t="shared" si="19"/>
        <v>-7.1741000000000001</v>
      </c>
      <c r="I613" s="120" t="str">
        <f t="array" ref="I613">IF(ISBLANK(C613),"",IF(C613=MAX(IF(FarmUnit[1. Identifiant interne unique d’exploitation agricole*
(Attribué par la gestion centrale)]=A613,FarmUnit[3. Superficie de l’unité agricole (ha)*])),"!","-"))</f>
        <v>-</v>
      </c>
    </row>
    <row r="614" spans="1:9" ht="15" x14ac:dyDescent="0.25">
      <c r="A614" s="99" t="s">
        <v>820</v>
      </c>
      <c r="B614" s="110" t="s">
        <v>820</v>
      </c>
      <c r="C614" s="180" t="s">
        <v>2682</v>
      </c>
      <c r="D614" s="147">
        <v>7.2448300000000003</v>
      </c>
      <c r="E614" s="154">
        <v>-7.1730999999999998</v>
      </c>
      <c r="F61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4" s="119">
        <f t="shared" si="18"/>
        <v>7.2448300000000003</v>
      </c>
      <c r="H614" s="119">
        <f t="shared" si="19"/>
        <v>-7.1730999999999998</v>
      </c>
      <c r="I614" s="120" t="str">
        <f t="array" ref="I614">IF(ISBLANK(C614),"",IF(C614=MAX(IF(FarmUnit[1. Identifiant interne unique d’exploitation agricole*
(Attribué par la gestion centrale)]=A614,FarmUnit[3. Superficie de l’unité agricole (ha)*])),"!","-"))</f>
        <v>-</v>
      </c>
    </row>
    <row r="615" spans="1:9" ht="15" x14ac:dyDescent="0.25">
      <c r="A615" s="99" t="s">
        <v>821</v>
      </c>
      <c r="B615" s="110" t="s">
        <v>821</v>
      </c>
      <c r="C615" s="181">
        <v>2</v>
      </c>
      <c r="D615" s="147">
        <v>7.2531699999999999</v>
      </c>
      <c r="E615" s="154">
        <v>-7.1722900000000003</v>
      </c>
      <c r="F61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5" s="119">
        <f t="shared" si="18"/>
        <v>7.2531699999999999</v>
      </c>
      <c r="H615" s="119">
        <f t="shared" si="19"/>
        <v>-7.1722900000000003</v>
      </c>
      <c r="I615" s="120" t="str">
        <f t="array" ref="I615">IF(ISBLANK(C615),"",IF(C615=MAX(IF(FarmUnit[1. Identifiant interne unique d’exploitation agricole*
(Attribué par la gestion centrale)]=A615,FarmUnit[3. Superficie de l’unité agricole (ha)*])),"!","-"))</f>
        <v>!</v>
      </c>
    </row>
    <row r="616" spans="1:9" ht="15" x14ac:dyDescent="0.25">
      <c r="A616" s="99" t="s">
        <v>822</v>
      </c>
      <c r="B616" s="110" t="s">
        <v>822</v>
      </c>
      <c r="C616" s="180">
        <v>3</v>
      </c>
      <c r="D616" s="147">
        <v>7.2459199999999999</v>
      </c>
      <c r="E616" s="154">
        <v>-7.1687500000000002</v>
      </c>
      <c r="F61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6" s="119">
        <f t="shared" si="18"/>
        <v>7.2459199999999999</v>
      </c>
      <c r="H616" s="119">
        <f t="shared" si="19"/>
        <v>-7.1687500000000002</v>
      </c>
      <c r="I616" s="120" t="str">
        <f t="array" ref="I616">IF(ISBLANK(C616),"",IF(C616=MAX(IF(FarmUnit[1. Identifiant interne unique d’exploitation agricole*
(Attribué par la gestion centrale)]=A616,FarmUnit[3. Superficie de l’unité agricole (ha)*])),"!","-"))</f>
        <v>!</v>
      </c>
    </row>
    <row r="617" spans="1:9" ht="15" x14ac:dyDescent="0.25">
      <c r="A617" s="99" t="s">
        <v>823</v>
      </c>
      <c r="B617" s="110" t="s">
        <v>823</v>
      </c>
      <c r="C617" s="181" t="s">
        <v>2644</v>
      </c>
      <c r="D617" s="147">
        <v>7.2440199999999999</v>
      </c>
      <c r="E617" s="154">
        <v>-7.1674600000000002</v>
      </c>
      <c r="F61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7" s="119">
        <f t="shared" si="18"/>
        <v>7.2440199999999999</v>
      </c>
      <c r="H617" s="119">
        <f t="shared" si="19"/>
        <v>-7.1674600000000002</v>
      </c>
      <c r="I617" s="120" t="str">
        <f t="array" ref="I617">IF(ISBLANK(C617),"",IF(C617=MAX(IF(FarmUnit[1. Identifiant interne unique d’exploitation agricole*
(Attribué par la gestion centrale)]=A617,FarmUnit[3. Superficie de l’unité agricole (ha)*])),"!","-"))</f>
        <v>-</v>
      </c>
    </row>
    <row r="618" spans="1:9" ht="15" x14ac:dyDescent="0.25">
      <c r="A618" s="99" t="s">
        <v>824</v>
      </c>
      <c r="B618" s="110" t="s">
        <v>824</v>
      </c>
      <c r="C618" s="180" t="s">
        <v>2677</v>
      </c>
      <c r="D618" s="147">
        <v>7.2477</v>
      </c>
      <c r="E618" s="154">
        <v>-7.16554</v>
      </c>
      <c r="F61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8" s="119">
        <f t="shared" si="18"/>
        <v>7.2477</v>
      </c>
      <c r="H618" s="119">
        <f t="shared" si="19"/>
        <v>-7.16554</v>
      </c>
      <c r="I618" s="120" t="str">
        <f t="array" ref="I618">IF(ISBLANK(C618),"",IF(C618=MAX(IF(FarmUnit[1. Identifiant interne unique d’exploitation agricole*
(Attribué par la gestion centrale)]=A618,FarmUnit[3. Superficie de l’unité agricole (ha)*])),"!","-"))</f>
        <v>-</v>
      </c>
    </row>
    <row r="619" spans="1:9" ht="15" x14ac:dyDescent="0.25">
      <c r="A619" s="99" t="s">
        <v>825</v>
      </c>
      <c r="B619" s="110" t="s">
        <v>825</v>
      </c>
      <c r="C619" s="181">
        <v>4</v>
      </c>
      <c r="D619" s="147">
        <v>7.2461099999999998</v>
      </c>
      <c r="E619" s="154">
        <v>-7.1657299999999999</v>
      </c>
      <c r="F61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9" s="119">
        <f t="shared" si="18"/>
        <v>7.2461099999999998</v>
      </c>
      <c r="H619" s="119">
        <f t="shared" si="19"/>
        <v>-7.1657299999999999</v>
      </c>
      <c r="I619" s="120" t="str">
        <f t="array" ref="I619">IF(ISBLANK(C619),"",IF(C619=MAX(IF(FarmUnit[1. Identifiant interne unique d’exploitation agricole*
(Attribué par la gestion centrale)]=A619,FarmUnit[3. Superficie de l’unité agricole (ha)*])),"!","-"))</f>
        <v>!</v>
      </c>
    </row>
    <row r="620" spans="1:9" ht="15" x14ac:dyDescent="0.25">
      <c r="A620" s="99" t="s">
        <v>826</v>
      </c>
      <c r="B620" s="110" t="s">
        <v>826</v>
      </c>
      <c r="C620" s="180" t="s">
        <v>2601</v>
      </c>
      <c r="D620" s="147">
        <v>7.2462299999999997</v>
      </c>
      <c r="E620" s="154">
        <v>-7.1643800000000004</v>
      </c>
      <c r="F62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0" s="119">
        <f t="shared" si="18"/>
        <v>7.2462299999999997</v>
      </c>
      <c r="H620" s="119">
        <f t="shared" si="19"/>
        <v>-7.1643800000000004</v>
      </c>
      <c r="I620" s="120" t="str">
        <f t="array" ref="I620">IF(ISBLANK(C620),"",IF(C620=MAX(IF(FarmUnit[1. Identifiant interne unique d’exploitation agricole*
(Attribué par la gestion centrale)]=A620,FarmUnit[3. Superficie de l’unité agricole (ha)*])),"!","-"))</f>
        <v>-</v>
      </c>
    </row>
    <row r="621" spans="1:9" ht="15" x14ac:dyDescent="0.25">
      <c r="A621" s="99" t="s">
        <v>827</v>
      </c>
      <c r="B621" s="110" t="s">
        <v>827</v>
      </c>
      <c r="C621" s="181" t="s">
        <v>2691</v>
      </c>
      <c r="D621" s="147">
        <v>7.2441399999999998</v>
      </c>
      <c r="E621" s="154">
        <v>-7.1636199999999999</v>
      </c>
      <c r="F62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1" s="119">
        <f t="shared" si="18"/>
        <v>7.2441399999999998</v>
      </c>
      <c r="H621" s="119">
        <f t="shared" si="19"/>
        <v>-7.1636199999999999</v>
      </c>
      <c r="I621" s="120" t="str">
        <f t="array" ref="I621">IF(ISBLANK(C621),"",IF(C621=MAX(IF(FarmUnit[1. Identifiant interne unique d’exploitation agricole*
(Attribué par la gestion centrale)]=A621,FarmUnit[3. Superficie de l’unité agricole (ha)*])),"!","-"))</f>
        <v>-</v>
      </c>
    </row>
    <row r="622" spans="1:9" ht="15" x14ac:dyDescent="0.25">
      <c r="A622" s="99" t="s">
        <v>828</v>
      </c>
      <c r="B622" s="110" t="s">
        <v>828</v>
      </c>
      <c r="C622" s="180">
        <v>4</v>
      </c>
      <c r="D622" s="147">
        <v>7.2422899999999997</v>
      </c>
      <c r="E622" s="154">
        <v>-7.1812699999999996</v>
      </c>
      <c r="F62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2" s="119">
        <f t="shared" si="18"/>
        <v>7.2422899999999997</v>
      </c>
      <c r="H622" s="119">
        <f t="shared" si="19"/>
        <v>-7.1812699999999996</v>
      </c>
      <c r="I622" s="120" t="str">
        <f t="array" ref="I622">IF(ISBLANK(C622),"",IF(C622=MAX(IF(FarmUnit[1. Identifiant interne unique d’exploitation agricole*
(Attribué par la gestion centrale)]=A622,FarmUnit[3. Superficie de l’unité agricole (ha)*])),"!","-"))</f>
        <v>!</v>
      </c>
    </row>
    <row r="623" spans="1:9" ht="15" x14ac:dyDescent="0.25">
      <c r="A623" s="99" t="s">
        <v>829</v>
      </c>
      <c r="B623" s="110" t="s">
        <v>829</v>
      </c>
      <c r="C623" s="181">
        <v>2</v>
      </c>
      <c r="D623" s="147">
        <v>7.2415399999999996</v>
      </c>
      <c r="E623" s="154">
        <v>-7.1816500000000003</v>
      </c>
      <c r="F62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3" s="119">
        <f t="shared" si="18"/>
        <v>7.2415399999999996</v>
      </c>
      <c r="H623" s="119">
        <f t="shared" si="19"/>
        <v>-7.1816500000000003</v>
      </c>
      <c r="I623" s="120" t="str">
        <f t="array" ref="I623">IF(ISBLANK(C623),"",IF(C623=MAX(IF(FarmUnit[1. Identifiant interne unique d’exploitation agricole*
(Attribué par la gestion centrale)]=A623,FarmUnit[3. Superficie de l’unité agricole (ha)*])),"!","-"))</f>
        <v>!</v>
      </c>
    </row>
    <row r="624" spans="1:9" ht="15" x14ac:dyDescent="0.25">
      <c r="A624" s="99" t="s">
        <v>830</v>
      </c>
      <c r="B624" s="110" t="s">
        <v>830</v>
      </c>
      <c r="C624" s="180" t="s">
        <v>2443</v>
      </c>
      <c r="D624" s="147">
        <v>7.23996</v>
      </c>
      <c r="E624" s="154">
        <v>-7.1796899999999999</v>
      </c>
      <c r="F62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4" s="119">
        <f t="shared" si="18"/>
        <v>7.23996</v>
      </c>
      <c r="H624" s="119">
        <f t="shared" si="19"/>
        <v>-7.1796899999999999</v>
      </c>
      <c r="I624" s="120" t="str">
        <f t="array" ref="I624">IF(ISBLANK(C624),"",IF(C624=MAX(IF(FarmUnit[1. Identifiant interne unique d’exploitation agricole*
(Attribué par la gestion centrale)]=A624,FarmUnit[3. Superficie de l’unité agricole (ha)*])),"!","-"))</f>
        <v>-</v>
      </c>
    </row>
    <row r="625" spans="1:9" ht="15" x14ac:dyDescent="0.25">
      <c r="A625" s="99" t="s">
        <v>831</v>
      </c>
      <c r="B625" s="110" t="s">
        <v>831</v>
      </c>
      <c r="C625" s="181" t="s">
        <v>2683</v>
      </c>
      <c r="D625" s="147">
        <v>7.2411700000000003</v>
      </c>
      <c r="E625" s="154">
        <v>-7.1804500000000004</v>
      </c>
      <c r="F62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5" s="119">
        <f t="shared" si="18"/>
        <v>7.2411700000000003</v>
      </c>
      <c r="H625" s="119">
        <f t="shared" si="19"/>
        <v>-7.1804500000000004</v>
      </c>
      <c r="I625" s="120" t="str">
        <f t="array" ref="I625">IF(ISBLANK(C625),"",IF(C625=MAX(IF(FarmUnit[1. Identifiant interne unique d’exploitation agricole*
(Attribué par la gestion centrale)]=A625,FarmUnit[3. Superficie de l’unité agricole (ha)*])),"!","-"))</f>
        <v>-</v>
      </c>
    </row>
    <row r="626" spans="1:9" ht="15" x14ac:dyDescent="0.25">
      <c r="A626" s="99" t="s">
        <v>832</v>
      </c>
      <c r="B626" s="110" t="s">
        <v>832</v>
      </c>
      <c r="C626" s="180" t="s">
        <v>2694</v>
      </c>
      <c r="D626" s="147">
        <v>7.2367100000000004</v>
      </c>
      <c r="E626" s="154">
        <v>-7.1776799999999996</v>
      </c>
      <c r="F62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6" s="119">
        <f t="shared" si="18"/>
        <v>7.2367100000000004</v>
      </c>
      <c r="H626" s="119">
        <f t="shared" si="19"/>
        <v>-7.1776799999999996</v>
      </c>
      <c r="I626" s="120" t="str">
        <f t="array" ref="I626">IF(ISBLANK(C626),"",IF(C626=MAX(IF(FarmUnit[1. Identifiant interne unique d’exploitation agricole*
(Attribué par la gestion centrale)]=A626,FarmUnit[3. Superficie de l’unité agricole (ha)*])),"!","-"))</f>
        <v>-</v>
      </c>
    </row>
    <row r="627" spans="1:9" ht="15" x14ac:dyDescent="0.25">
      <c r="A627" s="99" t="s">
        <v>833</v>
      </c>
      <c r="B627" s="110" t="s">
        <v>833</v>
      </c>
      <c r="C627" s="181" t="s">
        <v>2677</v>
      </c>
      <c r="D627" s="147">
        <v>7.2405099999999996</v>
      </c>
      <c r="E627" s="154">
        <v>-7.1717199999999997</v>
      </c>
      <c r="F62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7" s="119">
        <f t="shared" ref="G627:G690" si="20">IF(D627=0,"",D627)</f>
        <v>7.2405099999999996</v>
      </c>
      <c r="H627" s="119">
        <f t="shared" ref="H627:H690" si="21">IF(E627=0,"",E627)</f>
        <v>-7.1717199999999997</v>
      </c>
      <c r="I627" s="120" t="str">
        <f t="array" ref="I627">IF(ISBLANK(C627),"",IF(C627=MAX(IF(FarmUnit[1. Identifiant interne unique d’exploitation agricole*
(Attribué par la gestion centrale)]=A627,FarmUnit[3. Superficie de l’unité agricole (ha)*])),"!","-"))</f>
        <v>-</v>
      </c>
    </row>
    <row r="628" spans="1:9" ht="15" x14ac:dyDescent="0.25">
      <c r="A628" s="99" t="s">
        <v>834</v>
      </c>
      <c r="B628" s="110" t="s">
        <v>834</v>
      </c>
      <c r="C628" s="180" t="s">
        <v>2422</v>
      </c>
      <c r="D628" s="147">
        <v>7.2422899999999997</v>
      </c>
      <c r="E628" s="154">
        <v>-7.1604599999999996</v>
      </c>
      <c r="F62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8" s="119">
        <f t="shared" si="20"/>
        <v>7.2422899999999997</v>
      </c>
      <c r="H628" s="119">
        <f t="shared" si="21"/>
        <v>-7.1604599999999996</v>
      </c>
      <c r="I628" s="120" t="str">
        <f t="array" ref="I628">IF(ISBLANK(C628),"",IF(C628=MAX(IF(FarmUnit[1. Identifiant interne unique d’exploitation agricole*
(Attribué par la gestion centrale)]=A628,FarmUnit[3. Superficie de l’unité agricole (ha)*])),"!","-"))</f>
        <v>-</v>
      </c>
    </row>
    <row r="629" spans="1:9" ht="15" x14ac:dyDescent="0.25">
      <c r="A629" s="99" t="s">
        <v>835</v>
      </c>
      <c r="B629" s="110" t="s">
        <v>835</v>
      </c>
      <c r="C629" s="181">
        <v>4</v>
      </c>
      <c r="D629" s="147">
        <v>7.2374400000000003</v>
      </c>
      <c r="E629" s="154">
        <v>-7.1726000000000001</v>
      </c>
      <c r="F62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9" s="119">
        <f t="shared" si="20"/>
        <v>7.2374400000000003</v>
      </c>
      <c r="H629" s="119">
        <f t="shared" si="21"/>
        <v>-7.1726000000000001</v>
      </c>
      <c r="I629" s="120" t="str">
        <f t="array" ref="I629">IF(ISBLANK(C629),"",IF(C629=MAX(IF(FarmUnit[1. Identifiant interne unique d’exploitation agricole*
(Attribué par la gestion centrale)]=A629,FarmUnit[3. Superficie de l’unité agricole (ha)*])),"!","-"))</f>
        <v>!</v>
      </c>
    </row>
    <row r="630" spans="1:9" ht="15" x14ac:dyDescent="0.25">
      <c r="A630" s="99" t="s">
        <v>836</v>
      </c>
      <c r="B630" s="110" t="s">
        <v>836</v>
      </c>
      <c r="C630" s="180">
        <v>2</v>
      </c>
      <c r="D630" s="147">
        <v>7.2390800000000004</v>
      </c>
      <c r="E630" s="154">
        <v>-7.1692799999999997</v>
      </c>
      <c r="F63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0" s="119">
        <f t="shared" si="20"/>
        <v>7.2390800000000004</v>
      </c>
      <c r="H630" s="119">
        <f t="shared" si="21"/>
        <v>-7.1692799999999997</v>
      </c>
      <c r="I630" s="120" t="str">
        <f t="array" ref="I630">IF(ISBLANK(C630),"",IF(C630=MAX(IF(FarmUnit[1. Identifiant interne unique d’exploitation agricole*
(Attribué par la gestion centrale)]=A630,FarmUnit[3. Superficie de l’unité agricole (ha)*])),"!","-"))</f>
        <v>!</v>
      </c>
    </row>
    <row r="631" spans="1:9" ht="15" x14ac:dyDescent="0.25">
      <c r="A631" s="99" t="s">
        <v>837</v>
      </c>
      <c r="B631" s="110" t="s">
        <v>837</v>
      </c>
      <c r="C631" s="181" t="s">
        <v>2682</v>
      </c>
      <c r="D631" s="147">
        <v>7.2379100000000003</v>
      </c>
      <c r="E631" s="154">
        <v>-7.1692299999999998</v>
      </c>
      <c r="F63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1" s="119">
        <f t="shared" si="20"/>
        <v>7.2379100000000003</v>
      </c>
      <c r="H631" s="119">
        <f t="shared" si="21"/>
        <v>-7.1692299999999998</v>
      </c>
      <c r="I631" s="120" t="str">
        <f t="array" ref="I631">IF(ISBLANK(C631),"",IF(C631=MAX(IF(FarmUnit[1. Identifiant interne unique d’exploitation agricole*
(Attribué par la gestion centrale)]=A631,FarmUnit[3. Superficie de l’unité agricole (ha)*])),"!","-"))</f>
        <v>-</v>
      </c>
    </row>
    <row r="632" spans="1:9" ht="15" x14ac:dyDescent="0.25">
      <c r="A632" s="99" t="s">
        <v>838</v>
      </c>
      <c r="B632" s="110" t="s">
        <v>838</v>
      </c>
      <c r="C632" s="180" t="s">
        <v>2732</v>
      </c>
      <c r="D632" s="147">
        <v>7.2363099999999996</v>
      </c>
      <c r="E632" s="154">
        <v>-7.1704999999999997</v>
      </c>
      <c r="F63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2" s="119">
        <f t="shared" si="20"/>
        <v>7.2363099999999996</v>
      </c>
      <c r="H632" s="119">
        <f t="shared" si="21"/>
        <v>-7.1704999999999997</v>
      </c>
      <c r="I632" s="120" t="str">
        <f t="array" ref="I632">IF(ISBLANK(C632),"",IF(C632=MAX(IF(FarmUnit[1. Identifiant interne unique d’exploitation agricole*
(Attribué par la gestion centrale)]=A632,FarmUnit[3. Superficie de l’unité agricole (ha)*])),"!","-"))</f>
        <v>-</v>
      </c>
    </row>
    <row r="633" spans="1:9" ht="15" x14ac:dyDescent="0.25">
      <c r="A633" s="99" t="s">
        <v>839</v>
      </c>
      <c r="B633" s="110" t="s">
        <v>839</v>
      </c>
      <c r="C633" s="181" t="s">
        <v>2459</v>
      </c>
      <c r="D633" s="147">
        <v>7.2361800000000001</v>
      </c>
      <c r="E633" s="154">
        <v>-7.1677299999999997</v>
      </c>
      <c r="F63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3" s="119">
        <f t="shared" si="20"/>
        <v>7.2361800000000001</v>
      </c>
      <c r="H633" s="119">
        <f t="shared" si="21"/>
        <v>-7.1677299999999997</v>
      </c>
      <c r="I633" s="120" t="str">
        <f t="array" ref="I633">IF(ISBLANK(C633),"",IF(C633=MAX(IF(FarmUnit[1. Identifiant interne unique d’exploitation agricole*
(Attribué par la gestion centrale)]=A633,FarmUnit[3. Superficie de l’unité agricole (ha)*])),"!","-"))</f>
        <v>-</v>
      </c>
    </row>
    <row r="634" spans="1:9" ht="15" x14ac:dyDescent="0.25">
      <c r="A634" s="99" t="s">
        <v>840</v>
      </c>
      <c r="B634" s="110" t="s">
        <v>840</v>
      </c>
      <c r="C634" s="180">
        <v>2</v>
      </c>
      <c r="D634" s="147">
        <v>7.2344200000000001</v>
      </c>
      <c r="E634" s="154">
        <v>-7.1653700000000002</v>
      </c>
      <c r="F63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4" s="119">
        <f t="shared" si="20"/>
        <v>7.2344200000000001</v>
      </c>
      <c r="H634" s="119">
        <f t="shared" si="21"/>
        <v>-7.1653700000000002</v>
      </c>
      <c r="I634" s="120" t="str">
        <f t="array" ref="I634">IF(ISBLANK(C634),"",IF(C634=MAX(IF(FarmUnit[1. Identifiant interne unique d’exploitation agricole*
(Attribué par la gestion centrale)]=A634,FarmUnit[3. Superficie de l’unité agricole (ha)*])),"!","-"))</f>
        <v>!</v>
      </c>
    </row>
    <row r="635" spans="1:9" ht="15" x14ac:dyDescent="0.25">
      <c r="A635" s="99" t="s">
        <v>841</v>
      </c>
      <c r="B635" s="110" t="s">
        <v>841</v>
      </c>
      <c r="C635" s="181">
        <v>2</v>
      </c>
      <c r="D635" s="147">
        <v>7.23916</v>
      </c>
      <c r="E635" s="154">
        <v>-7.1600799999999998</v>
      </c>
      <c r="F63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5" s="119">
        <f t="shared" si="20"/>
        <v>7.23916</v>
      </c>
      <c r="H635" s="119">
        <f t="shared" si="21"/>
        <v>-7.1600799999999998</v>
      </c>
      <c r="I635" s="120" t="str">
        <f t="array" ref="I635">IF(ISBLANK(C635),"",IF(C635=MAX(IF(FarmUnit[1. Identifiant interne unique d’exploitation agricole*
(Attribué par la gestion centrale)]=A635,FarmUnit[3. Superficie de l’unité agricole (ha)*])),"!","-"))</f>
        <v>!</v>
      </c>
    </row>
    <row r="636" spans="1:9" ht="15" x14ac:dyDescent="0.25">
      <c r="A636" s="99" t="s">
        <v>842</v>
      </c>
      <c r="B636" s="110" t="s">
        <v>842</v>
      </c>
      <c r="C636" s="180" t="s">
        <v>2421</v>
      </c>
      <c r="D636" s="147">
        <v>7.2400900000000004</v>
      </c>
      <c r="E636" s="154">
        <v>-7.1575699999999998</v>
      </c>
      <c r="F63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6" s="119">
        <f t="shared" si="20"/>
        <v>7.2400900000000004</v>
      </c>
      <c r="H636" s="119">
        <f t="shared" si="21"/>
        <v>-7.1575699999999998</v>
      </c>
      <c r="I636" s="120" t="str">
        <f t="array" ref="I636">IF(ISBLANK(C636),"",IF(C636=MAX(IF(FarmUnit[1. Identifiant interne unique d’exploitation agricole*
(Attribué par la gestion centrale)]=A636,FarmUnit[3. Superficie de l’unité agricole (ha)*])),"!","-"))</f>
        <v>-</v>
      </c>
    </row>
    <row r="637" spans="1:9" ht="15" x14ac:dyDescent="0.25">
      <c r="A637" s="99" t="s">
        <v>843</v>
      </c>
      <c r="B637" s="110" t="s">
        <v>843</v>
      </c>
      <c r="C637" s="181">
        <v>4</v>
      </c>
      <c r="D637" s="147">
        <v>7.2491899999999996</v>
      </c>
      <c r="E637" s="154">
        <v>-7.1846899999999998</v>
      </c>
      <c r="F63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7" s="119">
        <f t="shared" si="20"/>
        <v>7.2491899999999996</v>
      </c>
      <c r="H637" s="119">
        <f t="shared" si="21"/>
        <v>-7.1846899999999998</v>
      </c>
      <c r="I637" s="120" t="str">
        <f t="array" ref="I637">IF(ISBLANK(C637),"",IF(C637=MAX(IF(FarmUnit[1. Identifiant interne unique d’exploitation agricole*
(Attribué par la gestion centrale)]=A637,FarmUnit[3. Superficie de l’unité agricole (ha)*])),"!","-"))</f>
        <v>!</v>
      </c>
    </row>
    <row r="638" spans="1:9" ht="15" x14ac:dyDescent="0.25">
      <c r="A638" s="99" t="s">
        <v>844</v>
      </c>
      <c r="B638" s="110" t="s">
        <v>844</v>
      </c>
      <c r="C638" s="180">
        <v>4</v>
      </c>
      <c r="D638" s="147">
        <v>7.2493400000000001</v>
      </c>
      <c r="E638" s="154">
        <v>-7.1870900000000004</v>
      </c>
      <c r="F63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8" s="119">
        <f t="shared" si="20"/>
        <v>7.2493400000000001</v>
      </c>
      <c r="H638" s="119">
        <f t="shared" si="21"/>
        <v>-7.1870900000000004</v>
      </c>
      <c r="I638" s="120" t="str">
        <f t="array" ref="I638">IF(ISBLANK(C638),"",IF(C638=MAX(IF(FarmUnit[1. Identifiant interne unique d’exploitation agricole*
(Attribué par la gestion centrale)]=A638,FarmUnit[3. Superficie de l’unité agricole (ha)*])),"!","-"))</f>
        <v>!</v>
      </c>
    </row>
    <row r="639" spans="1:9" ht="15" x14ac:dyDescent="0.25">
      <c r="A639" s="99" t="s">
        <v>845</v>
      </c>
      <c r="B639" s="110" t="s">
        <v>845</v>
      </c>
      <c r="C639" s="181">
        <v>2</v>
      </c>
      <c r="D639" s="147">
        <v>7.2327899999999996</v>
      </c>
      <c r="E639" s="154">
        <v>-7.1796699999999998</v>
      </c>
      <c r="F63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9" s="119">
        <f t="shared" si="20"/>
        <v>7.2327899999999996</v>
      </c>
      <c r="H639" s="119">
        <f t="shared" si="21"/>
        <v>-7.1796699999999998</v>
      </c>
      <c r="I639" s="120" t="str">
        <f t="array" ref="I639">IF(ISBLANK(C639),"",IF(C639=MAX(IF(FarmUnit[1. Identifiant interne unique d’exploitation agricole*
(Attribué par la gestion centrale)]=A639,FarmUnit[3. Superficie de l’unité agricole (ha)*])),"!","-"))</f>
        <v>!</v>
      </c>
    </row>
    <row r="640" spans="1:9" ht="15" x14ac:dyDescent="0.25">
      <c r="A640" s="99" t="s">
        <v>846</v>
      </c>
      <c r="B640" s="110" t="s">
        <v>846</v>
      </c>
      <c r="C640" s="180">
        <v>3</v>
      </c>
      <c r="D640" s="147">
        <v>7.2317299999999998</v>
      </c>
      <c r="E640" s="154">
        <v>-7.1751399999999999</v>
      </c>
      <c r="F64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0" s="119">
        <f t="shared" si="20"/>
        <v>7.2317299999999998</v>
      </c>
      <c r="H640" s="119">
        <f t="shared" si="21"/>
        <v>-7.1751399999999999</v>
      </c>
      <c r="I640" s="120" t="str">
        <f t="array" ref="I640">IF(ISBLANK(C640),"",IF(C640=MAX(IF(FarmUnit[1. Identifiant interne unique d’exploitation agricole*
(Attribué par la gestion centrale)]=A640,FarmUnit[3. Superficie de l’unité agricole (ha)*])),"!","-"))</f>
        <v>!</v>
      </c>
    </row>
    <row r="641" spans="1:9" ht="15" x14ac:dyDescent="0.25">
      <c r="A641" s="99" t="s">
        <v>847</v>
      </c>
      <c r="B641" s="110" t="s">
        <v>847</v>
      </c>
      <c r="C641" s="181" t="s">
        <v>2682</v>
      </c>
      <c r="D641" s="147">
        <v>7.2302999999999997</v>
      </c>
      <c r="E641" s="154">
        <v>-7.1797199999999997</v>
      </c>
      <c r="F64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1" s="119">
        <f t="shared" si="20"/>
        <v>7.2302999999999997</v>
      </c>
      <c r="H641" s="119">
        <f t="shared" si="21"/>
        <v>-7.1797199999999997</v>
      </c>
      <c r="I641" s="120" t="str">
        <f t="array" ref="I641">IF(ISBLANK(C641),"",IF(C641=MAX(IF(FarmUnit[1. Identifiant interne unique d’exploitation agricole*
(Attribué par la gestion centrale)]=A641,FarmUnit[3. Superficie de l’unité agricole (ha)*])),"!","-"))</f>
        <v>-</v>
      </c>
    </row>
    <row r="642" spans="1:9" ht="15" x14ac:dyDescent="0.25">
      <c r="A642" s="99" t="s">
        <v>848</v>
      </c>
      <c r="B642" s="110" t="s">
        <v>848</v>
      </c>
      <c r="C642" s="180">
        <v>4</v>
      </c>
      <c r="D642" s="147">
        <v>7.2283999999999997</v>
      </c>
      <c r="E642" s="154">
        <v>-7.1860299999999997</v>
      </c>
      <c r="F64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2" s="119">
        <f t="shared" si="20"/>
        <v>7.2283999999999997</v>
      </c>
      <c r="H642" s="119">
        <f t="shared" si="21"/>
        <v>-7.1860299999999997</v>
      </c>
      <c r="I642" s="120" t="str">
        <f t="array" ref="I642">IF(ISBLANK(C642),"",IF(C642=MAX(IF(FarmUnit[1. Identifiant interne unique d’exploitation agricole*
(Attribué par la gestion centrale)]=A642,FarmUnit[3. Superficie de l’unité agricole (ha)*])),"!","-"))</f>
        <v>!</v>
      </c>
    </row>
    <row r="643" spans="1:9" ht="15" x14ac:dyDescent="0.25">
      <c r="A643" s="99" t="s">
        <v>849</v>
      </c>
      <c r="B643" s="110" t="s">
        <v>849</v>
      </c>
      <c r="C643" s="181" t="s">
        <v>2691</v>
      </c>
      <c r="D643" s="147">
        <v>7.3292700000000002</v>
      </c>
      <c r="E643" s="154">
        <v>-7.2309000000000001</v>
      </c>
      <c r="F64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3" s="119">
        <f t="shared" si="20"/>
        <v>7.3292700000000002</v>
      </c>
      <c r="H643" s="119">
        <f t="shared" si="21"/>
        <v>-7.2309000000000001</v>
      </c>
      <c r="I643" s="120" t="str">
        <f t="array" ref="I643">IF(ISBLANK(C643),"",IF(C643=MAX(IF(FarmUnit[1. Identifiant interne unique d’exploitation agricole*
(Attribué par la gestion centrale)]=A643,FarmUnit[3. Superficie de l’unité agricole (ha)*])),"!","-"))</f>
        <v>-</v>
      </c>
    </row>
    <row r="644" spans="1:9" ht="15" x14ac:dyDescent="0.25">
      <c r="A644" s="99" t="s">
        <v>850</v>
      </c>
      <c r="B644" s="110" t="s">
        <v>850</v>
      </c>
      <c r="C644" s="180">
        <v>3</v>
      </c>
      <c r="D644" s="147">
        <v>7.2283799999999996</v>
      </c>
      <c r="E644" s="154">
        <v>-7.1779400000000004</v>
      </c>
      <c r="F64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4" s="119">
        <f t="shared" si="20"/>
        <v>7.2283799999999996</v>
      </c>
      <c r="H644" s="119">
        <f t="shared" si="21"/>
        <v>-7.1779400000000004</v>
      </c>
      <c r="I644" s="120" t="str">
        <f t="array" ref="I644">IF(ISBLANK(C644),"",IF(C644=MAX(IF(FarmUnit[1. Identifiant interne unique d’exploitation agricole*
(Attribué par la gestion centrale)]=A644,FarmUnit[3. Superficie de l’unité agricole (ha)*])),"!","-"))</f>
        <v>!</v>
      </c>
    </row>
    <row r="645" spans="1:9" ht="15" x14ac:dyDescent="0.25">
      <c r="A645" s="99" t="s">
        <v>851</v>
      </c>
      <c r="B645" s="110" t="s">
        <v>851</v>
      </c>
      <c r="C645" s="181">
        <v>3</v>
      </c>
      <c r="D645" s="147">
        <v>7.2267000000000001</v>
      </c>
      <c r="E645" s="154">
        <v>-7.1792699999999998</v>
      </c>
      <c r="F64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5" s="119">
        <f t="shared" si="20"/>
        <v>7.2267000000000001</v>
      </c>
      <c r="H645" s="119">
        <f t="shared" si="21"/>
        <v>-7.1792699999999998</v>
      </c>
      <c r="I645" s="120" t="str">
        <f t="array" ref="I645">IF(ISBLANK(C645),"",IF(C645=MAX(IF(FarmUnit[1. Identifiant interne unique d’exploitation agricole*
(Attribué par la gestion centrale)]=A645,FarmUnit[3. Superficie de l’unité agricole (ha)*])),"!","-"))</f>
        <v>!</v>
      </c>
    </row>
    <row r="646" spans="1:9" ht="15" x14ac:dyDescent="0.25">
      <c r="A646" s="99" t="s">
        <v>852</v>
      </c>
      <c r="B646" s="110" t="s">
        <v>852</v>
      </c>
      <c r="C646" s="180" t="s">
        <v>2422</v>
      </c>
      <c r="D646" s="147">
        <v>7.2316399999999996</v>
      </c>
      <c r="E646" s="154">
        <v>-7.1704999999999997</v>
      </c>
      <c r="F64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6" s="119">
        <f t="shared" si="20"/>
        <v>7.2316399999999996</v>
      </c>
      <c r="H646" s="119">
        <f t="shared" si="21"/>
        <v>-7.1704999999999997</v>
      </c>
      <c r="I646" s="120" t="str">
        <f t="array" ref="I646">IF(ISBLANK(C646),"",IF(C646=MAX(IF(FarmUnit[1. Identifiant interne unique d’exploitation agricole*
(Attribué par la gestion centrale)]=A646,FarmUnit[3. Superficie de l’unité agricole (ha)*])),"!","-"))</f>
        <v>-</v>
      </c>
    </row>
    <row r="647" spans="1:9" ht="15" x14ac:dyDescent="0.25">
      <c r="A647" s="99" t="s">
        <v>853</v>
      </c>
      <c r="B647" s="110" t="s">
        <v>853</v>
      </c>
      <c r="C647" s="181" t="s">
        <v>2694</v>
      </c>
      <c r="D647" s="147">
        <v>7.2335099999999999</v>
      </c>
      <c r="E647" s="154">
        <v>-7.1732199999999997</v>
      </c>
      <c r="F64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7" s="119">
        <f t="shared" si="20"/>
        <v>7.2335099999999999</v>
      </c>
      <c r="H647" s="119">
        <f t="shared" si="21"/>
        <v>-7.1732199999999997</v>
      </c>
      <c r="I647" s="120" t="str">
        <f t="array" ref="I647">IF(ISBLANK(C647),"",IF(C647=MAX(IF(FarmUnit[1. Identifiant interne unique d’exploitation agricole*
(Attribué par la gestion centrale)]=A647,FarmUnit[3. Superficie de l’unité agricole (ha)*])),"!","-"))</f>
        <v>-</v>
      </c>
    </row>
    <row r="648" spans="1:9" ht="15" x14ac:dyDescent="0.25">
      <c r="A648" s="99" t="s">
        <v>854</v>
      </c>
      <c r="B648" s="110" t="s">
        <v>854</v>
      </c>
      <c r="C648" s="180">
        <v>4</v>
      </c>
      <c r="D648" s="147">
        <v>7.2396000000000003</v>
      </c>
      <c r="E648" s="154">
        <v>-7.1843599999999999</v>
      </c>
      <c r="F64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8" s="119">
        <f t="shared" si="20"/>
        <v>7.2396000000000003</v>
      </c>
      <c r="H648" s="119">
        <f t="shared" si="21"/>
        <v>-7.1843599999999999</v>
      </c>
      <c r="I648" s="120" t="str">
        <f t="array" ref="I648">IF(ISBLANK(C648),"",IF(C648=MAX(IF(FarmUnit[1. Identifiant interne unique d’exploitation agricole*
(Attribué par la gestion centrale)]=A648,FarmUnit[3. Superficie de l’unité agricole (ha)*])),"!","-"))</f>
        <v>!</v>
      </c>
    </row>
    <row r="649" spans="1:9" ht="15" x14ac:dyDescent="0.25">
      <c r="A649" s="99" t="s">
        <v>855</v>
      </c>
      <c r="B649" s="110" t="s">
        <v>855</v>
      </c>
      <c r="C649" s="181" t="s">
        <v>2678</v>
      </c>
      <c r="D649" s="147">
        <v>7.2299100000000003</v>
      </c>
      <c r="E649" s="154">
        <v>-7.1742100000000004</v>
      </c>
      <c r="F64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9" s="119">
        <f t="shared" si="20"/>
        <v>7.2299100000000003</v>
      </c>
      <c r="H649" s="119">
        <f t="shared" si="21"/>
        <v>-7.1742100000000004</v>
      </c>
      <c r="I649" s="120" t="str">
        <f t="array" ref="I649">IF(ISBLANK(C649),"",IF(C649=MAX(IF(FarmUnit[1. Identifiant interne unique d’exploitation agricole*
(Attribué par la gestion centrale)]=A649,FarmUnit[3. Superficie de l’unité agricole (ha)*])),"!","-"))</f>
        <v>-</v>
      </c>
    </row>
    <row r="650" spans="1:9" ht="15" x14ac:dyDescent="0.25">
      <c r="A650" s="99" t="s">
        <v>856</v>
      </c>
      <c r="B650" s="110" t="s">
        <v>856</v>
      </c>
      <c r="C650" s="180" t="s">
        <v>2531</v>
      </c>
      <c r="D650" s="147">
        <v>7.2283299999999997</v>
      </c>
      <c r="E650" s="154">
        <v>-7.1744899999999996</v>
      </c>
      <c r="F65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0" s="119">
        <f t="shared" si="20"/>
        <v>7.2283299999999997</v>
      </c>
      <c r="H650" s="119">
        <f t="shared" si="21"/>
        <v>-7.1744899999999996</v>
      </c>
      <c r="I650" s="120" t="str">
        <f t="array" ref="I650">IF(ISBLANK(C650),"",IF(C650=MAX(IF(FarmUnit[1. Identifiant interne unique d’exploitation agricole*
(Attribué par la gestion centrale)]=A650,FarmUnit[3. Superficie de l’unité agricole (ha)*])),"!","-"))</f>
        <v>-</v>
      </c>
    </row>
    <row r="651" spans="1:9" ht="15" x14ac:dyDescent="0.25">
      <c r="A651" s="99" t="s">
        <v>857</v>
      </c>
      <c r="B651" s="110" t="s">
        <v>857</v>
      </c>
      <c r="C651" s="181" t="s">
        <v>2422</v>
      </c>
      <c r="D651" s="147">
        <v>7.2293399999999997</v>
      </c>
      <c r="E651" s="154">
        <v>-7.1709199999999997</v>
      </c>
      <c r="F65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1" s="119">
        <f t="shared" si="20"/>
        <v>7.2293399999999997</v>
      </c>
      <c r="H651" s="119">
        <f t="shared" si="21"/>
        <v>-7.1709199999999997</v>
      </c>
      <c r="I651" s="120" t="str">
        <f t="array" ref="I651">IF(ISBLANK(C651),"",IF(C651=MAX(IF(FarmUnit[1. Identifiant interne unique d’exploitation agricole*
(Attribué par la gestion centrale)]=A651,FarmUnit[3. Superficie de l’unité agricole (ha)*])),"!","-"))</f>
        <v>-</v>
      </c>
    </row>
    <row r="652" spans="1:9" ht="15" x14ac:dyDescent="0.25">
      <c r="A652" s="99" t="s">
        <v>858</v>
      </c>
      <c r="B652" s="110" t="s">
        <v>858</v>
      </c>
      <c r="C652" s="180" t="s">
        <v>2678</v>
      </c>
      <c r="D652" s="147">
        <v>7.2338699999999996</v>
      </c>
      <c r="E652" s="154">
        <v>-7.1681400000000002</v>
      </c>
      <c r="F65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2" s="119">
        <f t="shared" si="20"/>
        <v>7.2338699999999996</v>
      </c>
      <c r="H652" s="119">
        <f t="shared" si="21"/>
        <v>-7.1681400000000002</v>
      </c>
      <c r="I652" s="120" t="str">
        <f t="array" ref="I652">IF(ISBLANK(C652),"",IF(C652=MAX(IF(FarmUnit[1. Identifiant interne unique d’exploitation agricole*
(Attribué par la gestion centrale)]=A652,FarmUnit[3. Superficie de l’unité agricole (ha)*])),"!","-"))</f>
        <v>-</v>
      </c>
    </row>
    <row r="653" spans="1:9" ht="15" x14ac:dyDescent="0.25">
      <c r="A653" s="99" t="s">
        <v>859</v>
      </c>
      <c r="B653" s="110" t="s">
        <v>859</v>
      </c>
      <c r="C653" s="181" t="s">
        <v>2532</v>
      </c>
      <c r="D653" s="147">
        <v>7.2378099999999996</v>
      </c>
      <c r="E653" s="154">
        <v>-7.1662600000000003</v>
      </c>
      <c r="F65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3" s="119">
        <f t="shared" si="20"/>
        <v>7.2378099999999996</v>
      </c>
      <c r="H653" s="119">
        <f t="shared" si="21"/>
        <v>-7.1662600000000003</v>
      </c>
      <c r="I653" s="120" t="str">
        <f t="array" ref="I653">IF(ISBLANK(C653),"",IF(C653=MAX(IF(FarmUnit[1. Identifiant interne unique d’exploitation agricole*
(Attribué par la gestion centrale)]=A653,FarmUnit[3. Superficie de l’unité agricole (ha)*])),"!","-"))</f>
        <v>-</v>
      </c>
    </row>
    <row r="654" spans="1:9" ht="15" x14ac:dyDescent="0.25">
      <c r="A654" s="99" t="s">
        <v>860</v>
      </c>
      <c r="B654" s="110" t="s">
        <v>860</v>
      </c>
      <c r="C654" s="180" t="s">
        <v>2700</v>
      </c>
      <c r="D654" s="147">
        <v>7.2245100000000004</v>
      </c>
      <c r="E654" s="154">
        <v>-7.1842199999999998</v>
      </c>
      <c r="F65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4" s="119">
        <f t="shared" si="20"/>
        <v>7.2245100000000004</v>
      </c>
      <c r="H654" s="119">
        <f t="shared" si="21"/>
        <v>-7.1842199999999998</v>
      </c>
      <c r="I654" s="120" t="str">
        <f t="array" ref="I654">IF(ISBLANK(C654),"",IF(C654=MAX(IF(FarmUnit[1. Identifiant interne unique d’exploitation agricole*
(Attribué par la gestion centrale)]=A654,FarmUnit[3. Superficie de l’unité agricole (ha)*])),"!","-"))</f>
        <v>-</v>
      </c>
    </row>
    <row r="655" spans="1:9" ht="15" x14ac:dyDescent="0.25">
      <c r="A655" s="99" t="s">
        <v>861</v>
      </c>
      <c r="B655" s="110" t="s">
        <v>861</v>
      </c>
      <c r="C655" s="181" t="s">
        <v>2642</v>
      </c>
      <c r="D655" s="147">
        <v>7.2224599999999999</v>
      </c>
      <c r="E655" s="154">
        <v>-7.1850199999999997</v>
      </c>
      <c r="F65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5" s="119">
        <f t="shared" si="20"/>
        <v>7.2224599999999999</v>
      </c>
      <c r="H655" s="119">
        <f t="shared" si="21"/>
        <v>-7.1850199999999997</v>
      </c>
      <c r="I655" s="120" t="str">
        <f t="array" ref="I655">IF(ISBLANK(C655),"",IF(C655=MAX(IF(FarmUnit[1. Identifiant interne unique d’exploitation agricole*
(Attribué par la gestion centrale)]=A655,FarmUnit[3. Superficie de l’unité agricole (ha)*])),"!","-"))</f>
        <v>-</v>
      </c>
    </row>
    <row r="656" spans="1:9" ht="15" x14ac:dyDescent="0.25">
      <c r="A656" s="99" t="s">
        <v>862</v>
      </c>
      <c r="B656" s="110" t="s">
        <v>862</v>
      </c>
      <c r="C656" s="180" t="s">
        <v>2733</v>
      </c>
      <c r="D656" s="147">
        <v>7.2267599999999996</v>
      </c>
      <c r="E656" s="154">
        <v>-7.1839399999999998</v>
      </c>
      <c r="F65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6" s="119">
        <f t="shared" si="20"/>
        <v>7.2267599999999996</v>
      </c>
      <c r="H656" s="119">
        <f t="shared" si="21"/>
        <v>-7.1839399999999998</v>
      </c>
      <c r="I656" s="120" t="str">
        <f t="array" ref="I656">IF(ISBLANK(C656),"",IF(C656=MAX(IF(FarmUnit[1. Identifiant interne unique d’exploitation agricole*
(Attribué par la gestion centrale)]=A656,FarmUnit[3. Superficie de l’unité agricole (ha)*])),"!","-"))</f>
        <v>-</v>
      </c>
    </row>
    <row r="657" spans="1:9" ht="15" x14ac:dyDescent="0.25">
      <c r="A657" s="99" t="s">
        <v>863</v>
      </c>
      <c r="B657" s="110" t="s">
        <v>863</v>
      </c>
      <c r="C657" s="181" t="s">
        <v>2729</v>
      </c>
      <c r="D657" s="147">
        <v>7.2262500000000003</v>
      </c>
      <c r="E657" s="154">
        <v>-7.1773600000000002</v>
      </c>
      <c r="F65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7" s="119">
        <f t="shared" si="20"/>
        <v>7.2262500000000003</v>
      </c>
      <c r="H657" s="119">
        <f t="shared" si="21"/>
        <v>-7.1773600000000002</v>
      </c>
      <c r="I657" s="120" t="str">
        <f t="array" ref="I657">IF(ISBLANK(C657),"",IF(C657=MAX(IF(FarmUnit[1. Identifiant interne unique d’exploitation agricole*
(Attribué par la gestion centrale)]=A657,FarmUnit[3. Superficie de l’unité agricole (ha)*])),"!","-"))</f>
        <v>-</v>
      </c>
    </row>
    <row r="658" spans="1:9" ht="15" x14ac:dyDescent="0.25">
      <c r="A658" s="99" t="s">
        <v>864</v>
      </c>
      <c r="B658" s="110" t="s">
        <v>864</v>
      </c>
      <c r="C658" s="180" t="s">
        <v>2542</v>
      </c>
      <c r="D658" s="147">
        <v>7.2247500000000002</v>
      </c>
      <c r="E658" s="154">
        <v>-7.1802599999999996</v>
      </c>
      <c r="F65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8" s="119">
        <f t="shared" si="20"/>
        <v>7.2247500000000002</v>
      </c>
      <c r="H658" s="119">
        <f t="shared" si="21"/>
        <v>-7.1802599999999996</v>
      </c>
      <c r="I658" s="120" t="str">
        <f t="array" ref="I658">IF(ISBLANK(C658),"",IF(C658=MAX(IF(FarmUnit[1. Identifiant interne unique d’exploitation agricole*
(Attribué par la gestion centrale)]=A658,FarmUnit[3. Superficie de l’unité agricole (ha)*])),"!","-"))</f>
        <v>-</v>
      </c>
    </row>
    <row r="659" spans="1:9" ht="15" x14ac:dyDescent="0.25">
      <c r="A659" s="99" t="s">
        <v>865</v>
      </c>
      <c r="B659" s="110" t="s">
        <v>865</v>
      </c>
      <c r="C659" s="181" t="s">
        <v>2734</v>
      </c>
      <c r="D659" s="147">
        <v>7.2268100000000004</v>
      </c>
      <c r="E659" s="154">
        <v>-7.1816899999999997</v>
      </c>
      <c r="F65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9" s="119">
        <f t="shared" si="20"/>
        <v>7.2268100000000004</v>
      </c>
      <c r="H659" s="119">
        <f t="shared" si="21"/>
        <v>-7.1816899999999997</v>
      </c>
      <c r="I659" s="120" t="str">
        <f t="array" ref="I659">IF(ISBLANK(C659),"",IF(C659=MAX(IF(FarmUnit[1. Identifiant interne unique d’exploitation agricole*
(Attribué par la gestion centrale)]=A659,FarmUnit[3. Superficie de l’unité agricole (ha)*])),"!","-"))</f>
        <v>-</v>
      </c>
    </row>
    <row r="660" spans="1:9" ht="15" x14ac:dyDescent="0.25">
      <c r="A660" s="99" t="s">
        <v>866</v>
      </c>
      <c r="B660" s="110" t="s">
        <v>866</v>
      </c>
      <c r="C660" s="180" t="s">
        <v>2600</v>
      </c>
      <c r="D660" s="147">
        <v>7.2303300000000004</v>
      </c>
      <c r="E660" s="154">
        <v>-7.1628600000000002</v>
      </c>
      <c r="F66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0" s="119">
        <f t="shared" si="20"/>
        <v>7.2303300000000004</v>
      </c>
      <c r="H660" s="119">
        <f t="shared" si="21"/>
        <v>-7.1628600000000002</v>
      </c>
      <c r="I660" s="120" t="str">
        <f t="array" ref="I660">IF(ISBLANK(C660),"",IF(C660=MAX(IF(FarmUnit[1. Identifiant interne unique d’exploitation agricole*
(Attribué par la gestion centrale)]=A660,FarmUnit[3. Superficie de l’unité agricole (ha)*])),"!","-"))</f>
        <v>-</v>
      </c>
    </row>
    <row r="661" spans="1:9" ht="15" x14ac:dyDescent="0.25">
      <c r="A661" s="99" t="s">
        <v>867</v>
      </c>
      <c r="B661" s="110" t="s">
        <v>867</v>
      </c>
      <c r="C661" s="181" t="s">
        <v>2735</v>
      </c>
      <c r="D661" s="147">
        <v>7.2331399999999997</v>
      </c>
      <c r="E661" s="154">
        <v>-7.1589600000000004</v>
      </c>
      <c r="F66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1" s="119">
        <f t="shared" si="20"/>
        <v>7.2331399999999997</v>
      </c>
      <c r="H661" s="119">
        <f t="shared" si="21"/>
        <v>-7.1589600000000004</v>
      </c>
      <c r="I661" s="120" t="str">
        <f t="array" ref="I661">IF(ISBLANK(C661),"",IF(C661=MAX(IF(FarmUnit[1. Identifiant interne unique d’exploitation agricole*
(Attribué par la gestion centrale)]=A661,FarmUnit[3. Superficie de l’unité agricole (ha)*])),"!","-"))</f>
        <v>-</v>
      </c>
    </row>
    <row r="662" spans="1:9" ht="15" x14ac:dyDescent="0.25">
      <c r="A662" s="99" t="s">
        <v>868</v>
      </c>
      <c r="B662" s="110" t="s">
        <v>868</v>
      </c>
      <c r="C662" s="180" t="s">
        <v>2736</v>
      </c>
      <c r="D662" s="147">
        <v>7.23658</v>
      </c>
      <c r="E662" s="154">
        <v>-7.1514300000000004</v>
      </c>
      <c r="F66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2" s="119">
        <f t="shared" si="20"/>
        <v>7.23658</v>
      </c>
      <c r="H662" s="119">
        <f t="shared" si="21"/>
        <v>-7.1514300000000004</v>
      </c>
      <c r="I662" s="120" t="str">
        <f t="array" ref="I662">IF(ISBLANK(C662),"",IF(C662=MAX(IF(FarmUnit[1. Identifiant interne unique d’exploitation agricole*
(Attribué par la gestion centrale)]=A662,FarmUnit[3. Superficie de l’unité agricole (ha)*])),"!","-"))</f>
        <v>-</v>
      </c>
    </row>
    <row r="663" spans="1:9" ht="15" x14ac:dyDescent="0.25">
      <c r="A663" s="99" t="s">
        <v>869</v>
      </c>
      <c r="B663" s="110" t="s">
        <v>869</v>
      </c>
      <c r="C663" s="181" t="s">
        <v>2450</v>
      </c>
      <c r="D663" s="147">
        <v>7.23407</v>
      </c>
      <c r="E663" s="154">
        <v>-7.1547099999999997</v>
      </c>
      <c r="F66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3" s="119">
        <f t="shared" si="20"/>
        <v>7.23407</v>
      </c>
      <c r="H663" s="119">
        <f t="shared" si="21"/>
        <v>-7.1547099999999997</v>
      </c>
      <c r="I663" s="120" t="str">
        <f t="array" ref="I663">IF(ISBLANK(C663),"",IF(C663=MAX(IF(FarmUnit[1. Identifiant interne unique d’exploitation agricole*
(Attribué par la gestion centrale)]=A663,FarmUnit[3. Superficie de l’unité agricole (ha)*])),"!","-"))</f>
        <v>-</v>
      </c>
    </row>
    <row r="664" spans="1:9" ht="15" x14ac:dyDescent="0.25">
      <c r="A664" s="99" t="s">
        <v>870</v>
      </c>
      <c r="B664" s="110" t="s">
        <v>870</v>
      </c>
      <c r="C664" s="180" t="s">
        <v>2727</v>
      </c>
      <c r="D664" s="147">
        <v>7.2371100000000004</v>
      </c>
      <c r="E664" s="154">
        <v>-7.1892800000000001</v>
      </c>
      <c r="F66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4" s="119">
        <f t="shared" si="20"/>
        <v>7.2371100000000004</v>
      </c>
      <c r="H664" s="119">
        <f t="shared" si="21"/>
        <v>-7.1892800000000001</v>
      </c>
      <c r="I664" s="120" t="str">
        <f t="array" ref="I664">IF(ISBLANK(C664),"",IF(C664=MAX(IF(FarmUnit[1. Identifiant interne unique d’exploitation agricole*
(Attribué par la gestion centrale)]=A664,FarmUnit[3. Superficie de l’unité agricole (ha)*])),"!","-"))</f>
        <v>-</v>
      </c>
    </row>
    <row r="665" spans="1:9" ht="15" x14ac:dyDescent="0.25">
      <c r="A665" s="99" t="s">
        <v>871</v>
      </c>
      <c r="B665" s="110" t="s">
        <v>871</v>
      </c>
      <c r="C665" s="181" t="s">
        <v>2737</v>
      </c>
      <c r="D665" s="147">
        <v>7.2356299999999996</v>
      </c>
      <c r="E665" s="154">
        <v>-7.1910699999999999</v>
      </c>
      <c r="F66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5" s="119">
        <f t="shared" si="20"/>
        <v>7.2356299999999996</v>
      </c>
      <c r="H665" s="119">
        <f t="shared" si="21"/>
        <v>-7.1910699999999999</v>
      </c>
      <c r="I665" s="120" t="str">
        <f t="array" ref="I665">IF(ISBLANK(C665),"",IF(C665=MAX(IF(FarmUnit[1. Identifiant interne unique d’exploitation agricole*
(Attribué par la gestion centrale)]=A665,FarmUnit[3. Superficie de l’unité agricole (ha)*])),"!","-"))</f>
        <v>-</v>
      </c>
    </row>
    <row r="666" spans="1:9" ht="15" x14ac:dyDescent="0.25">
      <c r="A666" s="99" t="s">
        <v>872</v>
      </c>
      <c r="B666" s="110" t="s">
        <v>872</v>
      </c>
      <c r="C666" s="180" t="s">
        <v>2542</v>
      </c>
      <c r="D666" s="147">
        <v>7.2593100000000002</v>
      </c>
      <c r="E666" s="154">
        <v>-7.1810499999999999</v>
      </c>
      <c r="F66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6" s="119">
        <f t="shared" si="20"/>
        <v>7.2593100000000002</v>
      </c>
      <c r="H666" s="119">
        <f t="shared" si="21"/>
        <v>-7.1810499999999999</v>
      </c>
      <c r="I666" s="120" t="str">
        <f t="array" ref="I666">IF(ISBLANK(C666),"",IF(C666=MAX(IF(FarmUnit[1. Identifiant interne unique d’exploitation agricole*
(Attribué par la gestion centrale)]=A666,FarmUnit[3. Superficie de l’unité agricole (ha)*])),"!","-"))</f>
        <v>-</v>
      </c>
    </row>
    <row r="667" spans="1:9" ht="15" x14ac:dyDescent="0.25">
      <c r="A667" s="99" t="s">
        <v>873</v>
      </c>
      <c r="B667" s="110" t="s">
        <v>873</v>
      </c>
      <c r="C667" s="181" t="s">
        <v>2738</v>
      </c>
      <c r="D667" s="147">
        <v>7.2611800000000004</v>
      </c>
      <c r="E667" s="154">
        <v>-7.1816000000000004</v>
      </c>
      <c r="F66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7" s="119">
        <f t="shared" si="20"/>
        <v>7.2611800000000004</v>
      </c>
      <c r="H667" s="119">
        <f t="shared" si="21"/>
        <v>-7.1816000000000004</v>
      </c>
      <c r="I667" s="120" t="str">
        <f t="array" ref="I667">IF(ISBLANK(C667),"",IF(C667=MAX(IF(FarmUnit[1. Identifiant interne unique d’exploitation agricole*
(Attribué par la gestion centrale)]=A667,FarmUnit[3. Superficie de l’unité agricole (ha)*])),"!","-"))</f>
        <v>-</v>
      </c>
    </row>
    <row r="668" spans="1:9" ht="15" x14ac:dyDescent="0.25">
      <c r="A668" s="99" t="s">
        <v>874</v>
      </c>
      <c r="B668" s="110" t="s">
        <v>874</v>
      </c>
      <c r="C668" s="180" t="s">
        <v>2739</v>
      </c>
      <c r="D668" s="147">
        <v>7.2623100000000003</v>
      </c>
      <c r="E668" s="154">
        <v>-7.1833999999999998</v>
      </c>
      <c r="F66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8" s="119">
        <f t="shared" si="20"/>
        <v>7.2623100000000003</v>
      </c>
      <c r="H668" s="119">
        <f t="shared" si="21"/>
        <v>-7.1833999999999998</v>
      </c>
      <c r="I668" s="120" t="str">
        <f t="array" ref="I668">IF(ISBLANK(C668),"",IF(C668=MAX(IF(FarmUnit[1. Identifiant interne unique d’exploitation agricole*
(Attribué par la gestion centrale)]=A668,FarmUnit[3. Superficie de l’unité agricole (ha)*])),"!","-"))</f>
        <v>-</v>
      </c>
    </row>
    <row r="669" spans="1:9" ht="15" x14ac:dyDescent="0.25">
      <c r="A669" s="99" t="s">
        <v>875</v>
      </c>
      <c r="B669" s="110" t="s">
        <v>875</v>
      </c>
      <c r="C669" s="181" t="s">
        <v>2740</v>
      </c>
      <c r="D669" s="147">
        <v>7.2451100000000004</v>
      </c>
      <c r="E669" s="154">
        <v>-7.1796800000000003</v>
      </c>
      <c r="F66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9" s="119">
        <f t="shared" si="20"/>
        <v>7.2451100000000004</v>
      </c>
      <c r="H669" s="119">
        <f t="shared" si="21"/>
        <v>-7.1796800000000003</v>
      </c>
      <c r="I669" s="120" t="str">
        <f t="array" ref="I669">IF(ISBLANK(C669),"",IF(C669=MAX(IF(FarmUnit[1. Identifiant interne unique d’exploitation agricole*
(Attribué par la gestion centrale)]=A669,FarmUnit[3. Superficie de l’unité agricole (ha)*])),"!","-"))</f>
        <v>-</v>
      </c>
    </row>
    <row r="670" spans="1:9" ht="15" x14ac:dyDescent="0.25">
      <c r="A670" s="99" t="s">
        <v>876</v>
      </c>
      <c r="B670" s="110" t="s">
        <v>876</v>
      </c>
      <c r="C670" s="180" t="s">
        <v>2734</v>
      </c>
      <c r="D670" s="147">
        <v>7.2478999999999996</v>
      </c>
      <c r="E670" s="154">
        <v>-7.1803100000000004</v>
      </c>
      <c r="F67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0" s="119">
        <f t="shared" si="20"/>
        <v>7.2478999999999996</v>
      </c>
      <c r="H670" s="119">
        <f t="shared" si="21"/>
        <v>-7.1803100000000004</v>
      </c>
      <c r="I670" s="120" t="str">
        <f t="array" ref="I670">IF(ISBLANK(C670),"",IF(C670=MAX(IF(FarmUnit[1. Identifiant interne unique d’exploitation agricole*
(Attribué par la gestion centrale)]=A670,FarmUnit[3. Superficie de l’unité agricole (ha)*])),"!","-"))</f>
        <v>-</v>
      </c>
    </row>
    <row r="671" spans="1:9" ht="15" x14ac:dyDescent="0.25">
      <c r="A671" s="99" t="s">
        <v>877</v>
      </c>
      <c r="B671" s="110" t="s">
        <v>877</v>
      </c>
      <c r="C671" s="181" t="s">
        <v>2513</v>
      </c>
      <c r="D671" s="147">
        <v>7.2319399999999998</v>
      </c>
      <c r="E671" s="154">
        <v>-7.1692799999999997</v>
      </c>
      <c r="F67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1" s="119">
        <f t="shared" si="20"/>
        <v>7.2319399999999998</v>
      </c>
      <c r="H671" s="119">
        <f t="shared" si="21"/>
        <v>-7.1692799999999997</v>
      </c>
      <c r="I671" s="120" t="str">
        <f t="array" ref="I671">IF(ISBLANK(C671),"",IF(C671=MAX(IF(FarmUnit[1. Identifiant interne unique d’exploitation agricole*
(Attribué par la gestion centrale)]=A671,FarmUnit[3. Superficie de l’unité agricole (ha)*])),"!","-"))</f>
        <v>-</v>
      </c>
    </row>
    <row r="672" spans="1:9" ht="15" x14ac:dyDescent="0.25">
      <c r="A672" s="99" t="s">
        <v>878</v>
      </c>
      <c r="B672" s="110" t="s">
        <v>878</v>
      </c>
      <c r="C672" s="180" t="s">
        <v>2534</v>
      </c>
      <c r="D672" s="147">
        <v>7.22614</v>
      </c>
      <c r="E672" s="154">
        <v>-7.1752799999999999</v>
      </c>
      <c r="F67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2" s="119">
        <f t="shared" si="20"/>
        <v>7.22614</v>
      </c>
      <c r="H672" s="119">
        <f t="shared" si="21"/>
        <v>-7.1752799999999999</v>
      </c>
      <c r="I672" s="120" t="str">
        <f t="array" ref="I672">IF(ISBLANK(C672),"",IF(C672=MAX(IF(FarmUnit[1. Identifiant interne unique d’exploitation agricole*
(Attribué par la gestion centrale)]=A672,FarmUnit[3. Superficie de l’unité agricole (ha)*])),"!","-"))</f>
        <v>-</v>
      </c>
    </row>
    <row r="673" spans="1:9" ht="15" x14ac:dyDescent="0.25">
      <c r="A673" s="99" t="s">
        <v>879</v>
      </c>
      <c r="B673" s="110" t="s">
        <v>879</v>
      </c>
      <c r="C673" s="181" t="s">
        <v>2694</v>
      </c>
      <c r="D673" s="147">
        <v>7.2245600000000003</v>
      </c>
      <c r="E673" s="154">
        <v>-7.1771700000000003</v>
      </c>
      <c r="F67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3" s="119">
        <f t="shared" si="20"/>
        <v>7.2245600000000003</v>
      </c>
      <c r="H673" s="119">
        <f t="shared" si="21"/>
        <v>-7.1771700000000003</v>
      </c>
      <c r="I673" s="120" t="str">
        <f t="array" ref="I673">IF(ISBLANK(C673),"",IF(C673=MAX(IF(FarmUnit[1. Identifiant interne unique d’exploitation agricole*
(Attribué par la gestion centrale)]=A673,FarmUnit[3. Superficie de l’unité agricole (ha)*])),"!","-"))</f>
        <v>-</v>
      </c>
    </row>
    <row r="674" spans="1:9" ht="15" x14ac:dyDescent="0.25">
      <c r="A674" s="99" t="s">
        <v>880</v>
      </c>
      <c r="B674" s="110" t="s">
        <v>880</v>
      </c>
      <c r="C674" s="180" t="s">
        <v>2535</v>
      </c>
      <c r="D674" s="147">
        <v>7.2231300000000003</v>
      </c>
      <c r="E674" s="154">
        <v>-7.1783900000000003</v>
      </c>
      <c r="F67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4" s="119">
        <f t="shared" si="20"/>
        <v>7.2231300000000003</v>
      </c>
      <c r="H674" s="119">
        <f t="shared" si="21"/>
        <v>-7.1783900000000003</v>
      </c>
      <c r="I674" s="120" t="str">
        <f t="array" ref="I674">IF(ISBLANK(C674),"",IF(C674=MAX(IF(FarmUnit[1. Identifiant interne unique d’exploitation agricole*
(Attribué par la gestion centrale)]=A674,FarmUnit[3. Superficie de l’unité agricole (ha)*])),"!","-"))</f>
        <v>-</v>
      </c>
    </row>
    <row r="675" spans="1:9" ht="15" x14ac:dyDescent="0.25">
      <c r="A675" s="99" t="s">
        <v>881</v>
      </c>
      <c r="B675" s="110" t="s">
        <v>881</v>
      </c>
      <c r="C675" s="181" t="s">
        <v>2536</v>
      </c>
      <c r="D675" s="147">
        <v>7.2220700000000004</v>
      </c>
      <c r="E675" s="154">
        <v>-7.1811400000000001</v>
      </c>
      <c r="F67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5" s="119">
        <f t="shared" si="20"/>
        <v>7.2220700000000004</v>
      </c>
      <c r="H675" s="119">
        <f t="shared" si="21"/>
        <v>-7.1811400000000001</v>
      </c>
      <c r="I675" s="120" t="str">
        <f t="array" ref="I675">IF(ISBLANK(C675),"",IF(C675=MAX(IF(FarmUnit[1. Identifiant interne unique d’exploitation agricole*
(Attribué par la gestion centrale)]=A675,FarmUnit[3. Superficie de l’unité agricole (ha)*])),"!","-"))</f>
        <v>-</v>
      </c>
    </row>
    <row r="676" spans="1:9" ht="15" x14ac:dyDescent="0.25">
      <c r="A676" s="99" t="s">
        <v>882</v>
      </c>
      <c r="B676" s="110" t="s">
        <v>882</v>
      </c>
      <c r="C676" s="180" t="s">
        <v>2494</v>
      </c>
      <c r="D676" s="147">
        <v>7.2241200000000001</v>
      </c>
      <c r="E676" s="154">
        <v>-7.1887999999999996</v>
      </c>
      <c r="F67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6" s="119">
        <f t="shared" si="20"/>
        <v>7.2241200000000001</v>
      </c>
      <c r="H676" s="119">
        <f t="shared" si="21"/>
        <v>-7.1887999999999996</v>
      </c>
      <c r="I676" s="120" t="str">
        <f t="array" ref="I676">IF(ISBLANK(C676),"",IF(C676=MAX(IF(FarmUnit[1. Identifiant interne unique d’exploitation agricole*
(Attribué par la gestion centrale)]=A676,FarmUnit[3. Superficie de l’unité agricole (ha)*])),"!","-"))</f>
        <v>-</v>
      </c>
    </row>
    <row r="677" spans="1:9" ht="15" x14ac:dyDescent="0.25">
      <c r="A677" s="99" t="s">
        <v>883</v>
      </c>
      <c r="B677" s="110" t="s">
        <v>883</v>
      </c>
      <c r="C677" s="181" t="s">
        <v>2466</v>
      </c>
      <c r="D677" s="147">
        <v>7.2346300000000001</v>
      </c>
      <c r="E677" s="154">
        <v>-7.1886299999999999</v>
      </c>
      <c r="F67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7" s="119">
        <f t="shared" si="20"/>
        <v>7.2346300000000001</v>
      </c>
      <c r="H677" s="119">
        <f t="shared" si="21"/>
        <v>-7.1886299999999999</v>
      </c>
      <c r="I677" s="120" t="str">
        <f t="array" ref="I677">IF(ISBLANK(C677),"",IF(C677=MAX(IF(FarmUnit[1. Identifiant interne unique d’exploitation agricole*
(Attribué par la gestion centrale)]=A677,FarmUnit[3. Superficie de l’unité agricole (ha)*])),"!","-"))</f>
        <v>-</v>
      </c>
    </row>
    <row r="678" spans="1:9" ht="15" x14ac:dyDescent="0.25">
      <c r="A678" s="99" t="s">
        <v>884</v>
      </c>
      <c r="B678" s="110" t="s">
        <v>884</v>
      </c>
      <c r="C678" s="180" t="s">
        <v>2472</v>
      </c>
      <c r="D678" s="147">
        <v>7.2279099999999996</v>
      </c>
      <c r="E678" s="154">
        <v>-7.1722599999999996</v>
      </c>
      <c r="F67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8" s="119">
        <f t="shared" si="20"/>
        <v>7.2279099999999996</v>
      </c>
      <c r="H678" s="119">
        <f t="shared" si="21"/>
        <v>-7.1722599999999996</v>
      </c>
      <c r="I678" s="120" t="str">
        <f t="array" ref="I678">IF(ISBLANK(C678),"",IF(C678=MAX(IF(FarmUnit[1. Identifiant interne unique d’exploitation agricole*
(Attribué par la gestion centrale)]=A678,FarmUnit[3. Superficie de l’unité agricole (ha)*])),"!","-"))</f>
        <v>-</v>
      </c>
    </row>
    <row r="679" spans="1:9" ht="15" x14ac:dyDescent="0.25">
      <c r="A679" s="99" t="s">
        <v>885</v>
      </c>
      <c r="B679" s="110" t="s">
        <v>885</v>
      </c>
      <c r="C679" s="181" t="s">
        <v>2537</v>
      </c>
      <c r="D679" s="147">
        <v>7.2303899999999999</v>
      </c>
      <c r="E679" s="154">
        <v>-7.1769400000000001</v>
      </c>
      <c r="F67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9" s="119">
        <f t="shared" si="20"/>
        <v>7.2303899999999999</v>
      </c>
      <c r="H679" s="119">
        <f t="shared" si="21"/>
        <v>-7.1769400000000001</v>
      </c>
      <c r="I679" s="120" t="str">
        <f t="array" ref="I679">IF(ISBLANK(C679),"",IF(C679=MAX(IF(FarmUnit[1. Identifiant interne unique d’exploitation agricole*
(Attribué par la gestion centrale)]=A679,FarmUnit[3. Superficie de l’unité agricole (ha)*])),"!","-"))</f>
        <v>-</v>
      </c>
    </row>
    <row r="680" spans="1:9" ht="15" x14ac:dyDescent="0.25">
      <c r="A680" s="99" t="s">
        <v>886</v>
      </c>
      <c r="B680" s="110" t="s">
        <v>886</v>
      </c>
      <c r="C680" s="180" t="s">
        <v>2678</v>
      </c>
      <c r="D680" s="147">
        <v>7.2297000000000002</v>
      </c>
      <c r="E680" s="154">
        <v>-7.1595700000000004</v>
      </c>
      <c r="F68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0" s="119">
        <f t="shared" si="20"/>
        <v>7.2297000000000002</v>
      </c>
      <c r="H680" s="119">
        <f t="shared" si="21"/>
        <v>-7.1595700000000004</v>
      </c>
      <c r="I680" s="120" t="str">
        <f t="array" ref="I680">IF(ISBLANK(C680),"",IF(C680=MAX(IF(FarmUnit[1. Identifiant interne unique d’exploitation agricole*
(Attribué par la gestion centrale)]=A680,FarmUnit[3. Superficie de l’unité agricole (ha)*])),"!","-"))</f>
        <v>-</v>
      </c>
    </row>
    <row r="681" spans="1:9" ht="15" x14ac:dyDescent="0.25">
      <c r="A681" s="99" t="s">
        <v>887</v>
      </c>
      <c r="B681" s="110" t="s">
        <v>887</v>
      </c>
      <c r="C681" s="181" t="s">
        <v>2459</v>
      </c>
      <c r="D681" s="147">
        <v>7.2279600000000004</v>
      </c>
      <c r="E681" s="154">
        <v>-7.1609699999999998</v>
      </c>
      <c r="F68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1" s="119">
        <f t="shared" si="20"/>
        <v>7.2279600000000004</v>
      </c>
      <c r="H681" s="119">
        <f t="shared" si="21"/>
        <v>-7.1609699999999998</v>
      </c>
      <c r="I681" s="120" t="str">
        <f t="array" ref="I681">IF(ISBLANK(C681),"",IF(C681=MAX(IF(FarmUnit[1. Identifiant interne unique d’exploitation agricole*
(Attribué par la gestion centrale)]=A681,FarmUnit[3. Superficie de l’unité agricole (ha)*])),"!","-"))</f>
        <v>-</v>
      </c>
    </row>
    <row r="682" spans="1:9" ht="15" x14ac:dyDescent="0.25">
      <c r="A682" s="99" t="s">
        <v>888</v>
      </c>
      <c r="B682" s="110" t="s">
        <v>888</v>
      </c>
      <c r="C682" s="180" t="s">
        <v>2741</v>
      </c>
      <c r="D682" s="147">
        <v>7.2276999999999996</v>
      </c>
      <c r="E682" s="154">
        <v>-7.1639799999999996</v>
      </c>
      <c r="F68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2" s="119">
        <f t="shared" si="20"/>
        <v>7.2276999999999996</v>
      </c>
      <c r="H682" s="119">
        <f t="shared" si="21"/>
        <v>-7.1639799999999996</v>
      </c>
      <c r="I682" s="120" t="str">
        <f t="array" ref="I682">IF(ISBLANK(C682),"",IF(C682=MAX(IF(FarmUnit[1. Identifiant interne unique d’exploitation agricole*
(Attribué par la gestion centrale)]=A682,FarmUnit[3. Superficie de l’unité agricole (ha)*])),"!","-"))</f>
        <v>-</v>
      </c>
    </row>
    <row r="683" spans="1:9" ht="15" x14ac:dyDescent="0.25">
      <c r="A683" s="99" t="s">
        <v>889</v>
      </c>
      <c r="B683" s="110" t="s">
        <v>889</v>
      </c>
      <c r="C683" s="181" t="s">
        <v>2470</v>
      </c>
      <c r="D683" s="147">
        <v>7.2271000000000001</v>
      </c>
      <c r="E683" s="154">
        <v>-7.1662600000000003</v>
      </c>
      <c r="F68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3" s="119">
        <f t="shared" si="20"/>
        <v>7.2271000000000001</v>
      </c>
      <c r="H683" s="119">
        <f t="shared" si="21"/>
        <v>-7.1662600000000003</v>
      </c>
      <c r="I683" s="120" t="str">
        <f t="array" ref="I683">IF(ISBLANK(C683),"",IF(C683=MAX(IF(FarmUnit[1. Identifiant interne unique d’exploitation agricole*
(Attribué par la gestion centrale)]=A683,FarmUnit[3. Superficie de l’unité agricole (ha)*])),"!","-"))</f>
        <v>-</v>
      </c>
    </row>
    <row r="684" spans="1:9" ht="15" x14ac:dyDescent="0.25">
      <c r="A684" s="99" t="s">
        <v>890</v>
      </c>
      <c r="B684" s="110" t="s">
        <v>890</v>
      </c>
      <c r="C684" s="180" t="s">
        <v>2685</v>
      </c>
      <c r="D684" s="147">
        <v>7.2308399999999997</v>
      </c>
      <c r="E684" s="154">
        <v>-7.16676</v>
      </c>
      <c r="F68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4" s="119">
        <f t="shared" si="20"/>
        <v>7.2308399999999997</v>
      </c>
      <c r="H684" s="119">
        <f t="shared" si="21"/>
        <v>-7.16676</v>
      </c>
      <c r="I684" s="120" t="str">
        <f t="array" ref="I684">IF(ISBLANK(C684),"",IF(C684=MAX(IF(FarmUnit[1. Identifiant interne unique d’exploitation agricole*
(Attribué par la gestion centrale)]=A684,FarmUnit[3. Superficie de l’unité agricole (ha)*])),"!","-"))</f>
        <v>-</v>
      </c>
    </row>
    <row r="685" spans="1:9" ht="15" x14ac:dyDescent="0.25">
      <c r="A685" s="99" t="s">
        <v>891</v>
      </c>
      <c r="B685" s="110" t="s">
        <v>891</v>
      </c>
      <c r="C685" s="181" t="s">
        <v>2423</v>
      </c>
      <c r="D685" s="147">
        <v>7.23238</v>
      </c>
      <c r="E685" s="154">
        <v>-7.1566799999999997</v>
      </c>
      <c r="F68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5" s="119">
        <f t="shared" si="20"/>
        <v>7.23238</v>
      </c>
      <c r="H685" s="119">
        <f t="shared" si="21"/>
        <v>-7.1566799999999997</v>
      </c>
      <c r="I685" s="120" t="str">
        <f t="array" ref="I685">IF(ISBLANK(C685),"",IF(C685=MAX(IF(FarmUnit[1. Identifiant interne unique d’exploitation agricole*
(Attribué par la gestion centrale)]=A685,FarmUnit[3. Superficie de l’unité agricole (ha)*])),"!","-"))</f>
        <v>-</v>
      </c>
    </row>
    <row r="686" spans="1:9" ht="15" x14ac:dyDescent="0.25">
      <c r="A686" s="99" t="s">
        <v>892</v>
      </c>
      <c r="B686" s="110" t="s">
        <v>892</v>
      </c>
      <c r="C686" s="180" t="s">
        <v>2556</v>
      </c>
      <c r="D686" s="147">
        <v>7.2596299999999996</v>
      </c>
      <c r="E686" s="154">
        <v>-7.1758899999999999</v>
      </c>
      <c r="F68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6" s="119">
        <f t="shared" si="20"/>
        <v>7.2596299999999996</v>
      </c>
      <c r="H686" s="119">
        <f t="shared" si="21"/>
        <v>-7.1758899999999999</v>
      </c>
      <c r="I686" s="120" t="str">
        <f t="array" ref="I686">IF(ISBLANK(C686),"",IF(C686=MAX(IF(FarmUnit[1. Identifiant interne unique d’exploitation agricole*
(Attribué par la gestion centrale)]=A686,FarmUnit[3. Superficie de l’unité agricole (ha)*])),"!","-"))</f>
        <v>-</v>
      </c>
    </row>
    <row r="687" spans="1:9" ht="15" x14ac:dyDescent="0.25">
      <c r="A687" s="99" t="s">
        <v>893</v>
      </c>
      <c r="B687" s="110" t="s">
        <v>893</v>
      </c>
      <c r="C687" s="181" t="s">
        <v>2541</v>
      </c>
      <c r="D687" s="147">
        <v>7.2617900000000004</v>
      </c>
      <c r="E687" s="154">
        <v>-7.1755399999999998</v>
      </c>
      <c r="F68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7" s="119">
        <f t="shared" si="20"/>
        <v>7.2617900000000004</v>
      </c>
      <c r="H687" s="119">
        <f t="shared" si="21"/>
        <v>-7.1755399999999998</v>
      </c>
      <c r="I687" s="120" t="str">
        <f t="array" ref="I687">IF(ISBLANK(C687),"",IF(C687=MAX(IF(FarmUnit[1. Identifiant interne unique d’exploitation agricole*
(Attribué par la gestion centrale)]=A687,FarmUnit[3. Superficie de l’unité agricole (ha)*])),"!","-"))</f>
        <v>-</v>
      </c>
    </row>
    <row r="688" spans="1:9" ht="15" x14ac:dyDescent="0.25">
      <c r="A688" s="99" t="s">
        <v>894</v>
      </c>
      <c r="B688" s="110" t="s">
        <v>894</v>
      </c>
      <c r="C688" s="180" t="s">
        <v>2742</v>
      </c>
      <c r="D688" s="147">
        <v>7.2655000000000003</v>
      </c>
      <c r="E688" s="154">
        <v>-7.1802000000000001</v>
      </c>
      <c r="F688"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8" s="119">
        <f t="shared" si="20"/>
        <v>7.2655000000000003</v>
      </c>
      <c r="H688" s="119">
        <f t="shared" si="21"/>
        <v>-7.1802000000000001</v>
      </c>
      <c r="I688" s="120" t="str">
        <f t="array" ref="I688">IF(ISBLANK(C688),"",IF(C688=MAX(IF(FarmUnit[1. Identifiant interne unique d’exploitation agricole*
(Attribué par la gestion centrale)]=A688,FarmUnit[3. Superficie de l’unité agricole (ha)*])),"!","-"))</f>
        <v>-</v>
      </c>
    </row>
    <row r="689" spans="1:9" ht="15" x14ac:dyDescent="0.25">
      <c r="A689" s="99" t="s">
        <v>895</v>
      </c>
      <c r="B689" s="110" t="s">
        <v>895</v>
      </c>
      <c r="C689" s="181" t="s">
        <v>2435</v>
      </c>
      <c r="D689" s="147">
        <v>7.2642600000000002</v>
      </c>
      <c r="E689" s="154">
        <v>-7.1820700000000004</v>
      </c>
      <c r="F689"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9" s="119">
        <f t="shared" si="20"/>
        <v>7.2642600000000002</v>
      </c>
      <c r="H689" s="119">
        <f t="shared" si="21"/>
        <v>-7.1820700000000004</v>
      </c>
      <c r="I689" s="120" t="str">
        <f t="array" ref="I689">IF(ISBLANK(C689),"",IF(C689=MAX(IF(FarmUnit[1. Identifiant interne unique d’exploitation agricole*
(Attribué par la gestion centrale)]=A689,FarmUnit[3. Superficie de l’unité agricole (ha)*])),"!","-"))</f>
        <v>-</v>
      </c>
    </row>
    <row r="690" spans="1:9" ht="15" x14ac:dyDescent="0.25">
      <c r="A690" s="99" t="s">
        <v>896</v>
      </c>
      <c r="B690" s="110" t="s">
        <v>896</v>
      </c>
      <c r="C690" s="180" t="s">
        <v>2519</v>
      </c>
      <c r="D690" s="147">
        <v>7.2610099999999997</v>
      </c>
      <c r="E690" s="154">
        <v>-7.1768700000000001</v>
      </c>
      <c r="F690"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0" s="119">
        <f t="shared" si="20"/>
        <v>7.2610099999999997</v>
      </c>
      <c r="H690" s="119">
        <f t="shared" si="21"/>
        <v>-7.1768700000000001</v>
      </c>
      <c r="I690" s="120" t="str">
        <f t="array" ref="I690">IF(ISBLANK(C690),"",IF(C690=MAX(IF(FarmUnit[1. Identifiant interne unique d’exploitation agricole*
(Attribué par la gestion centrale)]=A690,FarmUnit[3. Superficie de l’unité agricole (ha)*])),"!","-"))</f>
        <v>-</v>
      </c>
    </row>
    <row r="691" spans="1:9" ht="15" x14ac:dyDescent="0.25">
      <c r="A691" s="99" t="s">
        <v>897</v>
      </c>
      <c r="B691" s="110" t="s">
        <v>897</v>
      </c>
      <c r="C691" s="181" t="s">
        <v>2677</v>
      </c>
      <c r="D691" s="147">
        <v>7.2594399999999997</v>
      </c>
      <c r="E691" s="154">
        <v>-7.1769100000000003</v>
      </c>
      <c r="F691"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1" s="119">
        <f t="shared" ref="G691:G697" si="22">IF(D691=0,"",D691)</f>
        <v>7.2594399999999997</v>
      </c>
      <c r="H691" s="119">
        <f t="shared" ref="H691:H697" si="23">IF(E691=0,"",E691)</f>
        <v>-7.1769100000000003</v>
      </c>
      <c r="I691" s="120" t="str">
        <f t="array" ref="I691">IF(ISBLANK(C691),"",IF(C691=MAX(IF(FarmUnit[1. Identifiant interne unique d’exploitation agricole*
(Attribué par la gestion centrale)]=A691,FarmUnit[3. Superficie de l’unité agricole (ha)*])),"!","-"))</f>
        <v>-</v>
      </c>
    </row>
    <row r="692" spans="1:9" ht="15" x14ac:dyDescent="0.25">
      <c r="A692" s="99" t="s">
        <v>898</v>
      </c>
      <c r="B692" s="110" t="s">
        <v>898</v>
      </c>
      <c r="C692" s="180" t="s">
        <v>2423</v>
      </c>
      <c r="D692" s="147">
        <v>7.2641999999999998</v>
      </c>
      <c r="E692" s="154">
        <v>-7.18445</v>
      </c>
      <c r="F692"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2" s="119">
        <f t="shared" si="22"/>
        <v>7.2641999999999998</v>
      </c>
      <c r="H692" s="119">
        <f t="shared" si="23"/>
        <v>-7.18445</v>
      </c>
      <c r="I692" s="120" t="str">
        <f t="array" ref="I692">IF(ISBLANK(C692),"",IF(C692=MAX(IF(FarmUnit[1. Identifiant interne unique d’exploitation agricole*
(Attribué par la gestion centrale)]=A692,FarmUnit[3. Superficie de l’unité agricole (ha)*])),"!","-"))</f>
        <v>-</v>
      </c>
    </row>
    <row r="693" spans="1:9" ht="15" x14ac:dyDescent="0.25">
      <c r="A693" s="99" t="s">
        <v>899</v>
      </c>
      <c r="B693" s="110" t="s">
        <v>899</v>
      </c>
      <c r="C693" s="181" t="s">
        <v>2621</v>
      </c>
      <c r="D693" s="147">
        <v>7.2631100000000002</v>
      </c>
      <c r="E693" s="154">
        <v>-7.1879099999999996</v>
      </c>
      <c r="F693"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3" s="119">
        <f t="shared" si="22"/>
        <v>7.2631100000000002</v>
      </c>
      <c r="H693" s="119">
        <f t="shared" si="23"/>
        <v>-7.1879099999999996</v>
      </c>
      <c r="I693" s="120" t="str">
        <f t="array" ref="I693">IF(ISBLANK(C693),"",IF(C693=MAX(IF(FarmUnit[1. Identifiant interne unique d’exploitation agricole*
(Attribué par la gestion centrale)]=A693,FarmUnit[3. Superficie de l’unité agricole (ha)*])),"!","-"))</f>
        <v>-</v>
      </c>
    </row>
    <row r="694" spans="1:9" ht="15" x14ac:dyDescent="0.25">
      <c r="A694" s="99" t="s">
        <v>900</v>
      </c>
      <c r="B694" s="110" t="s">
        <v>900</v>
      </c>
      <c r="C694" s="180" t="s">
        <v>2537</v>
      </c>
      <c r="D694" s="147">
        <v>7.2614700000000001</v>
      </c>
      <c r="E694" s="154">
        <v>-7.1894799999999996</v>
      </c>
      <c r="F694"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4" s="119">
        <f t="shared" si="22"/>
        <v>7.2614700000000001</v>
      </c>
      <c r="H694" s="119">
        <f t="shared" si="23"/>
        <v>-7.1894799999999996</v>
      </c>
      <c r="I694" s="120" t="str">
        <f t="array" ref="I694">IF(ISBLANK(C694),"",IF(C694=MAX(IF(FarmUnit[1. Identifiant interne unique d’exploitation agricole*
(Attribué par la gestion centrale)]=A694,FarmUnit[3. Superficie de l’unité agricole (ha)*])),"!","-"))</f>
        <v>-</v>
      </c>
    </row>
    <row r="695" spans="1:9" ht="15" x14ac:dyDescent="0.25">
      <c r="A695" s="99" t="s">
        <v>901</v>
      </c>
      <c r="B695" s="110" t="s">
        <v>901</v>
      </c>
      <c r="C695" s="181" t="s">
        <v>2423</v>
      </c>
      <c r="D695" s="147">
        <v>7.2680100000000003</v>
      </c>
      <c r="E695" s="154">
        <v>-7.1823800000000002</v>
      </c>
      <c r="F695"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5" s="119">
        <f t="shared" si="22"/>
        <v>7.2680100000000003</v>
      </c>
      <c r="H695" s="119">
        <f t="shared" si="23"/>
        <v>-7.1823800000000002</v>
      </c>
      <c r="I695" s="120" t="str">
        <f t="array" ref="I695">IF(ISBLANK(C695),"",IF(C695=MAX(IF(FarmUnit[1. Identifiant interne unique d’exploitation agricole*
(Attribué par la gestion centrale)]=A695,FarmUnit[3. Superficie de l’unité agricole (ha)*])),"!","-"))</f>
        <v>-</v>
      </c>
    </row>
    <row r="696" spans="1:9" ht="15" x14ac:dyDescent="0.25">
      <c r="A696" s="99" t="s">
        <v>902</v>
      </c>
      <c r="B696" s="110" t="s">
        <v>902</v>
      </c>
      <c r="C696" s="180" t="s">
        <v>2557</v>
      </c>
      <c r="D696" s="147">
        <v>7.2690700000000001</v>
      </c>
      <c r="E696" s="154">
        <v>-7.1806400000000004</v>
      </c>
      <c r="F696"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6" s="119">
        <f t="shared" si="22"/>
        <v>7.2690700000000001</v>
      </c>
      <c r="H696" s="119">
        <f t="shared" si="23"/>
        <v>-7.1806400000000004</v>
      </c>
      <c r="I696" s="120" t="str">
        <f t="array" ref="I696">IF(ISBLANK(C696),"",IF(C696=MAX(IF(FarmUnit[1. Identifiant interne unique d’exploitation agricole*
(Attribué par la gestion centrale)]=A696,FarmUnit[3. Superficie de l’unité agricole (ha)*])),"!","-"))</f>
        <v>-</v>
      </c>
    </row>
    <row r="697" spans="1:9" ht="15" x14ac:dyDescent="0.25">
      <c r="A697" s="99" t="s">
        <v>903</v>
      </c>
      <c r="B697" s="110" t="s">
        <v>903</v>
      </c>
      <c r="C697" s="181" t="s">
        <v>2743</v>
      </c>
      <c r="D697" s="147">
        <v>7.2669699999999997</v>
      </c>
      <c r="E697" s="154">
        <v>-7.18696</v>
      </c>
      <c r="F697" s="95"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7" s="119">
        <f t="shared" si="22"/>
        <v>7.2669699999999997</v>
      </c>
      <c r="H697" s="119">
        <f t="shared" si="23"/>
        <v>-7.18696</v>
      </c>
      <c r="I697" s="120" t="str">
        <f t="array" ref="I697">IF(ISBLANK(C697),"",IF(C697=MAX(IF(FarmUnit[1. Identifiant interne unique d’exploitation agricole*
(Attribué par la gestion centrale)]=A697,FarmUnit[3. Superficie de l’unité agricole (ha)*])),"!","-"))</f>
        <v>-</v>
      </c>
    </row>
    <row r="698" spans="1:9" x14ac:dyDescent="0.25">
      <c r="A698" s="178"/>
      <c r="B698" s="178"/>
      <c r="C698" s="160"/>
      <c r="D698" s="184"/>
      <c r="E698" s="184"/>
      <c r="F698" s="179"/>
      <c r="G698" s="185"/>
      <c r="H698" s="185"/>
      <c r="I698" s="186"/>
    </row>
  </sheetData>
  <protectedRanges>
    <protectedRange algorithmName="SHA-512" hashValue="RS81NFiMR1QsRpz2rzEn4gqVf2ABO2eVoQOiH3t6WiBj63ekAOrY6QDJ72EVm5su8oqQ/ykNrHTnv7G2cuGd9g==" saltValue="uaJ84xAAjRl5R2j/Q/L0bg==" spinCount="100000" sqref="G1:I1 G3:I697" name="DataValFU"/>
    <protectedRange algorithmName="SHA-512" hashValue="RS81NFiMR1QsRpz2rzEn4gqVf2ABO2eVoQOiH3t6WiBj63ekAOrY6QDJ72EVm5su8oqQ/ykNrHTnv7G2cuGd9g==" saltValue="uaJ84xAAjRl5R2j/Q/L0bg==" spinCount="100000" sqref="G2:I2" name="DataValFU_1"/>
  </protectedRanges>
  <mergeCells count="2">
    <mergeCell ref="A1:E1"/>
    <mergeCell ref="G1:I1"/>
  </mergeCells>
  <phoneticPr fontId="17" type="noConversion"/>
  <conditionalFormatting sqref="I3:I697">
    <cfRule type="cellIs" dxfId="39" priority="29" operator="equal">
      <formula>"!"</formula>
    </cfRule>
  </conditionalFormatting>
  <conditionalFormatting sqref="H3:H697">
    <cfRule type="cellIs" dxfId="38" priority="16" operator="lessThan">
      <formula>-180</formula>
    </cfRule>
    <cfRule type="cellIs" dxfId="37" priority="26" operator="greaterThan">
      <formula>180</formula>
    </cfRule>
    <cfRule type="cellIs" dxfId="36" priority="27" operator="between">
      <formula>-180</formula>
      <formula>180</formula>
    </cfRule>
    <cfRule type="cellIs" dxfId="35" priority="28" operator="equal">
      <formula>0</formula>
    </cfRule>
  </conditionalFormatting>
  <conditionalFormatting sqref="G3:G697">
    <cfRule type="cellIs" dxfId="34" priority="2" operator="between">
      <formula>-30</formula>
      <formula>30</formula>
    </cfRule>
    <cfRule type="cellIs" dxfId="33" priority="13" operator="lessThan">
      <formula>-90</formula>
    </cfRule>
    <cfRule type="cellIs" dxfId="32" priority="15" operator="greaterThan">
      <formula>90</formula>
    </cfRule>
    <cfRule type="cellIs" dxfId="31" priority="30" operator="lessThan">
      <formula>-30</formula>
    </cfRule>
    <cfRule type="cellIs" dxfId="30" priority="65" operator="greaterThan">
      <formula>30</formula>
    </cfRule>
  </conditionalFormatting>
  <conditionalFormatting sqref="F3:F697">
    <cfRule type="containsText" dxfId="29" priority="1" operator="containsText" text="FALSE">
      <formula>NOT(ISERROR(SEARCH("FALSE",F3)))</formula>
    </cfRule>
  </conditionalFormatting>
  <dataValidations count="8">
    <dataValidation errorStyle="information" allowBlank="1" showInputMessage="1" showErrorMessage="1" sqref="G3:I697"/>
    <dataValidation allowBlank="1" showInputMessage="1" showErrorMessage="1" promptTitle="Attention" prompt="Il est obligatoire de fournir un point GPS pour la plus grande unité agricole de chaque membre du groupe!_x000a_Utiliser un format nombre, 4 décimales ou plus._x000a_XX.XXXX ou XX, XXXX_x000a_Si vous utilisez le mauvais format, les colonnes à droite seront marquées rouge" sqref="D2:E2"/>
    <dataValidation allowBlank="1" showInputMessage="1" showErrorMessage="1" promptTitle="-90 to 90" prompt="Si la cellule est rouge, elle est incorrecte, veuillez corriger les données._x000a__x000a_Vérifiez que vous utilisez la bonne décimale (, ou.)_x000a_Si la cellule affiche trop de décimal &quot;0&quot;, assurez-vous d'avoir des données plus précises._x000a__x000a__x000a_" sqref="G2"/>
    <dataValidation allowBlank="1" showInputMessage="1" showErrorMessage="1" promptTitle="-180 to 180" prompt="Si la cellule est rouge, elle est incorrecte, veuillez corriger les données._x000a__x000a_Vérifiez que vous utilisez la bonne décimale (, ou.)_x000a_Si la cellule affiche trop de décimal &quot;0&quot;, assurez-vous d'avoir des données plus précises." sqref="H2"/>
    <dataValidation allowBlank="1" showInputMessage="1" showErrorMessage="1" promptTitle="! = plus grande unité agricole" prompt="Si une plantation a plusieurs unités agricoles, la géolocalisation doit être fournie pour la plus grande accueillant la culture certifiée (Exigence 1.2.12)_x000a_! indique la plus grande unité pour le même ID de membre. Peut ne pas être certifiée_x000a_? autre" sqref="I2"/>
    <dataValidation allowBlank="1" showInputMessage="1" showErrorMessage="1" promptTitle="Valeur obligatoire" prompt="Veuillez vous assurer d'utiliser le même ID que celui présenté dans la colonne A de l'onglet 1. Membre du groupe._x000a_Si un membre a plus d'une unité agricole de produit certifié, répétez l'ID autant de lignes qu'il y a d'unités._x000a_" sqref="A2"/>
    <dataValidation allowBlank="1" showInputMessage="1" showErrorMessage="1" promptTitle="Information obligatoire" prompt="La superficie de l'unité agricole spécifique._x000a_La somme de toutes les unités agricoles d'un membre du groupe ne doit pas être supérieure à la superficie agricole totale de l'onglet 1. Membre du groupe._x000a__x000a_Utiliser le format cellule &quot;nombre&quot;" sqref="C2"/>
    <dataValidation allowBlank="1" showInputMessage="1" showErrorMessage="1" promptTitle="Valeur obligatoire" prompt="Veuillez indiquer ici l'ID de l'unité agricole que vous utilisez dans votre système de gestion interne, par exemple lors de la collecte de données de géolocalisation." sqref="B2"/>
  </dataValidation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D36"/>
  <sheetViews>
    <sheetView showGridLines="0" topLeftCell="A7" zoomScale="80" zoomScaleNormal="80" workbookViewId="0">
      <selection activeCell="F12" sqref="F12"/>
    </sheetView>
  </sheetViews>
  <sheetFormatPr baseColWidth="10" defaultColWidth="8.85546875" defaultRowHeight="16.5" x14ac:dyDescent="0.3"/>
  <cols>
    <col min="1" max="1" width="43.42578125" style="8" customWidth="1"/>
    <col min="2" max="2" width="45.85546875" style="8" customWidth="1"/>
    <col min="3" max="3" width="25" style="31" customWidth="1"/>
    <col min="4" max="4" width="41.140625" style="8" customWidth="1"/>
    <col min="5" max="5" width="17" style="8" customWidth="1"/>
    <col min="6" max="16" width="50.7109375" style="8" bestFit="1" customWidth="1"/>
    <col min="17" max="17" width="36.28515625" style="8" bestFit="1" customWidth="1"/>
    <col min="18" max="18" width="55.28515625" style="8" bestFit="1" customWidth="1"/>
    <col min="19" max="26" width="69.5703125" style="8" bestFit="1" customWidth="1"/>
    <col min="27" max="27" width="32" style="8" bestFit="1" customWidth="1"/>
    <col min="28" max="28" width="74.28515625" style="8" bestFit="1" customWidth="1"/>
    <col min="29" max="16384" width="8.85546875" style="8"/>
  </cols>
  <sheetData>
    <row r="2" spans="1:4" s="56" customFormat="1" ht="21.75" thickBot="1" x14ac:dyDescent="0.4">
      <c r="A2" s="55" t="s">
        <v>89</v>
      </c>
      <c r="C2" s="57"/>
    </row>
    <row r="3" spans="1:4" s="56" customFormat="1" ht="20.25" thickTop="1" x14ac:dyDescent="0.25">
      <c r="A3" s="56" t="s">
        <v>90</v>
      </c>
      <c r="C3" s="57"/>
    </row>
    <row r="4" spans="1:4" s="56" customFormat="1" ht="45.95" customHeight="1" x14ac:dyDescent="0.25">
      <c r="A4" s="236" t="s">
        <v>91</v>
      </c>
      <c r="B4" s="236"/>
      <c r="C4" s="236"/>
      <c r="D4" s="236"/>
    </row>
    <row r="6" spans="1:4" ht="18.75" x14ac:dyDescent="0.3">
      <c r="A6" s="12" t="s">
        <v>92</v>
      </c>
    </row>
    <row r="7" spans="1:4" x14ac:dyDescent="0.3">
      <c r="A7" s="14" t="s">
        <v>93</v>
      </c>
      <c r="B7" s="14" t="s">
        <v>94</v>
      </c>
      <c r="C7" s="32" t="s">
        <v>95</v>
      </c>
      <c r="D7" s="14" t="s">
        <v>96</v>
      </c>
    </row>
    <row r="8" spans="1:4" s="51" customFormat="1" ht="69" x14ac:dyDescent="0.3">
      <c r="A8" s="58" t="s">
        <v>97</v>
      </c>
      <c r="B8" s="59" t="s">
        <v>98</v>
      </c>
      <c r="C8" s="60">
        <f t="array" ref="C8">SUMPRODUCT((GroupMember[1. Identifiant interne unique d’exploitation agricole*
(Attribué par la gestion centrale)
Aucun doublon n''est autorisé]&lt;&gt;"")/COUNTIF(GroupMember[1. Identifiant interne unique d’exploitation agricole*
(Attribué par la gestion centrale)
Aucun doublon n''est autorisé],GroupMember[1. Identifiant interne unique d’exploitation agricole*
(Attribué par la gestion centrale)
Aucun doublon n''est autorisé]&amp;""))</f>
        <v>695</v>
      </c>
      <c r="D8" s="61" t="s">
        <v>99</v>
      </c>
    </row>
    <row r="9" spans="1:4" x14ac:dyDescent="0.3">
      <c r="A9" s="17"/>
      <c r="B9" s="17"/>
      <c r="C9" s="33"/>
      <c r="D9" s="17"/>
    </row>
    <row r="10" spans="1:4" ht="18.75" x14ac:dyDescent="0.3">
      <c r="A10" s="12" t="s">
        <v>100</v>
      </c>
      <c r="B10" s="17"/>
      <c r="C10" s="33"/>
      <c r="D10" s="17"/>
    </row>
    <row r="11" spans="1:4" x14ac:dyDescent="0.3">
      <c r="A11" s="14" t="s">
        <v>101</v>
      </c>
      <c r="B11" s="14" t="s">
        <v>94</v>
      </c>
      <c r="C11" s="32" t="s">
        <v>95</v>
      </c>
      <c r="D11" s="14" t="s">
        <v>96</v>
      </c>
    </row>
    <row r="12" spans="1:4" s="51" customFormat="1" ht="69" x14ac:dyDescent="0.3">
      <c r="A12" s="62" t="s">
        <v>102</v>
      </c>
      <c r="B12" s="59" t="s">
        <v>98</v>
      </c>
      <c r="C12" s="60">
        <f>SUMPRODUCT((CertifiedCrop[1. Identifiant interne unique d’exploitation agricole*
(Attribué par la gestion centrale)]&lt;&gt;"")/COUNTIF(CertifiedCrop[1. Identifiant interne unique d’exploitation agricole*
(Attribué par la gestion centrale)],CertifiedCrop[1. Identifiant interne unique d’exploitation agricole*
(Attribué par la gestion centrale)]&amp;""))</f>
        <v>695</v>
      </c>
      <c r="D12" s="61" t="s">
        <v>99</v>
      </c>
    </row>
    <row r="13" spans="1:4" s="51" customFormat="1" ht="34.5" x14ac:dyDescent="0.3">
      <c r="A13" s="62" t="s">
        <v>103</v>
      </c>
      <c r="B13" s="63" t="s">
        <v>104</v>
      </c>
      <c r="C13" s="64">
        <f>SUM('2. Produit agricole certifié'!D:D)</f>
        <v>2615.3270000000002</v>
      </c>
      <c r="D13" s="59" t="s">
        <v>105</v>
      </c>
    </row>
    <row r="14" spans="1:4" s="51" customFormat="1" ht="51.75" x14ac:dyDescent="0.3">
      <c r="A14" s="62" t="s">
        <v>106</v>
      </c>
      <c r="B14" s="63" t="s">
        <v>104</v>
      </c>
      <c r="C14" s="64">
        <f>SUM('2. Produit agricole certifié'!E:E)</f>
        <v>1473216</v>
      </c>
      <c r="D14" s="59" t="s">
        <v>107</v>
      </c>
    </row>
    <row r="15" spans="1:4" s="51" customFormat="1" ht="51.75" x14ac:dyDescent="0.3">
      <c r="A15" s="62" t="s">
        <v>108</v>
      </c>
      <c r="B15" s="63" t="s">
        <v>104</v>
      </c>
      <c r="C15" s="64">
        <f>SUM('2. Produit agricole certifié'!F:F)</f>
        <v>1388920</v>
      </c>
      <c r="D15" s="59" t="s">
        <v>109</v>
      </c>
    </row>
    <row r="16" spans="1:4" s="51" customFormat="1" ht="51.75" x14ac:dyDescent="0.3">
      <c r="A16" s="62" t="s">
        <v>110</v>
      </c>
      <c r="B16" s="63" t="s">
        <v>104</v>
      </c>
      <c r="C16" s="64">
        <f>SUM('2. Produit agricole certifié'!G:G)</f>
        <v>0</v>
      </c>
      <c r="D16" s="59" t="s">
        <v>111</v>
      </c>
    </row>
    <row r="17" spans="1:4" s="51" customFormat="1" ht="34.5" x14ac:dyDescent="0.3">
      <c r="A17" s="62" t="s">
        <v>112</v>
      </c>
      <c r="B17" s="63" t="s">
        <v>113</v>
      </c>
      <c r="C17" s="58">
        <f>COUNTIF('2. Produit agricole certifié'!I:I,"!")</f>
        <v>0</v>
      </c>
      <c r="D17" s="59" t="s">
        <v>114</v>
      </c>
    </row>
    <row r="18" spans="1:4" s="51" customFormat="1" ht="34.5" x14ac:dyDescent="0.3">
      <c r="A18" s="62" t="s">
        <v>115</v>
      </c>
      <c r="B18" s="63" t="s">
        <v>104</v>
      </c>
      <c r="C18" s="65">
        <f>AVERAGE('2. Produit agricole certifié'!K:K)</f>
        <v>564.28932739380934</v>
      </c>
      <c r="D18" s="59" t="s">
        <v>116</v>
      </c>
    </row>
    <row r="19" spans="1:4" s="51" customFormat="1" ht="51.75" x14ac:dyDescent="0.3">
      <c r="A19" s="62" t="s">
        <v>117</v>
      </c>
      <c r="B19" s="63" t="s">
        <v>104</v>
      </c>
      <c r="C19" s="65">
        <f>AVERAGE('2. Produit agricole certifié'!L:L)</f>
        <v>528.40042543055665</v>
      </c>
      <c r="D19" s="59" t="s">
        <v>118</v>
      </c>
    </row>
    <row r="20" spans="1:4" x14ac:dyDescent="0.3">
      <c r="A20" s="17"/>
      <c r="B20" s="17"/>
      <c r="C20" s="33"/>
      <c r="D20" s="17"/>
    </row>
    <row r="21" spans="1:4" x14ac:dyDescent="0.3">
      <c r="A21" s="11"/>
      <c r="B21" s="11"/>
      <c r="C21" s="34"/>
      <c r="D21" s="11"/>
    </row>
    <row r="22" spans="1:4" ht="18.75" x14ac:dyDescent="0.3">
      <c r="A22" s="12" t="s">
        <v>119</v>
      </c>
      <c r="B22" s="17"/>
      <c r="C22" s="33"/>
      <c r="D22" s="17"/>
    </row>
    <row r="23" spans="1:4" x14ac:dyDescent="0.3">
      <c r="A23" s="14" t="s">
        <v>101</v>
      </c>
      <c r="B23" s="14" t="s">
        <v>94</v>
      </c>
      <c r="C23" s="32" t="s">
        <v>95</v>
      </c>
      <c r="D23" s="14" t="s">
        <v>96</v>
      </c>
    </row>
    <row r="24" spans="1:4" s="51" customFormat="1" ht="69" x14ac:dyDescent="0.3">
      <c r="A24" s="62" t="s">
        <v>120</v>
      </c>
      <c r="B24" s="63" t="s">
        <v>104</v>
      </c>
      <c r="C24" s="66">
        <f t="array" ref="C24">SUM(IF('3. Unité agricole'!$A$3:$A$697&lt;&gt;"",1/COUNTIF('3. Unité agricole'!$A$3:$A$697,'3. Unité agricole'!$A$3:$A$697),"not working"))</f>
        <v>695</v>
      </c>
      <c r="D24" s="59" t="s">
        <v>121</v>
      </c>
    </row>
    <row r="25" spans="1:4" s="51" customFormat="1" ht="34.5" x14ac:dyDescent="0.3">
      <c r="A25" s="62" t="s">
        <v>122</v>
      </c>
      <c r="B25" s="63" t="s">
        <v>104</v>
      </c>
      <c r="C25" s="66">
        <f>SUM('3. Unité agricole'!C:C)</f>
        <v>220</v>
      </c>
      <c r="D25" s="63" t="s">
        <v>123</v>
      </c>
    </row>
    <row r="26" spans="1:4" s="51" customFormat="1" ht="69" x14ac:dyDescent="0.3">
      <c r="A26" s="62" t="s">
        <v>124</v>
      </c>
      <c r="B26" s="63" t="s">
        <v>104</v>
      </c>
      <c r="C26" s="66">
        <f>COUNTIF('3. Unité agricole'!I:I,"!")</f>
        <v>73</v>
      </c>
      <c r="D26" s="63" t="s">
        <v>125</v>
      </c>
    </row>
    <row r="27" spans="1:4" s="51" customFormat="1" ht="69" x14ac:dyDescent="0.3">
      <c r="A27" s="62" t="s">
        <v>126</v>
      </c>
      <c r="B27" s="63" t="s">
        <v>104</v>
      </c>
      <c r="C27" s="66">
        <f>MIN(COUNTA('3. Unité agricole'!$D$3:$D$50),COUNTA('3. Unité agricole'!$E$3:$E$50))</f>
        <v>48</v>
      </c>
      <c r="D27" s="63" t="s">
        <v>127</v>
      </c>
    </row>
    <row r="28" spans="1:4" s="51" customFormat="1" ht="69" x14ac:dyDescent="0.3">
      <c r="A28" s="62" t="s">
        <v>128</v>
      </c>
      <c r="B28" s="63" t="s">
        <v>104</v>
      </c>
      <c r="C28" s="66">
        <f>MIN(COUNTA('3. Unité agricole'!$D$3:$D$50),COUNTA('3. Unité agricole'!$E$3:$E$50))</f>
        <v>48</v>
      </c>
      <c r="D28" s="63" t="s">
        <v>129</v>
      </c>
    </row>
    <row r="29" spans="1:4" x14ac:dyDescent="0.3">
      <c r="C29" s="8"/>
    </row>
    <row r="30" spans="1:4" x14ac:dyDescent="0.3">
      <c r="C30" s="8"/>
    </row>
    <row r="31" spans="1:4" x14ac:dyDescent="0.3">
      <c r="C31" s="8"/>
    </row>
    <row r="32" spans="1:4" x14ac:dyDescent="0.3">
      <c r="C32" s="8"/>
    </row>
    <row r="33" spans="3:3" x14ac:dyDescent="0.3">
      <c r="C33" s="8"/>
    </row>
    <row r="34" spans="3:3" x14ac:dyDescent="0.3">
      <c r="C34" s="8"/>
    </row>
    <row r="35" spans="3:3" x14ac:dyDescent="0.3">
      <c r="C35" s="8"/>
    </row>
    <row r="36" spans="3:3" x14ac:dyDescent="0.3">
      <c r="C36" s="8"/>
    </row>
  </sheetData>
  <sheetProtection algorithmName="SHA-512" hashValue="wMvR/nuaVuUKF8qpzM3SQcYg4t2uYfyRAMiJZ9xqOauYV5VTqbr/ahCe/dzDzrxWER4hXjE0JkUpwLwUBNGCkg==" saltValue="UBLJy+n//tAwcKPIbJCvXA==" spinCount="100000" sheet="1" pivotTables="0"/>
  <mergeCells count="1">
    <mergeCell ref="A4:D4"/>
  </mergeCells>
  <conditionalFormatting sqref="C29:C40 C8:C10 C12:C22">
    <cfRule type="containsText" dxfId="8" priority="50" operator="containsText" text="TRUE">
      <formula>NOT(ISERROR(SEARCH("TRUE",C8)))</formula>
    </cfRule>
    <cfRule type="containsText" dxfId="7" priority="51" operator="containsText" text="FALSE">
      <formula>NOT(ISERROR(SEARCH("FALSE",C8)))</formula>
    </cfRule>
  </conditionalFormatting>
  <conditionalFormatting sqref="C17">
    <cfRule type="cellIs" dxfId="6" priority="13" operator="greaterThan">
      <formula>0</formula>
    </cfRule>
  </conditionalFormatting>
  <conditionalFormatting sqref="C7">
    <cfRule type="containsText" dxfId="5" priority="9" operator="containsText" text="TRUE">
      <formula>NOT(ISERROR(SEARCH("TRUE",C7)))</formula>
    </cfRule>
    <cfRule type="containsText" dxfId="4" priority="10" operator="containsText" text="FALSE">
      <formula>NOT(ISERROR(SEARCH("FALSE",C7)))</formula>
    </cfRule>
  </conditionalFormatting>
  <conditionalFormatting sqref="C11">
    <cfRule type="containsText" dxfId="3" priority="7" operator="containsText" text="TRUE">
      <formula>NOT(ISERROR(SEARCH("TRUE",C11)))</formula>
    </cfRule>
    <cfRule type="containsText" dxfId="2" priority="8" operator="containsText" text="FALSE">
      <formula>NOT(ISERROR(SEARCH("FALSE",C11)))</formula>
    </cfRule>
  </conditionalFormatting>
  <conditionalFormatting sqref="C23">
    <cfRule type="containsText" dxfId="1" priority="5" operator="containsText" text="TRUE">
      <formula>NOT(ISERROR(SEARCH("TRUE",C23)))</formula>
    </cfRule>
    <cfRule type="containsText" dxfId="0" priority="6" operator="containsText" text="FALSE">
      <formula>NOT(ISERROR(SEARCH("FALSE",C23)))</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C29"/>
  <sheetViews>
    <sheetView showGridLines="0" zoomScaleNormal="100" workbookViewId="0">
      <selection activeCell="C14" sqref="C14"/>
    </sheetView>
  </sheetViews>
  <sheetFormatPr baseColWidth="10" defaultColWidth="8.85546875" defaultRowHeight="16.5" x14ac:dyDescent="0.3"/>
  <cols>
    <col min="1" max="1" width="58.85546875" style="8" customWidth="1"/>
    <col min="2" max="2" width="45.140625" style="8" customWidth="1"/>
    <col min="3" max="5" width="50.7109375" style="8" bestFit="1" customWidth="1"/>
    <col min="6" max="6" width="14.5703125" style="8" customWidth="1"/>
    <col min="7" max="7" width="2.7109375" style="8" customWidth="1"/>
    <col min="8" max="18" width="50.7109375" style="8" bestFit="1" customWidth="1"/>
    <col min="19" max="19" width="36.28515625" style="8" bestFit="1" customWidth="1"/>
    <col min="20" max="20" width="55.28515625" style="8" bestFit="1" customWidth="1"/>
    <col min="21" max="28" width="69.5703125" style="8" bestFit="1" customWidth="1"/>
    <col min="29" max="29" width="32" style="8" bestFit="1" customWidth="1"/>
    <col min="30" max="30" width="74.28515625" style="8" bestFit="1" customWidth="1"/>
    <col min="31" max="16384" width="8.85546875" style="8"/>
  </cols>
  <sheetData>
    <row r="2" spans="1:3" ht="20.25" thickBot="1" x14ac:dyDescent="0.35">
      <c r="A2" s="10" t="s">
        <v>130</v>
      </c>
    </row>
    <row r="3" spans="1:3" ht="17.25" thickTop="1" x14ac:dyDescent="0.3">
      <c r="A3" s="8" t="s">
        <v>131</v>
      </c>
      <c r="C3" s="9"/>
    </row>
    <row r="4" spans="1:3" x14ac:dyDescent="0.3">
      <c r="A4" s="8" t="s">
        <v>132</v>
      </c>
    </row>
    <row r="5" spans="1:3" x14ac:dyDescent="0.3">
      <c r="A5" s="8" t="s">
        <v>133</v>
      </c>
      <c r="C5" s="29"/>
    </row>
    <row r="6" spans="1:3" ht="18.75" x14ac:dyDescent="0.3">
      <c r="A6" s="12" t="s">
        <v>134</v>
      </c>
      <c r="B6" s="76" t="s">
        <v>135</v>
      </c>
    </row>
    <row r="7" spans="1:3" x14ac:dyDescent="0.3">
      <c r="A7" s="14" t="s">
        <v>136</v>
      </c>
      <c r="B7" s="14" t="s">
        <v>137</v>
      </c>
    </row>
    <row r="8" spans="1:3" x14ac:dyDescent="0.3">
      <c r="A8" s="13" t="s">
        <v>138</v>
      </c>
      <c r="B8" s="13" t="s">
        <v>139</v>
      </c>
    </row>
    <row r="9" spans="1:3" x14ac:dyDescent="0.3">
      <c r="A9" s="13" t="s">
        <v>140</v>
      </c>
      <c r="B9" s="13" t="s">
        <v>141</v>
      </c>
    </row>
    <row r="10" spans="1:3" ht="27.6" customHeight="1" x14ac:dyDescent="0.3">
      <c r="A10" s="13" t="s">
        <v>142</v>
      </c>
      <c r="B10" s="13" t="s">
        <v>143</v>
      </c>
    </row>
    <row r="11" spans="1:3" ht="25.15" customHeight="1" x14ac:dyDescent="0.3">
      <c r="A11" s="13" t="s">
        <v>144</v>
      </c>
      <c r="B11" s="15" t="s">
        <v>145</v>
      </c>
    </row>
    <row r="12" spans="1:3" x14ac:dyDescent="0.3">
      <c r="A12" s="15" t="s">
        <v>146</v>
      </c>
      <c r="B12" s="15" t="s">
        <v>147</v>
      </c>
    </row>
    <row r="13" spans="1:3" ht="28.15" customHeight="1" x14ac:dyDescent="0.3">
      <c r="A13" s="13" t="s">
        <v>148</v>
      </c>
      <c r="B13" s="13" t="s">
        <v>149</v>
      </c>
    </row>
    <row r="14" spans="1:3" ht="31.9" customHeight="1" x14ac:dyDescent="0.3">
      <c r="A14" s="13" t="s">
        <v>150</v>
      </c>
      <c r="B14" s="13" t="s">
        <v>151</v>
      </c>
    </row>
    <row r="15" spans="1:3" ht="42.75" x14ac:dyDescent="0.3">
      <c r="A15" s="16" t="s">
        <v>152</v>
      </c>
      <c r="B15" s="16" t="s">
        <v>153</v>
      </c>
    </row>
    <row r="16" spans="1:3" x14ac:dyDescent="0.3">
      <c r="A16" s="16" t="s">
        <v>154</v>
      </c>
      <c r="B16" s="16" t="s">
        <v>155</v>
      </c>
    </row>
    <row r="17" spans="1:2" x14ac:dyDescent="0.3">
      <c r="A17" s="16" t="s">
        <v>156</v>
      </c>
      <c r="B17" s="16" t="s">
        <v>157</v>
      </c>
    </row>
    <row r="18" spans="1:2" x14ac:dyDescent="0.3">
      <c r="A18" s="16" t="s">
        <v>158</v>
      </c>
      <c r="B18" s="16" t="s">
        <v>159</v>
      </c>
    </row>
    <row r="19" spans="1:2" x14ac:dyDescent="0.3">
      <c r="A19" s="16" t="s">
        <v>160</v>
      </c>
      <c r="B19" s="16" t="s">
        <v>161</v>
      </c>
    </row>
    <row r="20" spans="1:2" x14ac:dyDescent="0.3">
      <c r="A20" s="16" t="s">
        <v>162</v>
      </c>
      <c r="B20" s="16" t="s">
        <v>163</v>
      </c>
    </row>
    <row r="21" spans="1:2" x14ac:dyDescent="0.3">
      <c r="A21" s="16" t="s">
        <v>164</v>
      </c>
      <c r="B21" s="16" t="s">
        <v>165</v>
      </c>
    </row>
    <row r="22" spans="1:2" ht="28.5" x14ac:dyDescent="0.3">
      <c r="A22" s="16" t="s">
        <v>166</v>
      </c>
      <c r="B22" s="16" t="s">
        <v>167</v>
      </c>
    </row>
    <row r="23" spans="1:2" ht="28.5" x14ac:dyDescent="0.3">
      <c r="A23" s="16" t="s">
        <v>168</v>
      </c>
      <c r="B23" s="16" t="s">
        <v>169</v>
      </c>
    </row>
    <row r="24" spans="1:2" ht="28.5" x14ac:dyDescent="0.3">
      <c r="A24" s="16" t="s">
        <v>170</v>
      </c>
      <c r="B24" s="16" t="s">
        <v>171</v>
      </c>
    </row>
    <row r="25" spans="1:2" ht="28.5" x14ac:dyDescent="0.3">
      <c r="A25" s="16" t="s">
        <v>172</v>
      </c>
      <c r="B25" s="16" t="s">
        <v>173</v>
      </c>
    </row>
    <row r="26" spans="1:2" ht="28.5" x14ac:dyDescent="0.3">
      <c r="A26" s="16" t="s">
        <v>174</v>
      </c>
      <c r="B26" s="16" t="s">
        <v>175</v>
      </c>
    </row>
    <row r="27" spans="1:2" x14ac:dyDescent="0.3">
      <c r="A27" s="16"/>
      <c r="B27" s="16"/>
    </row>
    <row r="28" spans="1:2" x14ac:dyDescent="0.3">
      <c r="A28" s="16"/>
      <c r="B28" s="16"/>
    </row>
    <row r="29" spans="1:2" x14ac:dyDescent="0.3">
      <c r="A29" s="16"/>
      <c r="B29" s="16"/>
    </row>
  </sheetData>
  <dataValidations count="1">
    <dataValidation allowBlank="1" showInputMessage="1" showErrorMessage="1" promptTitle="If the formula does not work" prompt="Please click on this cell and press Ctrl+Shift+Enter" sqref="B35"/>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85326c8-53d7-4073-8fb0-737c737bb331">
      <Terms xmlns="http://schemas.microsoft.com/office/infopath/2007/PartnerControls"/>
    </lcf76f155ced4ddcb4097134ff3c332f>
    <TaxCatchAll xmlns="5765bac3-0fca-4b4e-935f-16f2a024ce2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23" ma:contentTypeDescription="Create a new document." ma:contentTypeScope="" ma:versionID="b5909ba80f725219b947a6478d558438">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fae8aa09d00a05856917812c059a217a"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c7e46e6-79dd-420e-99dc-c75ba4a29b0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fdf0964-39e9-45c7-94be-4e9f8bcea188}" ma:internalName="TaxCatchAll" ma:showField="CatchAllData" ma:web="5765bac3-0fca-4b4e-935f-16f2a024ce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612303-1544-420A-9BAB-5B136A9D5968}">
  <ds:schemaRefs>
    <ds:schemaRef ds:uri="http://schemas.microsoft.com/sharepoint/v3/contenttype/forms"/>
  </ds:schemaRefs>
</ds:datastoreItem>
</file>

<file path=customXml/itemProps2.xml><?xml version="1.0" encoding="utf-8"?>
<ds:datastoreItem xmlns:ds="http://schemas.openxmlformats.org/officeDocument/2006/customXml" ds:itemID="{B22841A9-5C5F-46ED-8873-8B8EEAAE6C22}">
  <ds:schemaRefs>
    <ds:schemaRef ds:uri="http://schemas.microsoft.com/office/infopath/2007/PartnerControls"/>
    <ds:schemaRef ds:uri="http://purl.org/dc/dcmitype/"/>
    <ds:schemaRef ds:uri="5765bac3-0fca-4b4e-935f-16f2a024ce24"/>
    <ds:schemaRef ds:uri="http://schemas.microsoft.com/office/2006/documentManagement/types"/>
    <ds:schemaRef ds:uri="http://www.w3.org/XML/1998/namespace"/>
    <ds:schemaRef ds:uri="http://purl.org/dc/terms/"/>
    <ds:schemaRef ds:uri="http://purl.org/dc/elements/1.1/"/>
    <ds:schemaRef ds:uri="http://schemas.openxmlformats.org/package/2006/metadata/core-properties"/>
    <ds:schemaRef ds:uri="f85326c8-53d7-4073-8fb0-737c737bb331"/>
    <ds:schemaRef ds:uri="http://schemas.microsoft.com/office/2006/metadata/properties"/>
  </ds:schemaRefs>
</ds:datastoreItem>
</file>

<file path=customXml/itemProps3.xml><?xml version="1.0" encoding="utf-8"?>
<ds:datastoreItem xmlns:ds="http://schemas.openxmlformats.org/officeDocument/2006/customXml" ds:itemID="{E46DC53B-6063-4DAA-8948-109C7CA4C7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5326c8-53d7-4073-8fb0-737c737bb331"/>
    <ds:schemaRef ds:uri="5765bac3-0fca-4b4e-935f-16f2a024ce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Page de couverture</vt:lpstr>
      <vt:lpstr>Document d’orientation</vt:lpstr>
      <vt:lpstr>1. l'exploitation agricole</vt:lpstr>
      <vt:lpstr>2. Produit agricole certifié</vt:lpstr>
      <vt:lpstr>3. Unité agricole</vt:lpstr>
      <vt:lpstr> Tableau de bord</vt:lpstr>
      <vt:lpstr>Translations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2021-08-15T21:33:57Z</dcterms:created>
  <dcterms:modified xsi:type="dcterms:W3CDTF">2022-10-20T10:11:59Z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y fmtid="{D5CDD505-2E9C-101B-9397-08002B2CF9AE}" pid="3" name="MediaServiceImageTags">
    <vt:lpwstr/>
  </property>
</Properties>
</file>