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codeName="ThisWorkbook" hidePivotFieldList="1"/>
  <xr:revisionPtr revIDLastSave="0" documentId="13_ncr:1_{1FB3F661-0864-4E64-95B0-E07416B29225}" xr6:coauthVersionLast="47" xr6:coauthVersionMax="47" xr10:uidLastSave="{00000000-0000-0000-0000-000000000000}"/>
  <workbookProtection workbookAlgorithmName="SHA-512" workbookHashValue="YbCOU26GkE5DJPuRQPPv3RFB1RX1bQEnjPWmGPTRQIPhAiUFxc1C9OF4stxflMVpbmcxuS4LU+3CiptdfMe+Ag==" workbookSaltValue="MUkJJ+Bx1otSw27RvM6JiQ==" workbookSpinCount="100000" lockStructure="1"/>
  <bookViews>
    <workbookView xWindow="-110" yWindow="-110" windowWidth="19420" windowHeight="10300" firstSheet="2" activeTab="2" xr2:uid="{00000000-000D-0000-FFFF-FFFF00000000}"/>
  </bookViews>
  <sheets>
    <sheet name="Page de couverture" sheetId="14" r:id="rId1"/>
    <sheet name="Document d’orientation" sheetId="19" r:id="rId2"/>
    <sheet name="1. l'exploitation agricole" sheetId="1" r:id="rId3"/>
    <sheet name="2. Produit agricole certifié" sheetId="5" r:id="rId4"/>
    <sheet name="3. Unité agricole" sheetId="3" r:id="rId5"/>
    <sheet name=" Tableau de bord" sheetId="15" r:id="rId6"/>
    <sheet name="Translations" sheetId="18" state="hidden" r:id="rId7"/>
  </sheets>
  <definedNames>
    <definedName name="_xlnm._FilterDatabase" localSheetId="2" hidden="1">'1. l''exploitation agricole'!$A$2:$Z$721</definedName>
    <definedName name="_xlnm._FilterDatabase" localSheetId="3" hidden="1">'2. Produit agricole certifié'!$U$3:$U$721</definedName>
    <definedName name="_xlnm._FilterDatabase" localSheetId="4" hidden="1">'3. Unité agricole'!$A$2:$E$760</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U4" i="5" l="1"/>
  <c r="U5" i="5"/>
  <c r="U6" i="5"/>
  <c r="U7" i="5"/>
  <c r="U8" i="5"/>
  <c r="U9" i="5"/>
  <c r="U10" i="5"/>
  <c r="U11" i="5"/>
  <c r="U12" i="5"/>
  <c r="U13" i="5"/>
  <c r="U14" i="5"/>
  <c r="U15" i="5"/>
  <c r="U16" i="5"/>
  <c r="U17" i="5"/>
  <c r="U18" i="5"/>
  <c r="U19" i="5"/>
  <c r="U20" i="5"/>
  <c r="U21" i="5"/>
  <c r="U22" i="5"/>
  <c r="U23" i="5"/>
  <c r="U24" i="5"/>
  <c r="U25" i="5"/>
  <c r="U26" i="5"/>
  <c r="U27" i="5"/>
  <c r="U28" i="5"/>
  <c r="U29" i="5"/>
  <c r="U30" i="5"/>
  <c r="U31" i="5"/>
  <c r="U32" i="5"/>
  <c r="U33" i="5"/>
  <c r="U34" i="5"/>
  <c r="U35" i="5"/>
  <c r="U36" i="5"/>
  <c r="U37" i="5"/>
  <c r="U38" i="5"/>
  <c r="U39" i="5"/>
  <c r="U40" i="5"/>
  <c r="U41" i="5"/>
  <c r="U42" i="5"/>
  <c r="U43" i="5"/>
  <c r="U44" i="5"/>
  <c r="U45" i="5"/>
  <c r="U46" i="5"/>
  <c r="U47" i="5"/>
  <c r="U48" i="5"/>
  <c r="U49" i="5"/>
  <c r="U50" i="5"/>
  <c r="U51" i="5"/>
  <c r="U52" i="5"/>
  <c r="U53" i="5"/>
  <c r="U54" i="5"/>
  <c r="U55" i="5"/>
  <c r="U56" i="5"/>
  <c r="U57" i="5"/>
  <c r="U58" i="5"/>
  <c r="U59" i="5"/>
  <c r="U60" i="5"/>
  <c r="U61" i="5"/>
  <c r="U62" i="5"/>
  <c r="U63" i="5"/>
  <c r="U64" i="5"/>
  <c r="U65" i="5"/>
  <c r="U66" i="5"/>
  <c r="U67" i="5"/>
  <c r="U68" i="5"/>
  <c r="U69" i="5"/>
  <c r="U70" i="5"/>
  <c r="U71" i="5"/>
  <c r="U72" i="5"/>
  <c r="U73" i="5"/>
  <c r="U74" i="5"/>
  <c r="U75" i="5"/>
  <c r="U76" i="5"/>
  <c r="U77" i="5"/>
  <c r="U78" i="5"/>
  <c r="U79" i="5"/>
  <c r="U80" i="5"/>
  <c r="U81" i="5"/>
  <c r="U82" i="5"/>
  <c r="U83" i="5"/>
  <c r="U84" i="5"/>
  <c r="U85" i="5"/>
  <c r="U86" i="5"/>
  <c r="U87" i="5"/>
  <c r="U88" i="5"/>
  <c r="U89" i="5"/>
  <c r="U90" i="5"/>
  <c r="U91" i="5"/>
  <c r="U92" i="5"/>
  <c r="U93" i="5"/>
  <c r="U94" i="5"/>
  <c r="U95" i="5"/>
  <c r="U96" i="5"/>
  <c r="U97" i="5"/>
  <c r="U98" i="5"/>
  <c r="U99" i="5"/>
  <c r="U100" i="5"/>
  <c r="U101" i="5"/>
  <c r="U102" i="5"/>
  <c r="U103" i="5"/>
  <c r="U104" i="5"/>
  <c r="U105" i="5"/>
  <c r="U106" i="5"/>
  <c r="U107" i="5"/>
  <c r="U108" i="5"/>
  <c r="U109" i="5"/>
  <c r="U110" i="5"/>
  <c r="U111" i="5"/>
  <c r="U112" i="5"/>
  <c r="U113" i="5"/>
  <c r="U114" i="5"/>
  <c r="U115" i="5"/>
  <c r="U116" i="5"/>
  <c r="U117" i="5"/>
  <c r="U118" i="5"/>
  <c r="U119" i="5"/>
  <c r="U120" i="5"/>
  <c r="U121" i="5"/>
  <c r="U122" i="5"/>
  <c r="U123" i="5"/>
  <c r="U124" i="5"/>
  <c r="U125" i="5"/>
  <c r="U126" i="5"/>
  <c r="U127" i="5"/>
  <c r="U128" i="5"/>
  <c r="U129" i="5"/>
  <c r="U130" i="5"/>
  <c r="U131" i="5"/>
  <c r="U132" i="5"/>
  <c r="U133" i="5"/>
  <c r="U134" i="5"/>
  <c r="U135" i="5"/>
  <c r="U136" i="5"/>
  <c r="U137" i="5"/>
  <c r="U138" i="5"/>
  <c r="U139" i="5"/>
  <c r="U140" i="5"/>
  <c r="U141" i="5"/>
  <c r="U142" i="5"/>
  <c r="U143" i="5"/>
  <c r="U144" i="5"/>
  <c r="U145" i="5"/>
  <c r="U146" i="5"/>
  <c r="U147" i="5"/>
  <c r="U148" i="5"/>
  <c r="U149" i="5"/>
  <c r="U150" i="5"/>
  <c r="U151" i="5"/>
  <c r="U152" i="5"/>
  <c r="U153" i="5"/>
  <c r="U154" i="5"/>
  <c r="U155" i="5"/>
  <c r="U156" i="5"/>
  <c r="U157" i="5"/>
  <c r="U158" i="5"/>
  <c r="U159" i="5"/>
  <c r="U160" i="5"/>
  <c r="U161" i="5"/>
  <c r="U162" i="5"/>
  <c r="U163" i="5"/>
  <c r="U164" i="5"/>
  <c r="U165" i="5"/>
  <c r="U166" i="5"/>
  <c r="U167" i="5"/>
  <c r="U168" i="5"/>
  <c r="U169" i="5"/>
  <c r="U170" i="5"/>
  <c r="U171" i="5"/>
  <c r="U172" i="5"/>
  <c r="U173" i="5"/>
  <c r="U174" i="5"/>
  <c r="U175" i="5"/>
  <c r="U176" i="5"/>
  <c r="U177" i="5"/>
  <c r="U178" i="5"/>
  <c r="U179" i="5"/>
  <c r="U180" i="5"/>
  <c r="U181" i="5"/>
  <c r="U182" i="5"/>
  <c r="U183" i="5"/>
  <c r="U184" i="5"/>
  <c r="U185" i="5"/>
  <c r="U186" i="5"/>
  <c r="U187" i="5"/>
  <c r="U188" i="5"/>
  <c r="U189" i="5"/>
  <c r="U190" i="5"/>
  <c r="U191" i="5"/>
  <c r="U192" i="5"/>
  <c r="U193" i="5"/>
  <c r="U194" i="5"/>
  <c r="U195" i="5"/>
  <c r="U196" i="5"/>
  <c r="U197" i="5"/>
  <c r="U198" i="5"/>
  <c r="U199" i="5"/>
  <c r="U200" i="5"/>
  <c r="U201" i="5"/>
  <c r="U202" i="5"/>
  <c r="U203" i="5"/>
  <c r="U204" i="5"/>
  <c r="U205" i="5"/>
  <c r="U206" i="5"/>
  <c r="U207" i="5"/>
  <c r="U208" i="5"/>
  <c r="U209" i="5"/>
  <c r="U210" i="5"/>
  <c r="U211" i="5"/>
  <c r="U212" i="5"/>
  <c r="U213" i="5"/>
  <c r="U214" i="5"/>
  <c r="U215" i="5"/>
  <c r="U216" i="5"/>
  <c r="U217" i="5"/>
  <c r="U218" i="5"/>
  <c r="U219" i="5"/>
  <c r="U220" i="5"/>
  <c r="U221" i="5"/>
  <c r="U222" i="5"/>
  <c r="U223" i="5"/>
  <c r="U224" i="5"/>
  <c r="U225" i="5"/>
  <c r="U226" i="5"/>
  <c r="U227" i="5"/>
  <c r="U228" i="5"/>
  <c r="U229" i="5"/>
  <c r="U230" i="5"/>
  <c r="U231" i="5"/>
  <c r="U232" i="5"/>
  <c r="U233" i="5"/>
  <c r="U234" i="5"/>
  <c r="U235" i="5"/>
  <c r="U236" i="5"/>
  <c r="U237" i="5"/>
  <c r="U238" i="5"/>
  <c r="U239" i="5"/>
  <c r="U240" i="5"/>
  <c r="U241" i="5"/>
  <c r="U242" i="5"/>
  <c r="U243" i="5"/>
  <c r="U244" i="5"/>
  <c r="U245" i="5"/>
  <c r="U246" i="5"/>
  <c r="U247" i="5"/>
  <c r="U248" i="5"/>
  <c r="U249" i="5"/>
  <c r="U250" i="5"/>
  <c r="U251" i="5"/>
  <c r="U252" i="5"/>
  <c r="U253" i="5"/>
  <c r="U254" i="5"/>
  <c r="U255" i="5"/>
  <c r="U256" i="5"/>
  <c r="U257" i="5"/>
  <c r="U258" i="5"/>
  <c r="U259" i="5"/>
  <c r="U260" i="5"/>
  <c r="U261" i="5"/>
  <c r="U262" i="5"/>
  <c r="U263" i="5"/>
  <c r="U264" i="5"/>
  <c r="U265" i="5"/>
  <c r="U266" i="5"/>
  <c r="U267" i="5"/>
  <c r="U268" i="5"/>
  <c r="U269" i="5"/>
  <c r="U270" i="5"/>
  <c r="U271" i="5"/>
  <c r="U272" i="5"/>
  <c r="U273" i="5"/>
  <c r="U274" i="5"/>
  <c r="U275" i="5"/>
  <c r="U276" i="5"/>
  <c r="U277" i="5"/>
  <c r="U278" i="5"/>
  <c r="U279" i="5"/>
  <c r="U280" i="5"/>
  <c r="U281" i="5"/>
  <c r="U282" i="5"/>
  <c r="U283" i="5"/>
  <c r="U284" i="5"/>
  <c r="U285" i="5"/>
  <c r="U286" i="5"/>
  <c r="U287" i="5"/>
  <c r="U288" i="5"/>
  <c r="U289" i="5"/>
  <c r="U290" i="5"/>
  <c r="U291" i="5"/>
  <c r="U292" i="5"/>
  <c r="U293" i="5"/>
  <c r="U294" i="5"/>
  <c r="U295" i="5"/>
  <c r="U296" i="5"/>
  <c r="U297" i="5"/>
  <c r="U298" i="5"/>
  <c r="U299" i="5"/>
  <c r="U300" i="5"/>
  <c r="U301" i="5"/>
  <c r="U302" i="5"/>
  <c r="U303" i="5"/>
  <c r="U304" i="5"/>
  <c r="U305" i="5"/>
  <c r="U306" i="5"/>
  <c r="U307" i="5"/>
  <c r="U308" i="5"/>
  <c r="U309" i="5"/>
  <c r="U310" i="5"/>
  <c r="U311" i="5"/>
  <c r="U312" i="5"/>
  <c r="U313" i="5"/>
  <c r="U314" i="5"/>
  <c r="U315" i="5"/>
  <c r="U316" i="5"/>
  <c r="U317" i="5"/>
  <c r="U318" i="5"/>
  <c r="U319" i="5"/>
  <c r="U320" i="5"/>
  <c r="U321" i="5"/>
  <c r="U322" i="5"/>
  <c r="U323" i="5"/>
  <c r="U324" i="5"/>
  <c r="U325" i="5"/>
  <c r="U326" i="5"/>
  <c r="U327" i="5"/>
  <c r="U328" i="5"/>
  <c r="U329" i="5"/>
  <c r="U330" i="5"/>
  <c r="U331" i="5"/>
  <c r="U332" i="5"/>
  <c r="U333" i="5"/>
  <c r="U334" i="5"/>
  <c r="U335" i="5"/>
  <c r="U336" i="5"/>
  <c r="U337" i="5"/>
  <c r="U338" i="5"/>
  <c r="U339" i="5"/>
  <c r="U340" i="5"/>
  <c r="U341" i="5"/>
  <c r="U342" i="5"/>
  <c r="U343" i="5"/>
  <c r="U344" i="5"/>
  <c r="U345" i="5"/>
  <c r="U346" i="5"/>
  <c r="U347" i="5"/>
  <c r="U348" i="5"/>
  <c r="U349" i="5"/>
  <c r="U350" i="5"/>
  <c r="U351" i="5"/>
  <c r="U352" i="5"/>
  <c r="U353" i="5"/>
  <c r="U354" i="5"/>
  <c r="U355" i="5"/>
  <c r="U356" i="5"/>
  <c r="U357" i="5"/>
  <c r="U358" i="5"/>
  <c r="U359" i="5"/>
  <c r="U360" i="5"/>
  <c r="U361" i="5"/>
  <c r="U362" i="5"/>
  <c r="U363" i="5"/>
  <c r="U364" i="5"/>
  <c r="U365" i="5"/>
  <c r="U366" i="5"/>
  <c r="U367" i="5"/>
  <c r="U368" i="5"/>
  <c r="U369" i="5"/>
  <c r="U370" i="5"/>
  <c r="U371" i="5"/>
  <c r="U372" i="5"/>
  <c r="U373" i="5"/>
  <c r="U374" i="5"/>
  <c r="U375" i="5"/>
  <c r="U376" i="5"/>
  <c r="U377" i="5"/>
  <c r="U378" i="5"/>
  <c r="U379" i="5"/>
  <c r="U380" i="5"/>
  <c r="U381" i="5"/>
  <c r="U382" i="5"/>
  <c r="U383" i="5"/>
  <c r="U384" i="5"/>
  <c r="U385" i="5"/>
  <c r="U386" i="5"/>
  <c r="U387" i="5"/>
  <c r="U388" i="5"/>
  <c r="U389" i="5"/>
  <c r="U390" i="5"/>
  <c r="U391" i="5"/>
  <c r="U392" i="5"/>
  <c r="U393" i="5"/>
  <c r="U394" i="5"/>
  <c r="U395" i="5"/>
  <c r="U396" i="5"/>
  <c r="U397" i="5"/>
  <c r="U398" i="5"/>
  <c r="U399" i="5"/>
  <c r="U400" i="5"/>
  <c r="U401" i="5"/>
  <c r="U402" i="5"/>
  <c r="U403" i="5"/>
  <c r="U404" i="5"/>
  <c r="U405" i="5"/>
  <c r="U406" i="5"/>
  <c r="U407" i="5"/>
  <c r="U408" i="5"/>
  <c r="U409" i="5"/>
  <c r="U410" i="5"/>
  <c r="U411" i="5"/>
  <c r="U412" i="5"/>
  <c r="U413" i="5"/>
  <c r="U414" i="5"/>
  <c r="U415" i="5"/>
  <c r="U416" i="5"/>
  <c r="U417" i="5"/>
  <c r="U418" i="5"/>
  <c r="U419" i="5"/>
  <c r="U420" i="5"/>
  <c r="U421" i="5"/>
  <c r="U422" i="5"/>
  <c r="U423" i="5"/>
  <c r="U424" i="5"/>
  <c r="U425" i="5"/>
  <c r="U426" i="5"/>
  <c r="U427" i="5"/>
  <c r="U428" i="5"/>
  <c r="U429" i="5"/>
  <c r="U430" i="5"/>
  <c r="U431" i="5"/>
  <c r="U432" i="5"/>
  <c r="U433" i="5"/>
  <c r="U434" i="5"/>
  <c r="U435" i="5"/>
  <c r="U436" i="5"/>
  <c r="U437" i="5"/>
  <c r="U438" i="5"/>
  <c r="U439" i="5"/>
  <c r="U440" i="5"/>
  <c r="U441" i="5"/>
  <c r="U442" i="5"/>
  <c r="U443" i="5"/>
  <c r="U444" i="5"/>
  <c r="U445" i="5"/>
  <c r="U446" i="5"/>
  <c r="U447" i="5"/>
  <c r="U448" i="5"/>
  <c r="U449" i="5"/>
  <c r="U450" i="5"/>
  <c r="U451" i="5"/>
  <c r="U452" i="5"/>
  <c r="U453" i="5"/>
  <c r="U454" i="5"/>
  <c r="U455" i="5"/>
  <c r="U456" i="5"/>
  <c r="U457" i="5"/>
  <c r="U458" i="5"/>
  <c r="U459" i="5"/>
  <c r="U460" i="5"/>
  <c r="U461" i="5"/>
  <c r="U462" i="5"/>
  <c r="U463" i="5"/>
  <c r="U464" i="5"/>
  <c r="U465" i="5"/>
  <c r="U466" i="5"/>
  <c r="U467" i="5"/>
  <c r="U468" i="5"/>
  <c r="U469" i="5"/>
  <c r="U470" i="5"/>
  <c r="U471" i="5"/>
  <c r="U472" i="5"/>
  <c r="U473" i="5"/>
  <c r="U474" i="5"/>
  <c r="U475" i="5"/>
  <c r="U476" i="5"/>
  <c r="U477" i="5"/>
  <c r="U478" i="5"/>
  <c r="U479" i="5"/>
  <c r="U480" i="5"/>
  <c r="U481" i="5"/>
  <c r="U482" i="5"/>
  <c r="U483" i="5"/>
  <c r="U484" i="5"/>
  <c r="U485" i="5"/>
  <c r="U486" i="5"/>
  <c r="U487" i="5"/>
  <c r="U488" i="5"/>
  <c r="U489" i="5"/>
  <c r="U490" i="5"/>
  <c r="U491" i="5"/>
  <c r="U492" i="5"/>
  <c r="U493" i="5"/>
  <c r="U494" i="5"/>
  <c r="U495" i="5"/>
  <c r="U496" i="5"/>
  <c r="U497" i="5"/>
  <c r="U498" i="5"/>
  <c r="U499" i="5"/>
  <c r="U500" i="5"/>
  <c r="U501" i="5"/>
  <c r="U502" i="5"/>
  <c r="U503" i="5"/>
  <c r="U504" i="5"/>
  <c r="U505" i="5"/>
  <c r="U506" i="5"/>
  <c r="U507" i="5"/>
  <c r="U508" i="5"/>
  <c r="U509" i="5"/>
  <c r="U510" i="5"/>
  <c r="U511" i="5"/>
  <c r="U512" i="5"/>
  <c r="U513" i="5"/>
  <c r="U514" i="5"/>
  <c r="U515" i="5"/>
  <c r="U516" i="5"/>
  <c r="U517" i="5"/>
  <c r="U518" i="5"/>
  <c r="U519" i="5"/>
  <c r="U520" i="5"/>
  <c r="U521" i="5"/>
  <c r="U522" i="5"/>
  <c r="U523" i="5"/>
  <c r="U524" i="5"/>
  <c r="U525" i="5"/>
  <c r="U526" i="5"/>
  <c r="U527" i="5"/>
  <c r="U528" i="5"/>
  <c r="U529" i="5"/>
  <c r="U530" i="5"/>
  <c r="U531" i="5"/>
  <c r="U532" i="5"/>
  <c r="U533" i="5"/>
  <c r="U534" i="5"/>
  <c r="U535" i="5"/>
  <c r="U536" i="5"/>
  <c r="U537" i="5"/>
  <c r="U538" i="5"/>
  <c r="U539" i="5"/>
  <c r="U540" i="5"/>
  <c r="U541" i="5"/>
  <c r="U542" i="5"/>
  <c r="U543" i="5"/>
  <c r="U544" i="5"/>
  <c r="U545" i="5"/>
  <c r="U546" i="5"/>
  <c r="U547" i="5"/>
  <c r="U548" i="5"/>
  <c r="U549" i="5"/>
  <c r="U550" i="5"/>
  <c r="U551" i="5"/>
  <c r="U552" i="5"/>
  <c r="U553" i="5"/>
  <c r="U554" i="5"/>
  <c r="U555" i="5"/>
  <c r="U556" i="5"/>
  <c r="U557" i="5"/>
  <c r="U558" i="5"/>
  <c r="U559" i="5"/>
  <c r="U560" i="5"/>
  <c r="U561" i="5"/>
  <c r="U562" i="5"/>
  <c r="U563" i="5"/>
  <c r="U564" i="5"/>
  <c r="U565" i="5"/>
  <c r="U566" i="5"/>
  <c r="U567" i="5"/>
  <c r="U568" i="5"/>
  <c r="U569" i="5"/>
  <c r="U570" i="5"/>
  <c r="U571" i="5"/>
  <c r="U572" i="5"/>
  <c r="U573" i="5"/>
  <c r="U574" i="5"/>
  <c r="U575" i="5"/>
  <c r="U576" i="5"/>
  <c r="U577" i="5"/>
  <c r="U578" i="5"/>
  <c r="U579" i="5"/>
  <c r="U580" i="5"/>
  <c r="U581" i="5"/>
  <c r="U582" i="5"/>
  <c r="U583" i="5"/>
  <c r="U584" i="5"/>
  <c r="U585" i="5"/>
  <c r="U586" i="5"/>
  <c r="U587" i="5"/>
  <c r="U588" i="5"/>
  <c r="U589" i="5"/>
  <c r="U590" i="5"/>
  <c r="U591" i="5"/>
  <c r="U592" i="5"/>
  <c r="U593" i="5"/>
  <c r="U594" i="5"/>
  <c r="U595" i="5"/>
  <c r="U596" i="5"/>
  <c r="U597" i="5"/>
  <c r="U598" i="5"/>
  <c r="U599" i="5"/>
  <c r="U600" i="5"/>
  <c r="U601" i="5"/>
  <c r="U602" i="5"/>
  <c r="U603" i="5"/>
  <c r="U604" i="5"/>
  <c r="U605" i="5"/>
  <c r="U606" i="5"/>
  <c r="U607" i="5"/>
  <c r="U608" i="5"/>
  <c r="U609" i="5"/>
  <c r="U610" i="5"/>
  <c r="U611" i="5"/>
  <c r="U612" i="5"/>
  <c r="U613" i="5"/>
  <c r="U614" i="5"/>
  <c r="U615" i="5"/>
  <c r="U616" i="5"/>
  <c r="U617" i="5"/>
  <c r="U618" i="5"/>
  <c r="U619" i="5"/>
  <c r="U620" i="5"/>
  <c r="U621" i="5"/>
  <c r="U622" i="5"/>
  <c r="U623" i="5"/>
  <c r="U624" i="5"/>
  <c r="U625" i="5"/>
  <c r="U626" i="5"/>
  <c r="U627" i="5"/>
  <c r="U628" i="5"/>
  <c r="U629" i="5"/>
  <c r="U630" i="5"/>
  <c r="U631" i="5"/>
  <c r="U632" i="5"/>
  <c r="U633" i="5"/>
  <c r="U634" i="5"/>
  <c r="U635" i="5"/>
  <c r="U636" i="5"/>
  <c r="U637" i="5"/>
  <c r="U638" i="5"/>
  <c r="U639" i="5"/>
  <c r="U640" i="5"/>
  <c r="U641" i="5"/>
  <c r="U642" i="5"/>
  <c r="U643" i="5"/>
  <c r="U644" i="5"/>
  <c r="U645" i="5"/>
  <c r="U646" i="5"/>
  <c r="U647" i="5"/>
  <c r="U648" i="5"/>
  <c r="U649" i="5"/>
  <c r="U650" i="5"/>
  <c r="U651" i="5"/>
  <c r="U652" i="5"/>
  <c r="U653" i="5"/>
  <c r="U654" i="5"/>
  <c r="U655" i="5"/>
  <c r="U656" i="5"/>
  <c r="U657" i="5"/>
  <c r="U658" i="5"/>
  <c r="U659" i="5"/>
  <c r="U660" i="5"/>
  <c r="U661" i="5"/>
  <c r="U662" i="5"/>
  <c r="U663" i="5"/>
  <c r="U664" i="5"/>
  <c r="U665" i="5"/>
  <c r="U666" i="5"/>
  <c r="U667" i="5"/>
  <c r="U668" i="5"/>
  <c r="U669" i="5"/>
  <c r="U670" i="5"/>
  <c r="U671" i="5"/>
  <c r="U672" i="5"/>
  <c r="U673" i="5"/>
  <c r="U674" i="5"/>
  <c r="U675" i="5"/>
  <c r="U676" i="5"/>
  <c r="U677" i="5"/>
  <c r="U678" i="5"/>
  <c r="U679" i="5"/>
  <c r="U680" i="5"/>
  <c r="U681" i="5"/>
  <c r="U682" i="5"/>
  <c r="U683" i="5"/>
  <c r="U684" i="5"/>
  <c r="U685" i="5"/>
  <c r="U686" i="5"/>
  <c r="U687" i="5"/>
  <c r="U688" i="5"/>
  <c r="U689" i="5"/>
  <c r="U690" i="5"/>
  <c r="U691" i="5"/>
  <c r="U692" i="5"/>
  <c r="U693" i="5"/>
  <c r="U694" i="5"/>
  <c r="U695" i="5"/>
  <c r="U696" i="5"/>
  <c r="U697" i="5"/>
  <c r="U698" i="5"/>
  <c r="U699" i="5"/>
  <c r="U700" i="5"/>
  <c r="U701" i="5"/>
  <c r="U702" i="5"/>
  <c r="U703" i="5"/>
  <c r="U704" i="5"/>
  <c r="U705" i="5"/>
  <c r="U706" i="5"/>
  <c r="U707" i="5"/>
  <c r="U708" i="5"/>
  <c r="U709" i="5"/>
  <c r="U710" i="5"/>
  <c r="U711" i="5"/>
  <c r="U712" i="5"/>
  <c r="U713" i="5"/>
  <c r="U714" i="5"/>
  <c r="U715" i="5"/>
  <c r="U716" i="5"/>
  <c r="U717" i="5"/>
  <c r="U718" i="5"/>
  <c r="U719" i="5"/>
  <c r="U720" i="5"/>
  <c r="U721" i="5"/>
  <c r="U3" i="5"/>
  <c r="AA3" i="1"/>
  <c r="AA4" i="1"/>
  <c r="AA5" i="1"/>
  <c r="AA6" i="1"/>
  <c r="AA7" i="1"/>
  <c r="AA8" i="1"/>
  <c r="AA9" i="1"/>
  <c r="AA10" i="1"/>
  <c r="AA11" i="1"/>
  <c r="AA12" i="1"/>
  <c r="AA13" i="1"/>
  <c r="AA14" i="1"/>
  <c r="AA15" i="1"/>
  <c r="AA16" i="1"/>
  <c r="AA17" i="1"/>
  <c r="AA18" i="1"/>
  <c r="AA19" i="1"/>
  <c r="AA20" i="1"/>
  <c r="AA21" i="1"/>
  <c r="AA22" i="1"/>
  <c r="AA23" i="1"/>
  <c r="AA24" i="1"/>
  <c r="AA25" i="1"/>
  <c r="AA26" i="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A102" i="1"/>
  <c r="AA103" i="1"/>
  <c r="AA104" i="1"/>
  <c r="AA105" i="1"/>
  <c r="AA106" i="1"/>
  <c r="AA107" i="1"/>
  <c r="AA108" i="1"/>
  <c r="AA109" i="1"/>
  <c r="AA110" i="1"/>
  <c r="AA111" i="1"/>
  <c r="AA112" i="1"/>
  <c r="AA113" i="1"/>
  <c r="AA114" i="1"/>
  <c r="AA115" i="1"/>
  <c r="AA116" i="1"/>
  <c r="AA117" i="1"/>
  <c r="AA118" i="1"/>
  <c r="AA119" i="1"/>
  <c r="AA120" i="1"/>
  <c r="AA121" i="1"/>
  <c r="AA122" i="1"/>
  <c r="AA123" i="1"/>
  <c r="AA124" i="1"/>
  <c r="AA125" i="1"/>
  <c r="AA126" i="1"/>
  <c r="AA127" i="1"/>
  <c r="AA128" i="1"/>
  <c r="AA129"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A161" i="1"/>
  <c r="AA162" i="1"/>
  <c r="AA163" i="1"/>
  <c r="AA164" i="1"/>
  <c r="AA165" i="1"/>
  <c r="AA166" i="1"/>
  <c r="AA167" i="1"/>
  <c r="AA168" i="1"/>
  <c r="AA169" i="1"/>
  <c r="AA170" i="1"/>
  <c r="AA171" i="1"/>
  <c r="AA172" i="1"/>
  <c r="AA173" i="1"/>
  <c r="AA174" i="1"/>
  <c r="AA175" i="1"/>
  <c r="AA176" i="1"/>
  <c r="AA177" i="1"/>
  <c r="AA178" i="1"/>
  <c r="AA179" i="1"/>
  <c r="AA180" i="1"/>
  <c r="AA181" i="1"/>
  <c r="AA182" i="1"/>
  <c r="AA183" i="1"/>
  <c r="AA184" i="1"/>
  <c r="AA185" i="1"/>
  <c r="AA186" i="1"/>
  <c r="AA187" i="1"/>
  <c r="AA188" i="1"/>
  <c r="AA189" i="1"/>
  <c r="AA190" i="1"/>
  <c r="AA191" i="1"/>
  <c r="AA192" i="1"/>
  <c r="AA193" i="1"/>
  <c r="AA194" i="1"/>
  <c r="AA195" i="1"/>
  <c r="AA196" i="1"/>
  <c r="AA197" i="1"/>
  <c r="AA198" i="1"/>
  <c r="AA199" i="1"/>
  <c r="AA200" i="1"/>
  <c r="AA201" i="1"/>
  <c r="AA202" i="1"/>
  <c r="AA203" i="1"/>
  <c r="AA204" i="1"/>
  <c r="AA205" i="1"/>
  <c r="AA206" i="1"/>
  <c r="AA207" i="1"/>
  <c r="AA208" i="1"/>
  <c r="AA209" i="1"/>
  <c r="AA210" i="1"/>
  <c r="AA211" i="1"/>
  <c r="AA212" i="1"/>
  <c r="AA213" i="1"/>
  <c r="AA214" i="1"/>
  <c r="AA215" i="1"/>
  <c r="AA216" i="1"/>
  <c r="AA217" i="1"/>
  <c r="AA218" i="1"/>
  <c r="AA219" i="1"/>
  <c r="AA220" i="1"/>
  <c r="AA221" i="1"/>
  <c r="AA222" i="1"/>
  <c r="AA223" i="1"/>
  <c r="AA224" i="1"/>
  <c r="AA225" i="1"/>
  <c r="AA226" i="1"/>
  <c r="AA227" i="1"/>
  <c r="AA228" i="1"/>
  <c r="AA229" i="1"/>
  <c r="AA230" i="1"/>
  <c r="AA231" i="1"/>
  <c r="AA232" i="1"/>
  <c r="AA233" i="1"/>
  <c r="AA234" i="1"/>
  <c r="AA235" i="1"/>
  <c r="AA236" i="1"/>
  <c r="AA237" i="1"/>
  <c r="AA238" i="1"/>
  <c r="AA239" i="1"/>
  <c r="AA240" i="1"/>
  <c r="AA241" i="1"/>
  <c r="AA242" i="1"/>
  <c r="AA243" i="1"/>
  <c r="AA244" i="1"/>
  <c r="AA245" i="1"/>
  <c r="AA246" i="1"/>
  <c r="AA247" i="1"/>
  <c r="AA248" i="1"/>
  <c r="AA249" i="1"/>
  <c r="AA250" i="1"/>
  <c r="AA251" i="1"/>
  <c r="AA252" i="1"/>
  <c r="AA253" i="1"/>
  <c r="AA254" i="1"/>
  <c r="AA255" i="1"/>
  <c r="AA256" i="1"/>
  <c r="AA257" i="1"/>
  <c r="AA258" i="1"/>
  <c r="AA259" i="1"/>
  <c r="AA260" i="1"/>
  <c r="AA261" i="1"/>
  <c r="AA262" i="1"/>
  <c r="AA263" i="1"/>
  <c r="AA264" i="1"/>
  <c r="AA265" i="1"/>
  <c r="AA266" i="1"/>
  <c r="AA267" i="1"/>
  <c r="AA268" i="1"/>
  <c r="AA269" i="1"/>
  <c r="AA270" i="1"/>
  <c r="AA271" i="1"/>
  <c r="AA272" i="1"/>
  <c r="AA273" i="1"/>
  <c r="AA274" i="1"/>
  <c r="AA275" i="1"/>
  <c r="AA276" i="1"/>
  <c r="AA277" i="1"/>
  <c r="AA278" i="1"/>
  <c r="AA279" i="1"/>
  <c r="AA280" i="1"/>
  <c r="AA281" i="1"/>
  <c r="AA282" i="1"/>
  <c r="AA283" i="1"/>
  <c r="AA284" i="1"/>
  <c r="AA285" i="1"/>
  <c r="AA286" i="1"/>
  <c r="AA287" i="1"/>
  <c r="AA288" i="1"/>
  <c r="AA289" i="1"/>
  <c r="AA290" i="1"/>
  <c r="AA291" i="1"/>
  <c r="AA292" i="1"/>
  <c r="AA293" i="1"/>
  <c r="AA294" i="1"/>
  <c r="AA295" i="1"/>
  <c r="AA296" i="1"/>
  <c r="AA297" i="1"/>
  <c r="AA298" i="1"/>
  <c r="AA299" i="1"/>
  <c r="AA300" i="1"/>
  <c r="AA301" i="1"/>
  <c r="AA302" i="1"/>
  <c r="AA303" i="1"/>
  <c r="AA304" i="1"/>
  <c r="AA305" i="1"/>
  <c r="AA306" i="1"/>
  <c r="AA307" i="1"/>
  <c r="AA308" i="1"/>
  <c r="AA309" i="1"/>
  <c r="AA310" i="1"/>
  <c r="AA311" i="1"/>
  <c r="AA312" i="1"/>
  <c r="AA313" i="1"/>
  <c r="AA314" i="1"/>
  <c r="AA315" i="1"/>
  <c r="AA316" i="1"/>
  <c r="AA317" i="1"/>
  <c r="AA318" i="1"/>
  <c r="AA319" i="1"/>
  <c r="AA320" i="1"/>
  <c r="AA321" i="1"/>
  <c r="AA322" i="1"/>
  <c r="AA323" i="1"/>
  <c r="AA324" i="1"/>
  <c r="AA325" i="1"/>
  <c r="AA326" i="1"/>
  <c r="AA327" i="1"/>
  <c r="AA328" i="1"/>
  <c r="AA329" i="1"/>
  <c r="AA330" i="1"/>
  <c r="AA331" i="1"/>
  <c r="AA332" i="1"/>
  <c r="AA333" i="1"/>
  <c r="AA334" i="1"/>
  <c r="AA335" i="1"/>
  <c r="AA336" i="1"/>
  <c r="AA337" i="1"/>
  <c r="AA338" i="1"/>
  <c r="AA339" i="1"/>
  <c r="AA340" i="1"/>
  <c r="AA341" i="1"/>
  <c r="AA342" i="1"/>
  <c r="AA343" i="1"/>
  <c r="AA344" i="1"/>
  <c r="AA345" i="1"/>
  <c r="AA346" i="1"/>
  <c r="AA347" i="1"/>
  <c r="AA348" i="1"/>
  <c r="AA349" i="1"/>
  <c r="AA350" i="1"/>
  <c r="AA351" i="1"/>
  <c r="AA352" i="1"/>
  <c r="AA353" i="1"/>
  <c r="AA354" i="1"/>
  <c r="AA355" i="1"/>
  <c r="AA356" i="1"/>
  <c r="AA357" i="1"/>
  <c r="AA358" i="1"/>
  <c r="AA359" i="1"/>
  <c r="AA360" i="1"/>
  <c r="AA361" i="1"/>
  <c r="AA362" i="1"/>
  <c r="AA363" i="1"/>
  <c r="AA364" i="1"/>
  <c r="AA365" i="1"/>
  <c r="AA366" i="1"/>
  <c r="AA367" i="1"/>
  <c r="AA368" i="1"/>
  <c r="AA369" i="1"/>
  <c r="AA370" i="1"/>
  <c r="AA371" i="1"/>
  <c r="AA372" i="1"/>
  <c r="AA373" i="1"/>
  <c r="AA374" i="1"/>
  <c r="AA375" i="1"/>
  <c r="AA376" i="1"/>
  <c r="AA377" i="1"/>
  <c r="AA378" i="1"/>
  <c r="AA379" i="1"/>
  <c r="AA380" i="1"/>
  <c r="AA381" i="1"/>
  <c r="AA382" i="1"/>
  <c r="AA383" i="1"/>
  <c r="AA384" i="1"/>
  <c r="AA385" i="1"/>
  <c r="AA386" i="1"/>
  <c r="AA387" i="1"/>
  <c r="AA388" i="1"/>
  <c r="AA389" i="1"/>
  <c r="AA390" i="1"/>
  <c r="AA391" i="1"/>
  <c r="AA392" i="1"/>
  <c r="AA393" i="1"/>
  <c r="AA394" i="1"/>
  <c r="AA395" i="1"/>
  <c r="AA396" i="1"/>
  <c r="AA397" i="1"/>
  <c r="AA398" i="1"/>
  <c r="AA399" i="1"/>
  <c r="AA400" i="1"/>
  <c r="AA401" i="1"/>
  <c r="AA402" i="1"/>
  <c r="AA403" i="1"/>
  <c r="AA404" i="1"/>
  <c r="AA405" i="1"/>
  <c r="AA406" i="1"/>
  <c r="AA407" i="1"/>
  <c r="AA408" i="1"/>
  <c r="AA409" i="1"/>
  <c r="AA410" i="1"/>
  <c r="AA411" i="1"/>
  <c r="AA412" i="1"/>
  <c r="AA413" i="1"/>
  <c r="AA414" i="1"/>
  <c r="AA415" i="1"/>
  <c r="AA416" i="1"/>
  <c r="AA417" i="1"/>
  <c r="AA418" i="1"/>
  <c r="AA419" i="1"/>
  <c r="AA420" i="1"/>
  <c r="AA421" i="1"/>
  <c r="AA422" i="1"/>
  <c r="AA423" i="1"/>
  <c r="AA424" i="1"/>
  <c r="AA425" i="1"/>
  <c r="AA426" i="1"/>
  <c r="AA427" i="1"/>
  <c r="AA428" i="1"/>
  <c r="AA429" i="1"/>
  <c r="AA430" i="1"/>
  <c r="AA431" i="1"/>
  <c r="AA432" i="1"/>
  <c r="AA433" i="1"/>
  <c r="AA434" i="1"/>
  <c r="AA435" i="1"/>
  <c r="AA436" i="1"/>
  <c r="AA437" i="1"/>
  <c r="AA438" i="1"/>
  <c r="AA439" i="1"/>
  <c r="AA440" i="1"/>
  <c r="AA441" i="1"/>
  <c r="AA442" i="1"/>
  <c r="AA443" i="1"/>
  <c r="AA444" i="1"/>
  <c r="AA445" i="1"/>
  <c r="AA446" i="1"/>
  <c r="AA447" i="1"/>
  <c r="AA448" i="1"/>
  <c r="AA449" i="1"/>
  <c r="AA450" i="1"/>
  <c r="AA451" i="1"/>
  <c r="AA452" i="1"/>
  <c r="AA453" i="1"/>
  <c r="AA454" i="1"/>
  <c r="AA455" i="1"/>
  <c r="AA456" i="1"/>
  <c r="AA457" i="1"/>
  <c r="AA458" i="1"/>
  <c r="AA459" i="1"/>
  <c r="AA460" i="1"/>
  <c r="AA461" i="1"/>
  <c r="AA462" i="1"/>
  <c r="AA463" i="1"/>
  <c r="AA464" i="1"/>
  <c r="AA465" i="1"/>
  <c r="AA466" i="1"/>
  <c r="AA467" i="1"/>
  <c r="AA468" i="1"/>
  <c r="AA469" i="1"/>
  <c r="AA470" i="1"/>
  <c r="AA471" i="1"/>
  <c r="AA472" i="1"/>
  <c r="AA473" i="1"/>
  <c r="AA474" i="1"/>
  <c r="AA475" i="1"/>
  <c r="AA476" i="1"/>
  <c r="AA477" i="1"/>
  <c r="AA478" i="1"/>
  <c r="AA479" i="1"/>
  <c r="AA480" i="1"/>
  <c r="AA481" i="1"/>
  <c r="AA482" i="1"/>
  <c r="AA483" i="1"/>
  <c r="AA484" i="1"/>
  <c r="AA485" i="1"/>
  <c r="AA486" i="1"/>
  <c r="AA487" i="1"/>
  <c r="AA488" i="1"/>
  <c r="AA489" i="1"/>
  <c r="AA490" i="1"/>
  <c r="AA491" i="1"/>
  <c r="AA492" i="1"/>
  <c r="AA493" i="1"/>
  <c r="AA494" i="1"/>
  <c r="AA495" i="1"/>
  <c r="AA496" i="1"/>
  <c r="AA497" i="1"/>
  <c r="AA498" i="1"/>
  <c r="AA499" i="1"/>
  <c r="AA500" i="1"/>
  <c r="AA501" i="1"/>
  <c r="AA502" i="1"/>
  <c r="AA503" i="1"/>
  <c r="AA504" i="1"/>
  <c r="AA505" i="1"/>
  <c r="AA506" i="1"/>
  <c r="AA507" i="1"/>
  <c r="AA508" i="1"/>
  <c r="AA509" i="1"/>
  <c r="AA510" i="1"/>
  <c r="AA511" i="1"/>
  <c r="AA512" i="1"/>
  <c r="AA513" i="1"/>
  <c r="AA514" i="1"/>
  <c r="AA515" i="1"/>
  <c r="AA516" i="1"/>
  <c r="AA517" i="1"/>
  <c r="AA518" i="1"/>
  <c r="AA519" i="1"/>
  <c r="AA520" i="1"/>
  <c r="AA521" i="1"/>
  <c r="AA522" i="1"/>
  <c r="AA523" i="1"/>
  <c r="AA524" i="1"/>
  <c r="AA525" i="1"/>
  <c r="AA526" i="1"/>
  <c r="AA527" i="1"/>
  <c r="AA528" i="1"/>
  <c r="AA529" i="1"/>
  <c r="AA530" i="1"/>
  <c r="AA531" i="1"/>
  <c r="AA532" i="1"/>
  <c r="AA533" i="1"/>
  <c r="AA534" i="1"/>
  <c r="AA535" i="1"/>
  <c r="AA536" i="1"/>
  <c r="AA537" i="1"/>
  <c r="AA538" i="1"/>
  <c r="AA539" i="1"/>
  <c r="AA540" i="1"/>
  <c r="AA541" i="1"/>
  <c r="AA542" i="1"/>
  <c r="AA543" i="1"/>
  <c r="AA544" i="1"/>
  <c r="AA545" i="1"/>
  <c r="AA546" i="1"/>
  <c r="AA547" i="1"/>
  <c r="AA548" i="1"/>
  <c r="AA549" i="1"/>
  <c r="AA550" i="1"/>
  <c r="AA551" i="1"/>
  <c r="AA552" i="1"/>
  <c r="AA553" i="1"/>
  <c r="AA554" i="1"/>
  <c r="AA555" i="1"/>
  <c r="AA556" i="1"/>
  <c r="AA557" i="1"/>
  <c r="AA558" i="1"/>
  <c r="AA559" i="1"/>
  <c r="AA560" i="1"/>
  <c r="AA561" i="1"/>
  <c r="AA562" i="1"/>
  <c r="AA563" i="1"/>
  <c r="AA564" i="1"/>
  <c r="AA565" i="1"/>
  <c r="AA566" i="1"/>
  <c r="AA567" i="1"/>
  <c r="AA568" i="1"/>
  <c r="AA569" i="1"/>
  <c r="AA570" i="1"/>
  <c r="AA571" i="1"/>
  <c r="AA572" i="1"/>
  <c r="AA573" i="1"/>
  <c r="AA574" i="1"/>
  <c r="AA575" i="1"/>
  <c r="AA576" i="1"/>
  <c r="AA577" i="1"/>
  <c r="AA578" i="1"/>
  <c r="AA579" i="1"/>
  <c r="AA580" i="1"/>
  <c r="AA581" i="1"/>
  <c r="AA582" i="1"/>
  <c r="AA583" i="1"/>
  <c r="AA584" i="1"/>
  <c r="AA585" i="1"/>
  <c r="AA586" i="1"/>
  <c r="AA587" i="1"/>
  <c r="AA588" i="1"/>
  <c r="AA589" i="1"/>
  <c r="AA590" i="1"/>
  <c r="AA591" i="1"/>
  <c r="AA592" i="1"/>
  <c r="AA593" i="1"/>
  <c r="AA594" i="1"/>
  <c r="AA595" i="1"/>
  <c r="AA596" i="1"/>
  <c r="AA597" i="1"/>
  <c r="AA598" i="1"/>
  <c r="AA599" i="1"/>
  <c r="AA600" i="1"/>
  <c r="AA601" i="1"/>
  <c r="AA602" i="1"/>
  <c r="AA603" i="1"/>
  <c r="AA604" i="1"/>
  <c r="AA605" i="1"/>
  <c r="AA606" i="1"/>
  <c r="AA607" i="1"/>
  <c r="AA608" i="1"/>
  <c r="AA609" i="1"/>
  <c r="AA610" i="1"/>
  <c r="AA611" i="1"/>
  <c r="AA612" i="1"/>
  <c r="AA613" i="1"/>
  <c r="AA614" i="1"/>
  <c r="AA615" i="1"/>
  <c r="AA616" i="1"/>
  <c r="AA617" i="1"/>
  <c r="AA618" i="1"/>
  <c r="AA619" i="1"/>
  <c r="AA620" i="1"/>
  <c r="AA621" i="1"/>
  <c r="AA622" i="1"/>
  <c r="AA623" i="1"/>
  <c r="AA624" i="1"/>
  <c r="AA625" i="1"/>
  <c r="AA626" i="1"/>
  <c r="AA627" i="1"/>
  <c r="AA628" i="1"/>
  <c r="AA629" i="1"/>
  <c r="AA630" i="1"/>
  <c r="AA631" i="1"/>
  <c r="AA632" i="1"/>
  <c r="AA633" i="1"/>
  <c r="AA634" i="1"/>
  <c r="AA635" i="1"/>
  <c r="AA636" i="1"/>
  <c r="AA637" i="1"/>
  <c r="AA638" i="1"/>
  <c r="AA639" i="1"/>
  <c r="AA640" i="1"/>
  <c r="AA641" i="1"/>
  <c r="AA642" i="1"/>
  <c r="AA643" i="1"/>
  <c r="AA644" i="1"/>
  <c r="AA645" i="1"/>
  <c r="AA646" i="1"/>
  <c r="AA647" i="1"/>
  <c r="AA648" i="1"/>
  <c r="AA649" i="1"/>
  <c r="AA650" i="1"/>
  <c r="AA651" i="1"/>
  <c r="AA652" i="1"/>
  <c r="AA653" i="1"/>
  <c r="AA654" i="1"/>
  <c r="AA655" i="1"/>
  <c r="AA656" i="1"/>
  <c r="AA657" i="1"/>
  <c r="AA658" i="1"/>
  <c r="AA659" i="1"/>
  <c r="AA660" i="1"/>
  <c r="AA661" i="1"/>
  <c r="AA662" i="1"/>
  <c r="AA663" i="1"/>
  <c r="AA664" i="1"/>
  <c r="AA665" i="1"/>
  <c r="AA666" i="1"/>
  <c r="AA667" i="1"/>
  <c r="AA668" i="1"/>
  <c r="AA669" i="1"/>
  <c r="AA670" i="1"/>
  <c r="AA671" i="1"/>
  <c r="AA672" i="1"/>
  <c r="AA673" i="1"/>
  <c r="AA674" i="1"/>
  <c r="AA675" i="1"/>
  <c r="AA676" i="1"/>
  <c r="AA677" i="1"/>
  <c r="AA678" i="1"/>
  <c r="AA679" i="1"/>
  <c r="AA680" i="1"/>
  <c r="AA681" i="1"/>
  <c r="AA682" i="1"/>
  <c r="AA683" i="1"/>
  <c r="AA684" i="1"/>
  <c r="AA685" i="1"/>
  <c r="AA686" i="1"/>
  <c r="AA687" i="1"/>
  <c r="AA688" i="1"/>
  <c r="AA689" i="1"/>
  <c r="AA690" i="1"/>
  <c r="AA691" i="1"/>
  <c r="AA692" i="1"/>
  <c r="AA693" i="1"/>
  <c r="AA694" i="1"/>
  <c r="AA695" i="1"/>
  <c r="AA696" i="1"/>
  <c r="AA697" i="1"/>
  <c r="AA698" i="1"/>
  <c r="AA699" i="1"/>
  <c r="AA700" i="1"/>
  <c r="AA701" i="1"/>
  <c r="AA702" i="1"/>
  <c r="AA703" i="1"/>
  <c r="AA704" i="1"/>
  <c r="AA705" i="1"/>
  <c r="AA706" i="1"/>
  <c r="AA707" i="1"/>
  <c r="AA708" i="1"/>
  <c r="AA709" i="1"/>
  <c r="AA710" i="1"/>
  <c r="AA711" i="1"/>
  <c r="AA712" i="1"/>
  <c r="AA713" i="1"/>
  <c r="AA714" i="1"/>
  <c r="AA715" i="1"/>
  <c r="AA716" i="1"/>
  <c r="AA717" i="1"/>
  <c r="AA718" i="1"/>
  <c r="AA719" i="1"/>
  <c r="AA720" i="1"/>
  <c r="AA721" i="1"/>
  <c r="AB3" i="1"/>
  <c r="AB4" i="1"/>
  <c r="AB5" i="1"/>
  <c r="AB6" i="1"/>
  <c r="AB7" i="1"/>
  <c r="AB8" i="1"/>
  <c r="AB9" i="1"/>
  <c r="AB10" i="1"/>
  <c r="AB11" i="1"/>
  <c r="AB12" i="1"/>
  <c r="AB13" i="1"/>
  <c r="AB14" i="1"/>
  <c r="AB15" i="1"/>
  <c r="AB16"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80" i="1"/>
  <c r="AB81" i="1"/>
  <c r="AB82" i="1"/>
  <c r="AB83" i="1"/>
  <c r="AB84" i="1"/>
  <c r="AB85" i="1"/>
  <c r="AB86" i="1"/>
  <c r="AB87" i="1"/>
  <c r="AB88" i="1"/>
  <c r="AB89" i="1"/>
  <c r="AB90" i="1"/>
  <c r="AB91" i="1"/>
  <c r="AB92" i="1"/>
  <c r="AB93" i="1"/>
  <c r="AB94" i="1"/>
  <c r="AB95" i="1"/>
  <c r="AB96" i="1"/>
  <c r="AB97" i="1"/>
  <c r="AB98" i="1"/>
  <c r="AB99" i="1"/>
  <c r="AB100" i="1"/>
  <c r="AB101" i="1"/>
  <c r="AB102" i="1"/>
  <c r="AB103" i="1"/>
  <c r="AB104" i="1"/>
  <c r="AB105" i="1"/>
  <c r="AB106" i="1"/>
  <c r="AB107" i="1"/>
  <c r="AB108" i="1"/>
  <c r="AB109" i="1"/>
  <c r="AB110" i="1"/>
  <c r="AB111" i="1"/>
  <c r="AB112" i="1"/>
  <c r="AB113" i="1"/>
  <c r="AB114" i="1"/>
  <c r="AB115" i="1"/>
  <c r="AB116" i="1"/>
  <c r="AB117" i="1"/>
  <c r="AB118" i="1"/>
  <c r="AB119" i="1"/>
  <c r="AB120" i="1"/>
  <c r="AB121" i="1"/>
  <c r="AB122" i="1"/>
  <c r="AB123" i="1"/>
  <c r="AB124" i="1"/>
  <c r="AB125" i="1"/>
  <c r="AB126" i="1"/>
  <c r="AB127" i="1"/>
  <c r="AB128" i="1"/>
  <c r="AB129" i="1"/>
  <c r="AB130" i="1"/>
  <c r="AB131" i="1"/>
  <c r="AB132" i="1"/>
  <c r="AB133" i="1"/>
  <c r="AB134" i="1"/>
  <c r="AB135" i="1"/>
  <c r="AB136" i="1"/>
  <c r="AB137" i="1"/>
  <c r="AB138" i="1"/>
  <c r="AB139" i="1"/>
  <c r="AB140" i="1"/>
  <c r="AB141" i="1"/>
  <c r="AB142" i="1"/>
  <c r="AB143" i="1"/>
  <c r="AB144" i="1"/>
  <c r="AB145" i="1"/>
  <c r="AB146" i="1"/>
  <c r="AB147" i="1"/>
  <c r="AB148" i="1"/>
  <c r="AB149" i="1"/>
  <c r="AB150" i="1"/>
  <c r="AB151" i="1"/>
  <c r="AB152" i="1"/>
  <c r="AB153" i="1"/>
  <c r="AB154" i="1"/>
  <c r="AB155" i="1"/>
  <c r="AB156" i="1"/>
  <c r="AB157" i="1"/>
  <c r="AB158" i="1"/>
  <c r="AB159" i="1"/>
  <c r="AB160" i="1"/>
  <c r="AB161" i="1"/>
  <c r="AB162" i="1"/>
  <c r="AB163" i="1"/>
  <c r="AB164" i="1"/>
  <c r="AB165" i="1"/>
  <c r="AB166" i="1"/>
  <c r="AB167" i="1"/>
  <c r="AB168" i="1"/>
  <c r="AB169" i="1"/>
  <c r="AB170" i="1"/>
  <c r="AB171" i="1"/>
  <c r="AB172" i="1"/>
  <c r="AB173" i="1"/>
  <c r="AB174" i="1"/>
  <c r="AB175" i="1"/>
  <c r="AB176" i="1"/>
  <c r="AB177" i="1"/>
  <c r="AB178" i="1"/>
  <c r="AB179" i="1"/>
  <c r="AB180" i="1"/>
  <c r="AB181" i="1"/>
  <c r="AB182" i="1"/>
  <c r="AB183" i="1"/>
  <c r="AB184" i="1"/>
  <c r="AB185" i="1"/>
  <c r="AB186" i="1"/>
  <c r="AB187" i="1"/>
  <c r="AB188" i="1"/>
  <c r="AB189" i="1"/>
  <c r="AB190" i="1"/>
  <c r="AB191" i="1"/>
  <c r="AB192" i="1"/>
  <c r="AB193" i="1"/>
  <c r="AB194" i="1"/>
  <c r="AB195" i="1"/>
  <c r="AB196" i="1"/>
  <c r="AB197" i="1"/>
  <c r="AB198" i="1"/>
  <c r="AB199" i="1"/>
  <c r="AB200" i="1"/>
  <c r="AB201" i="1"/>
  <c r="AB202" i="1"/>
  <c r="AB203" i="1"/>
  <c r="AB204" i="1"/>
  <c r="AB205" i="1"/>
  <c r="AB206" i="1"/>
  <c r="AB207" i="1"/>
  <c r="AB208" i="1"/>
  <c r="AB209" i="1"/>
  <c r="AB210" i="1"/>
  <c r="AB211" i="1"/>
  <c r="AB212" i="1"/>
  <c r="AB213" i="1"/>
  <c r="AB214" i="1"/>
  <c r="AB215" i="1"/>
  <c r="AB216" i="1"/>
  <c r="AB217" i="1"/>
  <c r="AB218" i="1"/>
  <c r="AB219" i="1"/>
  <c r="AB220" i="1"/>
  <c r="AB221" i="1"/>
  <c r="AB222" i="1"/>
  <c r="AB223" i="1"/>
  <c r="AB224" i="1"/>
  <c r="AB225" i="1"/>
  <c r="AB226" i="1"/>
  <c r="AB227" i="1"/>
  <c r="AB228" i="1"/>
  <c r="AB229" i="1"/>
  <c r="AB230" i="1"/>
  <c r="AB231" i="1"/>
  <c r="AB232" i="1"/>
  <c r="AB233" i="1"/>
  <c r="AB234" i="1"/>
  <c r="AB235" i="1"/>
  <c r="AB236" i="1"/>
  <c r="AB237" i="1"/>
  <c r="AB238" i="1"/>
  <c r="AB239" i="1"/>
  <c r="AB240" i="1"/>
  <c r="AB241" i="1"/>
  <c r="AB242" i="1"/>
  <c r="AB243" i="1"/>
  <c r="AB244" i="1"/>
  <c r="AB245" i="1"/>
  <c r="AB246" i="1"/>
  <c r="AB247" i="1"/>
  <c r="AB248" i="1"/>
  <c r="AB249" i="1"/>
  <c r="AB250" i="1"/>
  <c r="AB251" i="1"/>
  <c r="AB252" i="1"/>
  <c r="AB253" i="1"/>
  <c r="AB254" i="1"/>
  <c r="AB255" i="1"/>
  <c r="AB256" i="1"/>
  <c r="AB257" i="1"/>
  <c r="AB258" i="1"/>
  <c r="AB259" i="1"/>
  <c r="AB260" i="1"/>
  <c r="AB261" i="1"/>
  <c r="AB262" i="1"/>
  <c r="AB263" i="1"/>
  <c r="AB264" i="1"/>
  <c r="AB265" i="1"/>
  <c r="AB266" i="1"/>
  <c r="AB267" i="1"/>
  <c r="AB268" i="1"/>
  <c r="AB269" i="1"/>
  <c r="AB270" i="1"/>
  <c r="AB271" i="1"/>
  <c r="AB272" i="1"/>
  <c r="AB273" i="1"/>
  <c r="AB274" i="1"/>
  <c r="AB275" i="1"/>
  <c r="AB276" i="1"/>
  <c r="AB277" i="1"/>
  <c r="AB278" i="1"/>
  <c r="AB279" i="1"/>
  <c r="AB280" i="1"/>
  <c r="AB281" i="1"/>
  <c r="AB282" i="1"/>
  <c r="AB283" i="1"/>
  <c r="AB284" i="1"/>
  <c r="AB285" i="1"/>
  <c r="AB286" i="1"/>
  <c r="AB287" i="1"/>
  <c r="AB288" i="1"/>
  <c r="AB289" i="1"/>
  <c r="AB290" i="1"/>
  <c r="AB291" i="1"/>
  <c r="AB292" i="1"/>
  <c r="AB293" i="1"/>
  <c r="AB294" i="1"/>
  <c r="AB295" i="1"/>
  <c r="AB296" i="1"/>
  <c r="AB297" i="1"/>
  <c r="AB298" i="1"/>
  <c r="AB299" i="1"/>
  <c r="AB300" i="1"/>
  <c r="AB301" i="1"/>
  <c r="AB302" i="1"/>
  <c r="AB303" i="1"/>
  <c r="AB304" i="1"/>
  <c r="AB305" i="1"/>
  <c r="AB306" i="1"/>
  <c r="AB307" i="1"/>
  <c r="AB308" i="1"/>
  <c r="AB309" i="1"/>
  <c r="AB310" i="1"/>
  <c r="AB311" i="1"/>
  <c r="AB312" i="1"/>
  <c r="AB313" i="1"/>
  <c r="AB314" i="1"/>
  <c r="AB315" i="1"/>
  <c r="AB316" i="1"/>
  <c r="AB317" i="1"/>
  <c r="AB318" i="1"/>
  <c r="AB319" i="1"/>
  <c r="AB320" i="1"/>
  <c r="AB321" i="1"/>
  <c r="AB322" i="1"/>
  <c r="AB323" i="1"/>
  <c r="AB324" i="1"/>
  <c r="AB325" i="1"/>
  <c r="AB326" i="1"/>
  <c r="AB327" i="1"/>
  <c r="AB328" i="1"/>
  <c r="AB329" i="1"/>
  <c r="AB330" i="1"/>
  <c r="AB331" i="1"/>
  <c r="AB332" i="1"/>
  <c r="AB333" i="1"/>
  <c r="AB334" i="1"/>
  <c r="AB335" i="1"/>
  <c r="AB336" i="1"/>
  <c r="AB337" i="1"/>
  <c r="AB338" i="1"/>
  <c r="AB339" i="1"/>
  <c r="AB340" i="1"/>
  <c r="AB341" i="1"/>
  <c r="AB342" i="1"/>
  <c r="AB343" i="1"/>
  <c r="AB344" i="1"/>
  <c r="AB345" i="1"/>
  <c r="AB346" i="1"/>
  <c r="AB347" i="1"/>
  <c r="AB348" i="1"/>
  <c r="AB349" i="1"/>
  <c r="AB350" i="1"/>
  <c r="AB351" i="1"/>
  <c r="AB352" i="1"/>
  <c r="AB353" i="1"/>
  <c r="AB354" i="1"/>
  <c r="AB355" i="1"/>
  <c r="AB356" i="1"/>
  <c r="AB357" i="1"/>
  <c r="AB358" i="1"/>
  <c r="AB359" i="1"/>
  <c r="AB360" i="1"/>
  <c r="AB361" i="1"/>
  <c r="AB362" i="1"/>
  <c r="AB363" i="1"/>
  <c r="AB364" i="1"/>
  <c r="AB365" i="1"/>
  <c r="AB366" i="1"/>
  <c r="AB367" i="1"/>
  <c r="AB368" i="1"/>
  <c r="AB369" i="1"/>
  <c r="AB370" i="1"/>
  <c r="AB371" i="1"/>
  <c r="AB372" i="1"/>
  <c r="AB373" i="1"/>
  <c r="AB374" i="1"/>
  <c r="AB375" i="1"/>
  <c r="AB376" i="1"/>
  <c r="AB377" i="1"/>
  <c r="AB378" i="1"/>
  <c r="AB379" i="1"/>
  <c r="AB380" i="1"/>
  <c r="AB381" i="1"/>
  <c r="AB382" i="1"/>
  <c r="AB383" i="1"/>
  <c r="AB384" i="1"/>
  <c r="AB385" i="1"/>
  <c r="AB386" i="1"/>
  <c r="AB387" i="1"/>
  <c r="AB388" i="1"/>
  <c r="AB389" i="1"/>
  <c r="AB390" i="1"/>
  <c r="AB391" i="1"/>
  <c r="AB392" i="1"/>
  <c r="AB393" i="1"/>
  <c r="AB394" i="1"/>
  <c r="AB395" i="1"/>
  <c r="AB396" i="1"/>
  <c r="AB397" i="1"/>
  <c r="AB398" i="1"/>
  <c r="AB399" i="1"/>
  <c r="AB400" i="1"/>
  <c r="AB401" i="1"/>
  <c r="AB402" i="1"/>
  <c r="AB403" i="1"/>
  <c r="AB404" i="1"/>
  <c r="AB405" i="1"/>
  <c r="AB406" i="1"/>
  <c r="AB407" i="1"/>
  <c r="AB408" i="1"/>
  <c r="AB409" i="1"/>
  <c r="AB410" i="1"/>
  <c r="AB411" i="1"/>
  <c r="AB412" i="1"/>
  <c r="AB413" i="1"/>
  <c r="AB414" i="1"/>
  <c r="AB415" i="1"/>
  <c r="AB416" i="1"/>
  <c r="AB417" i="1"/>
  <c r="AB418" i="1"/>
  <c r="AB419" i="1"/>
  <c r="AB420" i="1"/>
  <c r="AB421" i="1"/>
  <c r="AB422" i="1"/>
  <c r="AB423" i="1"/>
  <c r="AB424" i="1"/>
  <c r="AB425" i="1"/>
  <c r="AB426" i="1"/>
  <c r="AB427" i="1"/>
  <c r="AB428" i="1"/>
  <c r="AB429" i="1"/>
  <c r="AB430" i="1"/>
  <c r="AB431" i="1"/>
  <c r="AB432" i="1"/>
  <c r="AB433" i="1"/>
  <c r="AB434" i="1"/>
  <c r="AB435" i="1"/>
  <c r="AB436" i="1"/>
  <c r="AB437" i="1"/>
  <c r="AB438" i="1"/>
  <c r="AB439" i="1"/>
  <c r="AB440" i="1"/>
  <c r="AB441" i="1"/>
  <c r="AB442" i="1"/>
  <c r="AB443" i="1"/>
  <c r="AB444" i="1"/>
  <c r="AB445" i="1"/>
  <c r="AB446" i="1"/>
  <c r="AB447" i="1"/>
  <c r="AB448" i="1"/>
  <c r="AB449" i="1"/>
  <c r="AB450" i="1"/>
  <c r="AB451" i="1"/>
  <c r="AB452" i="1"/>
  <c r="AB453" i="1"/>
  <c r="AB454" i="1"/>
  <c r="AB455" i="1"/>
  <c r="AB456" i="1"/>
  <c r="AB457" i="1"/>
  <c r="AB458" i="1"/>
  <c r="AB459" i="1"/>
  <c r="AB460" i="1"/>
  <c r="AB461" i="1"/>
  <c r="AB462" i="1"/>
  <c r="AB463" i="1"/>
  <c r="AB464" i="1"/>
  <c r="AB465" i="1"/>
  <c r="AB466" i="1"/>
  <c r="AB467" i="1"/>
  <c r="AB468" i="1"/>
  <c r="AB469" i="1"/>
  <c r="AB470" i="1"/>
  <c r="AB471" i="1"/>
  <c r="AB472" i="1"/>
  <c r="AB473" i="1"/>
  <c r="AB474" i="1"/>
  <c r="AB475" i="1"/>
  <c r="AB476" i="1"/>
  <c r="AB477" i="1"/>
  <c r="AB478" i="1"/>
  <c r="AB479" i="1"/>
  <c r="AB480" i="1"/>
  <c r="AB481" i="1"/>
  <c r="AB482" i="1"/>
  <c r="AB483" i="1"/>
  <c r="AB484" i="1"/>
  <c r="AB485" i="1"/>
  <c r="AB486" i="1"/>
  <c r="AB487" i="1"/>
  <c r="AB488" i="1"/>
  <c r="AB489" i="1"/>
  <c r="AB490" i="1"/>
  <c r="AB491" i="1"/>
  <c r="AB492" i="1"/>
  <c r="AB493" i="1"/>
  <c r="AB494" i="1"/>
  <c r="AB495" i="1"/>
  <c r="AB496" i="1"/>
  <c r="AB497" i="1"/>
  <c r="AB498" i="1"/>
  <c r="AB499" i="1"/>
  <c r="AB500" i="1"/>
  <c r="AB501" i="1"/>
  <c r="AB502" i="1"/>
  <c r="AB503" i="1"/>
  <c r="AB504" i="1"/>
  <c r="AB505" i="1"/>
  <c r="AB506" i="1"/>
  <c r="AB507" i="1"/>
  <c r="AB508" i="1"/>
  <c r="AB509" i="1"/>
  <c r="AB510" i="1"/>
  <c r="AB511" i="1"/>
  <c r="AB512" i="1"/>
  <c r="AB513" i="1"/>
  <c r="AB514" i="1"/>
  <c r="AB515" i="1"/>
  <c r="AB516" i="1"/>
  <c r="AB517" i="1"/>
  <c r="AB518" i="1"/>
  <c r="AB519" i="1"/>
  <c r="AB520" i="1"/>
  <c r="AB521" i="1"/>
  <c r="AB522" i="1"/>
  <c r="AB523" i="1"/>
  <c r="AB524" i="1"/>
  <c r="AB525" i="1"/>
  <c r="AB526" i="1"/>
  <c r="AB527" i="1"/>
  <c r="AB528" i="1"/>
  <c r="AB529" i="1"/>
  <c r="AB530" i="1"/>
  <c r="AB531" i="1"/>
  <c r="AB532" i="1"/>
  <c r="AB533" i="1"/>
  <c r="AB534" i="1"/>
  <c r="AB535" i="1"/>
  <c r="AB536" i="1"/>
  <c r="AB537" i="1"/>
  <c r="AB538" i="1"/>
  <c r="AB539" i="1"/>
  <c r="AB540" i="1"/>
  <c r="AB541" i="1"/>
  <c r="AB542" i="1"/>
  <c r="AB543" i="1"/>
  <c r="AB544" i="1"/>
  <c r="AB545" i="1"/>
  <c r="AB546" i="1"/>
  <c r="AB547" i="1"/>
  <c r="AB548" i="1"/>
  <c r="AB549" i="1"/>
  <c r="AB550" i="1"/>
  <c r="AB551" i="1"/>
  <c r="AB552" i="1"/>
  <c r="AB553" i="1"/>
  <c r="AB554" i="1"/>
  <c r="AB555" i="1"/>
  <c r="AB556" i="1"/>
  <c r="AB557" i="1"/>
  <c r="AB558" i="1"/>
  <c r="AB559" i="1"/>
  <c r="AB560" i="1"/>
  <c r="AB561" i="1"/>
  <c r="AB562" i="1"/>
  <c r="AB563" i="1"/>
  <c r="AB564" i="1"/>
  <c r="AB565" i="1"/>
  <c r="AB566" i="1"/>
  <c r="AB567" i="1"/>
  <c r="AB568" i="1"/>
  <c r="AB569" i="1"/>
  <c r="AB570" i="1"/>
  <c r="AB571" i="1"/>
  <c r="AB572" i="1"/>
  <c r="AB573" i="1"/>
  <c r="AB574" i="1"/>
  <c r="AB575" i="1"/>
  <c r="AB576" i="1"/>
  <c r="AB577" i="1"/>
  <c r="AB578" i="1"/>
  <c r="AB579" i="1"/>
  <c r="AB580" i="1"/>
  <c r="AB581" i="1"/>
  <c r="AB582" i="1"/>
  <c r="AB583" i="1"/>
  <c r="AB584" i="1"/>
  <c r="AB585" i="1"/>
  <c r="AB586" i="1"/>
  <c r="AB587" i="1"/>
  <c r="AB588" i="1"/>
  <c r="AB589" i="1"/>
  <c r="AB590" i="1"/>
  <c r="AB591" i="1"/>
  <c r="AB592" i="1"/>
  <c r="AB593" i="1"/>
  <c r="AB594" i="1"/>
  <c r="AB595" i="1"/>
  <c r="AB596" i="1"/>
  <c r="AB597" i="1"/>
  <c r="AB598" i="1"/>
  <c r="AB599" i="1"/>
  <c r="AB600" i="1"/>
  <c r="AB601" i="1"/>
  <c r="AB602" i="1"/>
  <c r="AB603" i="1"/>
  <c r="AB604" i="1"/>
  <c r="AB605" i="1"/>
  <c r="AB606" i="1"/>
  <c r="AB607" i="1"/>
  <c r="AB608" i="1"/>
  <c r="AB609" i="1"/>
  <c r="AB610" i="1"/>
  <c r="AB611" i="1"/>
  <c r="AB612" i="1"/>
  <c r="AB613" i="1"/>
  <c r="AB614" i="1"/>
  <c r="AB615" i="1"/>
  <c r="AB616" i="1"/>
  <c r="AB617" i="1"/>
  <c r="AB618" i="1"/>
  <c r="AB619" i="1"/>
  <c r="AB620" i="1"/>
  <c r="AB621" i="1"/>
  <c r="AB622" i="1"/>
  <c r="AB623" i="1"/>
  <c r="AB624" i="1"/>
  <c r="AB625" i="1"/>
  <c r="AB626" i="1"/>
  <c r="AB627" i="1"/>
  <c r="AB628" i="1"/>
  <c r="AB629" i="1"/>
  <c r="AB630" i="1"/>
  <c r="AB631" i="1"/>
  <c r="AB632" i="1"/>
  <c r="AB633" i="1"/>
  <c r="AB634" i="1"/>
  <c r="AB635" i="1"/>
  <c r="AB636" i="1"/>
  <c r="AB637" i="1"/>
  <c r="AB638" i="1"/>
  <c r="AB639" i="1"/>
  <c r="AB640" i="1"/>
  <c r="AB641" i="1"/>
  <c r="AB642" i="1"/>
  <c r="AB643" i="1"/>
  <c r="AB644" i="1"/>
  <c r="AB645" i="1"/>
  <c r="AB646" i="1"/>
  <c r="AB647" i="1"/>
  <c r="AB648" i="1"/>
  <c r="AB649" i="1"/>
  <c r="AB650" i="1"/>
  <c r="AB651" i="1"/>
  <c r="AB652" i="1"/>
  <c r="AB653" i="1"/>
  <c r="AB654" i="1"/>
  <c r="AB655" i="1"/>
  <c r="AB656" i="1"/>
  <c r="AB657" i="1"/>
  <c r="AB658" i="1"/>
  <c r="AB659" i="1"/>
  <c r="AB660" i="1"/>
  <c r="AB661" i="1"/>
  <c r="AB662" i="1"/>
  <c r="AB663" i="1"/>
  <c r="AB664" i="1"/>
  <c r="AB665" i="1"/>
  <c r="AB666" i="1"/>
  <c r="AB667" i="1"/>
  <c r="AB668" i="1"/>
  <c r="AB669" i="1"/>
  <c r="AB670" i="1"/>
  <c r="AB671" i="1"/>
  <c r="AB672" i="1"/>
  <c r="AB673" i="1"/>
  <c r="AB674" i="1"/>
  <c r="AB675" i="1"/>
  <c r="AB676" i="1"/>
  <c r="AB677" i="1"/>
  <c r="AB678" i="1"/>
  <c r="AB679" i="1"/>
  <c r="AB680" i="1"/>
  <c r="AB681" i="1"/>
  <c r="AB682" i="1"/>
  <c r="AB683" i="1"/>
  <c r="AB684" i="1"/>
  <c r="AB685" i="1"/>
  <c r="AB686" i="1"/>
  <c r="AB687" i="1"/>
  <c r="AB688" i="1"/>
  <c r="AB689" i="1"/>
  <c r="AB690" i="1"/>
  <c r="AB691" i="1"/>
  <c r="AB692" i="1"/>
  <c r="AB693" i="1"/>
  <c r="AB694" i="1"/>
  <c r="AB695" i="1"/>
  <c r="AB696" i="1"/>
  <c r="AB697" i="1"/>
  <c r="AB698" i="1"/>
  <c r="AB699" i="1"/>
  <c r="AB700" i="1"/>
  <c r="AB701" i="1"/>
  <c r="AB702" i="1"/>
  <c r="AB703" i="1"/>
  <c r="AB704" i="1"/>
  <c r="AB705" i="1"/>
  <c r="AB706" i="1"/>
  <c r="AB707" i="1"/>
  <c r="AB708" i="1"/>
  <c r="AB709" i="1"/>
  <c r="AB710" i="1"/>
  <c r="AB711" i="1"/>
  <c r="AB712" i="1"/>
  <c r="AB713" i="1"/>
  <c r="AB714" i="1"/>
  <c r="AB715" i="1"/>
  <c r="AB716" i="1"/>
  <c r="AB717" i="1"/>
  <c r="AB718" i="1"/>
  <c r="AB719" i="1"/>
  <c r="AB720" i="1"/>
  <c r="AB721" i="1"/>
  <c r="C24" i="15" a="1"/>
  <c r="C24" i="15" s="1"/>
  <c r="H611" i="5"/>
  <c r="I611" i="5"/>
  <c r="J611" i="5"/>
  <c r="K611" i="5"/>
  <c r="L611" i="5"/>
  <c r="H547" i="5"/>
  <c r="H548" i="5"/>
  <c r="H549" i="5"/>
  <c r="H550" i="5"/>
  <c r="H551" i="5"/>
  <c r="H552" i="5"/>
  <c r="H553" i="5"/>
  <c r="H554" i="5"/>
  <c r="H555" i="5"/>
  <c r="H556" i="5"/>
  <c r="H557" i="5"/>
  <c r="H558" i="5"/>
  <c r="H559" i="5"/>
  <c r="H560" i="5"/>
  <c r="H561" i="5"/>
  <c r="H562" i="5"/>
  <c r="H563" i="5"/>
  <c r="H564" i="5"/>
  <c r="H565" i="5"/>
  <c r="H566" i="5"/>
  <c r="H567" i="5"/>
  <c r="H568" i="5"/>
  <c r="H569" i="5"/>
  <c r="H570" i="5"/>
  <c r="H571" i="5"/>
  <c r="H572" i="5"/>
  <c r="H573" i="5"/>
  <c r="H574" i="5"/>
  <c r="H575" i="5"/>
  <c r="H576" i="5"/>
  <c r="H577" i="5"/>
  <c r="H578" i="5"/>
  <c r="H579" i="5"/>
  <c r="H580" i="5"/>
  <c r="H581" i="5"/>
  <c r="H582" i="5"/>
  <c r="H583" i="5"/>
  <c r="H584" i="5"/>
  <c r="H585" i="5"/>
  <c r="H586" i="5"/>
  <c r="H587" i="5"/>
  <c r="H588" i="5"/>
  <c r="H589" i="5"/>
  <c r="H590" i="5"/>
  <c r="H591" i="5"/>
  <c r="H592" i="5"/>
  <c r="H593" i="5"/>
  <c r="H594" i="5"/>
  <c r="H595" i="5"/>
  <c r="H596" i="5"/>
  <c r="H597" i="5"/>
  <c r="H598" i="5"/>
  <c r="H599" i="5"/>
  <c r="H600" i="5"/>
  <c r="H601" i="5"/>
  <c r="H602" i="5"/>
  <c r="H603" i="5"/>
  <c r="H604" i="5"/>
  <c r="H605" i="5"/>
  <c r="H606" i="5"/>
  <c r="H607" i="5"/>
  <c r="H608" i="5"/>
  <c r="H613" i="5"/>
  <c r="H625" i="5"/>
  <c r="H638" i="5"/>
  <c r="H649" i="5"/>
  <c r="H692" i="5"/>
  <c r="H693" i="5"/>
  <c r="H694" i="5"/>
  <c r="H695" i="5"/>
  <c r="H696" i="5"/>
  <c r="H697" i="5"/>
  <c r="H698" i="5"/>
  <c r="H699" i="5"/>
  <c r="H700" i="5"/>
  <c r="H701" i="5"/>
  <c r="H702" i="5"/>
  <c r="H703" i="5"/>
  <c r="H704" i="5"/>
  <c r="H705" i="5"/>
  <c r="H706" i="5"/>
  <c r="H707" i="5"/>
  <c r="H708" i="5"/>
  <c r="H709" i="5"/>
  <c r="H710" i="5"/>
  <c r="H711" i="5"/>
  <c r="H712" i="5"/>
  <c r="H713" i="5"/>
  <c r="H714" i="5"/>
  <c r="H715" i="5"/>
  <c r="H716" i="5"/>
  <c r="H717" i="5"/>
  <c r="H718" i="5"/>
  <c r="H719" i="5"/>
  <c r="H720" i="5"/>
  <c r="H721" i="5"/>
  <c r="H193" i="5"/>
  <c r="H194" i="5"/>
  <c r="H195" i="5"/>
  <c r="H196" i="5"/>
  <c r="H197" i="5"/>
  <c r="H198" i="5"/>
  <c r="H199" i="5"/>
  <c r="H200" i="5"/>
  <c r="H284" i="5"/>
  <c r="H285" i="5"/>
  <c r="H286" i="5"/>
  <c r="H287" i="5"/>
  <c r="H288" i="5"/>
  <c r="H289" i="5"/>
  <c r="H290" i="5"/>
  <c r="H291" i="5"/>
  <c r="H292" i="5"/>
  <c r="H201" i="5"/>
  <c r="I547" i="5"/>
  <c r="I548" i="5"/>
  <c r="I549" i="5"/>
  <c r="I550" i="5"/>
  <c r="I551" i="5"/>
  <c r="I552" i="5"/>
  <c r="I553" i="5"/>
  <c r="I554" i="5"/>
  <c r="I555" i="5"/>
  <c r="I556" i="5"/>
  <c r="I557" i="5"/>
  <c r="I558" i="5"/>
  <c r="I559" i="5"/>
  <c r="I560" i="5"/>
  <c r="I561" i="5"/>
  <c r="I562" i="5"/>
  <c r="I563" i="5"/>
  <c r="I564" i="5"/>
  <c r="I565" i="5"/>
  <c r="I566" i="5"/>
  <c r="I567" i="5"/>
  <c r="I568" i="5"/>
  <c r="I569" i="5"/>
  <c r="I570" i="5"/>
  <c r="I571" i="5"/>
  <c r="I572" i="5"/>
  <c r="I573" i="5"/>
  <c r="I574" i="5"/>
  <c r="I575" i="5"/>
  <c r="I576" i="5"/>
  <c r="I577" i="5"/>
  <c r="I578" i="5"/>
  <c r="I579" i="5"/>
  <c r="I580" i="5"/>
  <c r="I581" i="5"/>
  <c r="I582" i="5"/>
  <c r="I583" i="5"/>
  <c r="I584" i="5"/>
  <c r="I585" i="5"/>
  <c r="I586" i="5"/>
  <c r="I587" i="5"/>
  <c r="I588" i="5"/>
  <c r="I589" i="5"/>
  <c r="I590" i="5"/>
  <c r="I591" i="5"/>
  <c r="I592" i="5"/>
  <c r="I593" i="5"/>
  <c r="I594" i="5"/>
  <c r="I595" i="5"/>
  <c r="I596" i="5"/>
  <c r="I597" i="5"/>
  <c r="I598" i="5"/>
  <c r="I599" i="5"/>
  <c r="I600" i="5"/>
  <c r="I601" i="5"/>
  <c r="I602" i="5"/>
  <c r="I603" i="5"/>
  <c r="I604" i="5"/>
  <c r="I605" i="5"/>
  <c r="I606" i="5"/>
  <c r="I607" i="5"/>
  <c r="I608" i="5"/>
  <c r="I613" i="5"/>
  <c r="I625" i="5"/>
  <c r="I638" i="5"/>
  <c r="I649" i="5"/>
  <c r="I692" i="5"/>
  <c r="I693" i="5"/>
  <c r="I694" i="5"/>
  <c r="I695" i="5"/>
  <c r="I696" i="5"/>
  <c r="I697" i="5"/>
  <c r="I698" i="5"/>
  <c r="I699" i="5"/>
  <c r="I700" i="5"/>
  <c r="I701" i="5"/>
  <c r="I702" i="5"/>
  <c r="I703" i="5"/>
  <c r="I704" i="5"/>
  <c r="I705" i="5"/>
  <c r="I706" i="5"/>
  <c r="I707" i="5"/>
  <c r="I708" i="5"/>
  <c r="I709" i="5"/>
  <c r="I710" i="5"/>
  <c r="I711" i="5"/>
  <c r="I712" i="5"/>
  <c r="I713" i="5"/>
  <c r="I714" i="5"/>
  <c r="I715" i="5"/>
  <c r="I716" i="5"/>
  <c r="I717" i="5"/>
  <c r="I718" i="5"/>
  <c r="I719" i="5"/>
  <c r="I720" i="5"/>
  <c r="I721" i="5"/>
  <c r="I193" i="5"/>
  <c r="I194" i="5"/>
  <c r="I195" i="5"/>
  <c r="I196" i="5"/>
  <c r="I197" i="5"/>
  <c r="I198" i="5"/>
  <c r="I199" i="5"/>
  <c r="I200" i="5"/>
  <c r="I284" i="5"/>
  <c r="I285" i="5"/>
  <c r="I286" i="5"/>
  <c r="I287" i="5"/>
  <c r="I288" i="5"/>
  <c r="I289" i="5"/>
  <c r="I290" i="5"/>
  <c r="I291" i="5"/>
  <c r="I292" i="5"/>
  <c r="I201" i="5"/>
  <c r="J547" i="5"/>
  <c r="J548" i="5"/>
  <c r="J549" i="5"/>
  <c r="J550" i="5"/>
  <c r="J551" i="5"/>
  <c r="J552" i="5"/>
  <c r="J553" i="5"/>
  <c r="J554" i="5"/>
  <c r="J555" i="5"/>
  <c r="J556" i="5"/>
  <c r="J557" i="5"/>
  <c r="J558" i="5"/>
  <c r="J559" i="5"/>
  <c r="J560" i="5"/>
  <c r="J561" i="5"/>
  <c r="J562" i="5"/>
  <c r="J563" i="5"/>
  <c r="J564" i="5"/>
  <c r="J565" i="5"/>
  <c r="J566" i="5"/>
  <c r="J567" i="5"/>
  <c r="J568" i="5"/>
  <c r="J569" i="5"/>
  <c r="J570" i="5"/>
  <c r="J571" i="5"/>
  <c r="J572" i="5"/>
  <c r="J573" i="5"/>
  <c r="J574" i="5"/>
  <c r="J575" i="5"/>
  <c r="J576" i="5"/>
  <c r="J577" i="5"/>
  <c r="J578" i="5"/>
  <c r="J579" i="5"/>
  <c r="J580" i="5"/>
  <c r="J581" i="5"/>
  <c r="J582" i="5"/>
  <c r="J583" i="5"/>
  <c r="J584" i="5"/>
  <c r="J585" i="5"/>
  <c r="J586" i="5"/>
  <c r="J587" i="5"/>
  <c r="J588" i="5"/>
  <c r="J589" i="5"/>
  <c r="J590" i="5"/>
  <c r="J591" i="5"/>
  <c r="J592" i="5"/>
  <c r="J593" i="5"/>
  <c r="J594" i="5"/>
  <c r="J595" i="5"/>
  <c r="J596" i="5"/>
  <c r="J597" i="5"/>
  <c r="J598" i="5"/>
  <c r="J599" i="5"/>
  <c r="J600" i="5"/>
  <c r="J601" i="5"/>
  <c r="J602" i="5"/>
  <c r="J603" i="5"/>
  <c r="J604" i="5"/>
  <c r="J605" i="5"/>
  <c r="J606" i="5"/>
  <c r="J607" i="5"/>
  <c r="J608" i="5"/>
  <c r="J613" i="5"/>
  <c r="J625" i="5"/>
  <c r="J638" i="5"/>
  <c r="J649" i="5"/>
  <c r="J692" i="5"/>
  <c r="J693" i="5"/>
  <c r="J694" i="5"/>
  <c r="J695" i="5"/>
  <c r="J696" i="5"/>
  <c r="J697" i="5"/>
  <c r="J698" i="5"/>
  <c r="J699" i="5"/>
  <c r="J700" i="5"/>
  <c r="J701" i="5"/>
  <c r="J702" i="5"/>
  <c r="J703" i="5"/>
  <c r="J704" i="5"/>
  <c r="J705" i="5"/>
  <c r="J706" i="5"/>
  <c r="J707" i="5"/>
  <c r="J708" i="5"/>
  <c r="J709" i="5"/>
  <c r="J710" i="5"/>
  <c r="J711" i="5"/>
  <c r="J712" i="5"/>
  <c r="J713" i="5"/>
  <c r="J714" i="5"/>
  <c r="J715" i="5"/>
  <c r="J716" i="5"/>
  <c r="J717" i="5"/>
  <c r="J718" i="5"/>
  <c r="J719" i="5"/>
  <c r="J720" i="5"/>
  <c r="J721" i="5"/>
  <c r="J193" i="5"/>
  <c r="J194" i="5"/>
  <c r="J195" i="5"/>
  <c r="J196" i="5"/>
  <c r="J197" i="5"/>
  <c r="J198" i="5"/>
  <c r="J199" i="5"/>
  <c r="J200" i="5"/>
  <c r="J284" i="5"/>
  <c r="J285" i="5"/>
  <c r="J286" i="5"/>
  <c r="J287" i="5"/>
  <c r="J288" i="5"/>
  <c r="J289" i="5"/>
  <c r="J290" i="5"/>
  <c r="J291" i="5"/>
  <c r="J292" i="5"/>
  <c r="J201" i="5"/>
  <c r="K547" i="5"/>
  <c r="K548" i="5"/>
  <c r="K549" i="5"/>
  <c r="K550" i="5"/>
  <c r="K551" i="5"/>
  <c r="K552" i="5"/>
  <c r="K553" i="5"/>
  <c r="K554" i="5"/>
  <c r="K555" i="5"/>
  <c r="K556" i="5"/>
  <c r="K557" i="5"/>
  <c r="K558" i="5"/>
  <c r="K559" i="5"/>
  <c r="K560" i="5"/>
  <c r="K561" i="5"/>
  <c r="K562" i="5"/>
  <c r="K563" i="5"/>
  <c r="K564" i="5"/>
  <c r="K565" i="5"/>
  <c r="K566" i="5"/>
  <c r="K567" i="5"/>
  <c r="K568" i="5"/>
  <c r="K569" i="5"/>
  <c r="K570" i="5"/>
  <c r="K571" i="5"/>
  <c r="K572" i="5"/>
  <c r="K573" i="5"/>
  <c r="K574" i="5"/>
  <c r="K575" i="5"/>
  <c r="K576" i="5"/>
  <c r="K577" i="5"/>
  <c r="K578" i="5"/>
  <c r="K579" i="5"/>
  <c r="K580" i="5"/>
  <c r="K581" i="5"/>
  <c r="K582" i="5"/>
  <c r="K583" i="5"/>
  <c r="K584" i="5"/>
  <c r="K585" i="5"/>
  <c r="K586" i="5"/>
  <c r="K587" i="5"/>
  <c r="K588" i="5"/>
  <c r="K589" i="5"/>
  <c r="K590" i="5"/>
  <c r="K591" i="5"/>
  <c r="K592" i="5"/>
  <c r="K593" i="5"/>
  <c r="K594" i="5"/>
  <c r="K595" i="5"/>
  <c r="K596" i="5"/>
  <c r="K597" i="5"/>
  <c r="K598" i="5"/>
  <c r="K599" i="5"/>
  <c r="K600" i="5"/>
  <c r="K601" i="5"/>
  <c r="K602" i="5"/>
  <c r="K603" i="5"/>
  <c r="K604" i="5"/>
  <c r="K605" i="5"/>
  <c r="K606" i="5"/>
  <c r="K607" i="5"/>
  <c r="K608" i="5"/>
  <c r="K613" i="5"/>
  <c r="K625" i="5"/>
  <c r="K638" i="5"/>
  <c r="K649" i="5"/>
  <c r="K692" i="5"/>
  <c r="K693" i="5"/>
  <c r="K694" i="5"/>
  <c r="K695" i="5"/>
  <c r="K696" i="5"/>
  <c r="K697" i="5"/>
  <c r="K698" i="5"/>
  <c r="K699" i="5"/>
  <c r="K700" i="5"/>
  <c r="K701" i="5"/>
  <c r="K702" i="5"/>
  <c r="K703" i="5"/>
  <c r="K704" i="5"/>
  <c r="K705" i="5"/>
  <c r="K706" i="5"/>
  <c r="K707" i="5"/>
  <c r="K708" i="5"/>
  <c r="K709" i="5"/>
  <c r="K710" i="5"/>
  <c r="K711" i="5"/>
  <c r="K712" i="5"/>
  <c r="K713" i="5"/>
  <c r="K714" i="5"/>
  <c r="K715" i="5"/>
  <c r="K716" i="5"/>
  <c r="K717" i="5"/>
  <c r="K718" i="5"/>
  <c r="K719" i="5"/>
  <c r="K720" i="5"/>
  <c r="K721" i="5"/>
  <c r="K193" i="5"/>
  <c r="K194" i="5"/>
  <c r="K195" i="5"/>
  <c r="K196" i="5"/>
  <c r="K197" i="5"/>
  <c r="K198" i="5"/>
  <c r="K199" i="5"/>
  <c r="K200" i="5"/>
  <c r="K284" i="5"/>
  <c r="K285" i="5"/>
  <c r="K286" i="5"/>
  <c r="K287" i="5"/>
  <c r="K288" i="5"/>
  <c r="K289" i="5"/>
  <c r="K290" i="5"/>
  <c r="K291" i="5"/>
  <c r="K292" i="5"/>
  <c r="K201" i="5"/>
  <c r="L547" i="5"/>
  <c r="L548" i="5"/>
  <c r="L549" i="5"/>
  <c r="L550" i="5"/>
  <c r="L551" i="5"/>
  <c r="L552" i="5"/>
  <c r="L553" i="5"/>
  <c r="L554" i="5"/>
  <c r="L555" i="5"/>
  <c r="L556" i="5"/>
  <c r="L557" i="5"/>
  <c r="L558" i="5"/>
  <c r="L559" i="5"/>
  <c r="L560" i="5"/>
  <c r="L561" i="5"/>
  <c r="L562" i="5"/>
  <c r="L563" i="5"/>
  <c r="L564" i="5"/>
  <c r="L565" i="5"/>
  <c r="L566" i="5"/>
  <c r="L567" i="5"/>
  <c r="L568" i="5"/>
  <c r="L569" i="5"/>
  <c r="L570" i="5"/>
  <c r="L571" i="5"/>
  <c r="L572" i="5"/>
  <c r="L573" i="5"/>
  <c r="L574" i="5"/>
  <c r="L575" i="5"/>
  <c r="L576" i="5"/>
  <c r="L577" i="5"/>
  <c r="L578" i="5"/>
  <c r="L579" i="5"/>
  <c r="L580" i="5"/>
  <c r="L581" i="5"/>
  <c r="L582" i="5"/>
  <c r="L583" i="5"/>
  <c r="L584" i="5"/>
  <c r="L585" i="5"/>
  <c r="L586" i="5"/>
  <c r="L587" i="5"/>
  <c r="L588" i="5"/>
  <c r="L589" i="5"/>
  <c r="L590" i="5"/>
  <c r="L591" i="5"/>
  <c r="L592" i="5"/>
  <c r="L593" i="5"/>
  <c r="L594" i="5"/>
  <c r="L595" i="5"/>
  <c r="L596" i="5"/>
  <c r="L597" i="5"/>
  <c r="L598" i="5"/>
  <c r="L599" i="5"/>
  <c r="L600" i="5"/>
  <c r="L601" i="5"/>
  <c r="L602" i="5"/>
  <c r="L603" i="5"/>
  <c r="L604" i="5"/>
  <c r="L605" i="5"/>
  <c r="L606" i="5"/>
  <c r="L607" i="5"/>
  <c r="L608" i="5"/>
  <c r="L613" i="5"/>
  <c r="L625" i="5"/>
  <c r="L638" i="5"/>
  <c r="L649" i="5"/>
  <c r="L692" i="5"/>
  <c r="L693" i="5"/>
  <c r="L694" i="5"/>
  <c r="L695" i="5"/>
  <c r="L696" i="5"/>
  <c r="L697" i="5"/>
  <c r="L698" i="5"/>
  <c r="L699" i="5"/>
  <c r="L700" i="5"/>
  <c r="L701" i="5"/>
  <c r="L702" i="5"/>
  <c r="L703" i="5"/>
  <c r="L704" i="5"/>
  <c r="L705" i="5"/>
  <c r="L706" i="5"/>
  <c r="L707" i="5"/>
  <c r="L708" i="5"/>
  <c r="L709" i="5"/>
  <c r="L710" i="5"/>
  <c r="L711" i="5"/>
  <c r="L712" i="5"/>
  <c r="L713" i="5"/>
  <c r="L714" i="5"/>
  <c r="L715" i="5"/>
  <c r="L716" i="5"/>
  <c r="L717" i="5"/>
  <c r="L718" i="5"/>
  <c r="L719" i="5"/>
  <c r="L720" i="5"/>
  <c r="L721" i="5"/>
  <c r="L193" i="5"/>
  <c r="L194" i="5"/>
  <c r="L195" i="5"/>
  <c r="L196" i="5"/>
  <c r="L197" i="5"/>
  <c r="L198" i="5"/>
  <c r="L199" i="5"/>
  <c r="L200" i="5"/>
  <c r="L284" i="5"/>
  <c r="L285" i="5"/>
  <c r="L286" i="5"/>
  <c r="L287" i="5"/>
  <c r="L288" i="5"/>
  <c r="L289" i="5"/>
  <c r="L290" i="5"/>
  <c r="L291" i="5"/>
  <c r="L292" i="5"/>
  <c r="L201" i="5"/>
  <c r="G760" i="3"/>
  <c r="F760" i="3"/>
  <c r="H760" i="3"/>
  <c r="I760" i="3" a="1"/>
  <c r="I760" i="3" s="1"/>
  <c r="H546" i="5"/>
  <c r="I546" i="5"/>
  <c r="J546" i="5"/>
  <c r="K546" i="5"/>
  <c r="L546" i="5"/>
  <c r="J469" i="5"/>
  <c r="I469" i="5"/>
  <c r="F751" i="3"/>
  <c r="F752" i="3"/>
  <c r="F753" i="3"/>
  <c r="F754" i="3"/>
  <c r="F755" i="3"/>
  <c r="F756" i="3"/>
  <c r="F757" i="3"/>
  <c r="F758" i="3"/>
  <c r="F759" i="3"/>
  <c r="G751" i="3"/>
  <c r="G752" i="3"/>
  <c r="G753" i="3"/>
  <c r="G754" i="3"/>
  <c r="G755" i="3"/>
  <c r="G756" i="3"/>
  <c r="G757" i="3"/>
  <c r="G758" i="3"/>
  <c r="G759" i="3"/>
  <c r="H751" i="3"/>
  <c r="H752" i="3"/>
  <c r="H753" i="3"/>
  <c r="H754" i="3"/>
  <c r="H755" i="3"/>
  <c r="H756" i="3"/>
  <c r="H757" i="3"/>
  <c r="H758" i="3"/>
  <c r="H759" i="3"/>
  <c r="I751" i="3" a="1"/>
  <c r="I751" i="3" s="1"/>
  <c r="I752" i="3" a="1"/>
  <c r="I752" i="3" s="1"/>
  <c r="I753" i="3" a="1"/>
  <c r="I753" i="3" s="1"/>
  <c r="I754" i="3" a="1"/>
  <c r="I754" i="3" s="1"/>
  <c r="I755" i="3" a="1"/>
  <c r="I755" i="3" s="1"/>
  <c r="I756" i="3" a="1"/>
  <c r="I756" i="3" s="1"/>
  <c r="I757" i="3" a="1"/>
  <c r="I757" i="3" s="1"/>
  <c r="I758" i="3" a="1"/>
  <c r="I758" i="3" s="1"/>
  <c r="I759" i="3" a="1"/>
  <c r="I759" i="3" s="1"/>
  <c r="H537" i="5"/>
  <c r="H538" i="5"/>
  <c r="H539" i="5"/>
  <c r="H540" i="5"/>
  <c r="H541" i="5"/>
  <c r="H542" i="5"/>
  <c r="H543" i="5"/>
  <c r="H544" i="5"/>
  <c r="H545" i="5"/>
  <c r="I537" i="5"/>
  <c r="I538" i="5"/>
  <c r="I539" i="5"/>
  <c r="I540" i="5"/>
  <c r="I541" i="5"/>
  <c r="I542" i="5"/>
  <c r="I543" i="5"/>
  <c r="I544" i="5"/>
  <c r="I545" i="5"/>
  <c r="J537" i="5"/>
  <c r="J538" i="5"/>
  <c r="J539" i="5"/>
  <c r="J540" i="5"/>
  <c r="J541" i="5"/>
  <c r="J542" i="5"/>
  <c r="J543" i="5"/>
  <c r="J544" i="5"/>
  <c r="J545" i="5"/>
  <c r="K537" i="5"/>
  <c r="K538" i="5"/>
  <c r="K539" i="5"/>
  <c r="K540" i="5"/>
  <c r="K541" i="5"/>
  <c r="K542" i="5"/>
  <c r="K543" i="5"/>
  <c r="K544" i="5"/>
  <c r="K545" i="5"/>
  <c r="L537" i="5"/>
  <c r="L538" i="5"/>
  <c r="L539" i="5"/>
  <c r="L540" i="5"/>
  <c r="L541" i="5"/>
  <c r="L542" i="5"/>
  <c r="L543" i="5"/>
  <c r="L544" i="5"/>
  <c r="L545" i="5"/>
  <c r="F744" i="3"/>
  <c r="F745" i="3"/>
  <c r="F746" i="3"/>
  <c r="F747" i="3"/>
  <c r="F748" i="3"/>
  <c r="F749" i="3"/>
  <c r="F750" i="3"/>
  <c r="G744" i="3"/>
  <c r="G745" i="3"/>
  <c r="G746" i="3"/>
  <c r="G747" i="3"/>
  <c r="G748" i="3"/>
  <c r="G749" i="3"/>
  <c r="G750" i="3"/>
  <c r="H744" i="3"/>
  <c r="H745" i="3"/>
  <c r="H746" i="3"/>
  <c r="H747" i="3"/>
  <c r="H748" i="3"/>
  <c r="H749" i="3"/>
  <c r="H750" i="3"/>
  <c r="I744" i="3" a="1"/>
  <c r="I744" i="3" s="1"/>
  <c r="I745" i="3" a="1"/>
  <c r="I745" i="3" s="1"/>
  <c r="I746" i="3" a="1"/>
  <c r="I746" i="3" s="1"/>
  <c r="I747" i="3" a="1"/>
  <c r="I747" i="3" s="1"/>
  <c r="I748" i="3" a="1"/>
  <c r="I748" i="3" s="1"/>
  <c r="I749" i="3" a="1"/>
  <c r="I749" i="3" s="1"/>
  <c r="I750" i="3" a="1"/>
  <c r="I750" i="3" s="1"/>
  <c r="H530" i="5"/>
  <c r="H531" i="5"/>
  <c r="H532" i="5"/>
  <c r="H533" i="5"/>
  <c r="H534" i="5"/>
  <c r="H535" i="5"/>
  <c r="H536" i="5"/>
  <c r="I530" i="5"/>
  <c r="I531" i="5"/>
  <c r="I532" i="5"/>
  <c r="I533" i="5"/>
  <c r="I534" i="5"/>
  <c r="I535" i="5"/>
  <c r="I536" i="5"/>
  <c r="J530" i="5"/>
  <c r="J531" i="5"/>
  <c r="J532" i="5"/>
  <c r="J533" i="5"/>
  <c r="J534" i="5"/>
  <c r="J535" i="5"/>
  <c r="J536" i="5"/>
  <c r="K530" i="5"/>
  <c r="K531" i="5"/>
  <c r="K532" i="5"/>
  <c r="K533" i="5"/>
  <c r="K534" i="5"/>
  <c r="K535" i="5"/>
  <c r="K536" i="5"/>
  <c r="L530" i="5"/>
  <c r="L531" i="5"/>
  <c r="L532" i="5"/>
  <c r="L533" i="5"/>
  <c r="L534" i="5"/>
  <c r="L535" i="5"/>
  <c r="L536" i="5"/>
  <c r="F743" i="3"/>
  <c r="G743" i="3"/>
  <c r="H743" i="3"/>
  <c r="I743" i="3" a="1"/>
  <c r="I743" i="3" s="1"/>
  <c r="F742" i="3"/>
  <c r="G742" i="3"/>
  <c r="H742" i="3"/>
  <c r="I742" i="3" a="1"/>
  <c r="I742" i="3" s="1"/>
  <c r="F741" i="3"/>
  <c r="G741" i="3"/>
  <c r="H741" i="3"/>
  <c r="I741" i="3" a="1"/>
  <c r="I741" i="3" s="1"/>
  <c r="H529" i="5"/>
  <c r="I529" i="5"/>
  <c r="J529" i="5"/>
  <c r="K529" i="5"/>
  <c r="L529" i="5"/>
  <c r="F612" i="3" l="1"/>
  <c r="G612" i="3"/>
  <c r="H612" i="3"/>
  <c r="I612" i="3" a="1"/>
  <c r="I612" i="3" s="1"/>
  <c r="F610" i="3"/>
  <c r="F611" i="3"/>
  <c r="F613" i="3"/>
  <c r="G610" i="3"/>
  <c r="G611" i="3"/>
  <c r="G613" i="3"/>
  <c r="H610" i="3"/>
  <c r="H611" i="3"/>
  <c r="H613" i="3"/>
  <c r="I610" i="3" a="1"/>
  <c r="I610" i="3" s="1"/>
  <c r="I611" i="3" a="1"/>
  <c r="I611" i="3" s="1"/>
  <c r="I613" i="3" a="1"/>
  <c r="I613" i="3" s="1"/>
  <c r="H273" i="5"/>
  <c r="H274" i="5"/>
  <c r="H275" i="5"/>
  <c r="I273" i="5"/>
  <c r="I274" i="5"/>
  <c r="I275" i="5"/>
  <c r="J273" i="5"/>
  <c r="J274" i="5"/>
  <c r="J275" i="5"/>
  <c r="K273" i="5"/>
  <c r="K274" i="5"/>
  <c r="K275" i="5"/>
  <c r="L273" i="5"/>
  <c r="L274" i="5"/>
  <c r="L275" i="5"/>
  <c r="F299" i="3"/>
  <c r="G299" i="3"/>
  <c r="H299" i="3"/>
  <c r="I299" i="3" a="1"/>
  <c r="I299" i="3" s="1"/>
  <c r="F300" i="3"/>
  <c r="G300" i="3"/>
  <c r="H300" i="3"/>
  <c r="I300" i="3" a="1"/>
  <c r="I300" i="3" s="1"/>
  <c r="F301" i="3"/>
  <c r="G301" i="3"/>
  <c r="H301" i="3"/>
  <c r="I301" i="3" a="1"/>
  <c r="I301" i="3" s="1"/>
  <c r="F470" i="3"/>
  <c r="G470" i="3"/>
  <c r="H470" i="3"/>
  <c r="I470" i="3" a="1"/>
  <c r="I470" i="3" s="1"/>
  <c r="F609" i="3"/>
  <c r="G609" i="3"/>
  <c r="H609" i="3"/>
  <c r="I609" i="3" a="1"/>
  <c r="I609" i="3" s="1"/>
  <c r="H272" i="5"/>
  <c r="I272" i="5"/>
  <c r="J272" i="5"/>
  <c r="K272" i="5"/>
  <c r="L272" i="5"/>
  <c r="F650" i="3"/>
  <c r="G650" i="3"/>
  <c r="H650" i="3"/>
  <c r="I650" i="3" a="1"/>
  <c r="I650" i="3" s="1"/>
  <c r="F677" i="3"/>
  <c r="G677" i="3"/>
  <c r="H677" i="3"/>
  <c r="I677" i="3" a="1"/>
  <c r="I677" i="3" s="1"/>
  <c r="F687" i="3"/>
  <c r="G687" i="3"/>
  <c r="H687" i="3"/>
  <c r="I687" i="3" a="1"/>
  <c r="I687" i="3" s="1"/>
  <c r="F684" i="3"/>
  <c r="G684" i="3"/>
  <c r="H684" i="3"/>
  <c r="I684" i="3" a="1"/>
  <c r="I684" i="3" s="1"/>
  <c r="F682" i="3"/>
  <c r="G682" i="3"/>
  <c r="H682" i="3"/>
  <c r="I682" i="3" a="1"/>
  <c r="I682" i="3" s="1"/>
  <c r="F673" i="3"/>
  <c r="G673" i="3"/>
  <c r="H673" i="3"/>
  <c r="I673" i="3" a="1"/>
  <c r="I673" i="3" s="1"/>
  <c r="F636" i="3"/>
  <c r="G636" i="3"/>
  <c r="H636" i="3"/>
  <c r="I636" i="3" a="1"/>
  <c r="I636" i="3" s="1"/>
  <c r="F632" i="3"/>
  <c r="G632" i="3"/>
  <c r="H632" i="3"/>
  <c r="I632" i="3" a="1"/>
  <c r="I632" i="3" s="1"/>
  <c r="F625" i="3"/>
  <c r="G625" i="3"/>
  <c r="H625" i="3"/>
  <c r="I625" i="3" a="1"/>
  <c r="I625" i="3" s="1"/>
  <c r="F615" i="3"/>
  <c r="G615" i="3"/>
  <c r="H615" i="3"/>
  <c r="I615" i="3" a="1"/>
  <c r="I615" i="3" s="1"/>
  <c r="F616" i="3"/>
  <c r="G616" i="3"/>
  <c r="H616" i="3"/>
  <c r="I616" i="3" a="1"/>
  <c r="I616" i="3" s="1"/>
  <c r="F608" i="3"/>
  <c r="G608" i="3"/>
  <c r="H608" i="3"/>
  <c r="I608" i="3" a="1"/>
  <c r="I608" i="3" s="1"/>
  <c r="H271" i="5"/>
  <c r="I271" i="5"/>
  <c r="J271" i="5"/>
  <c r="K271" i="5"/>
  <c r="L271" i="5"/>
  <c r="H270" i="5"/>
  <c r="I270" i="5"/>
  <c r="J270" i="5"/>
  <c r="K270" i="5"/>
  <c r="L270" i="5"/>
  <c r="F607" i="3"/>
  <c r="G607" i="3"/>
  <c r="H607" i="3"/>
  <c r="I607" i="3" a="1"/>
  <c r="I607" i="3" s="1"/>
  <c r="F606" i="3"/>
  <c r="G606" i="3"/>
  <c r="H606" i="3"/>
  <c r="I606" i="3" a="1"/>
  <c r="I606" i="3" s="1"/>
  <c r="H269" i="5"/>
  <c r="I269" i="5"/>
  <c r="J269" i="5"/>
  <c r="K269" i="5"/>
  <c r="L269" i="5"/>
  <c r="F249" i="3"/>
  <c r="G249" i="3"/>
  <c r="H249" i="3"/>
  <c r="I249" i="3" a="1"/>
  <c r="I249" i="3" s="1"/>
  <c r="F227" i="3"/>
  <c r="G227" i="3"/>
  <c r="H227" i="3"/>
  <c r="I227" i="3" a="1"/>
  <c r="I227" i="3" s="1"/>
  <c r="F228" i="3"/>
  <c r="G228" i="3"/>
  <c r="H228" i="3"/>
  <c r="I228" i="3" a="1"/>
  <c r="I228" i="3" s="1"/>
  <c r="F229" i="3"/>
  <c r="G229" i="3"/>
  <c r="H229" i="3"/>
  <c r="I229" i="3" a="1"/>
  <c r="I229" i="3" s="1"/>
  <c r="F215" i="3"/>
  <c r="G215" i="3"/>
  <c r="H215" i="3"/>
  <c r="I215" i="3" a="1"/>
  <c r="I215" i="3" s="1"/>
  <c r="H268" i="5"/>
  <c r="I268" i="5"/>
  <c r="J268" i="5"/>
  <c r="K268" i="5"/>
  <c r="L268" i="5"/>
  <c r="F605" i="3"/>
  <c r="G605" i="3"/>
  <c r="H605" i="3"/>
  <c r="I605" i="3" a="1"/>
  <c r="I605" i="3" s="1"/>
  <c r="F604" i="3"/>
  <c r="G604" i="3"/>
  <c r="H604" i="3"/>
  <c r="I604" i="3" a="1"/>
  <c r="I604" i="3" s="1"/>
  <c r="H267" i="5"/>
  <c r="I267" i="5"/>
  <c r="J267" i="5"/>
  <c r="K267" i="5"/>
  <c r="L267" i="5"/>
  <c r="F602" i="3"/>
  <c r="F603" i="3"/>
  <c r="G602" i="3"/>
  <c r="G603" i="3"/>
  <c r="H602" i="3"/>
  <c r="H603" i="3"/>
  <c r="I602" i="3" a="1"/>
  <c r="I602" i="3" s="1"/>
  <c r="I603" i="3" a="1"/>
  <c r="I603" i="3" s="1"/>
  <c r="F601" i="3"/>
  <c r="G601" i="3"/>
  <c r="H601" i="3"/>
  <c r="I601" i="3" a="1"/>
  <c r="I601" i="3" s="1"/>
  <c r="H266" i="5"/>
  <c r="I266" i="5"/>
  <c r="J266" i="5"/>
  <c r="K266" i="5"/>
  <c r="L266" i="5"/>
  <c r="F585" i="3"/>
  <c r="G585" i="3"/>
  <c r="H585" i="3"/>
  <c r="I585" i="3" a="1"/>
  <c r="I585" i="3" s="1"/>
  <c r="F586" i="3"/>
  <c r="G586" i="3"/>
  <c r="H586" i="3"/>
  <c r="I586" i="3" a="1"/>
  <c r="I586" i="3" s="1"/>
  <c r="F600" i="3"/>
  <c r="G600" i="3"/>
  <c r="H600" i="3"/>
  <c r="I600" i="3" a="1"/>
  <c r="I600" i="3" s="1"/>
  <c r="F599" i="3"/>
  <c r="G599" i="3"/>
  <c r="H599" i="3"/>
  <c r="I599" i="3" a="1"/>
  <c r="I599" i="3" s="1"/>
  <c r="H265" i="5"/>
  <c r="I265" i="5"/>
  <c r="J265" i="5"/>
  <c r="K265" i="5"/>
  <c r="L265" i="5"/>
  <c r="F598" i="3"/>
  <c r="G598" i="3"/>
  <c r="H598" i="3"/>
  <c r="I598" i="3" a="1"/>
  <c r="I598" i="3" s="1"/>
  <c r="H264" i="5"/>
  <c r="I264" i="5"/>
  <c r="J264" i="5"/>
  <c r="K264" i="5"/>
  <c r="L264" i="5"/>
  <c r="F597" i="3"/>
  <c r="G597" i="3"/>
  <c r="H597" i="3"/>
  <c r="I597" i="3" a="1"/>
  <c r="I597" i="3" s="1"/>
  <c r="H263" i="5"/>
  <c r="I263" i="5"/>
  <c r="J263" i="5"/>
  <c r="K263" i="5"/>
  <c r="L263" i="5"/>
  <c r="F596" i="3"/>
  <c r="G596" i="3"/>
  <c r="H596" i="3"/>
  <c r="I596" i="3" a="1"/>
  <c r="I596" i="3" s="1"/>
  <c r="H262" i="5"/>
  <c r="I262" i="5"/>
  <c r="J262" i="5"/>
  <c r="K262" i="5"/>
  <c r="L262" i="5"/>
  <c r="F595" i="3"/>
  <c r="G595" i="3"/>
  <c r="H595" i="3"/>
  <c r="I595" i="3" a="1"/>
  <c r="I595" i="3" s="1"/>
  <c r="H261" i="5"/>
  <c r="I261" i="5"/>
  <c r="J261" i="5"/>
  <c r="K261" i="5"/>
  <c r="L261" i="5"/>
  <c r="F594" i="3"/>
  <c r="G594" i="3"/>
  <c r="H594" i="3"/>
  <c r="I594" i="3" a="1"/>
  <c r="I594" i="3" s="1"/>
  <c r="H192" i="5"/>
  <c r="I192" i="5"/>
  <c r="J192" i="5"/>
  <c r="K192" i="5"/>
  <c r="L192" i="5"/>
  <c r="F456" i="3"/>
  <c r="G456" i="3"/>
  <c r="H456" i="3"/>
  <c r="I456" i="3" a="1"/>
  <c r="I456" i="3" s="1"/>
  <c r="F335" i="3"/>
  <c r="G335" i="3"/>
  <c r="H335" i="3"/>
  <c r="I335" i="3" a="1"/>
  <c r="I335" i="3" s="1"/>
  <c r="H469" i="5"/>
  <c r="K469" i="5"/>
  <c r="L469" i="5"/>
  <c r="H204" i="5"/>
  <c r="I204" i="5"/>
  <c r="J204" i="5"/>
  <c r="K204" i="5"/>
  <c r="L204" i="5"/>
  <c r="H205" i="5"/>
  <c r="I205" i="5"/>
  <c r="J205" i="5"/>
  <c r="K205" i="5"/>
  <c r="L205" i="5"/>
  <c r="H362" i="5"/>
  <c r="I362" i="5"/>
  <c r="J362" i="5"/>
  <c r="K362" i="5"/>
  <c r="L362" i="5"/>
  <c r="H363" i="5"/>
  <c r="I363" i="5"/>
  <c r="J363" i="5"/>
  <c r="K363" i="5"/>
  <c r="L363" i="5"/>
  <c r="H364" i="5"/>
  <c r="I364" i="5"/>
  <c r="J364" i="5"/>
  <c r="K364" i="5"/>
  <c r="L364" i="5"/>
  <c r="F738" i="3"/>
  <c r="F739" i="3"/>
  <c r="F259" i="3"/>
  <c r="F260" i="3"/>
  <c r="F261" i="3"/>
  <c r="F262" i="3"/>
  <c r="F263" i="3"/>
  <c r="F264" i="3"/>
  <c r="F265" i="3"/>
  <c r="F266" i="3"/>
  <c r="F267" i="3"/>
  <c r="F268" i="3"/>
  <c r="F269" i="3"/>
  <c r="F270" i="3"/>
  <c r="F271" i="3"/>
  <c r="F272" i="3"/>
  <c r="F273" i="3"/>
  <c r="F274" i="3"/>
  <c r="F275" i="3"/>
  <c r="F276" i="3"/>
  <c r="F277" i="3"/>
  <c r="F278" i="3"/>
  <c r="F279" i="3"/>
  <c r="F504" i="3"/>
  <c r="F505" i="3"/>
  <c r="F506" i="3"/>
  <c r="F507" i="3"/>
  <c r="F508" i="3"/>
  <c r="F509" i="3"/>
  <c r="F510" i="3"/>
  <c r="F511" i="3"/>
  <c r="F512" i="3"/>
  <c r="F513" i="3"/>
  <c r="F514" i="3"/>
  <c r="F515" i="3"/>
  <c r="F516" i="3"/>
  <c r="F517" i="3"/>
  <c r="F518" i="3"/>
  <c r="F519" i="3"/>
  <c r="F520" i="3"/>
  <c r="F521" i="3"/>
  <c r="F522" i="3"/>
  <c r="F523" i="3"/>
  <c r="F524" i="3"/>
  <c r="F525" i="3"/>
  <c r="F526" i="3"/>
  <c r="F527" i="3"/>
  <c r="F528" i="3"/>
  <c r="F529" i="3"/>
  <c r="F530" i="3"/>
  <c r="F531" i="3"/>
  <c r="F532" i="3"/>
  <c r="F533" i="3"/>
  <c r="F534" i="3"/>
  <c r="F535" i="3"/>
  <c r="F536" i="3"/>
  <c r="F537" i="3"/>
  <c r="F538" i="3"/>
  <c r="F539" i="3"/>
  <c r="F540" i="3"/>
  <c r="F541" i="3"/>
  <c r="F542" i="3"/>
  <c r="F543" i="3"/>
  <c r="F544" i="3"/>
  <c r="F545" i="3"/>
  <c r="F546" i="3"/>
  <c r="F547" i="3"/>
  <c r="F548" i="3"/>
  <c r="F549" i="3"/>
  <c r="F550" i="3"/>
  <c r="F551" i="3"/>
  <c r="F552" i="3"/>
  <c r="F553" i="3"/>
  <c r="F554" i="3"/>
  <c r="F555" i="3"/>
  <c r="F556" i="3"/>
  <c r="F557" i="3"/>
  <c r="F558" i="3"/>
  <c r="F559" i="3"/>
  <c r="F560" i="3"/>
  <c r="F561" i="3"/>
  <c r="F562" i="3"/>
  <c r="F563" i="3"/>
  <c r="F564" i="3"/>
  <c r="F565" i="3"/>
  <c r="F566" i="3"/>
  <c r="F567" i="3"/>
  <c r="F568" i="3"/>
  <c r="F569" i="3"/>
  <c r="F570" i="3"/>
  <c r="F571" i="3"/>
  <c r="F572" i="3"/>
  <c r="F740" i="3"/>
  <c r="F620" i="3"/>
  <c r="F660" i="3"/>
  <c r="F661" i="3"/>
  <c r="F662" i="3"/>
  <c r="F634" i="3"/>
  <c r="F648" i="3"/>
  <c r="F573" i="3"/>
  <c r="F574" i="3"/>
  <c r="F575" i="3"/>
  <c r="F576" i="3"/>
  <c r="F577" i="3"/>
  <c r="F578" i="3"/>
  <c r="F579" i="3"/>
  <c r="F580" i="3"/>
  <c r="F581" i="3"/>
  <c r="F582" i="3"/>
  <c r="F583" i="3"/>
  <c r="F584" i="3"/>
  <c r="F587" i="3"/>
  <c r="F588" i="3"/>
  <c r="F589" i="3"/>
  <c r="F590" i="3"/>
  <c r="F591" i="3"/>
  <c r="F592" i="3"/>
  <c r="F324" i="3"/>
  <c r="F376" i="3"/>
  <c r="F330" i="3"/>
  <c r="F291" i="3"/>
  <c r="F308" i="3"/>
  <c r="F329" i="3"/>
  <c r="F593" i="3"/>
  <c r="F280" i="3"/>
  <c r="F281" i="3"/>
  <c r="G738" i="3"/>
  <c r="G739" i="3"/>
  <c r="G259" i="3"/>
  <c r="G260" i="3"/>
  <c r="G261" i="3"/>
  <c r="G262" i="3"/>
  <c r="G263" i="3"/>
  <c r="G264" i="3"/>
  <c r="G265" i="3"/>
  <c r="G266" i="3"/>
  <c r="G267" i="3"/>
  <c r="G268" i="3"/>
  <c r="G269" i="3"/>
  <c r="G270" i="3"/>
  <c r="G271" i="3"/>
  <c r="G272" i="3"/>
  <c r="G273" i="3"/>
  <c r="G274" i="3"/>
  <c r="G275" i="3"/>
  <c r="G276" i="3"/>
  <c r="G277" i="3"/>
  <c r="G278" i="3"/>
  <c r="G279" i="3"/>
  <c r="G504" i="3"/>
  <c r="G505" i="3"/>
  <c r="G506" i="3"/>
  <c r="G507" i="3"/>
  <c r="G508" i="3"/>
  <c r="G509" i="3"/>
  <c r="G510" i="3"/>
  <c r="G511" i="3"/>
  <c r="G512" i="3"/>
  <c r="G513" i="3"/>
  <c r="G514" i="3"/>
  <c r="G515" i="3"/>
  <c r="G516" i="3"/>
  <c r="G517" i="3"/>
  <c r="G518" i="3"/>
  <c r="G519" i="3"/>
  <c r="G520" i="3"/>
  <c r="G521" i="3"/>
  <c r="G522" i="3"/>
  <c r="G523" i="3"/>
  <c r="G524" i="3"/>
  <c r="G525" i="3"/>
  <c r="G526" i="3"/>
  <c r="G527" i="3"/>
  <c r="G528" i="3"/>
  <c r="G529" i="3"/>
  <c r="G530" i="3"/>
  <c r="G531" i="3"/>
  <c r="G532" i="3"/>
  <c r="G533" i="3"/>
  <c r="G534" i="3"/>
  <c r="G535" i="3"/>
  <c r="G536" i="3"/>
  <c r="G537" i="3"/>
  <c r="G538" i="3"/>
  <c r="G539" i="3"/>
  <c r="G540" i="3"/>
  <c r="G541" i="3"/>
  <c r="G542" i="3"/>
  <c r="G543" i="3"/>
  <c r="G544" i="3"/>
  <c r="G545" i="3"/>
  <c r="G546" i="3"/>
  <c r="G547" i="3"/>
  <c r="G548" i="3"/>
  <c r="G549" i="3"/>
  <c r="G550" i="3"/>
  <c r="G551" i="3"/>
  <c r="G552" i="3"/>
  <c r="G553" i="3"/>
  <c r="G554" i="3"/>
  <c r="G555" i="3"/>
  <c r="G556" i="3"/>
  <c r="G557" i="3"/>
  <c r="G558" i="3"/>
  <c r="G559" i="3"/>
  <c r="G560" i="3"/>
  <c r="G561" i="3"/>
  <c r="G562" i="3"/>
  <c r="G563" i="3"/>
  <c r="G564" i="3"/>
  <c r="G565" i="3"/>
  <c r="G566" i="3"/>
  <c r="G567" i="3"/>
  <c r="G568" i="3"/>
  <c r="G569" i="3"/>
  <c r="G570" i="3"/>
  <c r="G571" i="3"/>
  <c r="G572" i="3"/>
  <c r="G740" i="3"/>
  <c r="G620" i="3"/>
  <c r="G660" i="3"/>
  <c r="G661" i="3"/>
  <c r="G662" i="3"/>
  <c r="G634" i="3"/>
  <c r="G648" i="3"/>
  <c r="G573" i="3"/>
  <c r="G574" i="3"/>
  <c r="G575" i="3"/>
  <c r="G576" i="3"/>
  <c r="G577" i="3"/>
  <c r="G578" i="3"/>
  <c r="G579" i="3"/>
  <c r="G580" i="3"/>
  <c r="G581" i="3"/>
  <c r="G582" i="3"/>
  <c r="G583" i="3"/>
  <c r="G584" i="3"/>
  <c r="G587" i="3"/>
  <c r="G588" i="3"/>
  <c r="G589" i="3"/>
  <c r="G590" i="3"/>
  <c r="G591" i="3"/>
  <c r="G592" i="3"/>
  <c r="G324" i="3"/>
  <c r="G376" i="3"/>
  <c r="G330" i="3"/>
  <c r="G291" i="3"/>
  <c r="G308" i="3"/>
  <c r="G329" i="3"/>
  <c r="G593" i="3"/>
  <c r="G280" i="3"/>
  <c r="G281" i="3"/>
  <c r="H738" i="3"/>
  <c r="H739" i="3"/>
  <c r="H259" i="3"/>
  <c r="H260" i="3"/>
  <c r="H261" i="3"/>
  <c r="H262" i="3"/>
  <c r="H263" i="3"/>
  <c r="H264" i="3"/>
  <c r="H265" i="3"/>
  <c r="H266" i="3"/>
  <c r="H267" i="3"/>
  <c r="H268" i="3"/>
  <c r="H269" i="3"/>
  <c r="H270" i="3"/>
  <c r="H271" i="3"/>
  <c r="H272" i="3"/>
  <c r="H273" i="3"/>
  <c r="H274" i="3"/>
  <c r="H275" i="3"/>
  <c r="H276" i="3"/>
  <c r="H277" i="3"/>
  <c r="H278" i="3"/>
  <c r="H279" i="3"/>
  <c r="H504" i="3"/>
  <c r="H505" i="3"/>
  <c r="H506" i="3"/>
  <c r="H507" i="3"/>
  <c r="H508" i="3"/>
  <c r="H509" i="3"/>
  <c r="H510" i="3"/>
  <c r="H511" i="3"/>
  <c r="H512" i="3"/>
  <c r="H513" i="3"/>
  <c r="H514" i="3"/>
  <c r="H515" i="3"/>
  <c r="H516" i="3"/>
  <c r="H517" i="3"/>
  <c r="H518" i="3"/>
  <c r="H519" i="3"/>
  <c r="H520" i="3"/>
  <c r="H521" i="3"/>
  <c r="H522" i="3"/>
  <c r="H523" i="3"/>
  <c r="H524" i="3"/>
  <c r="H525" i="3"/>
  <c r="H526" i="3"/>
  <c r="H527" i="3"/>
  <c r="H528" i="3"/>
  <c r="H529" i="3"/>
  <c r="H530" i="3"/>
  <c r="H531" i="3"/>
  <c r="H532" i="3"/>
  <c r="H533" i="3"/>
  <c r="H534" i="3"/>
  <c r="H535" i="3"/>
  <c r="H536" i="3"/>
  <c r="H537" i="3"/>
  <c r="H538" i="3"/>
  <c r="H539" i="3"/>
  <c r="H540" i="3"/>
  <c r="H541" i="3"/>
  <c r="H542" i="3"/>
  <c r="H543" i="3"/>
  <c r="H544" i="3"/>
  <c r="H545" i="3"/>
  <c r="H546" i="3"/>
  <c r="H547" i="3"/>
  <c r="H548" i="3"/>
  <c r="H549" i="3"/>
  <c r="H550" i="3"/>
  <c r="H551" i="3"/>
  <c r="H552" i="3"/>
  <c r="H553" i="3"/>
  <c r="H554" i="3"/>
  <c r="H555" i="3"/>
  <c r="H556" i="3"/>
  <c r="H557" i="3"/>
  <c r="H558" i="3"/>
  <c r="H559" i="3"/>
  <c r="H560" i="3"/>
  <c r="H561" i="3"/>
  <c r="H562" i="3"/>
  <c r="H563" i="3"/>
  <c r="H564" i="3"/>
  <c r="H565" i="3"/>
  <c r="H566" i="3"/>
  <c r="H567" i="3"/>
  <c r="H568" i="3"/>
  <c r="H569" i="3"/>
  <c r="H570" i="3"/>
  <c r="H571" i="3"/>
  <c r="H572" i="3"/>
  <c r="H740" i="3"/>
  <c r="H620" i="3"/>
  <c r="H660" i="3"/>
  <c r="H661" i="3"/>
  <c r="H662" i="3"/>
  <c r="H634" i="3"/>
  <c r="H648" i="3"/>
  <c r="H573" i="3"/>
  <c r="H574" i="3"/>
  <c r="H575" i="3"/>
  <c r="H576" i="3"/>
  <c r="H577" i="3"/>
  <c r="H578" i="3"/>
  <c r="H579" i="3"/>
  <c r="H580" i="3"/>
  <c r="H581" i="3"/>
  <c r="H582" i="3"/>
  <c r="H583" i="3"/>
  <c r="H584" i="3"/>
  <c r="H587" i="3"/>
  <c r="H588" i="3"/>
  <c r="H589" i="3"/>
  <c r="H590" i="3"/>
  <c r="H591" i="3"/>
  <c r="H592" i="3"/>
  <c r="H324" i="3"/>
  <c r="H376" i="3"/>
  <c r="H330" i="3"/>
  <c r="H291" i="3"/>
  <c r="H308" i="3"/>
  <c r="H329" i="3"/>
  <c r="H593" i="3"/>
  <c r="H280" i="3"/>
  <c r="H281" i="3"/>
  <c r="I738" i="3" a="1"/>
  <c r="I738" i="3" s="1"/>
  <c r="I739" i="3" a="1"/>
  <c r="I739" i="3" s="1"/>
  <c r="I259" i="3" a="1"/>
  <c r="I259" i="3" s="1"/>
  <c r="I260" i="3" a="1"/>
  <c r="I260" i="3" s="1"/>
  <c r="I261" i="3" a="1"/>
  <c r="I261" i="3" s="1"/>
  <c r="I262" i="3" a="1"/>
  <c r="I262" i="3" s="1"/>
  <c r="I263" i="3" a="1"/>
  <c r="I263" i="3" s="1"/>
  <c r="I264" i="3" a="1"/>
  <c r="I264" i="3" s="1"/>
  <c r="I265" i="3" a="1"/>
  <c r="I265" i="3" s="1"/>
  <c r="I266" i="3" a="1"/>
  <c r="I266" i="3" s="1"/>
  <c r="I267" i="3" a="1"/>
  <c r="I267" i="3" s="1"/>
  <c r="I268" i="3" a="1"/>
  <c r="I268" i="3" s="1"/>
  <c r="I269" i="3" a="1"/>
  <c r="I269" i="3" s="1"/>
  <c r="I270" i="3" a="1"/>
  <c r="I270" i="3" s="1"/>
  <c r="I271" i="3" a="1"/>
  <c r="I271" i="3" s="1"/>
  <c r="I272" i="3" a="1"/>
  <c r="I272" i="3" s="1"/>
  <c r="I273" i="3" a="1"/>
  <c r="I273" i="3" s="1"/>
  <c r="I274" i="3" a="1"/>
  <c r="I274" i="3" s="1"/>
  <c r="I275" i="3" a="1"/>
  <c r="I275" i="3" s="1"/>
  <c r="I276" i="3" a="1"/>
  <c r="I276" i="3" s="1"/>
  <c r="I277" i="3" a="1"/>
  <c r="I277" i="3" s="1"/>
  <c r="I278" i="3" a="1"/>
  <c r="I278" i="3" s="1"/>
  <c r="I279" i="3" a="1"/>
  <c r="I279" i="3" s="1"/>
  <c r="I504" i="3" a="1"/>
  <c r="I504" i="3" s="1"/>
  <c r="I505" i="3" a="1"/>
  <c r="I505" i="3" s="1"/>
  <c r="I506" i="3" a="1"/>
  <c r="I506" i="3" s="1"/>
  <c r="I507" i="3" a="1"/>
  <c r="I507" i="3" s="1"/>
  <c r="I508" i="3" a="1"/>
  <c r="I508" i="3" s="1"/>
  <c r="I509" i="3" a="1"/>
  <c r="I509" i="3" s="1"/>
  <c r="I510" i="3" a="1"/>
  <c r="I510" i="3" s="1"/>
  <c r="I511" i="3" a="1"/>
  <c r="I511" i="3" s="1"/>
  <c r="I512" i="3" a="1"/>
  <c r="I512" i="3" s="1"/>
  <c r="I513" i="3" a="1"/>
  <c r="I513" i="3" s="1"/>
  <c r="I514" i="3" a="1"/>
  <c r="I514" i="3" s="1"/>
  <c r="I515" i="3" a="1"/>
  <c r="I515" i="3" s="1"/>
  <c r="I516" i="3" a="1"/>
  <c r="I516" i="3" s="1"/>
  <c r="I517" i="3" a="1"/>
  <c r="I517" i="3" s="1"/>
  <c r="I518" i="3" a="1"/>
  <c r="I518" i="3" s="1"/>
  <c r="I519" i="3" a="1"/>
  <c r="I519" i="3" s="1"/>
  <c r="I520" i="3" a="1"/>
  <c r="I520" i="3" s="1"/>
  <c r="I521" i="3" a="1"/>
  <c r="I521" i="3" s="1"/>
  <c r="I522" i="3" a="1"/>
  <c r="I522" i="3" s="1"/>
  <c r="I523" i="3" a="1"/>
  <c r="I523" i="3" s="1"/>
  <c r="I524" i="3" a="1"/>
  <c r="I524" i="3" s="1"/>
  <c r="I525" i="3" a="1"/>
  <c r="I525" i="3" s="1"/>
  <c r="I526" i="3" a="1"/>
  <c r="I526" i="3" s="1"/>
  <c r="I527" i="3" a="1"/>
  <c r="I527" i="3" s="1"/>
  <c r="I528" i="3" a="1"/>
  <c r="I528" i="3" s="1"/>
  <c r="I529" i="3" a="1"/>
  <c r="I529" i="3" s="1"/>
  <c r="I530" i="3" a="1"/>
  <c r="I530" i="3" s="1"/>
  <c r="I531" i="3" a="1"/>
  <c r="I531" i="3" s="1"/>
  <c r="I532" i="3" a="1"/>
  <c r="I532" i="3" s="1"/>
  <c r="I533" i="3" a="1"/>
  <c r="I533" i="3" s="1"/>
  <c r="I534" i="3" a="1"/>
  <c r="I534" i="3" s="1"/>
  <c r="I535" i="3" a="1"/>
  <c r="I535" i="3" s="1"/>
  <c r="I536" i="3" a="1"/>
  <c r="I536" i="3" s="1"/>
  <c r="I537" i="3" a="1"/>
  <c r="I537" i="3" s="1"/>
  <c r="I538" i="3" a="1"/>
  <c r="I538" i="3" s="1"/>
  <c r="I539" i="3" a="1"/>
  <c r="I539" i="3" s="1"/>
  <c r="I540" i="3" a="1"/>
  <c r="I540" i="3" s="1"/>
  <c r="I541" i="3" a="1"/>
  <c r="I541" i="3" s="1"/>
  <c r="I542" i="3" a="1"/>
  <c r="I542" i="3" s="1"/>
  <c r="I543" i="3" a="1"/>
  <c r="I543" i="3" s="1"/>
  <c r="I544" i="3" a="1"/>
  <c r="I544" i="3" s="1"/>
  <c r="I545" i="3" a="1"/>
  <c r="I545" i="3" s="1"/>
  <c r="I546" i="3" a="1"/>
  <c r="I546" i="3" s="1"/>
  <c r="I547" i="3" a="1"/>
  <c r="I547" i="3" s="1"/>
  <c r="I548" i="3" a="1"/>
  <c r="I548" i="3" s="1"/>
  <c r="I549" i="3" a="1"/>
  <c r="I549" i="3" s="1"/>
  <c r="I550" i="3" a="1"/>
  <c r="I550" i="3" s="1"/>
  <c r="I551" i="3" a="1"/>
  <c r="I551" i="3" s="1"/>
  <c r="I552" i="3" a="1"/>
  <c r="I552" i="3" s="1"/>
  <c r="I553" i="3" a="1"/>
  <c r="I553" i="3" s="1"/>
  <c r="I554" i="3" a="1"/>
  <c r="I554" i="3" s="1"/>
  <c r="I555" i="3" a="1"/>
  <c r="I555" i="3" s="1"/>
  <c r="I556" i="3" a="1"/>
  <c r="I556" i="3" s="1"/>
  <c r="I557" i="3" a="1"/>
  <c r="I557" i="3" s="1"/>
  <c r="I558" i="3" a="1"/>
  <c r="I558" i="3" s="1"/>
  <c r="I559" i="3" a="1"/>
  <c r="I559" i="3" s="1"/>
  <c r="I560" i="3" a="1"/>
  <c r="I560" i="3" s="1"/>
  <c r="I561" i="3" a="1"/>
  <c r="I561" i="3" s="1"/>
  <c r="I562" i="3" a="1"/>
  <c r="I562" i="3" s="1"/>
  <c r="I563" i="3" a="1"/>
  <c r="I563" i="3" s="1"/>
  <c r="I564" i="3" a="1"/>
  <c r="I564" i="3" s="1"/>
  <c r="I565" i="3" a="1"/>
  <c r="I565" i="3" s="1"/>
  <c r="I566" i="3" a="1"/>
  <c r="I566" i="3" s="1"/>
  <c r="I567" i="3" a="1"/>
  <c r="I567" i="3" s="1"/>
  <c r="I568" i="3" a="1"/>
  <c r="I568" i="3" s="1"/>
  <c r="I569" i="3" a="1"/>
  <c r="I569" i="3" s="1"/>
  <c r="I570" i="3" a="1"/>
  <c r="I570" i="3" s="1"/>
  <c r="I571" i="3" a="1"/>
  <c r="I571" i="3" s="1"/>
  <c r="I572" i="3" a="1"/>
  <c r="I572" i="3" s="1"/>
  <c r="I740" i="3" a="1"/>
  <c r="I740" i="3" s="1"/>
  <c r="I620" i="3" a="1"/>
  <c r="I620" i="3" s="1"/>
  <c r="I660" i="3" a="1"/>
  <c r="I660" i="3" s="1"/>
  <c r="I661" i="3" a="1"/>
  <c r="I661" i="3" s="1"/>
  <c r="I662" i="3" a="1"/>
  <c r="I662" i="3" s="1"/>
  <c r="I634" i="3" a="1"/>
  <c r="I634" i="3" s="1"/>
  <c r="I648" i="3" a="1"/>
  <c r="I648" i="3" s="1"/>
  <c r="I573" i="3" a="1"/>
  <c r="I573" i="3" s="1"/>
  <c r="I574" i="3" a="1"/>
  <c r="I574" i="3" s="1"/>
  <c r="I575" i="3" a="1"/>
  <c r="I575" i="3" s="1"/>
  <c r="I576" i="3" a="1"/>
  <c r="I576" i="3" s="1"/>
  <c r="I577" i="3" a="1"/>
  <c r="I577" i="3" s="1"/>
  <c r="I578" i="3" a="1"/>
  <c r="I578" i="3" s="1"/>
  <c r="I579" i="3" a="1"/>
  <c r="I579" i="3" s="1"/>
  <c r="I580" i="3" a="1"/>
  <c r="I580" i="3" s="1"/>
  <c r="I581" i="3" a="1"/>
  <c r="I581" i="3" s="1"/>
  <c r="I582" i="3" a="1"/>
  <c r="I582" i="3" s="1"/>
  <c r="I583" i="3" a="1"/>
  <c r="I583" i="3" s="1"/>
  <c r="I584" i="3" a="1"/>
  <c r="I584" i="3" s="1"/>
  <c r="I587" i="3" a="1"/>
  <c r="I587" i="3" s="1"/>
  <c r="I588" i="3" a="1"/>
  <c r="I588" i="3" s="1"/>
  <c r="I589" i="3" a="1"/>
  <c r="I589" i="3" s="1"/>
  <c r="I590" i="3" a="1"/>
  <c r="I590" i="3" s="1"/>
  <c r="I591" i="3" a="1"/>
  <c r="I591" i="3" s="1"/>
  <c r="I592" i="3" a="1"/>
  <c r="I592" i="3" s="1"/>
  <c r="I324" i="3" a="1"/>
  <c r="I324" i="3" s="1"/>
  <c r="I376" i="3" a="1"/>
  <c r="I376" i="3" s="1"/>
  <c r="I330" i="3" a="1"/>
  <c r="I330" i="3" s="1"/>
  <c r="I291" i="3" a="1"/>
  <c r="I291" i="3" s="1"/>
  <c r="I308" i="3" a="1"/>
  <c r="I308" i="3" s="1"/>
  <c r="I329" i="3" a="1"/>
  <c r="I329" i="3" s="1"/>
  <c r="I593" i="3" a="1"/>
  <c r="I593" i="3" s="1"/>
  <c r="I280" i="3" a="1"/>
  <c r="I280" i="3" s="1"/>
  <c r="I281" i="3" a="1"/>
  <c r="I281" i="3" s="1"/>
  <c r="H642" i="5"/>
  <c r="H643" i="5"/>
  <c r="H644" i="5"/>
  <c r="H645" i="5"/>
  <c r="H646" i="5"/>
  <c r="H647" i="5"/>
  <c r="H648" i="5"/>
  <c r="H650" i="5"/>
  <c r="H651" i="5"/>
  <c r="H660" i="5"/>
  <c r="H661" i="5"/>
  <c r="H662" i="5"/>
  <c r="H663" i="5"/>
  <c r="H664" i="5"/>
  <c r="H665" i="5"/>
  <c r="H666" i="5"/>
  <c r="H667" i="5"/>
  <c r="H668" i="5"/>
  <c r="H669" i="5"/>
  <c r="H670" i="5"/>
  <c r="H671" i="5"/>
  <c r="H672" i="5"/>
  <c r="H673" i="5"/>
  <c r="H674" i="5"/>
  <c r="H675" i="5"/>
  <c r="H676" i="5"/>
  <c r="H677" i="5"/>
  <c r="H678" i="5"/>
  <c r="H679" i="5"/>
  <c r="H680" i="5"/>
  <c r="H681" i="5"/>
  <c r="H682" i="5"/>
  <c r="H683" i="5"/>
  <c r="H684" i="5"/>
  <c r="H685" i="5"/>
  <c r="H686" i="5"/>
  <c r="H687" i="5"/>
  <c r="H688" i="5"/>
  <c r="H689" i="5"/>
  <c r="H690" i="5"/>
  <c r="H691"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182" i="5"/>
  <c r="H183" i="5"/>
  <c r="H184" i="5"/>
  <c r="H276" i="5"/>
  <c r="H279" i="5"/>
  <c r="H277" i="5"/>
  <c r="H278" i="5"/>
  <c r="H185" i="5"/>
  <c r="H186" i="5"/>
  <c r="H187" i="5"/>
  <c r="H188" i="5"/>
  <c r="H189" i="5"/>
  <c r="H190" i="5"/>
  <c r="H656" i="5"/>
  <c r="H659" i="5"/>
  <c r="H658" i="5"/>
  <c r="H654" i="5"/>
  <c r="H655" i="5"/>
  <c r="H657" i="5"/>
  <c r="H191" i="5"/>
  <c r="H652" i="5"/>
  <c r="H653" i="5"/>
  <c r="I642" i="5"/>
  <c r="I643" i="5"/>
  <c r="I644" i="5"/>
  <c r="I645" i="5"/>
  <c r="I646" i="5"/>
  <c r="I647" i="5"/>
  <c r="I648" i="5"/>
  <c r="I650" i="5"/>
  <c r="I651" i="5"/>
  <c r="I660" i="5"/>
  <c r="I661" i="5"/>
  <c r="I662" i="5"/>
  <c r="I663" i="5"/>
  <c r="I664" i="5"/>
  <c r="I665" i="5"/>
  <c r="I666" i="5"/>
  <c r="I667" i="5"/>
  <c r="I668" i="5"/>
  <c r="I669" i="5"/>
  <c r="I670" i="5"/>
  <c r="I671" i="5"/>
  <c r="I672" i="5"/>
  <c r="I673" i="5"/>
  <c r="I674" i="5"/>
  <c r="I675" i="5"/>
  <c r="I676" i="5"/>
  <c r="I677" i="5"/>
  <c r="I678" i="5"/>
  <c r="I679" i="5"/>
  <c r="I680" i="5"/>
  <c r="I681" i="5"/>
  <c r="I682" i="5"/>
  <c r="I683" i="5"/>
  <c r="I684" i="5"/>
  <c r="I685" i="5"/>
  <c r="I686" i="5"/>
  <c r="I687" i="5"/>
  <c r="I688" i="5"/>
  <c r="I689" i="5"/>
  <c r="I690" i="5"/>
  <c r="I691"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182" i="5"/>
  <c r="I183" i="5"/>
  <c r="I184" i="5"/>
  <c r="I276" i="5"/>
  <c r="I279" i="5"/>
  <c r="I277" i="5"/>
  <c r="I278" i="5"/>
  <c r="I185" i="5"/>
  <c r="I186" i="5"/>
  <c r="I187" i="5"/>
  <c r="I188" i="5"/>
  <c r="I189" i="5"/>
  <c r="I190" i="5"/>
  <c r="I656" i="5"/>
  <c r="I659" i="5"/>
  <c r="I658" i="5"/>
  <c r="I654" i="5"/>
  <c r="I655" i="5"/>
  <c r="I657" i="5"/>
  <c r="I191" i="5"/>
  <c r="I652" i="5"/>
  <c r="I653" i="5"/>
  <c r="J642" i="5"/>
  <c r="J643" i="5"/>
  <c r="J644" i="5"/>
  <c r="J645" i="5"/>
  <c r="J646" i="5"/>
  <c r="J647" i="5"/>
  <c r="J648" i="5"/>
  <c r="J650" i="5"/>
  <c r="J651" i="5"/>
  <c r="J660" i="5"/>
  <c r="J661" i="5"/>
  <c r="J662" i="5"/>
  <c r="J663" i="5"/>
  <c r="J664" i="5"/>
  <c r="J665" i="5"/>
  <c r="J666" i="5"/>
  <c r="J667" i="5"/>
  <c r="J668" i="5"/>
  <c r="J669" i="5"/>
  <c r="J670" i="5"/>
  <c r="J671" i="5"/>
  <c r="J672" i="5"/>
  <c r="J673" i="5"/>
  <c r="J674" i="5"/>
  <c r="J675" i="5"/>
  <c r="J676" i="5"/>
  <c r="J677" i="5"/>
  <c r="J678" i="5"/>
  <c r="J679" i="5"/>
  <c r="J680" i="5"/>
  <c r="J681" i="5"/>
  <c r="J682" i="5"/>
  <c r="J683" i="5"/>
  <c r="J684" i="5"/>
  <c r="J685" i="5"/>
  <c r="J686" i="5"/>
  <c r="J687" i="5"/>
  <c r="J688" i="5"/>
  <c r="J689" i="5"/>
  <c r="J690" i="5"/>
  <c r="J691"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182" i="5"/>
  <c r="J183" i="5"/>
  <c r="J184" i="5"/>
  <c r="J276" i="5"/>
  <c r="J279" i="5"/>
  <c r="J277" i="5"/>
  <c r="J278" i="5"/>
  <c r="J185" i="5"/>
  <c r="J186" i="5"/>
  <c r="J187" i="5"/>
  <c r="J188" i="5"/>
  <c r="J189" i="5"/>
  <c r="J190" i="5"/>
  <c r="J656" i="5"/>
  <c r="J659" i="5"/>
  <c r="J658" i="5"/>
  <c r="J654" i="5"/>
  <c r="J655" i="5"/>
  <c r="J657" i="5"/>
  <c r="J191" i="5"/>
  <c r="J652" i="5"/>
  <c r="J653" i="5"/>
  <c r="K642" i="5"/>
  <c r="K643" i="5"/>
  <c r="K644" i="5"/>
  <c r="K645" i="5"/>
  <c r="K646" i="5"/>
  <c r="K647" i="5"/>
  <c r="K648" i="5"/>
  <c r="K650" i="5"/>
  <c r="K651" i="5"/>
  <c r="K660" i="5"/>
  <c r="K661" i="5"/>
  <c r="K662" i="5"/>
  <c r="K663" i="5"/>
  <c r="K664" i="5"/>
  <c r="K665" i="5"/>
  <c r="K666" i="5"/>
  <c r="K667" i="5"/>
  <c r="K668" i="5"/>
  <c r="K669" i="5"/>
  <c r="K670" i="5"/>
  <c r="K671" i="5"/>
  <c r="K672" i="5"/>
  <c r="K673" i="5"/>
  <c r="K674" i="5"/>
  <c r="K675" i="5"/>
  <c r="K676" i="5"/>
  <c r="K677" i="5"/>
  <c r="K678" i="5"/>
  <c r="K679" i="5"/>
  <c r="K680" i="5"/>
  <c r="K681" i="5"/>
  <c r="K682" i="5"/>
  <c r="K683" i="5"/>
  <c r="K684" i="5"/>
  <c r="K685" i="5"/>
  <c r="K686" i="5"/>
  <c r="K687" i="5"/>
  <c r="K688" i="5"/>
  <c r="K689" i="5"/>
  <c r="K690" i="5"/>
  <c r="K691" i="5"/>
  <c r="K50" i="5"/>
  <c r="K51" i="5"/>
  <c r="K52" i="5"/>
  <c r="K53" i="5"/>
  <c r="K54" i="5"/>
  <c r="K55" i="5"/>
  <c r="K56" i="5"/>
  <c r="K57" i="5"/>
  <c r="K58" i="5"/>
  <c r="K59" i="5"/>
  <c r="K60" i="5"/>
  <c r="K61" i="5"/>
  <c r="K62" i="5"/>
  <c r="K63" i="5"/>
  <c r="K64" i="5"/>
  <c r="K65" i="5"/>
  <c r="K66" i="5"/>
  <c r="K67" i="5"/>
  <c r="K68" i="5"/>
  <c r="K69" i="5"/>
  <c r="K70" i="5"/>
  <c r="K71" i="5"/>
  <c r="K72" i="5"/>
  <c r="K73" i="5"/>
  <c r="K74" i="5"/>
  <c r="K75" i="5"/>
  <c r="K76" i="5"/>
  <c r="K77" i="5"/>
  <c r="K78" i="5"/>
  <c r="K79" i="5"/>
  <c r="K80" i="5"/>
  <c r="K81" i="5"/>
  <c r="K82" i="5"/>
  <c r="K83" i="5"/>
  <c r="K84" i="5"/>
  <c r="K85" i="5"/>
  <c r="K86" i="5"/>
  <c r="K87" i="5"/>
  <c r="K88" i="5"/>
  <c r="K89" i="5"/>
  <c r="K182" i="5"/>
  <c r="K183" i="5"/>
  <c r="K184" i="5"/>
  <c r="K276" i="5"/>
  <c r="K279" i="5"/>
  <c r="K277" i="5"/>
  <c r="K278" i="5"/>
  <c r="K185" i="5"/>
  <c r="K186" i="5"/>
  <c r="K187" i="5"/>
  <c r="K188" i="5"/>
  <c r="K189" i="5"/>
  <c r="K190" i="5"/>
  <c r="K656" i="5"/>
  <c r="K659" i="5"/>
  <c r="K658" i="5"/>
  <c r="K654" i="5"/>
  <c r="K655" i="5"/>
  <c r="K657" i="5"/>
  <c r="K191" i="5"/>
  <c r="K652" i="5"/>
  <c r="K653" i="5"/>
  <c r="L642" i="5"/>
  <c r="L643" i="5"/>
  <c r="L644" i="5"/>
  <c r="L645" i="5"/>
  <c r="L646" i="5"/>
  <c r="L647" i="5"/>
  <c r="L648" i="5"/>
  <c r="L650" i="5"/>
  <c r="L651" i="5"/>
  <c r="L660" i="5"/>
  <c r="L661" i="5"/>
  <c r="L662" i="5"/>
  <c r="L663" i="5"/>
  <c r="L664" i="5"/>
  <c r="L665" i="5"/>
  <c r="L666" i="5"/>
  <c r="L667" i="5"/>
  <c r="L668" i="5"/>
  <c r="L669" i="5"/>
  <c r="L670" i="5"/>
  <c r="L671" i="5"/>
  <c r="L672" i="5"/>
  <c r="L673" i="5"/>
  <c r="L674" i="5"/>
  <c r="L675" i="5"/>
  <c r="L676" i="5"/>
  <c r="L677" i="5"/>
  <c r="L678" i="5"/>
  <c r="L679" i="5"/>
  <c r="L680" i="5"/>
  <c r="L681" i="5"/>
  <c r="L682" i="5"/>
  <c r="L683" i="5"/>
  <c r="L684" i="5"/>
  <c r="L685" i="5"/>
  <c r="L686" i="5"/>
  <c r="L687" i="5"/>
  <c r="L688" i="5"/>
  <c r="L689" i="5"/>
  <c r="L690" i="5"/>
  <c r="L691" i="5"/>
  <c r="L50" i="5"/>
  <c r="L51" i="5"/>
  <c r="L52" i="5"/>
  <c r="L53" i="5"/>
  <c r="L54" i="5"/>
  <c r="L55" i="5"/>
  <c r="L56" i="5"/>
  <c r="L57"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182" i="5"/>
  <c r="L183" i="5"/>
  <c r="L184" i="5"/>
  <c r="L276" i="5"/>
  <c r="L279" i="5"/>
  <c r="L277" i="5"/>
  <c r="L278" i="5"/>
  <c r="L185" i="5"/>
  <c r="L186" i="5"/>
  <c r="L187" i="5"/>
  <c r="L188" i="5"/>
  <c r="L189" i="5"/>
  <c r="L190" i="5"/>
  <c r="L656" i="5"/>
  <c r="L659" i="5"/>
  <c r="L658" i="5"/>
  <c r="L654" i="5"/>
  <c r="L655" i="5"/>
  <c r="L657" i="5"/>
  <c r="L191" i="5"/>
  <c r="L652" i="5"/>
  <c r="L653" i="5"/>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95" i="3"/>
  <c r="F196" i="3"/>
  <c r="F197" i="3"/>
  <c r="F198" i="3"/>
  <c r="F199" i="3"/>
  <c r="F200" i="3"/>
  <c r="F201" i="3"/>
  <c r="F202" i="3"/>
  <c r="F203" i="3"/>
  <c r="F204" i="3"/>
  <c r="F205" i="3"/>
  <c r="F206" i="3"/>
  <c r="F207" i="3"/>
  <c r="F208" i="3"/>
  <c r="F209" i="3"/>
  <c r="F210" i="3"/>
  <c r="F211" i="3"/>
  <c r="F212" i="3"/>
  <c r="F213" i="3"/>
  <c r="F214" i="3"/>
  <c r="F216" i="3"/>
  <c r="F217" i="3"/>
  <c r="F218" i="3"/>
  <c r="F219" i="3"/>
  <c r="F220" i="3"/>
  <c r="F221" i="3"/>
  <c r="F222" i="3"/>
  <c r="F223" i="3"/>
  <c r="F224" i="3"/>
  <c r="F225" i="3"/>
  <c r="F226" i="3"/>
  <c r="F230" i="3"/>
  <c r="F231" i="3"/>
  <c r="F232" i="3"/>
  <c r="F233" i="3"/>
  <c r="F234" i="3"/>
  <c r="F235" i="3"/>
  <c r="F236" i="3"/>
  <c r="F237" i="3"/>
  <c r="F238" i="3"/>
  <c r="F239" i="3"/>
  <c r="F240" i="3"/>
  <c r="F241" i="3"/>
  <c r="F242" i="3"/>
  <c r="F243" i="3"/>
  <c r="F244" i="3"/>
  <c r="F245" i="3"/>
  <c r="F246" i="3"/>
  <c r="F247" i="3"/>
  <c r="F248" i="3"/>
  <c r="F250" i="3"/>
  <c r="F251" i="3"/>
  <c r="F252" i="3"/>
  <c r="F253" i="3"/>
  <c r="F254" i="3"/>
  <c r="F255" i="3"/>
  <c r="F256" i="3"/>
  <c r="F257" i="3"/>
  <c r="F258" i="3"/>
  <c r="F282" i="3"/>
  <c r="F283" i="3"/>
  <c r="F284" i="3"/>
  <c r="F285" i="3"/>
  <c r="F286" i="3"/>
  <c r="F287" i="3"/>
  <c r="F288" i="3"/>
  <c r="F289" i="3"/>
  <c r="F290" i="3"/>
  <c r="F292" i="3"/>
  <c r="F293" i="3"/>
  <c r="F294" i="3"/>
  <c r="F295" i="3"/>
  <c r="F296" i="3"/>
  <c r="F297" i="3"/>
  <c r="F298" i="3"/>
  <c r="F302" i="3"/>
  <c r="F303" i="3"/>
  <c r="F304" i="3"/>
  <c r="F305" i="3"/>
  <c r="F306" i="3"/>
  <c r="F307" i="3"/>
  <c r="F309" i="3"/>
  <c r="F310" i="3"/>
  <c r="F311" i="3"/>
  <c r="F312" i="3"/>
  <c r="F313" i="3"/>
  <c r="F314" i="3"/>
  <c r="F315" i="3"/>
  <c r="F316" i="3"/>
  <c r="F317" i="3"/>
  <c r="F318" i="3"/>
  <c r="F319" i="3"/>
  <c r="F320" i="3"/>
  <c r="F321" i="3"/>
  <c r="F322" i="3"/>
  <c r="F323" i="3"/>
  <c r="F325" i="3"/>
  <c r="F326" i="3"/>
  <c r="F327" i="3"/>
  <c r="F328" i="3"/>
  <c r="F331" i="3"/>
  <c r="F332" i="3"/>
  <c r="F333" i="3"/>
  <c r="F334" i="3"/>
  <c r="F336" i="3"/>
  <c r="F337" i="3"/>
  <c r="F338" i="3"/>
  <c r="F339" i="3"/>
  <c r="F340" i="3"/>
  <c r="F341" i="3"/>
  <c r="F342" i="3"/>
  <c r="F343" i="3"/>
  <c r="F344" i="3"/>
  <c r="F345" i="3"/>
  <c r="F346" i="3"/>
  <c r="F347" i="3"/>
  <c r="F348" i="3"/>
  <c r="F349" i="3"/>
  <c r="F350" i="3"/>
  <c r="F351" i="3"/>
  <c r="F352" i="3"/>
  <c r="F353" i="3"/>
  <c r="F354" i="3"/>
  <c r="F355" i="3"/>
  <c r="F356" i="3"/>
  <c r="F357" i="3"/>
  <c r="F358" i="3"/>
  <c r="F359" i="3"/>
  <c r="F360" i="3"/>
  <c r="F361" i="3"/>
  <c r="F362" i="3"/>
  <c r="F363" i="3"/>
  <c r="F364" i="3"/>
  <c r="F365" i="3"/>
  <c r="F366" i="3"/>
  <c r="F367" i="3"/>
  <c r="F368" i="3"/>
  <c r="F369" i="3"/>
  <c r="F370" i="3"/>
  <c r="F371" i="3"/>
  <c r="F372" i="3"/>
  <c r="F373" i="3"/>
  <c r="F374" i="3"/>
  <c r="F375" i="3"/>
  <c r="F377" i="3"/>
  <c r="F378" i="3"/>
  <c r="F379" i="3"/>
  <c r="F380" i="3"/>
  <c r="F381" i="3"/>
  <c r="F382" i="3"/>
  <c r="F383" i="3"/>
  <c r="F384" i="3"/>
  <c r="F385" i="3"/>
  <c r="F386" i="3"/>
  <c r="F387" i="3"/>
  <c r="F388" i="3"/>
  <c r="F389" i="3"/>
  <c r="F390" i="3"/>
  <c r="F391" i="3"/>
  <c r="F392" i="3"/>
  <c r="F393" i="3"/>
  <c r="F394" i="3"/>
  <c r="F395" i="3"/>
  <c r="F396" i="3"/>
  <c r="F397" i="3"/>
  <c r="F398" i="3"/>
  <c r="F399" i="3"/>
  <c r="F400" i="3"/>
  <c r="F401" i="3"/>
  <c r="F402" i="3"/>
  <c r="F403" i="3"/>
  <c r="F404" i="3"/>
  <c r="F405" i="3"/>
  <c r="F406" i="3"/>
  <c r="F407" i="3"/>
  <c r="F408" i="3"/>
  <c r="F409" i="3"/>
  <c r="F410" i="3"/>
  <c r="F411" i="3"/>
  <c r="F412" i="3"/>
  <c r="F413" i="3"/>
  <c r="F414" i="3"/>
  <c r="F415" i="3"/>
  <c r="F416" i="3"/>
  <c r="F417" i="3"/>
  <c r="F418" i="3"/>
  <c r="F419" i="3"/>
  <c r="F420" i="3"/>
  <c r="F421" i="3"/>
  <c r="F422" i="3"/>
  <c r="F423" i="3"/>
  <c r="F424" i="3"/>
  <c r="F425" i="3"/>
  <c r="F426" i="3"/>
  <c r="F427" i="3"/>
  <c r="F428" i="3"/>
  <c r="F429" i="3"/>
  <c r="F430" i="3"/>
  <c r="F431" i="3"/>
  <c r="F432" i="3"/>
  <c r="F433" i="3"/>
  <c r="F434" i="3"/>
  <c r="F435" i="3"/>
  <c r="F436" i="3"/>
  <c r="F437" i="3"/>
  <c r="F438" i="3"/>
  <c r="F439" i="3"/>
  <c r="F440" i="3"/>
  <c r="F441" i="3"/>
  <c r="F442" i="3"/>
  <c r="F443" i="3"/>
  <c r="F444" i="3"/>
  <c r="F445" i="3"/>
  <c r="F446" i="3"/>
  <c r="F447" i="3"/>
  <c r="F448" i="3"/>
  <c r="F449" i="3"/>
  <c r="F450" i="3"/>
  <c r="F451" i="3"/>
  <c r="F452" i="3"/>
  <c r="F453" i="3"/>
  <c r="F454" i="3"/>
  <c r="F455" i="3"/>
  <c r="F457" i="3"/>
  <c r="F458" i="3"/>
  <c r="F459" i="3"/>
  <c r="F460" i="3"/>
  <c r="F461" i="3"/>
  <c r="F462" i="3"/>
  <c r="F463" i="3"/>
  <c r="F464" i="3"/>
  <c r="F465" i="3"/>
  <c r="F466" i="3"/>
  <c r="F467" i="3"/>
  <c r="F468" i="3"/>
  <c r="F469" i="3"/>
  <c r="F471" i="3"/>
  <c r="F472" i="3"/>
  <c r="F473" i="3"/>
  <c r="F474" i="3"/>
  <c r="F475" i="3"/>
  <c r="F476" i="3"/>
  <c r="F477" i="3"/>
  <c r="F478" i="3"/>
  <c r="F479" i="3"/>
  <c r="F480" i="3"/>
  <c r="F481" i="3"/>
  <c r="F482" i="3"/>
  <c r="F483" i="3"/>
  <c r="F484" i="3"/>
  <c r="F485" i="3"/>
  <c r="F486" i="3"/>
  <c r="F487" i="3"/>
  <c r="F488" i="3"/>
  <c r="F489" i="3"/>
  <c r="F490" i="3"/>
  <c r="F491" i="3"/>
  <c r="F492" i="3"/>
  <c r="F493" i="3"/>
  <c r="F494" i="3"/>
  <c r="F495" i="3"/>
  <c r="F496" i="3"/>
  <c r="F497" i="3"/>
  <c r="F498" i="3"/>
  <c r="F499" i="3"/>
  <c r="F500" i="3"/>
  <c r="F501" i="3"/>
  <c r="F502" i="3"/>
  <c r="F503" i="3"/>
  <c r="F614" i="3"/>
  <c r="F617" i="3"/>
  <c r="F618" i="3"/>
  <c r="F619" i="3"/>
  <c r="F621" i="3"/>
  <c r="F622" i="3"/>
  <c r="F623" i="3"/>
  <c r="F624" i="3"/>
  <c r="F626" i="3"/>
  <c r="F627" i="3"/>
  <c r="F628" i="3"/>
  <c r="F629" i="3"/>
  <c r="F630" i="3"/>
  <c r="F631" i="3"/>
  <c r="F633" i="3"/>
  <c r="F635" i="3"/>
  <c r="F637" i="3"/>
  <c r="F638" i="3"/>
  <c r="F639" i="3"/>
  <c r="F640" i="3"/>
  <c r="F641" i="3"/>
  <c r="F642" i="3"/>
  <c r="F643" i="3"/>
  <c r="F644" i="3"/>
  <c r="F645" i="3"/>
  <c r="F646" i="3"/>
  <c r="F647" i="3"/>
  <c r="F649" i="3"/>
  <c r="F651" i="3"/>
  <c r="F652" i="3"/>
  <c r="F653" i="3"/>
  <c r="F654" i="3"/>
  <c r="F655" i="3"/>
  <c r="F656" i="3"/>
  <c r="F657" i="3"/>
  <c r="F658" i="3"/>
  <c r="F659" i="3"/>
  <c r="F663" i="3"/>
  <c r="F664" i="3"/>
  <c r="F665" i="3"/>
  <c r="F666" i="3"/>
  <c r="F667" i="3"/>
  <c r="F668" i="3"/>
  <c r="F669" i="3"/>
  <c r="F670" i="3"/>
  <c r="F671" i="3"/>
  <c r="F672" i="3"/>
  <c r="F674" i="3"/>
  <c r="F675" i="3"/>
  <c r="F676" i="3"/>
  <c r="F678" i="3"/>
  <c r="F679" i="3"/>
  <c r="F680" i="3"/>
  <c r="F681" i="3"/>
  <c r="F683" i="3"/>
  <c r="F685" i="3"/>
  <c r="F686" i="3"/>
  <c r="F688" i="3"/>
  <c r="F689" i="3"/>
  <c r="F690" i="3"/>
  <c r="F691" i="3"/>
  <c r="F692" i="3"/>
  <c r="F693" i="3"/>
  <c r="F694" i="3"/>
  <c r="F695" i="3"/>
  <c r="F696" i="3"/>
  <c r="F697" i="3"/>
  <c r="F698" i="3"/>
  <c r="F699" i="3"/>
  <c r="F700" i="3"/>
  <c r="F701" i="3"/>
  <c r="F702" i="3"/>
  <c r="F703" i="3"/>
  <c r="F704" i="3"/>
  <c r="F705" i="3"/>
  <c r="F706" i="3"/>
  <c r="F707" i="3"/>
  <c r="F708" i="3"/>
  <c r="F70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182" i="3"/>
  <c r="F183" i="3"/>
  <c r="F184" i="3"/>
  <c r="F185" i="3"/>
  <c r="F186" i="3"/>
  <c r="F187" i="3"/>
  <c r="F188" i="3"/>
  <c r="F189" i="3"/>
  <c r="F190" i="3"/>
  <c r="F191" i="3"/>
  <c r="F192" i="3"/>
  <c r="F193" i="3"/>
  <c r="F194" i="3"/>
  <c r="F710" i="3"/>
  <c r="F711" i="3"/>
  <c r="F712" i="3"/>
  <c r="F713" i="3"/>
  <c r="F714" i="3"/>
  <c r="F715" i="3"/>
  <c r="F716" i="3"/>
  <c r="F717" i="3"/>
  <c r="F718" i="3"/>
  <c r="F719" i="3"/>
  <c r="F720" i="3"/>
  <c r="F721" i="3"/>
  <c r="F722" i="3"/>
  <c r="F723" i="3"/>
  <c r="F724" i="3"/>
  <c r="F725" i="3"/>
  <c r="F726" i="3"/>
  <c r="F727" i="3"/>
  <c r="F728" i="3"/>
  <c r="F729" i="3"/>
  <c r="F730" i="3"/>
  <c r="F731" i="3"/>
  <c r="F732" i="3"/>
  <c r="F733" i="3"/>
  <c r="F734" i="3"/>
  <c r="F735" i="3"/>
  <c r="F736" i="3"/>
  <c r="F737"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95" i="3"/>
  <c r="G196" i="3"/>
  <c r="G197" i="3"/>
  <c r="G198" i="3"/>
  <c r="G199" i="3"/>
  <c r="G200" i="3"/>
  <c r="G201" i="3"/>
  <c r="G202" i="3"/>
  <c r="G203" i="3"/>
  <c r="G204" i="3"/>
  <c r="G205" i="3"/>
  <c r="G206" i="3"/>
  <c r="G207" i="3"/>
  <c r="G208" i="3"/>
  <c r="G209" i="3"/>
  <c r="G210" i="3"/>
  <c r="G211" i="3"/>
  <c r="G212" i="3"/>
  <c r="G213" i="3"/>
  <c r="G214" i="3"/>
  <c r="G216" i="3"/>
  <c r="G217" i="3"/>
  <c r="G218" i="3"/>
  <c r="G219" i="3"/>
  <c r="G220" i="3"/>
  <c r="G221" i="3"/>
  <c r="G222" i="3"/>
  <c r="G223" i="3"/>
  <c r="G224" i="3"/>
  <c r="G225" i="3"/>
  <c r="G226" i="3"/>
  <c r="G230" i="3"/>
  <c r="G231" i="3"/>
  <c r="G232" i="3"/>
  <c r="G233" i="3"/>
  <c r="G234" i="3"/>
  <c r="G235" i="3"/>
  <c r="G236" i="3"/>
  <c r="G237" i="3"/>
  <c r="G238" i="3"/>
  <c r="G239" i="3"/>
  <c r="G240" i="3"/>
  <c r="G241" i="3"/>
  <c r="G242" i="3"/>
  <c r="G243" i="3"/>
  <c r="G244" i="3"/>
  <c r="G245" i="3"/>
  <c r="G246" i="3"/>
  <c r="G247" i="3"/>
  <c r="G248" i="3"/>
  <c r="G250" i="3"/>
  <c r="G251" i="3"/>
  <c r="G252" i="3"/>
  <c r="G253" i="3"/>
  <c r="G254" i="3"/>
  <c r="G255" i="3"/>
  <c r="G256" i="3"/>
  <c r="G257" i="3"/>
  <c r="G258" i="3"/>
  <c r="G282" i="3"/>
  <c r="G283" i="3"/>
  <c r="G284" i="3"/>
  <c r="G285" i="3"/>
  <c r="G286" i="3"/>
  <c r="G287" i="3"/>
  <c r="G288" i="3"/>
  <c r="G289" i="3"/>
  <c r="G290" i="3"/>
  <c r="G292" i="3"/>
  <c r="G293" i="3"/>
  <c r="G294" i="3"/>
  <c r="G295" i="3"/>
  <c r="G296" i="3"/>
  <c r="G297" i="3"/>
  <c r="G298" i="3"/>
  <c r="G302" i="3"/>
  <c r="G303" i="3"/>
  <c r="G304" i="3"/>
  <c r="G305" i="3"/>
  <c r="G306" i="3"/>
  <c r="G307" i="3"/>
  <c r="G309" i="3"/>
  <c r="G310" i="3"/>
  <c r="G311" i="3"/>
  <c r="G312" i="3"/>
  <c r="G313" i="3"/>
  <c r="G314" i="3"/>
  <c r="G315" i="3"/>
  <c r="G316" i="3"/>
  <c r="G317" i="3"/>
  <c r="G318" i="3"/>
  <c r="G319" i="3"/>
  <c r="G320" i="3"/>
  <c r="G321" i="3"/>
  <c r="G322" i="3"/>
  <c r="G323" i="3"/>
  <c r="G325" i="3"/>
  <c r="G326" i="3"/>
  <c r="G327" i="3"/>
  <c r="G328" i="3"/>
  <c r="G331" i="3"/>
  <c r="G332" i="3"/>
  <c r="G333" i="3"/>
  <c r="G334"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64" i="3"/>
  <c r="G365" i="3"/>
  <c r="G366" i="3"/>
  <c r="G367" i="3"/>
  <c r="G368" i="3"/>
  <c r="G369" i="3"/>
  <c r="G370" i="3"/>
  <c r="G371" i="3"/>
  <c r="G372" i="3"/>
  <c r="G373" i="3"/>
  <c r="G374" i="3"/>
  <c r="G375" i="3"/>
  <c r="G377" i="3"/>
  <c r="G378" i="3"/>
  <c r="G379" i="3"/>
  <c r="G380" i="3"/>
  <c r="G381" i="3"/>
  <c r="G382" i="3"/>
  <c r="G383" i="3"/>
  <c r="G384" i="3"/>
  <c r="G385" i="3"/>
  <c r="G386" i="3"/>
  <c r="G387" i="3"/>
  <c r="G388" i="3"/>
  <c r="G389" i="3"/>
  <c r="G390" i="3"/>
  <c r="G391" i="3"/>
  <c r="G392" i="3"/>
  <c r="G393" i="3"/>
  <c r="G394" i="3"/>
  <c r="G395" i="3"/>
  <c r="G396" i="3"/>
  <c r="G397" i="3"/>
  <c r="G398" i="3"/>
  <c r="G399" i="3"/>
  <c r="G400" i="3"/>
  <c r="G401" i="3"/>
  <c r="G402" i="3"/>
  <c r="G403" i="3"/>
  <c r="G404" i="3"/>
  <c r="G405" i="3"/>
  <c r="G406" i="3"/>
  <c r="G407" i="3"/>
  <c r="G408" i="3"/>
  <c r="G409" i="3"/>
  <c r="G410" i="3"/>
  <c r="G411" i="3"/>
  <c r="G412" i="3"/>
  <c r="G413" i="3"/>
  <c r="G414" i="3"/>
  <c r="G415" i="3"/>
  <c r="G416" i="3"/>
  <c r="G417" i="3"/>
  <c r="G418" i="3"/>
  <c r="G419" i="3"/>
  <c r="G420" i="3"/>
  <c r="G421" i="3"/>
  <c r="G422" i="3"/>
  <c r="G423" i="3"/>
  <c r="G424" i="3"/>
  <c r="G425" i="3"/>
  <c r="G426" i="3"/>
  <c r="G427" i="3"/>
  <c r="G428" i="3"/>
  <c r="G429" i="3"/>
  <c r="G430" i="3"/>
  <c r="G431" i="3"/>
  <c r="G432" i="3"/>
  <c r="G433" i="3"/>
  <c r="G434" i="3"/>
  <c r="G435" i="3"/>
  <c r="G436" i="3"/>
  <c r="G437" i="3"/>
  <c r="G438" i="3"/>
  <c r="G439" i="3"/>
  <c r="G440" i="3"/>
  <c r="G441" i="3"/>
  <c r="G442" i="3"/>
  <c r="G443" i="3"/>
  <c r="G444" i="3"/>
  <c r="G445" i="3"/>
  <c r="G446" i="3"/>
  <c r="G447" i="3"/>
  <c r="G448" i="3"/>
  <c r="G449" i="3"/>
  <c r="G450" i="3"/>
  <c r="G451" i="3"/>
  <c r="G452" i="3"/>
  <c r="G453" i="3"/>
  <c r="G454" i="3"/>
  <c r="G455" i="3"/>
  <c r="G457" i="3"/>
  <c r="G458" i="3"/>
  <c r="G459" i="3"/>
  <c r="G460" i="3"/>
  <c r="G461" i="3"/>
  <c r="G462" i="3"/>
  <c r="G463" i="3"/>
  <c r="G464" i="3"/>
  <c r="G465" i="3"/>
  <c r="G466" i="3"/>
  <c r="G467" i="3"/>
  <c r="G468" i="3"/>
  <c r="G469" i="3"/>
  <c r="G471" i="3"/>
  <c r="G472" i="3"/>
  <c r="G473" i="3"/>
  <c r="G474" i="3"/>
  <c r="G475" i="3"/>
  <c r="G476" i="3"/>
  <c r="G477" i="3"/>
  <c r="G478" i="3"/>
  <c r="G479" i="3"/>
  <c r="G480" i="3"/>
  <c r="G481" i="3"/>
  <c r="G482" i="3"/>
  <c r="G483" i="3"/>
  <c r="G484" i="3"/>
  <c r="G485" i="3"/>
  <c r="G486" i="3"/>
  <c r="G487" i="3"/>
  <c r="G488" i="3"/>
  <c r="G489" i="3"/>
  <c r="G490" i="3"/>
  <c r="G491" i="3"/>
  <c r="G492" i="3"/>
  <c r="G493" i="3"/>
  <c r="G494" i="3"/>
  <c r="G495" i="3"/>
  <c r="G496" i="3"/>
  <c r="G497" i="3"/>
  <c r="G498" i="3"/>
  <c r="G499" i="3"/>
  <c r="G500" i="3"/>
  <c r="G501" i="3"/>
  <c r="G502" i="3"/>
  <c r="G503" i="3"/>
  <c r="G614" i="3"/>
  <c r="G617" i="3"/>
  <c r="G618" i="3"/>
  <c r="G619" i="3"/>
  <c r="G621" i="3"/>
  <c r="G622" i="3"/>
  <c r="G623" i="3"/>
  <c r="G624" i="3"/>
  <c r="G626" i="3"/>
  <c r="G627" i="3"/>
  <c r="G628" i="3"/>
  <c r="G629" i="3"/>
  <c r="G630" i="3"/>
  <c r="G631" i="3"/>
  <c r="G633" i="3"/>
  <c r="G635" i="3"/>
  <c r="G637" i="3"/>
  <c r="G638" i="3"/>
  <c r="G639" i="3"/>
  <c r="G640" i="3"/>
  <c r="G641" i="3"/>
  <c r="G642" i="3"/>
  <c r="G643" i="3"/>
  <c r="G644" i="3"/>
  <c r="G645" i="3"/>
  <c r="G646" i="3"/>
  <c r="G647" i="3"/>
  <c r="G649" i="3"/>
  <c r="G651" i="3"/>
  <c r="G652" i="3"/>
  <c r="G653" i="3"/>
  <c r="G654" i="3"/>
  <c r="G655" i="3"/>
  <c r="G656" i="3"/>
  <c r="G657" i="3"/>
  <c r="G658" i="3"/>
  <c r="G659" i="3"/>
  <c r="G663" i="3"/>
  <c r="G664" i="3"/>
  <c r="G665" i="3"/>
  <c r="G666" i="3"/>
  <c r="G667" i="3"/>
  <c r="G668" i="3"/>
  <c r="G669" i="3"/>
  <c r="G670" i="3"/>
  <c r="G671" i="3"/>
  <c r="G672" i="3"/>
  <c r="G674" i="3"/>
  <c r="G675" i="3"/>
  <c r="G676" i="3"/>
  <c r="G678" i="3"/>
  <c r="G679" i="3"/>
  <c r="G680" i="3"/>
  <c r="G681" i="3"/>
  <c r="G683" i="3"/>
  <c r="G685" i="3"/>
  <c r="G686" i="3"/>
  <c r="G688" i="3"/>
  <c r="G689" i="3"/>
  <c r="G690" i="3"/>
  <c r="G691" i="3"/>
  <c r="G692" i="3"/>
  <c r="G693" i="3"/>
  <c r="G694" i="3"/>
  <c r="G695" i="3"/>
  <c r="G696" i="3"/>
  <c r="G697" i="3"/>
  <c r="G698" i="3"/>
  <c r="G699" i="3"/>
  <c r="G700" i="3"/>
  <c r="G701" i="3"/>
  <c r="G702" i="3"/>
  <c r="G703" i="3"/>
  <c r="G704" i="3"/>
  <c r="G705" i="3"/>
  <c r="G706" i="3"/>
  <c r="G707" i="3"/>
  <c r="G708" i="3"/>
  <c r="G70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182" i="3"/>
  <c r="G183" i="3"/>
  <c r="G184" i="3"/>
  <c r="G185" i="3"/>
  <c r="G186" i="3"/>
  <c r="G187" i="3"/>
  <c r="G188" i="3"/>
  <c r="G189" i="3"/>
  <c r="G190" i="3"/>
  <c r="G191" i="3"/>
  <c r="G192" i="3"/>
  <c r="G193" i="3"/>
  <c r="G194" i="3"/>
  <c r="G710" i="3"/>
  <c r="G711" i="3"/>
  <c r="G712" i="3"/>
  <c r="G713" i="3"/>
  <c r="G714" i="3"/>
  <c r="G715" i="3"/>
  <c r="G716" i="3"/>
  <c r="G717" i="3"/>
  <c r="G718" i="3"/>
  <c r="G719" i="3"/>
  <c r="G720" i="3"/>
  <c r="G721" i="3"/>
  <c r="G722" i="3"/>
  <c r="G723" i="3"/>
  <c r="G724" i="3"/>
  <c r="G725" i="3"/>
  <c r="G726" i="3"/>
  <c r="G727" i="3"/>
  <c r="G728" i="3"/>
  <c r="G729" i="3"/>
  <c r="G730" i="3"/>
  <c r="G731" i="3"/>
  <c r="G732" i="3"/>
  <c r="G733" i="3"/>
  <c r="G734" i="3"/>
  <c r="G735" i="3"/>
  <c r="G736" i="3"/>
  <c r="G737"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95" i="3"/>
  <c r="H196" i="3"/>
  <c r="H197" i="3"/>
  <c r="H198" i="3"/>
  <c r="H199" i="3"/>
  <c r="H200" i="3"/>
  <c r="H201" i="3"/>
  <c r="H202" i="3"/>
  <c r="H203" i="3"/>
  <c r="H204" i="3"/>
  <c r="H205" i="3"/>
  <c r="H206" i="3"/>
  <c r="H207" i="3"/>
  <c r="H208" i="3"/>
  <c r="H209" i="3"/>
  <c r="H210" i="3"/>
  <c r="H211" i="3"/>
  <c r="H212" i="3"/>
  <c r="H213" i="3"/>
  <c r="H214" i="3"/>
  <c r="H216" i="3"/>
  <c r="H217" i="3"/>
  <c r="H218" i="3"/>
  <c r="H219" i="3"/>
  <c r="H220" i="3"/>
  <c r="H221" i="3"/>
  <c r="H222" i="3"/>
  <c r="H223" i="3"/>
  <c r="H224" i="3"/>
  <c r="H225" i="3"/>
  <c r="H226" i="3"/>
  <c r="H230" i="3"/>
  <c r="H231" i="3"/>
  <c r="H232" i="3"/>
  <c r="H233" i="3"/>
  <c r="H234" i="3"/>
  <c r="H235" i="3"/>
  <c r="H236" i="3"/>
  <c r="H237" i="3"/>
  <c r="H238" i="3"/>
  <c r="H239" i="3"/>
  <c r="H240" i="3"/>
  <c r="H241" i="3"/>
  <c r="H242" i="3"/>
  <c r="H243" i="3"/>
  <c r="H244" i="3"/>
  <c r="H245" i="3"/>
  <c r="H246" i="3"/>
  <c r="H247" i="3"/>
  <c r="H248" i="3"/>
  <c r="H250" i="3"/>
  <c r="H251" i="3"/>
  <c r="H252" i="3"/>
  <c r="H253" i="3"/>
  <c r="H254" i="3"/>
  <c r="H255" i="3"/>
  <c r="H256" i="3"/>
  <c r="H257" i="3"/>
  <c r="H258" i="3"/>
  <c r="H282" i="3"/>
  <c r="H283" i="3"/>
  <c r="H284" i="3"/>
  <c r="H285" i="3"/>
  <c r="H286" i="3"/>
  <c r="H287" i="3"/>
  <c r="H288" i="3"/>
  <c r="H289" i="3"/>
  <c r="H290" i="3"/>
  <c r="H292" i="3"/>
  <c r="H293" i="3"/>
  <c r="H294" i="3"/>
  <c r="H295" i="3"/>
  <c r="H296" i="3"/>
  <c r="H297" i="3"/>
  <c r="H298" i="3"/>
  <c r="H302" i="3"/>
  <c r="H303" i="3"/>
  <c r="H304" i="3"/>
  <c r="H305" i="3"/>
  <c r="H306" i="3"/>
  <c r="H307" i="3"/>
  <c r="H309" i="3"/>
  <c r="H310" i="3"/>
  <c r="H311" i="3"/>
  <c r="H312" i="3"/>
  <c r="H313" i="3"/>
  <c r="H314" i="3"/>
  <c r="H315" i="3"/>
  <c r="H316" i="3"/>
  <c r="H317" i="3"/>
  <c r="H318" i="3"/>
  <c r="H319" i="3"/>
  <c r="H320" i="3"/>
  <c r="H321" i="3"/>
  <c r="H322" i="3"/>
  <c r="H323" i="3"/>
  <c r="H325" i="3"/>
  <c r="H326" i="3"/>
  <c r="H327" i="3"/>
  <c r="H328" i="3"/>
  <c r="H331" i="3"/>
  <c r="H332" i="3"/>
  <c r="H333" i="3"/>
  <c r="H334" i="3"/>
  <c r="H336" i="3"/>
  <c r="H337" i="3"/>
  <c r="H338" i="3"/>
  <c r="H339" i="3"/>
  <c r="H340" i="3"/>
  <c r="H341" i="3"/>
  <c r="H342" i="3"/>
  <c r="H343" i="3"/>
  <c r="H344" i="3"/>
  <c r="H345" i="3"/>
  <c r="H346" i="3"/>
  <c r="H347" i="3"/>
  <c r="H348" i="3"/>
  <c r="H349" i="3"/>
  <c r="H350" i="3"/>
  <c r="H351" i="3"/>
  <c r="H352" i="3"/>
  <c r="H353" i="3"/>
  <c r="H354" i="3"/>
  <c r="H355" i="3"/>
  <c r="H356" i="3"/>
  <c r="H357" i="3"/>
  <c r="H358" i="3"/>
  <c r="H359" i="3"/>
  <c r="H360" i="3"/>
  <c r="H361" i="3"/>
  <c r="H362" i="3"/>
  <c r="H363" i="3"/>
  <c r="H364" i="3"/>
  <c r="H365" i="3"/>
  <c r="H366" i="3"/>
  <c r="H367" i="3"/>
  <c r="H368" i="3"/>
  <c r="H369" i="3"/>
  <c r="H370" i="3"/>
  <c r="H371" i="3"/>
  <c r="H372" i="3"/>
  <c r="H373" i="3"/>
  <c r="H374" i="3"/>
  <c r="H375" i="3"/>
  <c r="H377" i="3"/>
  <c r="H378" i="3"/>
  <c r="H379" i="3"/>
  <c r="H380" i="3"/>
  <c r="H381" i="3"/>
  <c r="H382" i="3"/>
  <c r="H383" i="3"/>
  <c r="H384" i="3"/>
  <c r="H385" i="3"/>
  <c r="H386" i="3"/>
  <c r="H387" i="3"/>
  <c r="H388" i="3"/>
  <c r="H389" i="3"/>
  <c r="H390" i="3"/>
  <c r="H391" i="3"/>
  <c r="H392" i="3"/>
  <c r="H393" i="3"/>
  <c r="H394" i="3"/>
  <c r="H395" i="3"/>
  <c r="H396" i="3"/>
  <c r="H397" i="3"/>
  <c r="H398" i="3"/>
  <c r="H399" i="3"/>
  <c r="H400" i="3"/>
  <c r="H401" i="3"/>
  <c r="H402" i="3"/>
  <c r="H403" i="3"/>
  <c r="H404" i="3"/>
  <c r="H405" i="3"/>
  <c r="H406" i="3"/>
  <c r="H407" i="3"/>
  <c r="H408" i="3"/>
  <c r="H409" i="3"/>
  <c r="H410" i="3"/>
  <c r="H411" i="3"/>
  <c r="H412" i="3"/>
  <c r="H413" i="3"/>
  <c r="H414" i="3"/>
  <c r="H415" i="3"/>
  <c r="H416" i="3"/>
  <c r="H417" i="3"/>
  <c r="H418" i="3"/>
  <c r="H419" i="3"/>
  <c r="H420" i="3"/>
  <c r="H421" i="3"/>
  <c r="H422" i="3"/>
  <c r="H423" i="3"/>
  <c r="H424" i="3"/>
  <c r="H425" i="3"/>
  <c r="H426" i="3"/>
  <c r="H427" i="3"/>
  <c r="H428" i="3"/>
  <c r="H429" i="3"/>
  <c r="H430" i="3"/>
  <c r="H431" i="3"/>
  <c r="H432" i="3"/>
  <c r="H433" i="3"/>
  <c r="H434" i="3"/>
  <c r="H435" i="3"/>
  <c r="H436" i="3"/>
  <c r="H437" i="3"/>
  <c r="H438" i="3"/>
  <c r="H439" i="3"/>
  <c r="H440" i="3"/>
  <c r="H441" i="3"/>
  <c r="H442" i="3"/>
  <c r="H443" i="3"/>
  <c r="H444" i="3"/>
  <c r="H445" i="3"/>
  <c r="H446" i="3"/>
  <c r="H447" i="3"/>
  <c r="H448" i="3"/>
  <c r="H449" i="3"/>
  <c r="H450" i="3"/>
  <c r="H451" i="3"/>
  <c r="H452" i="3"/>
  <c r="H453" i="3"/>
  <c r="H454" i="3"/>
  <c r="H455" i="3"/>
  <c r="H457" i="3"/>
  <c r="H458" i="3"/>
  <c r="H459" i="3"/>
  <c r="H460" i="3"/>
  <c r="H461" i="3"/>
  <c r="H462" i="3"/>
  <c r="H463" i="3"/>
  <c r="H464" i="3"/>
  <c r="H465" i="3"/>
  <c r="H466" i="3"/>
  <c r="H467" i="3"/>
  <c r="H468" i="3"/>
  <c r="H469" i="3"/>
  <c r="H471" i="3"/>
  <c r="H472" i="3"/>
  <c r="H473" i="3"/>
  <c r="H474" i="3"/>
  <c r="H475" i="3"/>
  <c r="H476" i="3"/>
  <c r="H477" i="3"/>
  <c r="H478" i="3"/>
  <c r="H479" i="3"/>
  <c r="H480" i="3"/>
  <c r="H481" i="3"/>
  <c r="H482" i="3"/>
  <c r="H483" i="3"/>
  <c r="H484" i="3"/>
  <c r="H485" i="3"/>
  <c r="H486" i="3"/>
  <c r="H487" i="3"/>
  <c r="H488" i="3"/>
  <c r="H489" i="3"/>
  <c r="H490" i="3"/>
  <c r="H491" i="3"/>
  <c r="H492" i="3"/>
  <c r="H493" i="3"/>
  <c r="H494" i="3"/>
  <c r="H495" i="3"/>
  <c r="H496" i="3"/>
  <c r="H497" i="3"/>
  <c r="H498" i="3"/>
  <c r="H499" i="3"/>
  <c r="H500" i="3"/>
  <c r="H501" i="3"/>
  <c r="H502" i="3"/>
  <c r="H503" i="3"/>
  <c r="H614" i="3"/>
  <c r="H617" i="3"/>
  <c r="H618" i="3"/>
  <c r="H619" i="3"/>
  <c r="H621" i="3"/>
  <c r="H622" i="3"/>
  <c r="H623" i="3"/>
  <c r="H624" i="3"/>
  <c r="H626" i="3"/>
  <c r="H627" i="3"/>
  <c r="H628" i="3"/>
  <c r="H629" i="3"/>
  <c r="H630" i="3"/>
  <c r="H631" i="3"/>
  <c r="H633" i="3"/>
  <c r="H635" i="3"/>
  <c r="H637" i="3"/>
  <c r="H638" i="3"/>
  <c r="H639" i="3"/>
  <c r="H640" i="3"/>
  <c r="H641" i="3"/>
  <c r="H642" i="3"/>
  <c r="H643" i="3"/>
  <c r="H644" i="3"/>
  <c r="H645" i="3"/>
  <c r="H646" i="3"/>
  <c r="H647" i="3"/>
  <c r="H649" i="3"/>
  <c r="H651" i="3"/>
  <c r="H652" i="3"/>
  <c r="H653" i="3"/>
  <c r="H654" i="3"/>
  <c r="H655" i="3"/>
  <c r="H656" i="3"/>
  <c r="H657" i="3"/>
  <c r="H658" i="3"/>
  <c r="H659" i="3"/>
  <c r="H663" i="3"/>
  <c r="H664" i="3"/>
  <c r="H665" i="3"/>
  <c r="H666" i="3"/>
  <c r="H667" i="3"/>
  <c r="H668" i="3"/>
  <c r="H669" i="3"/>
  <c r="H670" i="3"/>
  <c r="H671" i="3"/>
  <c r="H672" i="3"/>
  <c r="H674" i="3"/>
  <c r="H675" i="3"/>
  <c r="H676" i="3"/>
  <c r="H678" i="3"/>
  <c r="H679" i="3"/>
  <c r="H680" i="3"/>
  <c r="H681" i="3"/>
  <c r="H683" i="3"/>
  <c r="H685" i="3"/>
  <c r="H686" i="3"/>
  <c r="H688" i="3"/>
  <c r="H689" i="3"/>
  <c r="H690" i="3"/>
  <c r="H691" i="3"/>
  <c r="H692" i="3"/>
  <c r="H693" i="3"/>
  <c r="H694" i="3"/>
  <c r="H695" i="3"/>
  <c r="H696" i="3"/>
  <c r="H697" i="3"/>
  <c r="H698" i="3"/>
  <c r="H699" i="3"/>
  <c r="H700" i="3"/>
  <c r="H701" i="3"/>
  <c r="H702" i="3"/>
  <c r="H703" i="3"/>
  <c r="H704" i="3"/>
  <c r="H705" i="3"/>
  <c r="H706" i="3"/>
  <c r="H707" i="3"/>
  <c r="H708" i="3"/>
  <c r="H70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182" i="3"/>
  <c r="H183" i="3"/>
  <c r="H184" i="3"/>
  <c r="H185" i="3"/>
  <c r="H186" i="3"/>
  <c r="H187" i="3"/>
  <c r="H188" i="3"/>
  <c r="H189" i="3"/>
  <c r="H190" i="3"/>
  <c r="H191" i="3"/>
  <c r="H192" i="3"/>
  <c r="H193" i="3"/>
  <c r="H194" i="3"/>
  <c r="H710" i="3"/>
  <c r="H711" i="3"/>
  <c r="H712" i="3"/>
  <c r="H713" i="3"/>
  <c r="H714" i="3"/>
  <c r="H715" i="3"/>
  <c r="H716" i="3"/>
  <c r="H717" i="3"/>
  <c r="H718" i="3"/>
  <c r="H719" i="3"/>
  <c r="H720" i="3"/>
  <c r="H721" i="3"/>
  <c r="H722" i="3"/>
  <c r="H723" i="3"/>
  <c r="H724" i="3"/>
  <c r="H725" i="3"/>
  <c r="H726" i="3"/>
  <c r="H727" i="3"/>
  <c r="H728" i="3"/>
  <c r="H729" i="3"/>
  <c r="H730" i="3"/>
  <c r="H731" i="3"/>
  <c r="H732" i="3"/>
  <c r="H733" i="3"/>
  <c r="H734" i="3"/>
  <c r="H735" i="3"/>
  <c r="H736" i="3"/>
  <c r="H737" i="3"/>
  <c r="I91" i="3" a="1"/>
  <c r="I91" i="3" s="1"/>
  <c r="I92" i="3" a="1"/>
  <c r="I92" i="3" s="1"/>
  <c r="I93" i="3" a="1"/>
  <c r="I93" i="3" s="1"/>
  <c r="I94" i="3" a="1"/>
  <c r="I94" i="3" s="1"/>
  <c r="I95" i="3" a="1"/>
  <c r="I95" i="3" s="1"/>
  <c r="I96" i="3" a="1"/>
  <c r="I96" i="3" s="1"/>
  <c r="I97" i="3" a="1"/>
  <c r="I97" i="3" s="1"/>
  <c r="I98" i="3" a="1"/>
  <c r="I98" i="3" s="1"/>
  <c r="I99" i="3" a="1"/>
  <c r="I99" i="3" s="1"/>
  <c r="I100" i="3" a="1"/>
  <c r="I100" i="3" s="1"/>
  <c r="I101" i="3" a="1"/>
  <c r="I101" i="3" s="1"/>
  <c r="I102" i="3" a="1"/>
  <c r="I102" i="3" s="1"/>
  <c r="I103" i="3" a="1"/>
  <c r="I103" i="3" s="1"/>
  <c r="I104" i="3" a="1"/>
  <c r="I104" i="3" s="1"/>
  <c r="I105" i="3" a="1"/>
  <c r="I105" i="3" s="1"/>
  <c r="I106" i="3" a="1"/>
  <c r="I106" i="3" s="1"/>
  <c r="I107" i="3" a="1"/>
  <c r="I107" i="3" s="1"/>
  <c r="I108" i="3" a="1"/>
  <c r="I108" i="3" s="1"/>
  <c r="I109" i="3" a="1"/>
  <c r="I109" i="3" s="1"/>
  <c r="I110" i="3" a="1"/>
  <c r="I110" i="3" s="1"/>
  <c r="I111" i="3" a="1"/>
  <c r="I111" i="3" s="1"/>
  <c r="I112" i="3" a="1"/>
  <c r="I112" i="3" s="1"/>
  <c r="I113" i="3" a="1"/>
  <c r="I113" i="3" s="1"/>
  <c r="I114" i="3" a="1"/>
  <c r="I114" i="3" s="1"/>
  <c r="I115" i="3" a="1"/>
  <c r="I115" i="3" s="1"/>
  <c r="I116" i="3" a="1"/>
  <c r="I116" i="3" s="1"/>
  <c r="I117" i="3" a="1"/>
  <c r="I117" i="3" s="1"/>
  <c r="I118" i="3" a="1"/>
  <c r="I118" i="3" s="1"/>
  <c r="I119" i="3" a="1"/>
  <c r="I119" i="3" s="1"/>
  <c r="I120" i="3" a="1"/>
  <c r="I120" i="3" s="1"/>
  <c r="I121" i="3" a="1"/>
  <c r="I121" i="3" s="1"/>
  <c r="I122" i="3" a="1"/>
  <c r="I122" i="3" s="1"/>
  <c r="I123" i="3" a="1"/>
  <c r="I123" i="3" s="1"/>
  <c r="I124" i="3" a="1"/>
  <c r="I124" i="3" s="1"/>
  <c r="I125" i="3" a="1"/>
  <c r="I125" i="3" s="1"/>
  <c r="I126" i="3" a="1"/>
  <c r="I126" i="3" s="1"/>
  <c r="I127" i="3" a="1"/>
  <c r="I127" i="3" s="1"/>
  <c r="I128" i="3" a="1"/>
  <c r="I128" i="3" s="1"/>
  <c r="I129" i="3" a="1"/>
  <c r="I129" i="3" s="1"/>
  <c r="I130" i="3" a="1"/>
  <c r="I130" i="3" s="1"/>
  <c r="I131" i="3" a="1"/>
  <c r="I131" i="3" s="1"/>
  <c r="I132" i="3" a="1"/>
  <c r="I132" i="3" s="1"/>
  <c r="I133" i="3" a="1"/>
  <c r="I133" i="3" s="1"/>
  <c r="I134" i="3" a="1"/>
  <c r="I134" i="3" s="1"/>
  <c r="I135" i="3" a="1"/>
  <c r="I135" i="3" s="1"/>
  <c r="I136" i="3" a="1"/>
  <c r="I136" i="3" s="1"/>
  <c r="I137" i="3" a="1"/>
  <c r="I137" i="3" s="1"/>
  <c r="I138" i="3" a="1"/>
  <c r="I138" i="3" s="1"/>
  <c r="I139" i="3" a="1"/>
  <c r="I139" i="3" s="1"/>
  <c r="I140" i="3" a="1"/>
  <c r="I140" i="3" s="1"/>
  <c r="I141" i="3" a="1"/>
  <c r="I141" i="3" s="1"/>
  <c r="I142" i="3" a="1"/>
  <c r="I142" i="3" s="1"/>
  <c r="I143" i="3" a="1"/>
  <c r="I143" i="3" s="1"/>
  <c r="I144" i="3" a="1"/>
  <c r="I144" i="3" s="1"/>
  <c r="I145" i="3" a="1"/>
  <c r="I145" i="3" s="1"/>
  <c r="I146" i="3" a="1"/>
  <c r="I146" i="3" s="1"/>
  <c r="I147" i="3" a="1"/>
  <c r="I147" i="3" s="1"/>
  <c r="I148" i="3" a="1"/>
  <c r="I148" i="3" s="1"/>
  <c r="I149" i="3" a="1"/>
  <c r="I149" i="3" s="1"/>
  <c r="I150" i="3" a="1"/>
  <c r="I150" i="3" s="1"/>
  <c r="I151" i="3" a="1"/>
  <c r="I151" i="3" s="1"/>
  <c r="I152" i="3" a="1"/>
  <c r="I152" i="3" s="1"/>
  <c r="I153" i="3" a="1"/>
  <c r="I153" i="3" s="1"/>
  <c r="I154" i="3" a="1"/>
  <c r="I154" i="3" s="1"/>
  <c r="I155" i="3" a="1"/>
  <c r="I155" i="3" s="1"/>
  <c r="I156" i="3" a="1"/>
  <c r="I156" i="3" s="1"/>
  <c r="I157" i="3" a="1"/>
  <c r="I157" i="3" s="1"/>
  <c r="I158" i="3" a="1"/>
  <c r="I158" i="3" s="1"/>
  <c r="I159" i="3" a="1"/>
  <c r="I159" i="3" s="1"/>
  <c r="I160" i="3" a="1"/>
  <c r="I160" i="3" s="1"/>
  <c r="I161" i="3" a="1"/>
  <c r="I161" i="3" s="1"/>
  <c r="I162" i="3" a="1"/>
  <c r="I162" i="3" s="1"/>
  <c r="I163" i="3" a="1"/>
  <c r="I163" i="3" s="1"/>
  <c r="I164" i="3" a="1"/>
  <c r="I164" i="3" s="1"/>
  <c r="I165" i="3" a="1"/>
  <c r="I165" i="3" s="1"/>
  <c r="I166" i="3" a="1"/>
  <c r="I166" i="3" s="1"/>
  <c r="I167" i="3" a="1"/>
  <c r="I167" i="3" s="1"/>
  <c r="I168" i="3" a="1"/>
  <c r="I168" i="3" s="1"/>
  <c r="I169" i="3" a="1"/>
  <c r="I169" i="3" s="1"/>
  <c r="I170" i="3" a="1"/>
  <c r="I170" i="3" s="1"/>
  <c r="I171" i="3" a="1"/>
  <c r="I171" i="3" s="1"/>
  <c r="I172" i="3" a="1"/>
  <c r="I172" i="3" s="1"/>
  <c r="I173" i="3" a="1"/>
  <c r="I173" i="3" s="1"/>
  <c r="I174" i="3" a="1"/>
  <c r="I174" i="3" s="1"/>
  <c r="I175" i="3" a="1"/>
  <c r="I175" i="3" s="1"/>
  <c r="I176" i="3" a="1"/>
  <c r="I176" i="3" s="1"/>
  <c r="I177" i="3" a="1"/>
  <c r="I177" i="3" s="1"/>
  <c r="I178" i="3" a="1"/>
  <c r="I178" i="3" s="1"/>
  <c r="I179" i="3" a="1"/>
  <c r="I179" i="3" s="1"/>
  <c r="I180" i="3" a="1"/>
  <c r="I180" i="3" s="1"/>
  <c r="I181" i="3" a="1"/>
  <c r="I181" i="3" s="1"/>
  <c r="I195" i="3" a="1"/>
  <c r="I195" i="3" s="1"/>
  <c r="I196" i="3" a="1"/>
  <c r="I196" i="3" s="1"/>
  <c r="I197" i="3" a="1"/>
  <c r="I197" i="3" s="1"/>
  <c r="I198" i="3" a="1"/>
  <c r="I198" i="3" s="1"/>
  <c r="I199" i="3" a="1"/>
  <c r="I199" i="3" s="1"/>
  <c r="I200" i="3" a="1"/>
  <c r="I200" i="3" s="1"/>
  <c r="I201" i="3" a="1"/>
  <c r="I201" i="3" s="1"/>
  <c r="I202" i="3" a="1"/>
  <c r="I202" i="3" s="1"/>
  <c r="I203" i="3" a="1"/>
  <c r="I203" i="3" s="1"/>
  <c r="I204" i="3" a="1"/>
  <c r="I204" i="3" s="1"/>
  <c r="I205" i="3" a="1"/>
  <c r="I205" i="3" s="1"/>
  <c r="I206" i="3" a="1"/>
  <c r="I206" i="3" s="1"/>
  <c r="I207" i="3" a="1"/>
  <c r="I207" i="3" s="1"/>
  <c r="I208" i="3" a="1"/>
  <c r="I208" i="3" s="1"/>
  <c r="I209" i="3" a="1"/>
  <c r="I209" i="3" s="1"/>
  <c r="I210" i="3" a="1"/>
  <c r="I210" i="3" s="1"/>
  <c r="I211" i="3" a="1"/>
  <c r="I211" i="3" s="1"/>
  <c r="I212" i="3" a="1"/>
  <c r="I212" i="3" s="1"/>
  <c r="I213" i="3" a="1"/>
  <c r="I213" i="3" s="1"/>
  <c r="I214" i="3" a="1"/>
  <c r="I214" i="3" s="1"/>
  <c r="I216" i="3" a="1"/>
  <c r="I216" i="3" s="1"/>
  <c r="I217" i="3" a="1"/>
  <c r="I217" i="3" s="1"/>
  <c r="I218" i="3" a="1"/>
  <c r="I218" i="3" s="1"/>
  <c r="I219" i="3" a="1"/>
  <c r="I219" i="3" s="1"/>
  <c r="I220" i="3" a="1"/>
  <c r="I220" i="3" s="1"/>
  <c r="I221" i="3" a="1"/>
  <c r="I221" i="3" s="1"/>
  <c r="I222" i="3" a="1"/>
  <c r="I222" i="3" s="1"/>
  <c r="I223" i="3" a="1"/>
  <c r="I223" i="3" s="1"/>
  <c r="I224" i="3" a="1"/>
  <c r="I224" i="3" s="1"/>
  <c r="I225" i="3" a="1"/>
  <c r="I225" i="3" s="1"/>
  <c r="I226" i="3" a="1"/>
  <c r="I226" i="3" s="1"/>
  <c r="I230" i="3" a="1"/>
  <c r="I230" i="3" s="1"/>
  <c r="I231" i="3" a="1"/>
  <c r="I231" i="3" s="1"/>
  <c r="I232" i="3" a="1"/>
  <c r="I232" i="3" s="1"/>
  <c r="I233" i="3" a="1"/>
  <c r="I233" i="3" s="1"/>
  <c r="I234" i="3" a="1"/>
  <c r="I234" i="3" s="1"/>
  <c r="I235" i="3" a="1"/>
  <c r="I235" i="3" s="1"/>
  <c r="I236" i="3" a="1"/>
  <c r="I236" i="3" s="1"/>
  <c r="I237" i="3" a="1"/>
  <c r="I237" i="3" s="1"/>
  <c r="I238" i="3" a="1"/>
  <c r="I238" i="3" s="1"/>
  <c r="I239" i="3" a="1"/>
  <c r="I239" i="3" s="1"/>
  <c r="I240" i="3" a="1"/>
  <c r="I240" i="3" s="1"/>
  <c r="I241" i="3" a="1"/>
  <c r="I241" i="3" s="1"/>
  <c r="I242" i="3" a="1"/>
  <c r="I242" i="3" s="1"/>
  <c r="I243" i="3" a="1"/>
  <c r="I243" i="3" s="1"/>
  <c r="I244" i="3" a="1"/>
  <c r="I244" i="3" s="1"/>
  <c r="I245" i="3" a="1"/>
  <c r="I245" i="3" s="1"/>
  <c r="I246" i="3" a="1"/>
  <c r="I246" i="3" s="1"/>
  <c r="I247" i="3" a="1"/>
  <c r="I247" i="3" s="1"/>
  <c r="I248" i="3" a="1"/>
  <c r="I248" i="3" s="1"/>
  <c r="I250" i="3" a="1"/>
  <c r="I250" i="3" s="1"/>
  <c r="I251" i="3" a="1"/>
  <c r="I251" i="3" s="1"/>
  <c r="I252" i="3" a="1"/>
  <c r="I252" i="3" s="1"/>
  <c r="I253" i="3" a="1"/>
  <c r="I253" i="3" s="1"/>
  <c r="I254" i="3" a="1"/>
  <c r="I254" i="3" s="1"/>
  <c r="I255" i="3" a="1"/>
  <c r="I255" i="3" s="1"/>
  <c r="I256" i="3" a="1"/>
  <c r="I256" i="3" s="1"/>
  <c r="I257" i="3" a="1"/>
  <c r="I257" i="3" s="1"/>
  <c r="I258" i="3" a="1"/>
  <c r="I258" i="3" s="1"/>
  <c r="I282" i="3" a="1"/>
  <c r="I282" i="3" s="1"/>
  <c r="I283" i="3" a="1"/>
  <c r="I283" i="3" s="1"/>
  <c r="I284" i="3" a="1"/>
  <c r="I284" i="3" s="1"/>
  <c r="I285" i="3" a="1"/>
  <c r="I285" i="3" s="1"/>
  <c r="I286" i="3" a="1"/>
  <c r="I286" i="3" s="1"/>
  <c r="I287" i="3" a="1"/>
  <c r="I287" i="3" s="1"/>
  <c r="I288" i="3" a="1"/>
  <c r="I288" i="3" s="1"/>
  <c r="I289" i="3" a="1"/>
  <c r="I289" i="3" s="1"/>
  <c r="I290" i="3" a="1"/>
  <c r="I290" i="3" s="1"/>
  <c r="I292" i="3" a="1"/>
  <c r="I292" i="3" s="1"/>
  <c r="I293" i="3" a="1"/>
  <c r="I293" i="3" s="1"/>
  <c r="I294" i="3" a="1"/>
  <c r="I294" i="3" s="1"/>
  <c r="I295" i="3" a="1"/>
  <c r="I295" i="3" s="1"/>
  <c r="I296" i="3" a="1"/>
  <c r="I296" i="3" s="1"/>
  <c r="I297" i="3" a="1"/>
  <c r="I297" i="3" s="1"/>
  <c r="I298" i="3" a="1"/>
  <c r="I298" i="3" s="1"/>
  <c r="I302" i="3" a="1"/>
  <c r="I302" i="3" s="1"/>
  <c r="I303" i="3" a="1"/>
  <c r="I303" i="3" s="1"/>
  <c r="I304" i="3" a="1"/>
  <c r="I304" i="3" s="1"/>
  <c r="I305" i="3" a="1"/>
  <c r="I305" i="3" s="1"/>
  <c r="I306" i="3" a="1"/>
  <c r="I306" i="3" s="1"/>
  <c r="I307" i="3" a="1"/>
  <c r="I307" i="3" s="1"/>
  <c r="I309" i="3" a="1"/>
  <c r="I309" i="3" s="1"/>
  <c r="I310" i="3" a="1"/>
  <c r="I310" i="3" s="1"/>
  <c r="I311" i="3" a="1"/>
  <c r="I311" i="3" s="1"/>
  <c r="I312" i="3" a="1"/>
  <c r="I312" i="3" s="1"/>
  <c r="I313" i="3" a="1"/>
  <c r="I313" i="3" s="1"/>
  <c r="I314" i="3" a="1"/>
  <c r="I314" i="3" s="1"/>
  <c r="I315" i="3" a="1"/>
  <c r="I315" i="3" s="1"/>
  <c r="I316" i="3" a="1"/>
  <c r="I316" i="3" s="1"/>
  <c r="I317" i="3" a="1"/>
  <c r="I317" i="3" s="1"/>
  <c r="I318" i="3" a="1"/>
  <c r="I318" i="3" s="1"/>
  <c r="I319" i="3" a="1"/>
  <c r="I319" i="3" s="1"/>
  <c r="I320" i="3" a="1"/>
  <c r="I320" i="3" s="1"/>
  <c r="I321" i="3" a="1"/>
  <c r="I321" i="3" s="1"/>
  <c r="I322" i="3" a="1"/>
  <c r="I322" i="3" s="1"/>
  <c r="I323" i="3" a="1"/>
  <c r="I323" i="3" s="1"/>
  <c r="I325" i="3" a="1"/>
  <c r="I325" i="3" s="1"/>
  <c r="I326" i="3" a="1"/>
  <c r="I326" i="3" s="1"/>
  <c r="I327" i="3" a="1"/>
  <c r="I327" i="3" s="1"/>
  <c r="I328" i="3" a="1"/>
  <c r="I328" i="3" s="1"/>
  <c r="I331" i="3" a="1"/>
  <c r="I331" i="3" s="1"/>
  <c r="I332" i="3" a="1"/>
  <c r="I332" i="3" s="1"/>
  <c r="I333" i="3" a="1"/>
  <c r="I333" i="3" s="1"/>
  <c r="I334" i="3" a="1"/>
  <c r="I334" i="3" s="1"/>
  <c r="I336" i="3" a="1"/>
  <c r="I336" i="3" s="1"/>
  <c r="I337" i="3" a="1"/>
  <c r="I337" i="3" s="1"/>
  <c r="I338" i="3" a="1"/>
  <c r="I338" i="3" s="1"/>
  <c r="I339" i="3" a="1"/>
  <c r="I339" i="3" s="1"/>
  <c r="I340" i="3" a="1"/>
  <c r="I340" i="3" s="1"/>
  <c r="I341" i="3" a="1"/>
  <c r="I341" i="3" s="1"/>
  <c r="I342" i="3" a="1"/>
  <c r="I342" i="3" s="1"/>
  <c r="I343" i="3" a="1"/>
  <c r="I343" i="3" s="1"/>
  <c r="I344" i="3" a="1"/>
  <c r="I344" i="3" s="1"/>
  <c r="I345" i="3" a="1"/>
  <c r="I345" i="3" s="1"/>
  <c r="I346" i="3" a="1"/>
  <c r="I346" i="3" s="1"/>
  <c r="I347" i="3" a="1"/>
  <c r="I347" i="3" s="1"/>
  <c r="I348" i="3" a="1"/>
  <c r="I348" i="3" s="1"/>
  <c r="I349" i="3" a="1"/>
  <c r="I349" i="3" s="1"/>
  <c r="I350" i="3" a="1"/>
  <c r="I350" i="3" s="1"/>
  <c r="I351" i="3" a="1"/>
  <c r="I351" i="3" s="1"/>
  <c r="I352" i="3" a="1"/>
  <c r="I352" i="3" s="1"/>
  <c r="I353" i="3" a="1"/>
  <c r="I353" i="3" s="1"/>
  <c r="I354" i="3" a="1"/>
  <c r="I354" i="3" s="1"/>
  <c r="I355" i="3" a="1"/>
  <c r="I355" i="3" s="1"/>
  <c r="I356" i="3" a="1"/>
  <c r="I356" i="3" s="1"/>
  <c r="I357" i="3" a="1"/>
  <c r="I357" i="3" s="1"/>
  <c r="I358" i="3" a="1"/>
  <c r="I358" i="3" s="1"/>
  <c r="I359" i="3" a="1"/>
  <c r="I359" i="3" s="1"/>
  <c r="I360" i="3" a="1"/>
  <c r="I360" i="3" s="1"/>
  <c r="I361" i="3" a="1"/>
  <c r="I361" i="3" s="1"/>
  <c r="I362" i="3" a="1"/>
  <c r="I362" i="3" s="1"/>
  <c r="I363" i="3" a="1"/>
  <c r="I363" i="3" s="1"/>
  <c r="I364" i="3" a="1"/>
  <c r="I364" i="3" s="1"/>
  <c r="I365" i="3" a="1"/>
  <c r="I365" i="3" s="1"/>
  <c r="I366" i="3" a="1"/>
  <c r="I366" i="3" s="1"/>
  <c r="I367" i="3" a="1"/>
  <c r="I367" i="3" s="1"/>
  <c r="I368" i="3" a="1"/>
  <c r="I368" i="3" s="1"/>
  <c r="I369" i="3" a="1"/>
  <c r="I369" i="3" s="1"/>
  <c r="I370" i="3" a="1"/>
  <c r="I370" i="3" s="1"/>
  <c r="I371" i="3" a="1"/>
  <c r="I371" i="3" s="1"/>
  <c r="I372" i="3" a="1"/>
  <c r="I372" i="3" s="1"/>
  <c r="I373" i="3" a="1"/>
  <c r="I373" i="3" s="1"/>
  <c r="I374" i="3" a="1"/>
  <c r="I374" i="3" s="1"/>
  <c r="I375" i="3" a="1"/>
  <c r="I375" i="3" s="1"/>
  <c r="I377" i="3" a="1"/>
  <c r="I377" i="3" s="1"/>
  <c r="I378" i="3" a="1"/>
  <c r="I378" i="3" s="1"/>
  <c r="I379" i="3" a="1"/>
  <c r="I379" i="3" s="1"/>
  <c r="I380" i="3" a="1"/>
  <c r="I380" i="3" s="1"/>
  <c r="I381" i="3" a="1"/>
  <c r="I381" i="3" s="1"/>
  <c r="I382" i="3" a="1"/>
  <c r="I382" i="3" s="1"/>
  <c r="I383" i="3" a="1"/>
  <c r="I383" i="3" s="1"/>
  <c r="I384" i="3" a="1"/>
  <c r="I384" i="3" s="1"/>
  <c r="I385" i="3" a="1"/>
  <c r="I385" i="3" s="1"/>
  <c r="I386" i="3" a="1"/>
  <c r="I386" i="3" s="1"/>
  <c r="I387" i="3" a="1"/>
  <c r="I387" i="3" s="1"/>
  <c r="I388" i="3" a="1"/>
  <c r="I388" i="3" s="1"/>
  <c r="I389" i="3" a="1"/>
  <c r="I389" i="3" s="1"/>
  <c r="I390" i="3" a="1"/>
  <c r="I390" i="3" s="1"/>
  <c r="I391" i="3" a="1"/>
  <c r="I391" i="3" s="1"/>
  <c r="I392" i="3" a="1"/>
  <c r="I392" i="3" s="1"/>
  <c r="I393" i="3" a="1"/>
  <c r="I393" i="3" s="1"/>
  <c r="I394" i="3" a="1"/>
  <c r="I394" i="3" s="1"/>
  <c r="I395" i="3" a="1"/>
  <c r="I395" i="3" s="1"/>
  <c r="I396" i="3" a="1"/>
  <c r="I396" i="3" s="1"/>
  <c r="I397" i="3" a="1"/>
  <c r="I397" i="3" s="1"/>
  <c r="I398" i="3" a="1"/>
  <c r="I398" i="3" s="1"/>
  <c r="I399" i="3" a="1"/>
  <c r="I399" i="3" s="1"/>
  <c r="I400" i="3" a="1"/>
  <c r="I400" i="3" s="1"/>
  <c r="I401" i="3" a="1"/>
  <c r="I401" i="3" s="1"/>
  <c r="I402" i="3" a="1"/>
  <c r="I402" i="3" s="1"/>
  <c r="I403" i="3" a="1"/>
  <c r="I403" i="3" s="1"/>
  <c r="I404" i="3" a="1"/>
  <c r="I404" i="3" s="1"/>
  <c r="I405" i="3" a="1"/>
  <c r="I405" i="3" s="1"/>
  <c r="I406" i="3" a="1"/>
  <c r="I406" i="3" s="1"/>
  <c r="I407" i="3" a="1"/>
  <c r="I407" i="3" s="1"/>
  <c r="I408" i="3" a="1"/>
  <c r="I408" i="3" s="1"/>
  <c r="I409" i="3" a="1"/>
  <c r="I409" i="3" s="1"/>
  <c r="I410" i="3" a="1"/>
  <c r="I410" i="3" s="1"/>
  <c r="I411" i="3" a="1"/>
  <c r="I411" i="3" s="1"/>
  <c r="I412" i="3" a="1"/>
  <c r="I412" i="3" s="1"/>
  <c r="I413" i="3" a="1"/>
  <c r="I413" i="3" s="1"/>
  <c r="I414" i="3" a="1"/>
  <c r="I414" i="3" s="1"/>
  <c r="I415" i="3" a="1"/>
  <c r="I415" i="3" s="1"/>
  <c r="I416" i="3" a="1"/>
  <c r="I416" i="3" s="1"/>
  <c r="I417" i="3" a="1"/>
  <c r="I417" i="3" s="1"/>
  <c r="I418" i="3" a="1"/>
  <c r="I418" i="3" s="1"/>
  <c r="I419" i="3" a="1"/>
  <c r="I419" i="3" s="1"/>
  <c r="I420" i="3" a="1"/>
  <c r="I420" i="3" s="1"/>
  <c r="I421" i="3" a="1"/>
  <c r="I421" i="3" s="1"/>
  <c r="I422" i="3" a="1"/>
  <c r="I422" i="3" s="1"/>
  <c r="I423" i="3" a="1"/>
  <c r="I423" i="3" s="1"/>
  <c r="I424" i="3" a="1"/>
  <c r="I424" i="3" s="1"/>
  <c r="I425" i="3" a="1"/>
  <c r="I425" i="3" s="1"/>
  <c r="I426" i="3" a="1"/>
  <c r="I426" i="3" s="1"/>
  <c r="I427" i="3" a="1"/>
  <c r="I427" i="3" s="1"/>
  <c r="I428" i="3" a="1"/>
  <c r="I428" i="3" s="1"/>
  <c r="I429" i="3" a="1"/>
  <c r="I429" i="3" s="1"/>
  <c r="I430" i="3" a="1"/>
  <c r="I430" i="3" s="1"/>
  <c r="I431" i="3" a="1"/>
  <c r="I431" i="3" s="1"/>
  <c r="I432" i="3" a="1"/>
  <c r="I432" i="3" s="1"/>
  <c r="I433" i="3" a="1"/>
  <c r="I433" i="3" s="1"/>
  <c r="I434" i="3" a="1"/>
  <c r="I434" i="3" s="1"/>
  <c r="I435" i="3" a="1"/>
  <c r="I435" i="3" s="1"/>
  <c r="I436" i="3" a="1"/>
  <c r="I436" i="3" s="1"/>
  <c r="I437" i="3" a="1"/>
  <c r="I437" i="3" s="1"/>
  <c r="I438" i="3" a="1"/>
  <c r="I438" i="3" s="1"/>
  <c r="I439" i="3" a="1"/>
  <c r="I439" i="3" s="1"/>
  <c r="I440" i="3" a="1"/>
  <c r="I440" i="3" s="1"/>
  <c r="I441" i="3" a="1"/>
  <c r="I441" i="3" s="1"/>
  <c r="I442" i="3" a="1"/>
  <c r="I442" i="3" s="1"/>
  <c r="I443" i="3" a="1"/>
  <c r="I443" i="3" s="1"/>
  <c r="I444" i="3" a="1"/>
  <c r="I444" i="3" s="1"/>
  <c r="I445" i="3" a="1"/>
  <c r="I445" i="3" s="1"/>
  <c r="I446" i="3" a="1"/>
  <c r="I446" i="3" s="1"/>
  <c r="I447" i="3" a="1"/>
  <c r="I447" i="3" s="1"/>
  <c r="I448" i="3" a="1"/>
  <c r="I448" i="3" s="1"/>
  <c r="I449" i="3" a="1"/>
  <c r="I449" i="3" s="1"/>
  <c r="I450" i="3" a="1"/>
  <c r="I450" i="3" s="1"/>
  <c r="I451" i="3" a="1"/>
  <c r="I451" i="3" s="1"/>
  <c r="I452" i="3" a="1"/>
  <c r="I452" i="3" s="1"/>
  <c r="I453" i="3" a="1"/>
  <c r="I453" i="3" s="1"/>
  <c r="I454" i="3" a="1"/>
  <c r="I454" i="3" s="1"/>
  <c r="I455" i="3" a="1"/>
  <c r="I455" i="3" s="1"/>
  <c r="I457" i="3" a="1"/>
  <c r="I457" i="3" s="1"/>
  <c r="I458" i="3" a="1"/>
  <c r="I458" i="3" s="1"/>
  <c r="I459" i="3" a="1"/>
  <c r="I459" i="3" s="1"/>
  <c r="I460" i="3" a="1"/>
  <c r="I460" i="3" s="1"/>
  <c r="I461" i="3" a="1"/>
  <c r="I461" i="3" s="1"/>
  <c r="I462" i="3" a="1"/>
  <c r="I462" i="3" s="1"/>
  <c r="I463" i="3" a="1"/>
  <c r="I463" i="3" s="1"/>
  <c r="I464" i="3" a="1"/>
  <c r="I464" i="3" s="1"/>
  <c r="I465" i="3" a="1"/>
  <c r="I465" i="3" s="1"/>
  <c r="I466" i="3" a="1"/>
  <c r="I466" i="3" s="1"/>
  <c r="I467" i="3" a="1"/>
  <c r="I467" i="3" s="1"/>
  <c r="I468" i="3" a="1"/>
  <c r="I468" i="3" s="1"/>
  <c r="I469" i="3" a="1"/>
  <c r="I469" i="3" s="1"/>
  <c r="I471" i="3" a="1"/>
  <c r="I471" i="3" s="1"/>
  <c r="I472" i="3" a="1"/>
  <c r="I472" i="3" s="1"/>
  <c r="I473" i="3" a="1"/>
  <c r="I473" i="3" s="1"/>
  <c r="I474" i="3" a="1"/>
  <c r="I474" i="3" s="1"/>
  <c r="I475" i="3" a="1"/>
  <c r="I475" i="3" s="1"/>
  <c r="I476" i="3" a="1"/>
  <c r="I476" i="3" s="1"/>
  <c r="I477" i="3" a="1"/>
  <c r="I477" i="3" s="1"/>
  <c r="I478" i="3" a="1"/>
  <c r="I478" i="3" s="1"/>
  <c r="I479" i="3" a="1"/>
  <c r="I479" i="3" s="1"/>
  <c r="I480" i="3" a="1"/>
  <c r="I480" i="3" s="1"/>
  <c r="I481" i="3" a="1"/>
  <c r="I481" i="3" s="1"/>
  <c r="I482" i="3" a="1"/>
  <c r="I482" i="3" s="1"/>
  <c r="I483" i="3" a="1"/>
  <c r="I483" i="3" s="1"/>
  <c r="I484" i="3" a="1"/>
  <c r="I484" i="3" s="1"/>
  <c r="I485" i="3" a="1"/>
  <c r="I485" i="3" s="1"/>
  <c r="I486" i="3" a="1"/>
  <c r="I486" i="3" s="1"/>
  <c r="I487" i="3" a="1"/>
  <c r="I487" i="3" s="1"/>
  <c r="I488" i="3" a="1"/>
  <c r="I488" i="3" s="1"/>
  <c r="I489" i="3" a="1"/>
  <c r="I489" i="3" s="1"/>
  <c r="I490" i="3" a="1"/>
  <c r="I490" i="3" s="1"/>
  <c r="I491" i="3" a="1"/>
  <c r="I491" i="3" s="1"/>
  <c r="I492" i="3" a="1"/>
  <c r="I492" i="3" s="1"/>
  <c r="I493" i="3" a="1"/>
  <c r="I493" i="3" s="1"/>
  <c r="I494" i="3" a="1"/>
  <c r="I494" i="3" s="1"/>
  <c r="I495" i="3" a="1"/>
  <c r="I495" i="3" s="1"/>
  <c r="I496" i="3" a="1"/>
  <c r="I496" i="3" s="1"/>
  <c r="I497" i="3" a="1"/>
  <c r="I497" i="3" s="1"/>
  <c r="I498" i="3" a="1"/>
  <c r="I498" i="3" s="1"/>
  <c r="I499" i="3" a="1"/>
  <c r="I499" i="3" s="1"/>
  <c r="I500" i="3" a="1"/>
  <c r="I500" i="3" s="1"/>
  <c r="I501" i="3" a="1"/>
  <c r="I501" i="3" s="1"/>
  <c r="I502" i="3" a="1"/>
  <c r="I502" i="3" s="1"/>
  <c r="I503" i="3" a="1"/>
  <c r="I503" i="3" s="1"/>
  <c r="I614" i="3" a="1"/>
  <c r="I614" i="3" s="1"/>
  <c r="I617" i="3" a="1"/>
  <c r="I617" i="3" s="1"/>
  <c r="I618" i="3" a="1"/>
  <c r="I618" i="3" s="1"/>
  <c r="I619" i="3" a="1"/>
  <c r="I619" i="3" s="1"/>
  <c r="I621" i="3" a="1"/>
  <c r="I621" i="3" s="1"/>
  <c r="I622" i="3" a="1"/>
  <c r="I622" i="3" s="1"/>
  <c r="I623" i="3" a="1"/>
  <c r="I623" i="3" s="1"/>
  <c r="I624" i="3" a="1"/>
  <c r="I624" i="3" s="1"/>
  <c r="I626" i="3" a="1"/>
  <c r="I626" i="3" s="1"/>
  <c r="I627" i="3" a="1"/>
  <c r="I627" i="3" s="1"/>
  <c r="I628" i="3" a="1"/>
  <c r="I628" i="3" s="1"/>
  <c r="I629" i="3" a="1"/>
  <c r="I629" i="3" s="1"/>
  <c r="I630" i="3" a="1"/>
  <c r="I630" i="3" s="1"/>
  <c r="I631" i="3" a="1"/>
  <c r="I631" i="3" s="1"/>
  <c r="I633" i="3" a="1"/>
  <c r="I633" i="3" s="1"/>
  <c r="I635" i="3" a="1"/>
  <c r="I635" i="3" s="1"/>
  <c r="I637" i="3" a="1"/>
  <c r="I637" i="3" s="1"/>
  <c r="I638" i="3" a="1"/>
  <c r="I638" i="3" s="1"/>
  <c r="I639" i="3" a="1"/>
  <c r="I639" i="3" s="1"/>
  <c r="I640" i="3" a="1"/>
  <c r="I640" i="3" s="1"/>
  <c r="I641" i="3" a="1"/>
  <c r="I641" i="3" s="1"/>
  <c r="I642" i="3" a="1"/>
  <c r="I642" i="3" s="1"/>
  <c r="I643" i="3" a="1"/>
  <c r="I643" i="3" s="1"/>
  <c r="I644" i="3" a="1"/>
  <c r="I644" i="3" s="1"/>
  <c r="I645" i="3" a="1"/>
  <c r="I645" i="3" s="1"/>
  <c r="I646" i="3" a="1"/>
  <c r="I646" i="3" s="1"/>
  <c r="I647" i="3" a="1"/>
  <c r="I647" i="3" s="1"/>
  <c r="I649" i="3" a="1"/>
  <c r="I649" i="3" s="1"/>
  <c r="I651" i="3" a="1"/>
  <c r="I651" i="3" s="1"/>
  <c r="I652" i="3" a="1"/>
  <c r="I652" i="3" s="1"/>
  <c r="I653" i="3" a="1"/>
  <c r="I653" i="3" s="1"/>
  <c r="I654" i="3" a="1"/>
  <c r="I654" i="3" s="1"/>
  <c r="I655" i="3" a="1"/>
  <c r="I655" i="3" s="1"/>
  <c r="I656" i="3" a="1"/>
  <c r="I656" i="3" s="1"/>
  <c r="I657" i="3" a="1"/>
  <c r="I657" i="3" s="1"/>
  <c r="I658" i="3" a="1"/>
  <c r="I658" i="3" s="1"/>
  <c r="I659" i="3" a="1"/>
  <c r="I659" i="3" s="1"/>
  <c r="I663" i="3" a="1"/>
  <c r="I663" i="3" s="1"/>
  <c r="I664" i="3" a="1"/>
  <c r="I664" i="3" s="1"/>
  <c r="I665" i="3" a="1"/>
  <c r="I665" i="3" s="1"/>
  <c r="I666" i="3" a="1"/>
  <c r="I666" i="3" s="1"/>
  <c r="I667" i="3" a="1"/>
  <c r="I667" i="3" s="1"/>
  <c r="I668" i="3" a="1"/>
  <c r="I668" i="3" s="1"/>
  <c r="I669" i="3" a="1"/>
  <c r="I669" i="3" s="1"/>
  <c r="I670" i="3" a="1"/>
  <c r="I670" i="3" s="1"/>
  <c r="I671" i="3" a="1"/>
  <c r="I671" i="3" s="1"/>
  <c r="I672" i="3" a="1"/>
  <c r="I672" i="3" s="1"/>
  <c r="I674" i="3" a="1"/>
  <c r="I674" i="3" s="1"/>
  <c r="I675" i="3" a="1"/>
  <c r="I675" i="3" s="1"/>
  <c r="I676" i="3" a="1"/>
  <c r="I676" i="3" s="1"/>
  <c r="I678" i="3" a="1"/>
  <c r="I678" i="3" s="1"/>
  <c r="I679" i="3" a="1"/>
  <c r="I679" i="3" s="1"/>
  <c r="I680" i="3" a="1"/>
  <c r="I680" i="3" s="1"/>
  <c r="I681" i="3" a="1"/>
  <c r="I681" i="3" s="1"/>
  <c r="I683" i="3" a="1"/>
  <c r="I683" i="3" s="1"/>
  <c r="I685" i="3" a="1"/>
  <c r="I685" i="3" s="1"/>
  <c r="I686" i="3" a="1"/>
  <c r="I686" i="3" s="1"/>
  <c r="I688" i="3" a="1"/>
  <c r="I688" i="3" s="1"/>
  <c r="I689" i="3" a="1"/>
  <c r="I689" i="3" s="1"/>
  <c r="I690" i="3" a="1"/>
  <c r="I690" i="3" s="1"/>
  <c r="I691" i="3" a="1"/>
  <c r="I691" i="3" s="1"/>
  <c r="I692" i="3" a="1"/>
  <c r="I692" i="3" s="1"/>
  <c r="I693" i="3" a="1"/>
  <c r="I693" i="3" s="1"/>
  <c r="I694" i="3" a="1"/>
  <c r="I694" i="3" s="1"/>
  <c r="I695" i="3" a="1"/>
  <c r="I695" i="3" s="1"/>
  <c r="I696" i="3" a="1"/>
  <c r="I696" i="3" s="1"/>
  <c r="I697" i="3" a="1"/>
  <c r="I697" i="3" s="1"/>
  <c r="I698" i="3" a="1"/>
  <c r="I698" i="3" s="1"/>
  <c r="I699" i="3" a="1"/>
  <c r="I699" i="3" s="1"/>
  <c r="I700" i="3" a="1"/>
  <c r="I700" i="3" s="1"/>
  <c r="I701" i="3" a="1"/>
  <c r="I701" i="3" s="1"/>
  <c r="I702" i="3" a="1"/>
  <c r="I702" i="3" s="1"/>
  <c r="I703" i="3" a="1"/>
  <c r="I703" i="3" s="1"/>
  <c r="I704" i="3" a="1"/>
  <c r="I704" i="3" s="1"/>
  <c r="I705" i="3" a="1"/>
  <c r="I705" i="3" s="1"/>
  <c r="I706" i="3" a="1"/>
  <c r="I706" i="3" s="1"/>
  <c r="I707" i="3" a="1"/>
  <c r="I707" i="3" s="1"/>
  <c r="I708" i="3" a="1"/>
  <c r="I708" i="3" s="1"/>
  <c r="I709" i="3" a="1"/>
  <c r="I709" i="3" s="1"/>
  <c r="I50" i="3" a="1"/>
  <c r="I50" i="3" s="1"/>
  <c r="I51" i="3" a="1"/>
  <c r="I51" i="3" s="1"/>
  <c r="I52" i="3" a="1"/>
  <c r="I52" i="3" s="1"/>
  <c r="I53" i="3" a="1"/>
  <c r="I53" i="3" s="1"/>
  <c r="I54" i="3" a="1"/>
  <c r="I54" i="3" s="1"/>
  <c r="I55" i="3" a="1"/>
  <c r="I55" i="3" s="1"/>
  <c r="I56" i="3" a="1"/>
  <c r="I56" i="3" s="1"/>
  <c r="I57" i="3" a="1"/>
  <c r="I57" i="3" s="1"/>
  <c r="I58" i="3" a="1"/>
  <c r="I58" i="3" s="1"/>
  <c r="I59" i="3" a="1"/>
  <c r="I59" i="3" s="1"/>
  <c r="I60" i="3" a="1"/>
  <c r="I60" i="3" s="1"/>
  <c r="I61" i="3" a="1"/>
  <c r="I61" i="3" s="1"/>
  <c r="I62" i="3" a="1"/>
  <c r="I62" i="3" s="1"/>
  <c r="I63" i="3" a="1"/>
  <c r="I63" i="3" s="1"/>
  <c r="I64" i="3" a="1"/>
  <c r="I64" i="3" s="1"/>
  <c r="I65" i="3" a="1"/>
  <c r="I65" i="3" s="1"/>
  <c r="I66" i="3" a="1"/>
  <c r="I66" i="3" s="1"/>
  <c r="I67" i="3" a="1"/>
  <c r="I67" i="3" s="1"/>
  <c r="I68" i="3" a="1"/>
  <c r="I68" i="3" s="1"/>
  <c r="I69" i="3" a="1"/>
  <c r="I69" i="3" s="1"/>
  <c r="I70" i="3" a="1"/>
  <c r="I70" i="3" s="1"/>
  <c r="I71" i="3" a="1"/>
  <c r="I71" i="3" s="1"/>
  <c r="I72" i="3" a="1"/>
  <c r="I72" i="3" s="1"/>
  <c r="I73" i="3" a="1"/>
  <c r="I73" i="3" s="1"/>
  <c r="I74" i="3" a="1"/>
  <c r="I74" i="3" s="1"/>
  <c r="I75" i="3" a="1"/>
  <c r="I75" i="3" s="1"/>
  <c r="I76" i="3" a="1"/>
  <c r="I76" i="3" s="1"/>
  <c r="I77" i="3" a="1"/>
  <c r="I77" i="3" s="1"/>
  <c r="I78" i="3" a="1"/>
  <c r="I78" i="3" s="1"/>
  <c r="I79" i="3" a="1"/>
  <c r="I79" i="3" s="1"/>
  <c r="I80" i="3" a="1"/>
  <c r="I80" i="3" s="1"/>
  <c r="I81" i="3" a="1"/>
  <c r="I81" i="3" s="1"/>
  <c r="I82" i="3" a="1"/>
  <c r="I82" i="3" s="1"/>
  <c r="I83" i="3" a="1"/>
  <c r="I83" i="3" s="1"/>
  <c r="I84" i="3" a="1"/>
  <c r="I84" i="3" s="1"/>
  <c r="I85" i="3" a="1"/>
  <c r="I85" i="3" s="1"/>
  <c r="I86" i="3" a="1"/>
  <c r="I86" i="3" s="1"/>
  <c r="I87" i="3" a="1"/>
  <c r="I87" i="3" s="1"/>
  <c r="I88" i="3" a="1"/>
  <c r="I88" i="3" s="1"/>
  <c r="I89" i="3" a="1"/>
  <c r="I89" i="3" s="1"/>
  <c r="I182" i="3" a="1"/>
  <c r="I182" i="3" s="1"/>
  <c r="I183" i="3" a="1"/>
  <c r="I183" i="3" s="1"/>
  <c r="I184" i="3" a="1"/>
  <c r="I184" i="3" s="1"/>
  <c r="I185" i="3" a="1"/>
  <c r="I185" i="3" s="1"/>
  <c r="I186" i="3" a="1"/>
  <c r="I186" i="3" s="1"/>
  <c r="I187" i="3" a="1"/>
  <c r="I187" i="3" s="1"/>
  <c r="I188" i="3" a="1"/>
  <c r="I188" i="3" s="1"/>
  <c r="I189" i="3" a="1"/>
  <c r="I189" i="3" s="1"/>
  <c r="I190" i="3" a="1"/>
  <c r="I190" i="3" s="1"/>
  <c r="I191" i="3" a="1"/>
  <c r="I191" i="3" s="1"/>
  <c r="I192" i="3" a="1"/>
  <c r="I192" i="3" s="1"/>
  <c r="I193" i="3" a="1"/>
  <c r="I193" i="3" s="1"/>
  <c r="I194" i="3" a="1"/>
  <c r="I194" i="3" s="1"/>
  <c r="I710" i="3" a="1"/>
  <c r="I710" i="3" s="1"/>
  <c r="I711" i="3" a="1"/>
  <c r="I711" i="3" s="1"/>
  <c r="I712" i="3" a="1"/>
  <c r="I712" i="3" s="1"/>
  <c r="I713" i="3" a="1"/>
  <c r="I713" i="3" s="1"/>
  <c r="I714" i="3" a="1"/>
  <c r="I714" i="3" s="1"/>
  <c r="I715" i="3" a="1"/>
  <c r="I715" i="3" s="1"/>
  <c r="I716" i="3" a="1"/>
  <c r="I716" i="3" s="1"/>
  <c r="I717" i="3" a="1"/>
  <c r="I717" i="3" s="1"/>
  <c r="I718" i="3" a="1"/>
  <c r="I718" i="3" s="1"/>
  <c r="I719" i="3" a="1"/>
  <c r="I719" i="3" s="1"/>
  <c r="I720" i="3" a="1"/>
  <c r="I720" i="3" s="1"/>
  <c r="I721" i="3" a="1"/>
  <c r="I721" i="3" s="1"/>
  <c r="I722" i="3" a="1"/>
  <c r="I722" i="3" s="1"/>
  <c r="I723" i="3" a="1"/>
  <c r="I723" i="3" s="1"/>
  <c r="I724" i="3" a="1"/>
  <c r="I724" i="3" s="1"/>
  <c r="I725" i="3" a="1"/>
  <c r="I725" i="3" s="1"/>
  <c r="I726" i="3" a="1"/>
  <c r="I726" i="3" s="1"/>
  <c r="I727" i="3" a="1"/>
  <c r="I727" i="3" s="1"/>
  <c r="I728" i="3" a="1"/>
  <c r="I728" i="3" s="1"/>
  <c r="I729" i="3" a="1"/>
  <c r="I729" i="3" s="1"/>
  <c r="I730" i="3" a="1"/>
  <c r="I730" i="3" s="1"/>
  <c r="I731" i="3" a="1"/>
  <c r="I731" i="3" s="1"/>
  <c r="I732" i="3" a="1"/>
  <c r="I732" i="3" s="1"/>
  <c r="I733" i="3" a="1"/>
  <c r="I733" i="3" s="1"/>
  <c r="I734" i="3" a="1"/>
  <c r="I734" i="3" s="1"/>
  <c r="I735" i="3" a="1"/>
  <c r="I735" i="3" s="1"/>
  <c r="I736" i="3" a="1"/>
  <c r="I736" i="3" s="1"/>
  <c r="I737" i="3" a="1"/>
  <c r="I737" i="3" s="1"/>
  <c r="H90" i="5" l="1"/>
  <c r="H91" i="5"/>
  <c r="H92" i="5"/>
  <c r="H93" i="5"/>
  <c r="H94" i="5"/>
  <c r="H95" i="5"/>
  <c r="H96" i="5"/>
  <c r="H97" i="5"/>
  <c r="H98" i="5"/>
  <c r="H99" i="5"/>
  <c r="H100" i="5"/>
  <c r="H101" i="5"/>
  <c r="H102" i="5"/>
  <c r="H103" i="5"/>
  <c r="H104" i="5"/>
  <c r="H105" i="5"/>
  <c r="H106" i="5"/>
  <c r="H107" i="5"/>
  <c r="H108" i="5"/>
  <c r="H109" i="5"/>
  <c r="H110" i="5"/>
  <c r="H111" i="5"/>
  <c r="H623" i="5"/>
  <c r="H112" i="5"/>
  <c r="H113" i="5"/>
  <c r="H114" i="5"/>
  <c r="H115" i="5"/>
  <c r="H116" i="5"/>
  <c r="H117" i="5"/>
  <c r="H118" i="5"/>
  <c r="H119" i="5"/>
  <c r="H120" i="5"/>
  <c r="H121" i="5"/>
  <c r="H122" i="5"/>
  <c r="H123" i="5"/>
  <c r="H124" i="5"/>
  <c r="H423"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202" i="5"/>
  <c r="H203"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93" i="5"/>
  <c r="H294" i="5"/>
  <c r="H295" i="5"/>
  <c r="H296" i="5"/>
  <c r="H297" i="5"/>
  <c r="H298" i="5"/>
  <c r="H299" i="5"/>
  <c r="H300" i="5"/>
  <c r="H301" i="5"/>
  <c r="H303" i="5"/>
  <c r="H304" i="5"/>
  <c r="H305" i="5"/>
  <c r="H306" i="5"/>
  <c r="H307" i="5"/>
  <c r="H308" i="5"/>
  <c r="H309" i="5"/>
  <c r="H310" i="5"/>
  <c r="H311" i="5"/>
  <c r="H312" i="5"/>
  <c r="H313" i="5"/>
  <c r="H314" i="5"/>
  <c r="H315" i="5"/>
  <c r="H317" i="5"/>
  <c r="H318" i="5"/>
  <c r="H319" i="5"/>
  <c r="H320" i="5"/>
  <c r="H321" i="5"/>
  <c r="H322" i="5"/>
  <c r="H323" i="5"/>
  <c r="H324" i="5"/>
  <c r="H325" i="5"/>
  <c r="H326" i="5"/>
  <c r="H327" i="5"/>
  <c r="H328" i="5"/>
  <c r="H329" i="5"/>
  <c r="H330" i="5"/>
  <c r="H331" i="5"/>
  <c r="H333" i="5"/>
  <c r="H334" i="5"/>
  <c r="H335" i="5"/>
  <c r="H336" i="5"/>
  <c r="H339" i="5"/>
  <c r="H340" i="5"/>
  <c r="H341" i="5"/>
  <c r="H342" i="5"/>
  <c r="H343" i="5"/>
  <c r="H344" i="5"/>
  <c r="H345" i="5"/>
  <c r="H346" i="5"/>
  <c r="H347" i="5"/>
  <c r="H348" i="5"/>
  <c r="H349" i="5"/>
  <c r="H350" i="5"/>
  <c r="H351" i="5"/>
  <c r="H352" i="5"/>
  <c r="H353" i="5"/>
  <c r="H354" i="5"/>
  <c r="H355" i="5"/>
  <c r="H356" i="5"/>
  <c r="H357" i="5"/>
  <c r="H358" i="5"/>
  <c r="H359" i="5"/>
  <c r="H360" i="5"/>
  <c r="H361" i="5"/>
  <c r="H365" i="5"/>
  <c r="H366" i="5"/>
  <c r="H367" i="5"/>
  <c r="H368" i="5"/>
  <c r="H369" i="5"/>
  <c r="H370" i="5"/>
  <c r="H371" i="5"/>
  <c r="H372" i="5"/>
  <c r="H373" i="5"/>
  <c r="H374" i="5"/>
  <c r="H375" i="5"/>
  <c r="H376" i="5"/>
  <c r="H377" i="5"/>
  <c r="H378" i="5"/>
  <c r="H379" i="5"/>
  <c r="H380" i="5"/>
  <c r="H381" i="5"/>
  <c r="H382" i="5"/>
  <c r="H384" i="5"/>
  <c r="H385" i="5"/>
  <c r="H386" i="5"/>
  <c r="H387" i="5"/>
  <c r="H388" i="5"/>
  <c r="H389" i="5"/>
  <c r="H390" i="5"/>
  <c r="H391" i="5"/>
  <c r="H392" i="5"/>
  <c r="H393" i="5"/>
  <c r="H394" i="5"/>
  <c r="H395" i="5"/>
  <c r="H396" i="5"/>
  <c r="H397" i="5"/>
  <c r="H398" i="5"/>
  <c r="H399" i="5"/>
  <c r="H400" i="5"/>
  <c r="H401" i="5"/>
  <c r="H402" i="5"/>
  <c r="H403" i="5"/>
  <c r="H404" i="5"/>
  <c r="H405" i="5"/>
  <c r="H406" i="5"/>
  <c r="H407" i="5"/>
  <c r="H408" i="5"/>
  <c r="H409" i="5"/>
  <c r="H410" i="5"/>
  <c r="H411" i="5"/>
  <c r="H412" i="5"/>
  <c r="H413" i="5"/>
  <c r="H414" i="5"/>
  <c r="H415" i="5"/>
  <c r="H416" i="5"/>
  <c r="H417" i="5"/>
  <c r="H418" i="5"/>
  <c r="H419" i="5"/>
  <c r="H420" i="5"/>
  <c r="H421" i="5"/>
  <c r="H422" i="5"/>
  <c r="H424" i="5"/>
  <c r="H425" i="5"/>
  <c r="H426" i="5"/>
  <c r="H427" i="5"/>
  <c r="H428" i="5"/>
  <c r="H429" i="5"/>
  <c r="H430" i="5"/>
  <c r="H431" i="5"/>
  <c r="H432" i="5"/>
  <c r="H433" i="5"/>
  <c r="H434" i="5"/>
  <c r="H435" i="5"/>
  <c r="H436" i="5"/>
  <c r="H437" i="5"/>
  <c r="H438" i="5"/>
  <c r="H439" i="5"/>
  <c r="H440" i="5"/>
  <c r="H441" i="5"/>
  <c r="H442" i="5"/>
  <c r="H443" i="5"/>
  <c r="H444" i="5"/>
  <c r="H445" i="5"/>
  <c r="H446" i="5"/>
  <c r="H447" i="5"/>
  <c r="H448" i="5"/>
  <c r="H449" i="5"/>
  <c r="H450" i="5"/>
  <c r="H451" i="5"/>
  <c r="H452" i="5"/>
  <c r="H453" i="5"/>
  <c r="H454" i="5"/>
  <c r="H455" i="5"/>
  <c r="H456" i="5"/>
  <c r="H457" i="5"/>
  <c r="H458" i="5"/>
  <c r="H459" i="5"/>
  <c r="H460" i="5"/>
  <c r="H461" i="5"/>
  <c r="H462" i="5"/>
  <c r="H463" i="5"/>
  <c r="H464" i="5"/>
  <c r="H465" i="5"/>
  <c r="H466" i="5"/>
  <c r="H467" i="5"/>
  <c r="H468" i="5"/>
  <c r="H470" i="5"/>
  <c r="H471" i="5"/>
  <c r="H472" i="5"/>
  <c r="H473" i="5"/>
  <c r="H474" i="5"/>
  <c r="H475" i="5"/>
  <c r="H476" i="5"/>
  <c r="H477" i="5"/>
  <c r="H478" i="5"/>
  <c r="H479" i="5"/>
  <c r="H480" i="5"/>
  <c r="H481" i="5"/>
  <c r="H482" i="5"/>
  <c r="H483" i="5"/>
  <c r="H484" i="5"/>
  <c r="H485" i="5"/>
  <c r="H486" i="5"/>
  <c r="H487" i="5"/>
  <c r="H488" i="5"/>
  <c r="H489" i="5"/>
  <c r="H490" i="5"/>
  <c r="H491" i="5"/>
  <c r="H492" i="5"/>
  <c r="H493" i="5"/>
  <c r="H494" i="5"/>
  <c r="H495" i="5"/>
  <c r="H496" i="5"/>
  <c r="H497" i="5"/>
  <c r="H498" i="5"/>
  <c r="H499" i="5"/>
  <c r="H500" i="5"/>
  <c r="H501" i="5"/>
  <c r="H502" i="5"/>
  <c r="H503" i="5"/>
  <c r="H504" i="5"/>
  <c r="H505" i="5"/>
  <c r="H506" i="5"/>
  <c r="H507" i="5"/>
  <c r="H508" i="5"/>
  <c r="H609" i="5"/>
  <c r="H610" i="5"/>
  <c r="H612" i="5"/>
  <c r="H614" i="5"/>
  <c r="H615" i="5"/>
  <c r="H616" i="5"/>
  <c r="H617" i="5"/>
  <c r="H618" i="5"/>
  <c r="H619" i="5"/>
  <c r="H620" i="5"/>
  <c r="H621" i="5"/>
  <c r="H622" i="5"/>
  <c r="H624" i="5"/>
  <c r="H626" i="5"/>
  <c r="H627" i="5"/>
  <c r="H628" i="5"/>
  <c r="H629" i="5"/>
  <c r="H630" i="5"/>
  <c r="H631" i="5"/>
  <c r="H632" i="5"/>
  <c r="H633" i="5"/>
  <c r="H280" i="5"/>
  <c r="H281" i="5"/>
  <c r="H282" i="5"/>
  <c r="H283" i="5"/>
  <c r="H302" i="5"/>
  <c r="H316" i="5"/>
  <c r="H332" i="5"/>
  <c r="H337" i="5"/>
  <c r="H338" i="5"/>
  <c r="H383" i="5"/>
  <c r="H509" i="5"/>
  <c r="H510" i="5"/>
  <c r="H511" i="5"/>
  <c r="H512" i="5"/>
  <c r="H513" i="5"/>
  <c r="H514" i="5"/>
  <c r="H515" i="5"/>
  <c r="H516" i="5"/>
  <c r="H517" i="5"/>
  <c r="H518" i="5"/>
  <c r="H519" i="5"/>
  <c r="H520" i="5"/>
  <c r="H521" i="5"/>
  <c r="H522" i="5"/>
  <c r="H523" i="5"/>
  <c r="H524" i="5"/>
  <c r="H525" i="5"/>
  <c r="H526" i="5"/>
  <c r="H527" i="5"/>
  <c r="H528" i="5"/>
  <c r="H634" i="5"/>
  <c r="H635" i="5"/>
  <c r="H636" i="5"/>
  <c r="H637" i="5"/>
  <c r="H639" i="5"/>
  <c r="H640" i="5"/>
  <c r="H641" i="5"/>
  <c r="I90" i="5"/>
  <c r="I91" i="5"/>
  <c r="I92" i="5"/>
  <c r="I93" i="5"/>
  <c r="I94" i="5"/>
  <c r="I95" i="5"/>
  <c r="I96" i="5"/>
  <c r="I97" i="5"/>
  <c r="I98" i="5"/>
  <c r="I99" i="5"/>
  <c r="I100" i="5"/>
  <c r="I101" i="5"/>
  <c r="I102" i="5"/>
  <c r="I103" i="5"/>
  <c r="I104" i="5"/>
  <c r="I105" i="5"/>
  <c r="I106" i="5"/>
  <c r="I107" i="5"/>
  <c r="I108" i="5"/>
  <c r="I109" i="5"/>
  <c r="I110" i="5"/>
  <c r="I111" i="5"/>
  <c r="I623" i="5"/>
  <c r="I112" i="5"/>
  <c r="I113" i="5"/>
  <c r="I114" i="5"/>
  <c r="I115" i="5"/>
  <c r="I116" i="5"/>
  <c r="I117" i="5"/>
  <c r="I118" i="5"/>
  <c r="I119" i="5"/>
  <c r="I120" i="5"/>
  <c r="I121" i="5"/>
  <c r="I122" i="5"/>
  <c r="I123" i="5"/>
  <c r="I124" i="5"/>
  <c r="I423" i="5"/>
  <c r="I125" i="5"/>
  <c r="I126" i="5"/>
  <c r="I127" i="5"/>
  <c r="I128" i="5"/>
  <c r="I129" i="5"/>
  <c r="I130" i="5"/>
  <c r="I131" i="5"/>
  <c r="I132" i="5"/>
  <c r="I133" i="5"/>
  <c r="I134" i="5"/>
  <c r="I135" i="5"/>
  <c r="I136" i="5"/>
  <c r="I137" i="5"/>
  <c r="I138" i="5"/>
  <c r="I139" i="5"/>
  <c r="I140" i="5"/>
  <c r="I141" i="5"/>
  <c r="I142" i="5"/>
  <c r="I143" i="5"/>
  <c r="I144" i="5"/>
  <c r="I145" i="5"/>
  <c r="I146" i="5"/>
  <c r="I147" i="5"/>
  <c r="I148" i="5"/>
  <c r="I149" i="5"/>
  <c r="I150" i="5"/>
  <c r="I151" i="5"/>
  <c r="I152" i="5"/>
  <c r="I153" i="5"/>
  <c r="I154" i="5"/>
  <c r="I155" i="5"/>
  <c r="I156" i="5"/>
  <c r="I157" i="5"/>
  <c r="I158" i="5"/>
  <c r="I159" i="5"/>
  <c r="I160" i="5"/>
  <c r="I161" i="5"/>
  <c r="I162" i="5"/>
  <c r="I163" i="5"/>
  <c r="I164" i="5"/>
  <c r="I165" i="5"/>
  <c r="I166" i="5"/>
  <c r="I167" i="5"/>
  <c r="I168" i="5"/>
  <c r="I169" i="5"/>
  <c r="I170" i="5"/>
  <c r="I171" i="5"/>
  <c r="I172" i="5"/>
  <c r="I173" i="5"/>
  <c r="I174" i="5"/>
  <c r="I175" i="5"/>
  <c r="I176" i="5"/>
  <c r="I177" i="5"/>
  <c r="I178" i="5"/>
  <c r="I179" i="5"/>
  <c r="I180" i="5"/>
  <c r="I181" i="5"/>
  <c r="I202" i="5"/>
  <c r="I203" i="5"/>
  <c r="I206" i="5"/>
  <c r="I207" i="5"/>
  <c r="I208" i="5"/>
  <c r="I209" i="5"/>
  <c r="I210" i="5"/>
  <c r="I211" i="5"/>
  <c r="I212" i="5"/>
  <c r="I213" i="5"/>
  <c r="I214" i="5"/>
  <c r="I215" i="5"/>
  <c r="I216" i="5"/>
  <c r="I217" i="5"/>
  <c r="I218" i="5"/>
  <c r="I219" i="5"/>
  <c r="I220" i="5"/>
  <c r="I221" i="5"/>
  <c r="I222" i="5"/>
  <c r="I223" i="5"/>
  <c r="I224" i="5"/>
  <c r="I225" i="5"/>
  <c r="I226" i="5"/>
  <c r="I227" i="5"/>
  <c r="I228" i="5"/>
  <c r="I229" i="5"/>
  <c r="I230" i="5"/>
  <c r="I231" i="5"/>
  <c r="I232" i="5"/>
  <c r="I233" i="5"/>
  <c r="I234" i="5"/>
  <c r="I235" i="5"/>
  <c r="I236" i="5"/>
  <c r="I237" i="5"/>
  <c r="I238" i="5"/>
  <c r="I239" i="5"/>
  <c r="I240" i="5"/>
  <c r="I241" i="5"/>
  <c r="I242" i="5"/>
  <c r="I243" i="5"/>
  <c r="I244" i="5"/>
  <c r="I245" i="5"/>
  <c r="I246" i="5"/>
  <c r="I247" i="5"/>
  <c r="I248" i="5"/>
  <c r="I249" i="5"/>
  <c r="I250" i="5"/>
  <c r="I251" i="5"/>
  <c r="I252" i="5"/>
  <c r="I253" i="5"/>
  <c r="I254" i="5"/>
  <c r="I255" i="5"/>
  <c r="I256" i="5"/>
  <c r="I257" i="5"/>
  <c r="I258" i="5"/>
  <c r="I259" i="5"/>
  <c r="I260" i="5"/>
  <c r="I293" i="5"/>
  <c r="I294" i="5"/>
  <c r="I295" i="5"/>
  <c r="I296" i="5"/>
  <c r="I297" i="5"/>
  <c r="I298" i="5"/>
  <c r="I299" i="5"/>
  <c r="I300" i="5"/>
  <c r="I301" i="5"/>
  <c r="I303" i="5"/>
  <c r="I304" i="5"/>
  <c r="I305" i="5"/>
  <c r="I306" i="5"/>
  <c r="I307" i="5"/>
  <c r="I308" i="5"/>
  <c r="I309" i="5"/>
  <c r="I310" i="5"/>
  <c r="I311" i="5"/>
  <c r="I312" i="5"/>
  <c r="I313" i="5"/>
  <c r="I314" i="5"/>
  <c r="I315" i="5"/>
  <c r="I317" i="5"/>
  <c r="I318" i="5"/>
  <c r="I319" i="5"/>
  <c r="I320" i="5"/>
  <c r="I321" i="5"/>
  <c r="I322" i="5"/>
  <c r="I323" i="5"/>
  <c r="I324" i="5"/>
  <c r="I325" i="5"/>
  <c r="I326" i="5"/>
  <c r="I327" i="5"/>
  <c r="I328" i="5"/>
  <c r="I329" i="5"/>
  <c r="I330" i="5"/>
  <c r="I331" i="5"/>
  <c r="I333" i="5"/>
  <c r="I334" i="5"/>
  <c r="I335" i="5"/>
  <c r="I336" i="5"/>
  <c r="I339" i="5"/>
  <c r="I340" i="5"/>
  <c r="I341" i="5"/>
  <c r="I342" i="5"/>
  <c r="I343" i="5"/>
  <c r="I344" i="5"/>
  <c r="I345" i="5"/>
  <c r="I346" i="5"/>
  <c r="I347" i="5"/>
  <c r="I348" i="5"/>
  <c r="I349" i="5"/>
  <c r="I350" i="5"/>
  <c r="I351" i="5"/>
  <c r="I352" i="5"/>
  <c r="I353" i="5"/>
  <c r="I354" i="5"/>
  <c r="I355" i="5"/>
  <c r="I356" i="5"/>
  <c r="I357" i="5"/>
  <c r="I358" i="5"/>
  <c r="I359" i="5"/>
  <c r="I360" i="5"/>
  <c r="I361" i="5"/>
  <c r="I365" i="5"/>
  <c r="I366" i="5"/>
  <c r="I367" i="5"/>
  <c r="I368" i="5"/>
  <c r="I369" i="5"/>
  <c r="I370" i="5"/>
  <c r="I371" i="5"/>
  <c r="I372" i="5"/>
  <c r="I373" i="5"/>
  <c r="I374" i="5"/>
  <c r="I375" i="5"/>
  <c r="I376" i="5"/>
  <c r="I377" i="5"/>
  <c r="I378" i="5"/>
  <c r="I379" i="5"/>
  <c r="I380" i="5"/>
  <c r="I381" i="5"/>
  <c r="I382" i="5"/>
  <c r="I384" i="5"/>
  <c r="I385" i="5"/>
  <c r="I386" i="5"/>
  <c r="I387" i="5"/>
  <c r="I388" i="5"/>
  <c r="I389" i="5"/>
  <c r="I390" i="5"/>
  <c r="I391" i="5"/>
  <c r="I392" i="5"/>
  <c r="I393" i="5"/>
  <c r="I394" i="5"/>
  <c r="I395" i="5"/>
  <c r="I396" i="5"/>
  <c r="I397" i="5"/>
  <c r="I398" i="5"/>
  <c r="I399" i="5"/>
  <c r="I400" i="5"/>
  <c r="I401" i="5"/>
  <c r="I402" i="5"/>
  <c r="I403" i="5"/>
  <c r="I404" i="5"/>
  <c r="I405" i="5"/>
  <c r="I406" i="5"/>
  <c r="I407" i="5"/>
  <c r="I408" i="5"/>
  <c r="I409" i="5"/>
  <c r="I410" i="5"/>
  <c r="I411" i="5"/>
  <c r="I412" i="5"/>
  <c r="I413" i="5"/>
  <c r="I414" i="5"/>
  <c r="I415" i="5"/>
  <c r="I416" i="5"/>
  <c r="I417" i="5"/>
  <c r="I418" i="5"/>
  <c r="I419" i="5"/>
  <c r="I420" i="5"/>
  <c r="I421" i="5"/>
  <c r="I422" i="5"/>
  <c r="I424" i="5"/>
  <c r="I425" i="5"/>
  <c r="I426" i="5"/>
  <c r="I427" i="5"/>
  <c r="I428" i="5"/>
  <c r="I429" i="5"/>
  <c r="I430" i="5"/>
  <c r="I431" i="5"/>
  <c r="I432" i="5"/>
  <c r="I433" i="5"/>
  <c r="I434" i="5"/>
  <c r="I435" i="5"/>
  <c r="I436" i="5"/>
  <c r="I437" i="5"/>
  <c r="I438" i="5"/>
  <c r="I439" i="5"/>
  <c r="I440" i="5"/>
  <c r="I441" i="5"/>
  <c r="I442" i="5"/>
  <c r="I443" i="5"/>
  <c r="I444" i="5"/>
  <c r="I445" i="5"/>
  <c r="I446" i="5"/>
  <c r="I447" i="5"/>
  <c r="I448" i="5"/>
  <c r="I449" i="5"/>
  <c r="I450" i="5"/>
  <c r="I451" i="5"/>
  <c r="I452" i="5"/>
  <c r="I453" i="5"/>
  <c r="I454" i="5"/>
  <c r="I455" i="5"/>
  <c r="I456" i="5"/>
  <c r="I457" i="5"/>
  <c r="I458" i="5"/>
  <c r="I459" i="5"/>
  <c r="I460" i="5"/>
  <c r="I461" i="5"/>
  <c r="I462" i="5"/>
  <c r="I463" i="5"/>
  <c r="I464" i="5"/>
  <c r="I465" i="5"/>
  <c r="I466" i="5"/>
  <c r="I467" i="5"/>
  <c r="I468" i="5"/>
  <c r="I470" i="5"/>
  <c r="I471" i="5"/>
  <c r="I472" i="5"/>
  <c r="I473" i="5"/>
  <c r="I474" i="5"/>
  <c r="I475" i="5"/>
  <c r="I476" i="5"/>
  <c r="I477" i="5"/>
  <c r="I478" i="5"/>
  <c r="I479" i="5"/>
  <c r="I480" i="5"/>
  <c r="I481" i="5"/>
  <c r="I482" i="5"/>
  <c r="I483" i="5"/>
  <c r="I484" i="5"/>
  <c r="I485" i="5"/>
  <c r="I486" i="5"/>
  <c r="I487" i="5"/>
  <c r="I488" i="5"/>
  <c r="I489" i="5"/>
  <c r="I490" i="5"/>
  <c r="I491" i="5"/>
  <c r="I492" i="5"/>
  <c r="I493" i="5"/>
  <c r="I494" i="5"/>
  <c r="I495" i="5"/>
  <c r="I496" i="5"/>
  <c r="I497" i="5"/>
  <c r="I498" i="5"/>
  <c r="I499" i="5"/>
  <c r="I500" i="5"/>
  <c r="I501" i="5"/>
  <c r="I502" i="5"/>
  <c r="I503" i="5"/>
  <c r="I504" i="5"/>
  <c r="I505" i="5"/>
  <c r="I506" i="5"/>
  <c r="I507" i="5"/>
  <c r="I508" i="5"/>
  <c r="I609" i="5"/>
  <c r="I610" i="5"/>
  <c r="I612" i="5"/>
  <c r="I614" i="5"/>
  <c r="I615" i="5"/>
  <c r="I616" i="5"/>
  <c r="I617" i="5"/>
  <c r="I618" i="5"/>
  <c r="I619" i="5"/>
  <c r="I620" i="5"/>
  <c r="I621" i="5"/>
  <c r="I622" i="5"/>
  <c r="I624" i="5"/>
  <c r="I626" i="5"/>
  <c r="I627" i="5"/>
  <c r="I628" i="5"/>
  <c r="I629" i="5"/>
  <c r="I630" i="5"/>
  <c r="I631" i="5"/>
  <c r="I632" i="5"/>
  <c r="I633" i="5"/>
  <c r="I280" i="5"/>
  <c r="I281" i="5"/>
  <c r="I282" i="5"/>
  <c r="I283" i="5"/>
  <c r="I302" i="5"/>
  <c r="I316" i="5"/>
  <c r="I332" i="5"/>
  <c r="I337" i="5"/>
  <c r="I338" i="5"/>
  <c r="I383" i="5"/>
  <c r="I509" i="5"/>
  <c r="I510" i="5"/>
  <c r="I511" i="5"/>
  <c r="I512" i="5"/>
  <c r="I513" i="5"/>
  <c r="I514" i="5"/>
  <c r="I515" i="5"/>
  <c r="I516" i="5"/>
  <c r="I517" i="5"/>
  <c r="I518" i="5"/>
  <c r="I519" i="5"/>
  <c r="I520" i="5"/>
  <c r="I521" i="5"/>
  <c r="I522" i="5"/>
  <c r="I523" i="5"/>
  <c r="I524" i="5"/>
  <c r="I525" i="5"/>
  <c r="I526" i="5"/>
  <c r="I527" i="5"/>
  <c r="I528" i="5"/>
  <c r="I634" i="5"/>
  <c r="I635" i="5"/>
  <c r="I636" i="5"/>
  <c r="I637" i="5"/>
  <c r="I639" i="5"/>
  <c r="I640" i="5"/>
  <c r="I641" i="5"/>
  <c r="J90" i="5"/>
  <c r="J91" i="5"/>
  <c r="J92" i="5"/>
  <c r="J93" i="5"/>
  <c r="J94" i="5"/>
  <c r="J95" i="5"/>
  <c r="J96" i="5"/>
  <c r="J97" i="5"/>
  <c r="J98" i="5"/>
  <c r="J99" i="5"/>
  <c r="J100" i="5"/>
  <c r="J101" i="5"/>
  <c r="J102" i="5"/>
  <c r="J103" i="5"/>
  <c r="J104" i="5"/>
  <c r="J105" i="5"/>
  <c r="J106" i="5"/>
  <c r="J107" i="5"/>
  <c r="J108" i="5"/>
  <c r="J109" i="5"/>
  <c r="J110" i="5"/>
  <c r="J111" i="5"/>
  <c r="J623" i="5"/>
  <c r="J112" i="5"/>
  <c r="J113" i="5"/>
  <c r="J114" i="5"/>
  <c r="J115" i="5"/>
  <c r="J116" i="5"/>
  <c r="J117" i="5"/>
  <c r="J118" i="5"/>
  <c r="J119" i="5"/>
  <c r="J120" i="5"/>
  <c r="J121" i="5"/>
  <c r="J122" i="5"/>
  <c r="J123" i="5"/>
  <c r="J124" i="5"/>
  <c r="J423"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150" i="5"/>
  <c r="J151" i="5"/>
  <c r="J152" i="5"/>
  <c r="J153" i="5"/>
  <c r="J154" i="5"/>
  <c r="J155" i="5"/>
  <c r="J156" i="5"/>
  <c r="J157" i="5"/>
  <c r="J158" i="5"/>
  <c r="J159" i="5"/>
  <c r="J160" i="5"/>
  <c r="J161" i="5"/>
  <c r="J162" i="5"/>
  <c r="J163" i="5"/>
  <c r="J164" i="5"/>
  <c r="J165" i="5"/>
  <c r="J166" i="5"/>
  <c r="J167" i="5"/>
  <c r="J168" i="5"/>
  <c r="J169" i="5"/>
  <c r="J170" i="5"/>
  <c r="J171" i="5"/>
  <c r="J172" i="5"/>
  <c r="J173" i="5"/>
  <c r="J174" i="5"/>
  <c r="J175" i="5"/>
  <c r="J176" i="5"/>
  <c r="J177" i="5"/>
  <c r="J178" i="5"/>
  <c r="J179" i="5"/>
  <c r="J180" i="5"/>
  <c r="J181" i="5"/>
  <c r="J202" i="5"/>
  <c r="J203" i="5"/>
  <c r="J206" i="5"/>
  <c r="J207" i="5"/>
  <c r="J208" i="5"/>
  <c r="J209" i="5"/>
  <c r="J210" i="5"/>
  <c r="J211" i="5"/>
  <c r="J212" i="5"/>
  <c r="J213" i="5"/>
  <c r="J214" i="5"/>
  <c r="J215" i="5"/>
  <c r="J216" i="5"/>
  <c r="J217" i="5"/>
  <c r="J218" i="5"/>
  <c r="J219"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93" i="5"/>
  <c r="J294" i="5"/>
  <c r="J295" i="5"/>
  <c r="J296" i="5"/>
  <c r="J297" i="5"/>
  <c r="J298" i="5"/>
  <c r="J299" i="5"/>
  <c r="J300" i="5"/>
  <c r="J301" i="5"/>
  <c r="J303" i="5"/>
  <c r="J304" i="5"/>
  <c r="J305" i="5"/>
  <c r="J306" i="5"/>
  <c r="J307" i="5"/>
  <c r="J308" i="5"/>
  <c r="J309" i="5"/>
  <c r="J310" i="5"/>
  <c r="J311" i="5"/>
  <c r="J312" i="5"/>
  <c r="J313" i="5"/>
  <c r="J314" i="5"/>
  <c r="J315" i="5"/>
  <c r="J317" i="5"/>
  <c r="J318" i="5"/>
  <c r="J319" i="5"/>
  <c r="J320" i="5"/>
  <c r="J321" i="5"/>
  <c r="J322" i="5"/>
  <c r="J323" i="5"/>
  <c r="J324" i="5"/>
  <c r="J325" i="5"/>
  <c r="J326" i="5"/>
  <c r="J327" i="5"/>
  <c r="J328" i="5"/>
  <c r="J329" i="5"/>
  <c r="J330" i="5"/>
  <c r="J331" i="5"/>
  <c r="J333" i="5"/>
  <c r="J334" i="5"/>
  <c r="J335" i="5"/>
  <c r="J336" i="5"/>
  <c r="J339" i="5"/>
  <c r="J340" i="5"/>
  <c r="J341" i="5"/>
  <c r="J342" i="5"/>
  <c r="J343" i="5"/>
  <c r="J344" i="5"/>
  <c r="J345" i="5"/>
  <c r="J346" i="5"/>
  <c r="J347" i="5"/>
  <c r="J348" i="5"/>
  <c r="J349" i="5"/>
  <c r="J350" i="5"/>
  <c r="J351" i="5"/>
  <c r="J352" i="5"/>
  <c r="J353" i="5"/>
  <c r="J354" i="5"/>
  <c r="J355" i="5"/>
  <c r="J356" i="5"/>
  <c r="J357" i="5"/>
  <c r="J358" i="5"/>
  <c r="J359" i="5"/>
  <c r="J360" i="5"/>
  <c r="J361" i="5"/>
  <c r="J365" i="5"/>
  <c r="J366" i="5"/>
  <c r="J367" i="5"/>
  <c r="J368" i="5"/>
  <c r="J369" i="5"/>
  <c r="J370" i="5"/>
  <c r="J371" i="5"/>
  <c r="J372" i="5"/>
  <c r="J373" i="5"/>
  <c r="J374" i="5"/>
  <c r="J375" i="5"/>
  <c r="J376" i="5"/>
  <c r="J377" i="5"/>
  <c r="J378" i="5"/>
  <c r="J379" i="5"/>
  <c r="J380" i="5"/>
  <c r="J381" i="5"/>
  <c r="J382"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70" i="5"/>
  <c r="J471" i="5"/>
  <c r="J472" i="5"/>
  <c r="J473" i="5"/>
  <c r="J474" i="5"/>
  <c r="J475" i="5"/>
  <c r="J476" i="5"/>
  <c r="J477" i="5"/>
  <c r="J478" i="5"/>
  <c r="J479" i="5"/>
  <c r="J480" i="5"/>
  <c r="J481" i="5"/>
  <c r="J482" i="5"/>
  <c r="J483" i="5"/>
  <c r="J484" i="5"/>
  <c r="J485" i="5"/>
  <c r="J486" i="5"/>
  <c r="J487" i="5"/>
  <c r="J488" i="5"/>
  <c r="J489" i="5"/>
  <c r="J490" i="5"/>
  <c r="J491" i="5"/>
  <c r="J492" i="5"/>
  <c r="J493" i="5"/>
  <c r="J494" i="5"/>
  <c r="J495" i="5"/>
  <c r="J496" i="5"/>
  <c r="J497" i="5"/>
  <c r="J498" i="5"/>
  <c r="J499" i="5"/>
  <c r="J500" i="5"/>
  <c r="J501" i="5"/>
  <c r="J502" i="5"/>
  <c r="J503" i="5"/>
  <c r="J504" i="5"/>
  <c r="J505" i="5"/>
  <c r="J506" i="5"/>
  <c r="J507" i="5"/>
  <c r="J508" i="5"/>
  <c r="J609" i="5"/>
  <c r="J610" i="5"/>
  <c r="J612" i="5"/>
  <c r="J614" i="5"/>
  <c r="J615" i="5"/>
  <c r="J616" i="5"/>
  <c r="J617" i="5"/>
  <c r="J618" i="5"/>
  <c r="J619" i="5"/>
  <c r="J620" i="5"/>
  <c r="J621" i="5"/>
  <c r="J622" i="5"/>
  <c r="J624" i="5"/>
  <c r="J626" i="5"/>
  <c r="J627" i="5"/>
  <c r="J628" i="5"/>
  <c r="J629" i="5"/>
  <c r="J630" i="5"/>
  <c r="J631" i="5"/>
  <c r="J632" i="5"/>
  <c r="J633" i="5"/>
  <c r="J280" i="5"/>
  <c r="J281" i="5"/>
  <c r="J282" i="5"/>
  <c r="J283" i="5"/>
  <c r="J302" i="5"/>
  <c r="J316" i="5"/>
  <c r="J332" i="5"/>
  <c r="J337" i="5"/>
  <c r="J338" i="5"/>
  <c r="J383" i="5"/>
  <c r="J509" i="5"/>
  <c r="J510" i="5"/>
  <c r="J511" i="5"/>
  <c r="J512" i="5"/>
  <c r="J513" i="5"/>
  <c r="J514" i="5"/>
  <c r="J515" i="5"/>
  <c r="J516" i="5"/>
  <c r="J517" i="5"/>
  <c r="J518" i="5"/>
  <c r="J519" i="5"/>
  <c r="J520" i="5"/>
  <c r="J521" i="5"/>
  <c r="J522" i="5"/>
  <c r="J523" i="5"/>
  <c r="J524" i="5"/>
  <c r="J525" i="5"/>
  <c r="J526" i="5"/>
  <c r="J527" i="5"/>
  <c r="J528" i="5"/>
  <c r="J634" i="5"/>
  <c r="J635" i="5"/>
  <c r="J636" i="5"/>
  <c r="J637" i="5"/>
  <c r="J639" i="5"/>
  <c r="J640" i="5"/>
  <c r="J641" i="5"/>
  <c r="K90" i="5"/>
  <c r="K91" i="5"/>
  <c r="K92" i="5"/>
  <c r="K93" i="5"/>
  <c r="K94" i="5"/>
  <c r="K95" i="5"/>
  <c r="K96" i="5"/>
  <c r="K97" i="5"/>
  <c r="K98" i="5"/>
  <c r="K99" i="5"/>
  <c r="K100" i="5"/>
  <c r="K101" i="5"/>
  <c r="K102" i="5"/>
  <c r="K103" i="5"/>
  <c r="K104" i="5"/>
  <c r="K105" i="5"/>
  <c r="K106" i="5"/>
  <c r="K107" i="5"/>
  <c r="K108" i="5"/>
  <c r="K109" i="5"/>
  <c r="K110" i="5"/>
  <c r="K111" i="5"/>
  <c r="K623" i="5"/>
  <c r="K112" i="5"/>
  <c r="K113" i="5"/>
  <c r="K114" i="5"/>
  <c r="K115" i="5"/>
  <c r="K116" i="5"/>
  <c r="K117" i="5"/>
  <c r="K118" i="5"/>
  <c r="K119" i="5"/>
  <c r="K120" i="5"/>
  <c r="K121" i="5"/>
  <c r="K122" i="5"/>
  <c r="K123" i="5"/>
  <c r="K124" i="5"/>
  <c r="K423" i="5"/>
  <c r="K125" i="5"/>
  <c r="K126" i="5"/>
  <c r="K127" i="5"/>
  <c r="K128" i="5"/>
  <c r="K129" i="5"/>
  <c r="K130" i="5"/>
  <c r="K131" i="5"/>
  <c r="K132" i="5"/>
  <c r="K133" i="5"/>
  <c r="K134" i="5"/>
  <c r="K135" i="5"/>
  <c r="K136" i="5"/>
  <c r="K137" i="5"/>
  <c r="K138" i="5"/>
  <c r="K139" i="5"/>
  <c r="K140" i="5"/>
  <c r="K141" i="5"/>
  <c r="K142" i="5"/>
  <c r="K143" i="5"/>
  <c r="K144" i="5"/>
  <c r="K145" i="5"/>
  <c r="K146" i="5"/>
  <c r="K147" i="5"/>
  <c r="K148" i="5"/>
  <c r="K149" i="5"/>
  <c r="K150" i="5"/>
  <c r="K151" i="5"/>
  <c r="K152" i="5"/>
  <c r="K153" i="5"/>
  <c r="K154" i="5"/>
  <c r="K155" i="5"/>
  <c r="K156" i="5"/>
  <c r="K157" i="5"/>
  <c r="K158" i="5"/>
  <c r="K159" i="5"/>
  <c r="K160" i="5"/>
  <c r="K161" i="5"/>
  <c r="K162" i="5"/>
  <c r="K163" i="5"/>
  <c r="K164" i="5"/>
  <c r="K165" i="5"/>
  <c r="K166" i="5"/>
  <c r="K167" i="5"/>
  <c r="K168" i="5"/>
  <c r="K169" i="5"/>
  <c r="K170" i="5"/>
  <c r="K171" i="5"/>
  <c r="K172" i="5"/>
  <c r="K173" i="5"/>
  <c r="K174" i="5"/>
  <c r="K175" i="5"/>
  <c r="K176" i="5"/>
  <c r="K177" i="5"/>
  <c r="K178" i="5"/>
  <c r="K179" i="5"/>
  <c r="K180" i="5"/>
  <c r="K181" i="5"/>
  <c r="K202" i="5"/>
  <c r="K203" i="5"/>
  <c r="K206" i="5"/>
  <c r="K207" i="5"/>
  <c r="K208" i="5"/>
  <c r="K209" i="5"/>
  <c r="K210" i="5"/>
  <c r="K211" i="5"/>
  <c r="K212" i="5"/>
  <c r="K213" i="5"/>
  <c r="K214" i="5"/>
  <c r="K215" i="5"/>
  <c r="K216" i="5"/>
  <c r="K217" i="5"/>
  <c r="K218" i="5"/>
  <c r="K219" i="5"/>
  <c r="K220" i="5"/>
  <c r="K221" i="5"/>
  <c r="K222" i="5"/>
  <c r="K223" i="5"/>
  <c r="K224" i="5"/>
  <c r="K225" i="5"/>
  <c r="K226" i="5"/>
  <c r="K227" i="5"/>
  <c r="K228" i="5"/>
  <c r="K229" i="5"/>
  <c r="K230" i="5"/>
  <c r="K231" i="5"/>
  <c r="K232" i="5"/>
  <c r="K233" i="5"/>
  <c r="K234" i="5"/>
  <c r="K235" i="5"/>
  <c r="K236" i="5"/>
  <c r="K237" i="5"/>
  <c r="K238" i="5"/>
  <c r="K239" i="5"/>
  <c r="K240" i="5"/>
  <c r="K241" i="5"/>
  <c r="K242" i="5"/>
  <c r="K243" i="5"/>
  <c r="K244" i="5"/>
  <c r="K245" i="5"/>
  <c r="K246" i="5"/>
  <c r="K247" i="5"/>
  <c r="K248" i="5"/>
  <c r="K249" i="5"/>
  <c r="K250" i="5"/>
  <c r="K251" i="5"/>
  <c r="K252" i="5"/>
  <c r="K253" i="5"/>
  <c r="K254" i="5"/>
  <c r="K255" i="5"/>
  <c r="K256" i="5"/>
  <c r="K257" i="5"/>
  <c r="K258" i="5"/>
  <c r="K259" i="5"/>
  <c r="K260" i="5"/>
  <c r="K293" i="5"/>
  <c r="K294" i="5"/>
  <c r="K295" i="5"/>
  <c r="K296" i="5"/>
  <c r="K297" i="5"/>
  <c r="K298" i="5"/>
  <c r="K299" i="5"/>
  <c r="K300" i="5"/>
  <c r="K301" i="5"/>
  <c r="K303" i="5"/>
  <c r="K304" i="5"/>
  <c r="K305" i="5"/>
  <c r="K306" i="5"/>
  <c r="K307" i="5"/>
  <c r="K308" i="5"/>
  <c r="K309" i="5"/>
  <c r="K310" i="5"/>
  <c r="K311" i="5"/>
  <c r="K312" i="5"/>
  <c r="K313" i="5"/>
  <c r="K314" i="5"/>
  <c r="K315" i="5"/>
  <c r="K317" i="5"/>
  <c r="K318" i="5"/>
  <c r="K319" i="5"/>
  <c r="K320" i="5"/>
  <c r="K321" i="5"/>
  <c r="K322" i="5"/>
  <c r="K323" i="5"/>
  <c r="K324" i="5"/>
  <c r="K325" i="5"/>
  <c r="K326" i="5"/>
  <c r="K327" i="5"/>
  <c r="K328" i="5"/>
  <c r="K329" i="5"/>
  <c r="K330" i="5"/>
  <c r="K331" i="5"/>
  <c r="K333" i="5"/>
  <c r="K334" i="5"/>
  <c r="K335" i="5"/>
  <c r="K336" i="5"/>
  <c r="K339" i="5"/>
  <c r="K340" i="5"/>
  <c r="K341" i="5"/>
  <c r="K342" i="5"/>
  <c r="K343" i="5"/>
  <c r="K344" i="5"/>
  <c r="K345" i="5"/>
  <c r="K346" i="5"/>
  <c r="K347" i="5"/>
  <c r="K348" i="5"/>
  <c r="K349" i="5"/>
  <c r="K350" i="5"/>
  <c r="K351" i="5"/>
  <c r="K352" i="5"/>
  <c r="K353" i="5"/>
  <c r="K354" i="5"/>
  <c r="K355" i="5"/>
  <c r="K356" i="5"/>
  <c r="K357" i="5"/>
  <c r="K358" i="5"/>
  <c r="K359" i="5"/>
  <c r="K360" i="5"/>
  <c r="K361" i="5"/>
  <c r="K365" i="5"/>
  <c r="K366" i="5"/>
  <c r="K367" i="5"/>
  <c r="K368" i="5"/>
  <c r="K369" i="5"/>
  <c r="K370" i="5"/>
  <c r="K371" i="5"/>
  <c r="K372" i="5"/>
  <c r="K373" i="5"/>
  <c r="K374" i="5"/>
  <c r="K375" i="5"/>
  <c r="K376" i="5"/>
  <c r="K377" i="5"/>
  <c r="K378" i="5"/>
  <c r="K379" i="5"/>
  <c r="K380" i="5"/>
  <c r="K381" i="5"/>
  <c r="K382" i="5"/>
  <c r="K384" i="5"/>
  <c r="K385" i="5"/>
  <c r="K386" i="5"/>
  <c r="K387" i="5"/>
  <c r="K388" i="5"/>
  <c r="K389" i="5"/>
  <c r="K390" i="5"/>
  <c r="K391" i="5"/>
  <c r="K392" i="5"/>
  <c r="K393" i="5"/>
  <c r="K394" i="5"/>
  <c r="K395" i="5"/>
  <c r="K396" i="5"/>
  <c r="K397" i="5"/>
  <c r="K398" i="5"/>
  <c r="K399" i="5"/>
  <c r="K400" i="5"/>
  <c r="K401" i="5"/>
  <c r="K402" i="5"/>
  <c r="K403" i="5"/>
  <c r="K404" i="5"/>
  <c r="K405" i="5"/>
  <c r="K406" i="5"/>
  <c r="K407" i="5"/>
  <c r="K408" i="5"/>
  <c r="K409" i="5"/>
  <c r="K410" i="5"/>
  <c r="K411" i="5"/>
  <c r="K412" i="5"/>
  <c r="K413" i="5"/>
  <c r="K414" i="5"/>
  <c r="K415" i="5"/>
  <c r="K416" i="5"/>
  <c r="K417" i="5"/>
  <c r="K418" i="5"/>
  <c r="K419" i="5"/>
  <c r="K420" i="5"/>
  <c r="K421" i="5"/>
  <c r="K422" i="5"/>
  <c r="K424" i="5"/>
  <c r="K425" i="5"/>
  <c r="K426" i="5"/>
  <c r="K427" i="5"/>
  <c r="K428" i="5"/>
  <c r="K429" i="5"/>
  <c r="K430" i="5"/>
  <c r="K431" i="5"/>
  <c r="K432" i="5"/>
  <c r="K433" i="5"/>
  <c r="K434" i="5"/>
  <c r="K435" i="5"/>
  <c r="K436" i="5"/>
  <c r="K437" i="5"/>
  <c r="K438" i="5"/>
  <c r="K439" i="5"/>
  <c r="K440" i="5"/>
  <c r="K441" i="5"/>
  <c r="K442" i="5"/>
  <c r="K443" i="5"/>
  <c r="K444" i="5"/>
  <c r="K445" i="5"/>
  <c r="K446" i="5"/>
  <c r="K447" i="5"/>
  <c r="K448" i="5"/>
  <c r="K449" i="5"/>
  <c r="K450" i="5"/>
  <c r="K451" i="5"/>
  <c r="K452" i="5"/>
  <c r="K453" i="5"/>
  <c r="K454" i="5"/>
  <c r="K455" i="5"/>
  <c r="K456" i="5"/>
  <c r="K457" i="5"/>
  <c r="K458" i="5"/>
  <c r="K459" i="5"/>
  <c r="K460" i="5"/>
  <c r="K461" i="5"/>
  <c r="K462" i="5"/>
  <c r="K463" i="5"/>
  <c r="K464" i="5"/>
  <c r="K465" i="5"/>
  <c r="K466" i="5"/>
  <c r="K467" i="5"/>
  <c r="K468" i="5"/>
  <c r="K470" i="5"/>
  <c r="K471" i="5"/>
  <c r="K472" i="5"/>
  <c r="K473" i="5"/>
  <c r="K474" i="5"/>
  <c r="K475" i="5"/>
  <c r="K476" i="5"/>
  <c r="K477" i="5"/>
  <c r="K478" i="5"/>
  <c r="K479" i="5"/>
  <c r="K480" i="5"/>
  <c r="K481" i="5"/>
  <c r="K482" i="5"/>
  <c r="K483" i="5"/>
  <c r="K484" i="5"/>
  <c r="K485" i="5"/>
  <c r="K486" i="5"/>
  <c r="K487" i="5"/>
  <c r="K488" i="5"/>
  <c r="K489" i="5"/>
  <c r="K490" i="5"/>
  <c r="K491" i="5"/>
  <c r="K492" i="5"/>
  <c r="K493" i="5"/>
  <c r="K494" i="5"/>
  <c r="K495" i="5"/>
  <c r="K496" i="5"/>
  <c r="K497" i="5"/>
  <c r="K498" i="5"/>
  <c r="K499" i="5"/>
  <c r="K500" i="5"/>
  <c r="K501" i="5"/>
  <c r="K502" i="5"/>
  <c r="K503" i="5"/>
  <c r="K504" i="5"/>
  <c r="K505" i="5"/>
  <c r="K506" i="5"/>
  <c r="K507" i="5"/>
  <c r="K508" i="5"/>
  <c r="K609" i="5"/>
  <c r="K610" i="5"/>
  <c r="K612" i="5"/>
  <c r="K614" i="5"/>
  <c r="K615" i="5"/>
  <c r="K616" i="5"/>
  <c r="K617" i="5"/>
  <c r="K618" i="5"/>
  <c r="K619" i="5"/>
  <c r="K620" i="5"/>
  <c r="K621" i="5"/>
  <c r="K622" i="5"/>
  <c r="K624" i="5"/>
  <c r="K626" i="5"/>
  <c r="K627" i="5"/>
  <c r="K628" i="5"/>
  <c r="K629" i="5"/>
  <c r="K630" i="5"/>
  <c r="K631" i="5"/>
  <c r="K632" i="5"/>
  <c r="K633" i="5"/>
  <c r="K280" i="5"/>
  <c r="K281" i="5"/>
  <c r="K282" i="5"/>
  <c r="K283" i="5"/>
  <c r="K302" i="5"/>
  <c r="K316" i="5"/>
  <c r="K332" i="5"/>
  <c r="K337" i="5"/>
  <c r="K338" i="5"/>
  <c r="K383" i="5"/>
  <c r="K509" i="5"/>
  <c r="K510" i="5"/>
  <c r="K511" i="5"/>
  <c r="K512" i="5"/>
  <c r="K513" i="5"/>
  <c r="K514" i="5"/>
  <c r="K515" i="5"/>
  <c r="K516" i="5"/>
  <c r="K517" i="5"/>
  <c r="K518" i="5"/>
  <c r="K519" i="5"/>
  <c r="K520" i="5"/>
  <c r="K521" i="5"/>
  <c r="K522" i="5"/>
  <c r="K523" i="5"/>
  <c r="K524" i="5"/>
  <c r="K525" i="5"/>
  <c r="K526" i="5"/>
  <c r="K527" i="5"/>
  <c r="K528" i="5"/>
  <c r="K634" i="5"/>
  <c r="K635" i="5"/>
  <c r="K636" i="5"/>
  <c r="K637" i="5"/>
  <c r="K639" i="5"/>
  <c r="K640" i="5"/>
  <c r="K641" i="5"/>
  <c r="L90" i="5"/>
  <c r="L91" i="5"/>
  <c r="L92" i="5"/>
  <c r="L93" i="5"/>
  <c r="L94" i="5"/>
  <c r="L95" i="5"/>
  <c r="L96" i="5"/>
  <c r="L97" i="5"/>
  <c r="L98" i="5"/>
  <c r="L99" i="5"/>
  <c r="L100" i="5"/>
  <c r="L101" i="5"/>
  <c r="L102" i="5"/>
  <c r="L103" i="5"/>
  <c r="L104" i="5"/>
  <c r="L105" i="5"/>
  <c r="L106" i="5"/>
  <c r="L107" i="5"/>
  <c r="L108" i="5"/>
  <c r="L109" i="5"/>
  <c r="L110" i="5"/>
  <c r="L111" i="5"/>
  <c r="L623" i="5"/>
  <c r="L112" i="5"/>
  <c r="L113" i="5"/>
  <c r="L114" i="5"/>
  <c r="L115" i="5"/>
  <c r="L116" i="5"/>
  <c r="L117" i="5"/>
  <c r="L118" i="5"/>
  <c r="L119" i="5"/>
  <c r="L120" i="5"/>
  <c r="L121" i="5"/>
  <c r="L122" i="5"/>
  <c r="L123" i="5"/>
  <c r="L124" i="5"/>
  <c r="L423"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202" i="5"/>
  <c r="L203" i="5"/>
  <c r="L206" i="5"/>
  <c r="L207" i="5"/>
  <c r="L208" i="5"/>
  <c r="L209" i="5"/>
  <c r="L210" i="5"/>
  <c r="L211" i="5"/>
  <c r="L212" i="5"/>
  <c r="L213" i="5"/>
  <c r="L214" i="5"/>
  <c r="L215" i="5"/>
  <c r="L216" i="5"/>
  <c r="L217" i="5"/>
  <c r="L218" i="5"/>
  <c r="L219" i="5"/>
  <c r="L220" i="5"/>
  <c r="L221" i="5"/>
  <c r="L222" i="5"/>
  <c r="L223" i="5"/>
  <c r="L224" i="5"/>
  <c r="L225" i="5"/>
  <c r="L226" i="5"/>
  <c r="L227" i="5"/>
  <c r="L228" i="5"/>
  <c r="L229" i="5"/>
  <c r="L230" i="5"/>
  <c r="L231" i="5"/>
  <c r="L232" i="5"/>
  <c r="L233" i="5"/>
  <c r="L234" i="5"/>
  <c r="L235" i="5"/>
  <c r="L236" i="5"/>
  <c r="L237" i="5"/>
  <c r="L238" i="5"/>
  <c r="L239" i="5"/>
  <c r="L240" i="5"/>
  <c r="L241" i="5"/>
  <c r="L242" i="5"/>
  <c r="L243" i="5"/>
  <c r="L244" i="5"/>
  <c r="L245" i="5"/>
  <c r="L246" i="5"/>
  <c r="L247" i="5"/>
  <c r="L248" i="5"/>
  <c r="L249" i="5"/>
  <c r="L250" i="5"/>
  <c r="L251" i="5"/>
  <c r="L252" i="5"/>
  <c r="L253" i="5"/>
  <c r="L254" i="5"/>
  <c r="L255" i="5"/>
  <c r="L256" i="5"/>
  <c r="L257" i="5"/>
  <c r="L258" i="5"/>
  <c r="L259" i="5"/>
  <c r="L260" i="5"/>
  <c r="L293" i="5"/>
  <c r="L294" i="5"/>
  <c r="L295" i="5"/>
  <c r="L296" i="5"/>
  <c r="L297" i="5"/>
  <c r="L298" i="5"/>
  <c r="L299" i="5"/>
  <c r="L300" i="5"/>
  <c r="L301" i="5"/>
  <c r="L303" i="5"/>
  <c r="L304" i="5"/>
  <c r="L305" i="5"/>
  <c r="L306" i="5"/>
  <c r="L307" i="5"/>
  <c r="L308" i="5"/>
  <c r="L309" i="5"/>
  <c r="L310" i="5"/>
  <c r="L311" i="5"/>
  <c r="L312" i="5"/>
  <c r="L313" i="5"/>
  <c r="L314" i="5"/>
  <c r="L315" i="5"/>
  <c r="L317" i="5"/>
  <c r="L318" i="5"/>
  <c r="L319" i="5"/>
  <c r="L320" i="5"/>
  <c r="L321" i="5"/>
  <c r="L322" i="5"/>
  <c r="L323" i="5"/>
  <c r="L324" i="5"/>
  <c r="L325" i="5"/>
  <c r="L326" i="5"/>
  <c r="L327" i="5"/>
  <c r="L328" i="5"/>
  <c r="L329" i="5"/>
  <c r="L330" i="5"/>
  <c r="L331" i="5"/>
  <c r="L333" i="5"/>
  <c r="L334" i="5"/>
  <c r="L335" i="5"/>
  <c r="L336" i="5"/>
  <c r="L339" i="5"/>
  <c r="L340" i="5"/>
  <c r="L341" i="5"/>
  <c r="L342" i="5"/>
  <c r="L343" i="5"/>
  <c r="L344" i="5"/>
  <c r="L345" i="5"/>
  <c r="L346" i="5"/>
  <c r="L347" i="5"/>
  <c r="L348" i="5"/>
  <c r="L349" i="5"/>
  <c r="L350" i="5"/>
  <c r="L351" i="5"/>
  <c r="L352" i="5"/>
  <c r="L353" i="5"/>
  <c r="L354" i="5"/>
  <c r="L355" i="5"/>
  <c r="L356" i="5"/>
  <c r="L357" i="5"/>
  <c r="L358" i="5"/>
  <c r="L359" i="5"/>
  <c r="L360" i="5"/>
  <c r="L361" i="5"/>
  <c r="L365" i="5"/>
  <c r="L366" i="5"/>
  <c r="L367" i="5"/>
  <c r="L368" i="5"/>
  <c r="L369" i="5"/>
  <c r="L370" i="5"/>
  <c r="L371" i="5"/>
  <c r="L372" i="5"/>
  <c r="L373" i="5"/>
  <c r="L374" i="5"/>
  <c r="L375" i="5"/>
  <c r="L376" i="5"/>
  <c r="L377" i="5"/>
  <c r="L378" i="5"/>
  <c r="L379" i="5"/>
  <c r="L380" i="5"/>
  <c r="L381" i="5"/>
  <c r="L382" i="5"/>
  <c r="L384" i="5"/>
  <c r="L385" i="5"/>
  <c r="L386" i="5"/>
  <c r="L387" i="5"/>
  <c r="L388" i="5"/>
  <c r="L389" i="5"/>
  <c r="L390" i="5"/>
  <c r="L391" i="5"/>
  <c r="L392" i="5"/>
  <c r="L393" i="5"/>
  <c r="L394" i="5"/>
  <c r="L395" i="5"/>
  <c r="L396" i="5"/>
  <c r="L397" i="5"/>
  <c r="L398" i="5"/>
  <c r="L399" i="5"/>
  <c r="L400" i="5"/>
  <c r="L401" i="5"/>
  <c r="L402" i="5"/>
  <c r="L403" i="5"/>
  <c r="L404" i="5"/>
  <c r="L405" i="5"/>
  <c r="L406" i="5"/>
  <c r="L407" i="5"/>
  <c r="L408" i="5"/>
  <c r="L409" i="5"/>
  <c r="L410" i="5"/>
  <c r="L411" i="5"/>
  <c r="L412" i="5"/>
  <c r="L413" i="5"/>
  <c r="L414" i="5"/>
  <c r="L415" i="5"/>
  <c r="L416" i="5"/>
  <c r="L417" i="5"/>
  <c r="L418" i="5"/>
  <c r="L419" i="5"/>
  <c r="L420" i="5"/>
  <c r="L421" i="5"/>
  <c r="L422" i="5"/>
  <c r="L424" i="5"/>
  <c r="L425" i="5"/>
  <c r="L426" i="5"/>
  <c r="L427" i="5"/>
  <c r="L428" i="5"/>
  <c r="L429" i="5"/>
  <c r="L430" i="5"/>
  <c r="L431" i="5"/>
  <c r="L432" i="5"/>
  <c r="L433" i="5"/>
  <c r="L434" i="5"/>
  <c r="L435" i="5"/>
  <c r="L436" i="5"/>
  <c r="L437" i="5"/>
  <c r="L438" i="5"/>
  <c r="L439" i="5"/>
  <c r="L440" i="5"/>
  <c r="L441" i="5"/>
  <c r="L442" i="5"/>
  <c r="L443" i="5"/>
  <c r="L444" i="5"/>
  <c r="L445" i="5"/>
  <c r="L446" i="5"/>
  <c r="L447" i="5"/>
  <c r="L448" i="5"/>
  <c r="L449" i="5"/>
  <c r="L450" i="5"/>
  <c r="L451" i="5"/>
  <c r="L452" i="5"/>
  <c r="L453" i="5"/>
  <c r="L454" i="5"/>
  <c r="L455" i="5"/>
  <c r="L456" i="5"/>
  <c r="L457" i="5"/>
  <c r="L458" i="5"/>
  <c r="L459" i="5"/>
  <c r="L460" i="5"/>
  <c r="L461" i="5"/>
  <c r="L462" i="5"/>
  <c r="L463" i="5"/>
  <c r="L464" i="5"/>
  <c r="L465" i="5"/>
  <c r="L466" i="5"/>
  <c r="L467" i="5"/>
  <c r="L468" i="5"/>
  <c r="L470" i="5"/>
  <c r="L471" i="5"/>
  <c r="L472" i="5"/>
  <c r="L473" i="5"/>
  <c r="L474" i="5"/>
  <c r="L475" i="5"/>
  <c r="L476" i="5"/>
  <c r="L477" i="5"/>
  <c r="L478" i="5"/>
  <c r="L479" i="5"/>
  <c r="L480" i="5"/>
  <c r="L481" i="5"/>
  <c r="L482" i="5"/>
  <c r="L483" i="5"/>
  <c r="L484" i="5"/>
  <c r="L485" i="5"/>
  <c r="L486" i="5"/>
  <c r="L487" i="5"/>
  <c r="L488" i="5"/>
  <c r="L489" i="5"/>
  <c r="L490" i="5"/>
  <c r="L491" i="5"/>
  <c r="L492" i="5"/>
  <c r="L493" i="5"/>
  <c r="L494" i="5"/>
  <c r="L495" i="5"/>
  <c r="L496" i="5"/>
  <c r="L497" i="5"/>
  <c r="L498" i="5"/>
  <c r="L499" i="5"/>
  <c r="L500" i="5"/>
  <c r="L501" i="5"/>
  <c r="L502" i="5"/>
  <c r="L503" i="5"/>
  <c r="L504" i="5"/>
  <c r="L505" i="5"/>
  <c r="L506" i="5"/>
  <c r="L507" i="5"/>
  <c r="L508" i="5"/>
  <c r="L609" i="5"/>
  <c r="L610" i="5"/>
  <c r="L612" i="5"/>
  <c r="L614" i="5"/>
  <c r="L615" i="5"/>
  <c r="L616" i="5"/>
  <c r="L617" i="5"/>
  <c r="L618" i="5"/>
  <c r="L619" i="5"/>
  <c r="L620" i="5"/>
  <c r="L621" i="5"/>
  <c r="L622" i="5"/>
  <c r="L624" i="5"/>
  <c r="L626" i="5"/>
  <c r="L627" i="5"/>
  <c r="L628" i="5"/>
  <c r="L629" i="5"/>
  <c r="L630" i="5"/>
  <c r="L631" i="5"/>
  <c r="L632" i="5"/>
  <c r="L633" i="5"/>
  <c r="L280" i="5"/>
  <c r="L281" i="5"/>
  <c r="L282" i="5"/>
  <c r="L283" i="5"/>
  <c r="L302" i="5"/>
  <c r="L316" i="5"/>
  <c r="L332" i="5"/>
  <c r="L337" i="5"/>
  <c r="L338" i="5"/>
  <c r="L383" i="5"/>
  <c r="L509" i="5"/>
  <c r="L510" i="5"/>
  <c r="L511" i="5"/>
  <c r="L512" i="5"/>
  <c r="L513" i="5"/>
  <c r="L514" i="5"/>
  <c r="L515" i="5"/>
  <c r="L516" i="5"/>
  <c r="L517" i="5"/>
  <c r="L518" i="5"/>
  <c r="L519" i="5"/>
  <c r="L520" i="5"/>
  <c r="L521" i="5"/>
  <c r="L522" i="5"/>
  <c r="L523" i="5"/>
  <c r="L524" i="5"/>
  <c r="L525" i="5"/>
  <c r="L526" i="5"/>
  <c r="L527" i="5"/>
  <c r="L528" i="5"/>
  <c r="L634" i="5"/>
  <c r="L635" i="5"/>
  <c r="L636" i="5"/>
  <c r="L637" i="5"/>
  <c r="L639" i="5"/>
  <c r="L640" i="5"/>
  <c r="L641" i="5"/>
  <c r="C28" i="15"/>
  <c r="I3" i="3" a="1"/>
  <c r="I3" i="3" s="1"/>
  <c r="F3" i="3"/>
  <c r="H3" i="3"/>
  <c r="G3" i="3"/>
  <c r="H14" i="5"/>
  <c r="H15" i="5"/>
  <c r="H16" i="5"/>
  <c r="H17" i="5"/>
  <c r="H18" i="5"/>
  <c r="H19" i="5"/>
  <c r="H20" i="5"/>
  <c r="H21" i="5"/>
  <c r="I90" i="3" l="1" a="1"/>
  <c r="I90" i="3" s="1"/>
  <c r="I49" i="3" a="1"/>
  <c r="I49" i="3" s="1"/>
  <c r="I48" i="3" a="1"/>
  <c r="I48" i="3" s="1"/>
  <c r="I47" i="3" a="1"/>
  <c r="I47" i="3" s="1"/>
  <c r="I46" i="3" a="1"/>
  <c r="I46" i="3" s="1"/>
  <c r="I45" i="3" a="1"/>
  <c r="I45" i="3" s="1"/>
  <c r="I44" i="3" a="1"/>
  <c r="I44" i="3" s="1"/>
  <c r="I43" i="3" a="1"/>
  <c r="I43" i="3" s="1"/>
  <c r="I42" i="3" a="1"/>
  <c r="I42" i="3" s="1"/>
  <c r="I41" i="3" a="1"/>
  <c r="I41" i="3" s="1"/>
  <c r="I40" i="3" a="1"/>
  <c r="I40" i="3" s="1"/>
  <c r="I39" i="3" a="1"/>
  <c r="I39" i="3" s="1"/>
  <c r="I38" i="3" a="1"/>
  <c r="I38" i="3" s="1"/>
  <c r="I37" i="3" a="1"/>
  <c r="I37" i="3" s="1"/>
  <c r="I36" i="3" a="1"/>
  <c r="I36" i="3" s="1"/>
  <c r="I35" i="3" a="1"/>
  <c r="I35" i="3" s="1"/>
  <c r="I34" i="3" a="1"/>
  <c r="I34" i="3" s="1"/>
  <c r="I33" i="3" a="1"/>
  <c r="I33" i="3" s="1"/>
  <c r="I32" i="3" a="1"/>
  <c r="I32" i="3" s="1"/>
  <c r="I31" i="3" a="1"/>
  <c r="I31" i="3" s="1"/>
  <c r="I30" i="3" a="1"/>
  <c r="I30" i="3" s="1"/>
  <c r="I29" i="3" a="1"/>
  <c r="I29" i="3" s="1"/>
  <c r="I28" i="3" a="1"/>
  <c r="I28" i="3" s="1"/>
  <c r="I27" i="3" a="1"/>
  <c r="I27" i="3" s="1"/>
  <c r="I26" i="3" a="1"/>
  <c r="I26" i="3" s="1"/>
  <c r="I25" i="3" a="1"/>
  <c r="I25" i="3" s="1"/>
  <c r="I24" i="3" a="1"/>
  <c r="I24" i="3" s="1"/>
  <c r="I23" i="3" a="1"/>
  <c r="I23" i="3" s="1"/>
  <c r="I22" i="3" a="1"/>
  <c r="I22" i="3" s="1"/>
  <c r="I21" i="3" a="1"/>
  <c r="I21" i="3" s="1"/>
  <c r="I20" i="3" a="1"/>
  <c r="I20" i="3" s="1"/>
  <c r="I19" i="3" a="1"/>
  <c r="I19" i="3" s="1"/>
  <c r="I18" i="3" a="1"/>
  <c r="I18" i="3" s="1"/>
  <c r="I17" i="3" a="1"/>
  <c r="I17" i="3" s="1"/>
  <c r="I16" i="3" a="1"/>
  <c r="I16" i="3" s="1"/>
  <c r="I15" i="3" a="1"/>
  <c r="I15" i="3" s="1"/>
  <c r="I14" i="3" a="1"/>
  <c r="I14" i="3" s="1"/>
  <c r="I13" i="3" a="1"/>
  <c r="I13" i="3" s="1"/>
  <c r="I12" i="3" a="1"/>
  <c r="I12" i="3" s="1"/>
  <c r="I11" i="3" a="1"/>
  <c r="I11" i="3" s="1"/>
  <c r="I10" i="3" a="1"/>
  <c r="I10" i="3" s="1"/>
  <c r="I9" i="3" a="1"/>
  <c r="I9" i="3" s="1"/>
  <c r="I8" i="3" a="1"/>
  <c r="I8" i="3" s="1"/>
  <c r="I7" i="3" a="1"/>
  <c r="I7" i="3" s="1"/>
  <c r="I6" i="3" a="1"/>
  <c r="I6" i="3" s="1"/>
  <c r="I5" i="3" a="1"/>
  <c r="I5" i="3" s="1"/>
  <c r="I4" i="3" a="1"/>
  <c r="I4" i="3" s="1"/>
  <c r="H4" i="3"/>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90"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90" i="3"/>
  <c r="C8" i="15" l="1" a="1"/>
  <c r="C8" i="15" s="1"/>
  <c r="K4" i="5"/>
  <c r="I6" i="5"/>
  <c r="H3" i="5"/>
  <c r="C12" i="15"/>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90" i="3"/>
  <c r="H4" i="5"/>
  <c r="H5" i="5"/>
  <c r="H6" i="5"/>
  <c r="H7" i="5"/>
  <c r="H8" i="5"/>
  <c r="H9" i="5"/>
  <c r="H10" i="5"/>
  <c r="H11" i="5"/>
  <c r="H12" i="5"/>
  <c r="H13"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C27" i="15" l="1"/>
  <c r="C25" i="15"/>
  <c r="C16" i="15"/>
  <c r="C15" i="15"/>
  <c r="C14" i="15"/>
  <c r="C13" i="15"/>
  <c r="C26" i="15" l="1"/>
  <c r="J4" i="5"/>
  <c r="J5" i="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3" i="5"/>
  <c r="I49" i="5" l="1"/>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5" i="5"/>
  <c r="I4" i="5"/>
  <c r="I3" i="5"/>
  <c r="C17" i="15" l="1"/>
  <c r="K21" i="5"/>
  <c r="L21" i="5"/>
  <c r="L4" i="5" l="1"/>
  <c r="L5" i="5"/>
  <c r="L6" i="5"/>
  <c r="L7" i="5"/>
  <c r="L8" i="5"/>
  <c r="L9" i="5"/>
  <c r="L10" i="5"/>
  <c r="L11" i="5"/>
  <c r="L12" i="5"/>
  <c r="L13" i="5"/>
  <c r="L14" i="5"/>
  <c r="L15" i="5"/>
  <c r="L16" i="5"/>
  <c r="L17" i="5"/>
  <c r="L18" i="5"/>
  <c r="L19" i="5"/>
  <c r="L20"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3" i="5"/>
  <c r="K5" i="5"/>
  <c r="K6" i="5"/>
  <c r="K7" i="5"/>
  <c r="K8" i="5"/>
  <c r="K9" i="5"/>
  <c r="K10" i="5"/>
  <c r="K11" i="5"/>
  <c r="K12" i="5"/>
  <c r="K13" i="5"/>
  <c r="K14" i="5"/>
  <c r="K15" i="5"/>
  <c r="K16" i="5"/>
  <c r="K17" i="5"/>
  <c r="K18" i="5"/>
  <c r="K19" i="5"/>
  <c r="K20" i="5"/>
  <c r="K22" i="5"/>
  <c r="K23" i="5"/>
  <c r="K24" i="5"/>
  <c r="K25" i="5"/>
  <c r="K26" i="5"/>
  <c r="K27" i="5"/>
  <c r="K28" i="5"/>
  <c r="K29" i="5"/>
  <c r="K30" i="5"/>
  <c r="K31" i="5"/>
  <c r="K32" i="5"/>
  <c r="K33" i="5"/>
  <c r="K34" i="5"/>
  <c r="K35" i="5"/>
  <c r="K36" i="5"/>
  <c r="K37" i="5"/>
  <c r="K38" i="5"/>
  <c r="K39" i="5"/>
  <c r="K40" i="5"/>
  <c r="K41" i="5"/>
  <c r="K42" i="5"/>
  <c r="K43" i="5"/>
  <c r="K44" i="5"/>
  <c r="K45" i="5"/>
  <c r="K46" i="5"/>
  <c r="K47" i="5"/>
  <c r="K48" i="5"/>
  <c r="K49" i="5"/>
  <c r="K3" i="5"/>
  <c r="C19" i="15" l="1"/>
  <c r="C18" i="15"/>
</calcChain>
</file>

<file path=xl/sharedStrings.xml><?xml version="1.0" encoding="utf-8"?>
<sst xmlns="http://schemas.openxmlformats.org/spreadsheetml/2006/main" count="13030" uniqueCount="3341">
  <si>
    <t>Annexe S13</t>
  </si>
  <si>
    <t>Le registre des membres du groupe</t>
  </si>
  <si>
    <t>Version 1.3</t>
  </si>
  <si>
    <t>Décharge de responsabilité concernant la traduction </t>
  </si>
  <si>
    <t>Pour toute question liée à la signification précise des informations contenues dans la traduction, veuillez vous référer à la version officielle en anglais pour en obtenir la clarification. Toute divergence ou différence dans la signification engendrée par la traduction n’est pas contraignante et n’a pas d’effet sur la certification ou les audits.</t>
  </si>
  <si>
    <t>Plus d’informations ? </t>
  </si>
  <si>
    <r>
      <rPr>
        <sz val="10"/>
        <color theme="1"/>
        <rFont val="Century Gothic"/>
        <family val="2"/>
      </rPr>
      <t>Pour plus d’informations sur Rainforest Alliance, consultez le site </t>
    </r>
    <r>
      <rPr>
        <sz val="10"/>
        <color rgb="FF1A52C2"/>
        <rFont val="Century Gothic"/>
        <family val="2"/>
      </rPr>
      <t xml:space="preserve">www.rainforest-alliance.org, </t>
    </r>
    <r>
      <rPr>
        <sz val="10"/>
        <color theme="1"/>
        <rFont val="Century Gothic"/>
        <family val="2"/>
      </rPr>
      <t>contactez </t>
    </r>
    <r>
      <rPr>
        <sz val="10"/>
        <color rgb="FF1A52C2"/>
        <rFont val="Century Gothic"/>
        <family val="2"/>
      </rPr>
      <t xml:space="preserve">info@ra.org, </t>
    </r>
    <r>
      <rPr>
        <sz val="10"/>
        <color theme="1"/>
        <rFont val="Century Gothic"/>
        <family val="2"/>
      </rPr>
      <t>ou le bureau de Rainforest Alliance à Amsterdam, De Ruijterkade 6, 1013AA Amsterdam, Pays-Bas.</t>
    </r>
  </si>
  <si>
    <t>Nom du document :</t>
  </si>
  <si>
    <t>Code du document :</t>
  </si>
  <si>
    <t>Version :</t>
  </si>
  <si>
    <t>Annexe S13 : Le registre des membres du groupe</t>
  </si>
  <si>
    <t>Date de la première publication :</t>
  </si>
  <si>
    <t>Date de révision :</t>
  </si>
  <si>
    <t>Valable à partir du :</t>
  </si>
  <si>
    <t>Expire le :</t>
  </si>
  <si>
    <t>31 janvier 2020</t>
  </si>
  <si>
    <t>1er juillet 2021</t>
  </si>
  <si>
    <t>Jusqu’à nouvel ordre</t>
  </si>
  <si>
    <t xml:space="preserve">Élaboré par : </t>
  </si>
  <si>
    <t xml:space="preserve">Approuvé par : </t>
  </si>
  <si>
    <t>Département Standards and Assurance de Rainforest Alliance</t>
  </si>
  <si>
    <t xml:space="preserve">Directeur des Standards and Assurance </t>
  </si>
  <si>
    <t>Lié à :</t>
  </si>
  <si>
    <t>Remplace :</t>
  </si>
  <si>
    <t xml:space="preserve">Applicable aux : </t>
  </si>
  <si>
    <t>Titulaires de certificats d’exploitations agricoles</t>
  </si>
  <si>
    <t>Pays/Région :</t>
  </si>
  <si>
    <t>Tous</t>
  </si>
  <si>
    <t>Produit agricole :</t>
  </si>
  <si>
    <t xml:space="preserve">Type de certification : </t>
  </si>
  <si>
    <t>Tous les produits agricoles du champ d’application du système de certification de Rainforest Alliance ; veuillez voir les Règles pour la certification.</t>
  </si>
  <si>
    <t>Certification de l’exploitation</t>
  </si>
  <si>
    <t>SA-S-SD-14-V1.3FR</t>
  </si>
  <si>
    <r>
      <rPr>
        <sz val="10"/>
        <color theme="1"/>
        <rFont val="Century Gothic"/>
        <family val="2"/>
      </rPr>
      <t xml:space="preserve">Les annexes sont </t>
    </r>
    <r>
      <rPr>
        <u/>
        <sz val="10"/>
        <color theme="1"/>
        <rFont val="Century Gothic"/>
        <family val="2"/>
      </rPr>
      <t>contraignantes</t>
    </r>
    <r>
      <rPr>
        <sz val="10"/>
        <color theme="1"/>
        <rFont val="Century Gothic"/>
        <family val="2"/>
      </rPr>
      <t xml:space="preserve"> et doivent être respectées pour la certification.</t>
    </r>
    <r>
      <rPr>
        <sz val="10"/>
        <color theme="1"/>
        <rFont val="Century Gothic"/>
        <family val="2"/>
      </rPr>
      <t xml:space="preserve"> </t>
    </r>
  </si>
  <si>
    <t>Toute utilisation de ce contenu, y compris la reproduction, la modification, la distribution ou la republication, sans le consentement écrit préalable de Rainforest Alliance est strictement interdite.</t>
  </si>
  <si>
    <t>Comment utiliser ce document</t>
  </si>
  <si>
    <t>1) Veuillez compléter les informations des onglets 1. Membre du groupe, 2. Produit agricole certifié et 3. Unité agricole. Les cellules dont les titres sont en gris foncé sont automatiquement calculées ;</t>
  </si>
  <si>
    <t>2) Des cellules formatées sont utilisées et de courtes explications/instructions peuvent s’afficher en cliquant sur l’en-tête des colonnes. Ces notes peuvent vous aider à remplir les cellules ;</t>
  </si>
  <si>
    <t>3) Lorsque vous remplissez le modèle, veuillez utiliser les « options de collage » lorsque vous copiez-collez des données de votre propre base de données. Si vous avez besoin de plus de lignes, le fichier les générera automatiquement ;</t>
  </si>
  <si>
    <t>4) Une colonne de validations vide (rubriques en vert foncé) signifie que les données sont correctes ;</t>
  </si>
  <si>
    <t>5) Après avoir rempli les onglets, veuillez vous rendre sur l’onglet Tableau de bord pour vérifier les erreurs ou les fautes de frappe ;</t>
  </si>
  <si>
    <t>6) En cas de doute, vous pouvez toujours contacter l’équipe Customer Success par courrier électronique à l’adresse cs@ra.org</t>
  </si>
  <si>
    <t>Merci et bonne chance !</t>
  </si>
  <si>
    <t>Symboles et abréviations utilisés</t>
  </si>
  <si>
    <t>TC : Titulaire de certificat</t>
  </si>
  <si>
    <t>OC : Organisme de certification</t>
  </si>
  <si>
    <t>PCRA : Plateforme de certification de Rainforest Alliance</t>
  </si>
  <si>
    <t>RMG : Registre des membres du groupe</t>
  </si>
  <si>
    <t>ID : Identifiant</t>
  </si>
  <si>
    <t>SGI : Système de Gestion Interne</t>
  </si>
  <si>
    <r>
      <rPr>
        <b/>
        <sz val="11"/>
        <color theme="1"/>
        <rFont val="Century Gothic"/>
        <family val="2"/>
      </rPr>
      <t>SYMBOLES UTILISÉS DANS LES COLONNES</t>
    </r>
    <r>
      <rPr>
        <b/>
        <sz val="11"/>
        <color rgb="FF000000"/>
        <rFont val="Calibri"/>
        <family val="2"/>
      </rPr>
      <t> </t>
    </r>
  </si>
  <si>
    <r>
      <rPr>
        <b/>
        <sz val="11"/>
        <color theme="1"/>
        <rFont val="Century Gothic"/>
        <family val="2"/>
      </rPr>
      <t>SIGNIFICATION</t>
    </r>
    <r>
      <rPr>
        <b/>
        <sz val="11"/>
        <color rgb="FF000000"/>
        <rFont val="Calibri"/>
        <family val="2"/>
      </rPr>
      <t> </t>
    </r>
  </si>
  <si>
    <r>
      <rPr>
        <b/>
        <sz val="11"/>
        <color theme="1"/>
        <rFont val="Century Gothic"/>
        <family val="2"/>
      </rPr>
      <t>VALIDATION</t>
    </r>
    <r>
      <rPr>
        <b/>
        <sz val="11"/>
        <color rgb="FF000000"/>
        <rFont val="Calibri"/>
        <family val="2"/>
      </rPr>
      <t> </t>
    </r>
  </si>
  <si>
    <t>Si applicable </t>
  </si>
  <si>
    <t>Les cellules vides sont autorisées </t>
  </si>
  <si>
    <t>* </t>
  </si>
  <si>
    <t>Champ obligatoire  </t>
  </si>
  <si>
    <t>Aucune cellule vide n’est autorisée </t>
  </si>
  <si>
    <t>** </t>
  </si>
  <si>
    <t>Champ obligatoire si disponible </t>
  </si>
  <si>
    <t>Les cellules vides ne sont pas autorisées, mais la mention « non disponible » peut être utilisée </t>
  </si>
  <si>
    <t>EXPLOITATION AGRICOLE</t>
  </si>
  <si>
    <t>OPÉRATEUR DE L’EXPLOITATION AGRICOLE</t>
  </si>
  <si>
    <t>PROPRIÉTAIRE DE L’EXPLOITATION AGRICOLE (si différent de l’OPÉRATEUR DE L’EXPLOITATION AGRICOLE) S’il y a plusieurs propriétaires, mentionner le propriétaire principal **</t>
  </si>
  <si>
    <t>DONNÉES D’INSPECTION INTERNE</t>
  </si>
  <si>
    <t>Utilisez cette section pour vérifier les données que vous avez remplies</t>
  </si>
  <si>
    <t>2. Identifiant national d’exploitation agricole** (Obligatoire uniquement pour le Brésil)</t>
  </si>
  <si>
    <t>1. Identifiant interne de membre du groupe présent sur la feuille 2. Produit agricole certifié</t>
  </si>
  <si>
    <t>1. Identifiant interne de membre du groupe présent sur la feuille 3. Unité agricole</t>
  </si>
  <si>
    <t>Si vous souhaitez ajouter d’autres colonnes, veuillez les ajouter après AH</t>
  </si>
  <si>
    <t>CULTURE CERTIFIÉE ET DONNÉES DE VOLUME</t>
  </si>
  <si>
    <t>Informations utiles pour votre analyse</t>
  </si>
  <si>
    <t>2. Produit agricole certifié*</t>
  </si>
  <si>
    <t>3. Variété** (veuillez consulter la liste des cultures pour connaître les variétés possibles)</t>
  </si>
  <si>
    <t>4. Superficie des produits agricoles certifiés * 
(ha)</t>
  </si>
  <si>
    <t>5. Estimation totale de la récolte de l’année en cours* 
(en kg ou en tiges de fleurs)</t>
  </si>
  <si>
    <t>6. Récolte totale de l’année précédente* 
(en kg ou en tiges de fleurs)</t>
  </si>
  <si>
    <t>7. Volume vendu/livré au groupe l’année précédente *
(en kg ou en tiges de fleurs)</t>
  </si>
  <si>
    <t>1. Identifiant interne de l’exploitation agricole présent sur la feuille 1. Membre du groupe</t>
  </si>
  <si>
    <t>Le volume vendu est supérieur à la récolte totale</t>
  </si>
  <si>
    <t>Croissance de la récolte</t>
  </si>
  <si>
    <t>Rendement 
estimé/ha</t>
  </si>
  <si>
    <t>Rendement/ha
de l’année précédente</t>
  </si>
  <si>
    <t>INFORMATIONS SUR LES UNITÉS AGRICOLES DE CHAQUE EXPLOITATION AGRICOLE</t>
  </si>
  <si>
    <t>Validation automatique des données, ne pas compléter</t>
  </si>
  <si>
    <t>2. Identifiant d’unité agricole*
Aucun doublon n'est autorisé
Doit fournir toutes les unités agricoles</t>
  </si>
  <si>
    <t>3. Superficie de l’unité agricole (ha)*</t>
  </si>
  <si>
    <t>Vérification de la latitude</t>
  </si>
  <si>
    <t>Vérification de la longitude</t>
  </si>
  <si>
    <t>S’agit-il de la plus grande unité agricole</t>
  </si>
  <si>
    <t>Si vous souhaitez ajouter d’autres colonnes, veuillez les ajouter après J</t>
  </si>
  <si>
    <t>SUMMARY OF GROUP INFORMATION</t>
  </si>
  <si>
    <t>This tab provides a summary of the data as provided in the three green tabs: 1. Group member, 2. Certified crop and 3. Farm unit.</t>
  </si>
  <si>
    <t>First, add all information on tabs 1. Group Member, 2. Certified crop and 3.Farm Unit, then check for Red cells on column C below. 
The cell where the error is located can be found on column E.</t>
  </si>
  <si>
    <t>Completeness of sheet 1. Group Member</t>
  </si>
  <si>
    <t xml:space="preserve">Colonne ou validation </t>
  </si>
  <si>
    <t>Critères</t>
  </si>
  <si>
    <t>État</t>
  </si>
  <si>
    <t>Méthode de calcul</t>
  </si>
  <si>
    <t>1. Identifiant interne de membre du groupe*</t>
  </si>
  <si>
    <t>Doit correspondre au nombre de membres du groupe dans votre système de gestion interne demandant une certification.</t>
  </si>
  <si>
    <t xml:space="preserve">Comparez le nombre d’identifiants à votre propre compte. </t>
  </si>
  <si>
    <t>Completeness of Certified Crop information</t>
  </si>
  <si>
    <t>Colonne ou validation</t>
  </si>
  <si>
    <t>1. Identifiant interne de membre du groupe *
(à partir de l’onglet Membre du groupe)</t>
  </si>
  <si>
    <t>Superficie totale des cultures certifiées</t>
  </si>
  <si>
    <t>Comparez avec vos propres notes.</t>
  </si>
  <si>
    <t>Somme de la colonne 3. Superficie des cultures certifiées</t>
  </si>
  <si>
    <t>Estimation de la récolte totale (tous produits agricoles confondus)</t>
  </si>
  <si>
    <t>Somme de 5. L’estimation totale de la récolte de l’année en cours (en ou en tiges de fleurs)</t>
  </si>
  <si>
    <t>Estimation de la récolte totale de l’année précédente (tous produits agricoles confondus)</t>
  </si>
  <si>
    <t>Somme de 6. La récolte totale de l’année précédente (en kg ou en tiges de fleurs)</t>
  </si>
  <si>
    <t>Volume total vendu/livré au groupe l’année précédente (tous produits agricoles confondus)</t>
  </si>
  <si>
    <t>Somme du 7. Volume vendu/livré au groupe l’année précédente (en kg ou en tiges de fleurs)</t>
  </si>
  <si>
    <t>Nombre d’erreurs dans le volume récolté par rapport au volume vendu</t>
  </si>
  <si>
    <t>Vérifiez si la valeur est supérieure à 0.</t>
  </si>
  <si>
    <t>Décompte de « ! » en Volume vendu supérieur à la récolte totale</t>
  </si>
  <si>
    <t>Rendement moyen estimé/hectare (tous produits agricoles confondus)</t>
  </si>
  <si>
    <t>Moyenne de la colonne M : rendement estimé par hectare</t>
  </si>
  <si>
    <t>Rendement moyen/hectare de l’année précédente (tous produits agricoles confondus)</t>
  </si>
  <si>
    <t>Moyenne de la colonne N : rendement par hectare de l’année précédente</t>
  </si>
  <si>
    <t>Completeness of Farm Unit information</t>
  </si>
  <si>
    <t>Nombre de membres du groupe pour lesquels des unités agricoles ont été déclarées</t>
  </si>
  <si>
    <t>Calcul du nombre d’identifiants uniques des membres du groupe dans la colonne 1. Identifiant interne de membre du groupe</t>
  </si>
  <si>
    <t>Superficie totale de l’unité agricole</t>
  </si>
  <si>
    <t>Somme du 3. Superficie de l’unité agricole</t>
  </si>
  <si>
    <t>Nombre d’unités agricoles les plus grandes</t>
  </si>
  <si>
    <t>Décompte du nombre de plus grandes unités dans la colonne H. S’agit-il de la plus grande unité agricole ?</t>
  </si>
  <si>
    <t>Nombre de coordonnées fournies</t>
  </si>
  <si>
    <t>Le décompte minimum entre la colonne 4. Latitude et le décompte de la colonne 5. Longitude</t>
  </si>
  <si>
    <t>Nombre total d'unités agricoles pour toutes les exploitations</t>
  </si>
  <si>
    <t xml:space="preserve">Somme de toutes les unités agricoles pour toutes les exploitations du 1. Membre du groupe </t>
  </si>
  <si>
    <t>Translations</t>
  </si>
  <si>
    <t>This tab provides a table from which the phrases used in data validation formulas are obtained.</t>
  </si>
  <si>
    <t>By changing these values, the results of formulas will change without the need of editting (complicated) formulas</t>
  </si>
  <si>
    <t>Please only change the second column  "Translated phrase".</t>
  </si>
  <si>
    <t>Phrases</t>
  </si>
  <si>
    <t>(edit only this column)</t>
  </si>
  <si>
    <t>Original English phrase</t>
  </si>
  <si>
    <t>Translated phrase</t>
  </si>
  <si>
    <t xml:space="preserve">Not applicable. </t>
  </si>
  <si>
    <t>Non applicable.</t>
  </si>
  <si>
    <t xml:space="preserve">No duplicates present. </t>
  </si>
  <si>
    <t>Il n’y a aucun doublon.</t>
  </si>
  <si>
    <t>Location of the first duplicate</t>
  </si>
  <si>
    <t>Emplacement du premier doublon.</t>
  </si>
  <si>
    <t>Location of the first blank cell</t>
  </si>
  <si>
    <t>Emplacement de la première cellule vide.</t>
  </si>
  <si>
    <t>No blank cells present.</t>
  </si>
  <si>
    <t>Il n’y a aucune cellule vide.</t>
  </si>
  <si>
    <t>All cells are numbers</t>
  </si>
  <si>
    <t>Toutes les cellules sont des nombres</t>
  </si>
  <si>
    <t>Location of the first non-number cell</t>
  </si>
  <si>
    <t>Emplacement de la première cellule non numérique</t>
  </si>
  <si>
    <t>All cells are either "Small farm" or "Large farm".</t>
  </si>
  <si>
    <t>Toutes les cellules sont soit « Petite exploitation agricole » soit « Grande exploitation agricole ».</t>
  </si>
  <si>
    <t>All years are correct.</t>
  </si>
  <si>
    <t>Toutes les années sont correctes.</t>
  </si>
  <si>
    <t>Location of the invalid year.</t>
  </si>
  <si>
    <t>Emplacement de l’année invalide.</t>
  </si>
  <si>
    <t>Location of the invalid size.</t>
  </si>
  <si>
    <t>Emplacement de la taille invalide.</t>
  </si>
  <si>
    <t>All sizes are correct.</t>
  </si>
  <si>
    <t>Toutes les tailles sont correctes.</t>
  </si>
  <si>
    <t>All values are correct.</t>
  </si>
  <si>
    <t>Toutes les valeurs sont correctes.</t>
  </si>
  <si>
    <t>Location of the invalid value.</t>
  </si>
  <si>
    <t>Emplacement de la valeur invalide.</t>
  </si>
  <si>
    <t>Every Internal Group Member ID is present.</t>
  </si>
  <si>
    <t>Chaque identifiant interne de membre du groupe est présent.</t>
  </si>
  <si>
    <t>Location of the missing Internal Group Member ID.</t>
  </si>
  <si>
    <t>Emplacement de l’identifiant interne de membre de groupe manquant.</t>
  </si>
  <si>
    <t>All combinations of crops and variety are valid.</t>
  </si>
  <si>
    <t>Toutes les combinaisons de produits agricoles et de variétés sont valides.</t>
  </si>
  <si>
    <t>Location of the invalid crop and variety combination.</t>
  </si>
  <si>
    <t>Emplacement de la combinaison de produits agricoles et de variétés invalide.</t>
  </si>
  <si>
    <t>All coordinates have at least 4 decimals.</t>
  </si>
  <si>
    <t>Toutes les coordonnées ont au moins 4 décimales.</t>
  </si>
  <si>
    <t>3. Village*/Ville</t>
  </si>
  <si>
    <t>5. Région d’inspection interne</t>
  </si>
  <si>
    <t>6. Superficie totale de l’exploitation agricole (ha)*</t>
  </si>
  <si>
    <t>7. Type d’exploitation agricole (petite/grande)*</t>
  </si>
  <si>
    <t>8. Nombre d’unités agricoles pour cette exploitation*</t>
  </si>
  <si>
    <t>9. Nombre de cultures certifiées</t>
  </si>
  <si>
    <t>4. District/État/Province*</t>
  </si>
  <si>
    <t>10. Prénom*</t>
  </si>
  <si>
    <t>11. Nom*</t>
  </si>
  <si>
    <t>12. Numéro de téléphone**</t>
  </si>
  <si>
    <t>13. Numéro d’identification national** Obligatoire pour le Brésil, % au Ghana et en Côte d'Ivoire</t>
  </si>
  <si>
    <t>14. Genre*</t>
  </si>
  <si>
    <t>15. Année de naissance*</t>
  </si>
  <si>
    <t>16. Prénom</t>
  </si>
  <si>
    <t>17. Nom</t>
  </si>
  <si>
    <t>18. Numéro de téléphone</t>
  </si>
  <si>
    <t>19. Numéro d’identification national
Obligatoire pour le Brésil</t>
  </si>
  <si>
    <t>20. Genre</t>
  </si>
  <si>
    <t>21. Nombre de travailleurs permanents*</t>
  </si>
  <si>
    <t>22. Estimation du nombre de travailleurs temporaires par an*</t>
  </si>
  <si>
    <t>23. Nom de l’inspecteur interne*</t>
  </si>
  <si>
    <t>24. Année de l’inspection interne*</t>
  </si>
  <si>
    <t>25. Mois de l’inspection interne*</t>
  </si>
  <si>
    <t>26. Jour de l’inspection interne*</t>
  </si>
  <si>
    <t>4. Latitude (format DD)**
Obligatoire pour la plus grande unité agricole. Si vous ne prévoyez pas d'autres unités agricoles, laissez cette case vide.</t>
  </si>
  <si>
    <t>5. Longitude (format DD)**
Obligatoire pour la plus grande unité agricole. Si vous ne prévoyez pas d'autres unités agricoles, laissez cette case vide.</t>
  </si>
  <si>
    <t>1. Identifiant interne unique d’exploitation agricole*
(Attribué par la gestion centrale)</t>
  </si>
  <si>
    <t>1. Identifiant interne unique d’exploitation agricole*
(Attribué par la gestion centrale)
Aucun doublon n'est autorisé</t>
  </si>
  <si>
    <t>SA-S-SD-14</t>
  </si>
  <si>
    <t>FR</t>
  </si>
  <si>
    <t>© 2022 Rainforest Alliance. Tous les droits sont réservés.</t>
  </si>
  <si>
    <t xml:space="preserve">SA-S-SD-1 Norme pour l’agriculture durable 2020 de Rainforest Alliance, Exigences pour les exploitations agricoles 
</t>
  </si>
  <si>
    <t>SA-S-SD-14-V1.2 Annexe S13 : Le registre des membres du groupe</t>
  </si>
  <si>
    <t>TRAVAILLEURS PAR L'EXPLOITATION AGRICOLE</t>
  </si>
  <si>
    <t>US0583</t>
  </si>
  <si>
    <t>Non disponible</t>
  </si>
  <si>
    <t>US0583-P1</t>
  </si>
  <si>
    <t>Sago</t>
  </si>
  <si>
    <t>Gbokle</t>
  </si>
  <si>
    <t>Petite Exploitation Agricole</t>
  </si>
  <si>
    <t>ADJEHI</t>
  </si>
  <si>
    <t>AKESSE ANTOINE</t>
  </si>
  <si>
    <t>0789792118</t>
  </si>
  <si>
    <t>Homme</t>
  </si>
  <si>
    <t>US0302</t>
  </si>
  <si>
    <t>US0302-P1</t>
  </si>
  <si>
    <t>AKPALE</t>
  </si>
  <si>
    <t>GOBA</t>
  </si>
  <si>
    <t>0759691757</t>
  </si>
  <si>
    <t>C0069012105</t>
  </si>
  <si>
    <t>1981</t>
  </si>
  <si>
    <t>US0334</t>
  </si>
  <si>
    <t>US0334-P1</t>
  </si>
  <si>
    <t>SAINT-CAMILLE</t>
  </si>
  <si>
    <t>07 09 87 08 24</t>
  </si>
  <si>
    <t>C0079894526</t>
  </si>
  <si>
    <t>1988</t>
  </si>
  <si>
    <t>US0544</t>
  </si>
  <si>
    <t>US0544-P1</t>
  </si>
  <si>
    <t>ALLAH</t>
  </si>
  <si>
    <t>TIDON FRANCK</t>
  </si>
  <si>
    <t>C0066253277</t>
  </si>
  <si>
    <t>1984</t>
  </si>
  <si>
    <t>US0229</t>
  </si>
  <si>
    <t>US0229-P1</t>
  </si>
  <si>
    <t>ASSUE</t>
  </si>
  <si>
    <t>ASSUE LEOPOLD</t>
  </si>
  <si>
    <t>C0087454794</t>
  </si>
  <si>
    <t>US0596</t>
  </si>
  <si>
    <t>US0596-P1</t>
  </si>
  <si>
    <t>BADINI</t>
  </si>
  <si>
    <t>AMADE</t>
  </si>
  <si>
    <t>1979</t>
  </si>
  <si>
    <t>US0501</t>
  </si>
  <si>
    <t>US0501-P1</t>
  </si>
  <si>
    <t>YACOUBA</t>
  </si>
  <si>
    <t>0757298948</t>
  </si>
  <si>
    <t>1990</t>
  </si>
  <si>
    <t>US0580</t>
  </si>
  <si>
    <t>US0580-P1</t>
  </si>
  <si>
    <t>BAYILI</t>
  </si>
  <si>
    <t>BATTIE</t>
  </si>
  <si>
    <t>0788141399</t>
  </si>
  <si>
    <t>1969</t>
  </si>
  <si>
    <t>US0319</t>
  </si>
  <si>
    <t>US0319-P1</t>
  </si>
  <si>
    <t>BEGRO</t>
  </si>
  <si>
    <t>GOBA AUGUSTIN</t>
  </si>
  <si>
    <t>0757595547</t>
  </si>
  <si>
    <t>C0099451022</t>
  </si>
  <si>
    <t>US0288</t>
  </si>
  <si>
    <t>US0288-P1</t>
  </si>
  <si>
    <t>BEUGRE</t>
  </si>
  <si>
    <t>TAGO DOMINIQUE</t>
  </si>
  <si>
    <t>0173051894</t>
  </si>
  <si>
    <t>US0230</t>
  </si>
  <si>
    <t>US0230-P1</t>
  </si>
  <si>
    <t>TETY</t>
  </si>
  <si>
    <t>0748477269</t>
  </si>
  <si>
    <t>C0066102328</t>
  </si>
  <si>
    <t>1975</t>
  </si>
  <si>
    <t>US0531</t>
  </si>
  <si>
    <t>US0531-P1</t>
  </si>
  <si>
    <t>BIEU</t>
  </si>
  <si>
    <t>GILBERT</t>
  </si>
  <si>
    <t>C0811201850</t>
  </si>
  <si>
    <t>1946</t>
  </si>
  <si>
    <t>US0630</t>
  </si>
  <si>
    <t>US0630-P1</t>
  </si>
  <si>
    <t>BISSIRI</t>
  </si>
  <si>
    <t>BOUKARY</t>
  </si>
  <si>
    <t>0758745957</t>
  </si>
  <si>
    <t>BF384003001005000102</t>
  </si>
  <si>
    <t>US0516</t>
  </si>
  <si>
    <t>US0516-P1</t>
  </si>
  <si>
    <t>IBRAHIM</t>
  </si>
  <si>
    <t>1970</t>
  </si>
  <si>
    <t>US0632</t>
  </si>
  <si>
    <t>US0632-P1</t>
  </si>
  <si>
    <t>NOMBA DIT BOUKARI</t>
  </si>
  <si>
    <t>0749132331</t>
  </si>
  <si>
    <t>BF384003001005000027</t>
  </si>
  <si>
    <t>US0704</t>
  </si>
  <si>
    <t>US0704-P1</t>
  </si>
  <si>
    <t>BOUGMAN</t>
  </si>
  <si>
    <t>YAMBA</t>
  </si>
  <si>
    <t>1972</t>
  </si>
  <si>
    <t>US0237</t>
  </si>
  <si>
    <t>US0237-P1</t>
  </si>
  <si>
    <t>BROU</t>
  </si>
  <si>
    <t>KONAN EMMANUEL</t>
  </si>
  <si>
    <t>0747550904</t>
  </si>
  <si>
    <t>US0700</t>
  </si>
  <si>
    <t>US0700-P1</t>
  </si>
  <si>
    <t>KOUAKOU NICAISE</t>
  </si>
  <si>
    <t>0757251191</t>
  </si>
  <si>
    <t>C0069765256</t>
  </si>
  <si>
    <t>US0520</t>
  </si>
  <si>
    <t>US0520-P1</t>
  </si>
  <si>
    <t>CISSE</t>
  </si>
  <si>
    <t>SAGNON</t>
  </si>
  <si>
    <t>0556497033</t>
  </si>
  <si>
    <t>US0592</t>
  </si>
  <si>
    <t>US0592-P1</t>
  </si>
  <si>
    <t>COULIBALY</t>
  </si>
  <si>
    <t>0546811455</t>
  </si>
  <si>
    <t>1966</t>
  </si>
  <si>
    <t>DA</t>
  </si>
  <si>
    <t>1974</t>
  </si>
  <si>
    <t>US0358</t>
  </si>
  <si>
    <t>US0358-P1</t>
  </si>
  <si>
    <t>IRWETE</t>
  </si>
  <si>
    <t>0143242521</t>
  </si>
  <si>
    <t>1955</t>
  </si>
  <si>
    <t>US0672</t>
  </si>
  <si>
    <t>US0672-P1</t>
  </si>
  <si>
    <t>DAGBA</t>
  </si>
  <si>
    <t>GADOU FLORENT</t>
  </si>
  <si>
    <t>0779241801</t>
  </si>
  <si>
    <t>C0075018652</t>
  </si>
  <si>
    <t>US0256</t>
  </si>
  <si>
    <t>US0256-P1</t>
  </si>
  <si>
    <t>DAGO</t>
  </si>
  <si>
    <t>ASSOUKOU</t>
  </si>
  <si>
    <t>0708954704</t>
  </si>
  <si>
    <t>1968</t>
  </si>
  <si>
    <t>US0367</t>
  </si>
  <si>
    <t>US0367-P1</t>
  </si>
  <si>
    <t>BLIGO JEAN</t>
  </si>
  <si>
    <t>07 47 25 24 44</t>
  </si>
  <si>
    <t>1986</t>
  </si>
  <si>
    <t>US0246</t>
  </si>
  <si>
    <t>US0246-P1</t>
  </si>
  <si>
    <t>DAGO PHILIPPE</t>
  </si>
  <si>
    <t>1987</t>
  </si>
  <si>
    <t>US0292</t>
  </si>
  <si>
    <t>US0292-P1</t>
  </si>
  <si>
    <t>GNABA</t>
  </si>
  <si>
    <t>0707433869</t>
  </si>
  <si>
    <t>US0265</t>
  </si>
  <si>
    <t>US0265-P1</t>
  </si>
  <si>
    <t>GNONOGO VINCENT</t>
  </si>
  <si>
    <t>07 08 29 79 77</t>
  </si>
  <si>
    <t>C0084599201</t>
  </si>
  <si>
    <t>US0691</t>
  </si>
  <si>
    <t>US0691-P1</t>
  </si>
  <si>
    <t>LEGRE BENJAMEN</t>
  </si>
  <si>
    <t>77 89 75 30</t>
  </si>
  <si>
    <t>1996</t>
  </si>
  <si>
    <t>US0249</t>
  </si>
  <si>
    <t>US0249-P1</t>
  </si>
  <si>
    <t>DAKOURI</t>
  </si>
  <si>
    <t>GNENAGO GERARD</t>
  </si>
  <si>
    <t>0709 78 21 18</t>
  </si>
  <si>
    <t>US0622</t>
  </si>
  <si>
    <t>US0622-P1</t>
  </si>
  <si>
    <t>DALLY</t>
  </si>
  <si>
    <t>GRAH</t>
  </si>
  <si>
    <t>0102738398</t>
  </si>
  <si>
    <t>C0079950826</t>
  </si>
  <si>
    <t>US0729</t>
  </si>
  <si>
    <t>US0729-P1</t>
  </si>
  <si>
    <t>OUATTARA</t>
  </si>
  <si>
    <t>0544156258</t>
  </si>
  <si>
    <t>US0295</t>
  </si>
  <si>
    <t>US0295-P1</t>
  </si>
  <si>
    <t>DAYORO</t>
  </si>
  <si>
    <t>JEAN CLAUDE</t>
  </si>
  <si>
    <t>0102361309</t>
  </si>
  <si>
    <t>1977</t>
  </si>
  <si>
    <t>US0555</t>
  </si>
  <si>
    <t>US0555-P1</t>
  </si>
  <si>
    <t>DEMBLE</t>
  </si>
  <si>
    <t>ABOUBACAR</t>
  </si>
  <si>
    <t>BF384003001005009057</t>
  </si>
  <si>
    <t>1971</t>
  </si>
  <si>
    <t>US0234</t>
  </si>
  <si>
    <t>US0234-P1</t>
  </si>
  <si>
    <t>DIARRA</t>
  </si>
  <si>
    <t>BAGNA GUI</t>
  </si>
  <si>
    <t>0749178712</t>
  </si>
  <si>
    <t>US0360</t>
  </si>
  <si>
    <t>US0360-P1</t>
  </si>
  <si>
    <t>DJIBRILLA</t>
  </si>
  <si>
    <t>MAHAMANE</t>
  </si>
  <si>
    <t>0142330381</t>
  </si>
  <si>
    <t>US0242</t>
  </si>
  <si>
    <t>US0242-P1</t>
  </si>
  <si>
    <t>DJOBI</t>
  </si>
  <si>
    <t>KABLAN EUGENE</t>
  </si>
  <si>
    <t>0101876637</t>
  </si>
  <si>
    <t>US0615</t>
  </si>
  <si>
    <t>US0615-P1</t>
  </si>
  <si>
    <t>DOUMBIA</t>
  </si>
  <si>
    <t>OUMAR</t>
  </si>
  <si>
    <t>0777579241</t>
  </si>
  <si>
    <t>US0519</t>
  </si>
  <si>
    <t>US0519-P1</t>
  </si>
  <si>
    <t>FOYDE</t>
  </si>
  <si>
    <t>MAMADOU VICTOR</t>
  </si>
  <si>
    <t>1947</t>
  </si>
  <si>
    <t>US0616</t>
  </si>
  <si>
    <t>US0616-P1</t>
  </si>
  <si>
    <t>GANIMI</t>
  </si>
  <si>
    <t>MOUSSA</t>
  </si>
  <si>
    <t>0777128423</t>
  </si>
  <si>
    <t>1980</t>
  </si>
  <si>
    <t>US0619</t>
  </si>
  <si>
    <t>US0619-P1</t>
  </si>
  <si>
    <t>GNEPA</t>
  </si>
  <si>
    <t>GALLO CAROLINE</t>
  </si>
  <si>
    <t>0749143484</t>
  </si>
  <si>
    <t>C0066209371</t>
  </si>
  <si>
    <t>Femme</t>
  </si>
  <si>
    <t>1962</t>
  </si>
  <si>
    <t>US0333</t>
  </si>
  <si>
    <t>US0333-P1</t>
  </si>
  <si>
    <t>GOGBA</t>
  </si>
  <si>
    <t>TAPE JEAN-JAQUES</t>
  </si>
  <si>
    <t>0545 51 12 56</t>
  </si>
  <si>
    <t>C0115198340</t>
  </si>
  <si>
    <t>JEAN</t>
  </si>
  <si>
    <t>US0686</t>
  </si>
  <si>
    <t>US0686-P1</t>
  </si>
  <si>
    <t>IHO</t>
  </si>
  <si>
    <t>KAO KOUKOUGNON JACQUES</t>
  </si>
  <si>
    <t>0564246429</t>
  </si>
  <si>
    <t>CI0012822002</t>
  </si>
  <si>
    <t>1976</t>
  </si>
  <si>
    <t>US0839</t>
  </si>
  <si>
    <t>US0839-P1</t>
  </si>
  <si>
    <t>KEBY</t>
  </si>
  <si>
    <t>BRAWA JEREMIE</t>
  </si>
  <si>
    <t>0143995243</t>
  </si>
  <si>
    <t>C0068672818</t>
  </si>
  <si>
    <t>US0579</t>
  </si>
  <si>
    <t>US0579-P1</t>
  </si>
  <si>
    <t>KINDA</t>
  </si>
  <si>
    <t>KAMANGA OUSSENI</t>
  </si>
  <si>
    <t>0749932005</t>
  </si>
  <si>
    <t>BF384003001005009086</t>
  </si>
  <si>
    <t>US0834</t>
  </si>
  <si>
    <t>US0834-P1</t>
  </si>
  <si>
    <t>KOFFI</t>
  </si>
  <si>
    <t>KOFFI SAMUEL</t>
  </si>
  <si>
    <t>0758287485</t>
  </si>
  <si>
    <t>US0721</t>
  </si>
  <si>
    <t>US0721-P1</t>
  </si>
  <si>
    <t>KOUASSI RICHARD</t>
  </si>
  <si>
    <t>0768880113</t>
  </si>
  <si>
    <t>C0104933857</t>
  </si>
  <si>
    <t>US0702</t>
  </si>
  <si>
    <t>US0702-P1</t>
  </si>
  <si>
    <t>N'GUESSAN MICHEL</t>
  </si>
  <si>
    <t>0748203322</t>
  </si>
  <si>
    <t>C01083428</t>
  </si>
  <si>
    <t>1985</t>
  </si>
  <si>
    <t>US0512</t>
  </si>
  <si>
    <t>US0512-P1</t>
  </si>
  <si>
    <t>KONAN</t>
  </si>
  <si>
    <t>KOUAKOU</t>
  </si>
  <si>
    <t>0707860355</t>
  </si>
  <si>
    <t>C0091553036</t>
  </si>
  <si>
    <t>US0706</t>
  </si>
  <si>
    <t>US0706-P1</t>
  </si>
  <si>
    <t>BROU JULIEN</t>
  </si>
  <si>
    <t>0747100165</t>
  </si>
  <si>
    <t>C0100523056</t>
  </si>
  <si>
    <t>US0325</t>
  </si>
  <si>
    <t>US0325-P1</t>
  </si>
  <si>
    <t>KONE</t>
  </si>
  <si>
    <t>ABDOULAYE</t>
  </si>
  <si>
    <t>0555118522</t>
  </si>
  <si>
    <t>BF384003001005008304</t>
  </si>
  <si>
    <t>US0837</t>
  </si>
  <si>
    <t>US0837-P1</t>
  </si>
  <si>
    <t>ARDJOUMA</t>
  </si>
  <si>
    <t>0768759943</t>
  </si>
  <si>
    <t>BF384003001005008303</t>
  </si>
  <si>
    <t>1959</t>
  </si>
  <si>
    <t>US0509</t>
  </si>
  <si>
    <t>US0509-P1</t>
  </si>
  <si>
    <t>0708993972</t>
  </si>
  <si>
    <t>C0094779136</t>
  </si>
  <si>
    <t>US0344</t>
  </si>
  <si>
    <t>US0344-P1</t>
  </si>
  <si>
    <t>LACINA</t>
  </si>
  <si>
    <t>0747552243</t>
  </si>
  <si>
    <t>BF384003001005002788</t>
  </si>
  <si>
    <t>US0530</t>
  </si>
  <si>
    <t>US0530-P1</t>
  </si>
  <si>
    <t>N'GANO</t>
  </si>
  <si>
    <t>0103403989</t>
  </si>
  <si>
    <t>CI000752457</t>
  </si>
  <si>
    <t>1983</t>
  </si>
  <si>
    <t>US0548</t>
  </si>
  <si>
    <t>US0548-P1</t>
  </si>
  <si>
    <t>US0297</t>
  </si>
  <si>
    <t>US0297-P1</t>
  </si>
  <si>
    <t>KONSA</t>
  </si>
  <si>
    <t>N'GUESSAN DANIEL</t>
  </si>
  <si>
    <t>0749132968</t>
  </si>
  <si>
    <t>C0081075052</t>
  </si>
  <si>
    <t>US0815</t>
  </si>
  <si>
    <t>US0815-P1</t>
  </si>
  <si>
    <t>KOUADIO</t>
  </si>
  <si>
    <t>EHUI</t>
  </si>
  <si>
    <t>0759610680</t>
  </si>
  <si>
    <t>C0089619591</t>
  </si>
  <si>
    <t>US0601</t>
  </si>
  <si>
    <t>US0601-P1</t>
  </si>
  <si>
    <t>0747983553</t>
  </si>
  <si>
    <t>US0717</t>
  </si>
  <si>
    <t>US0717-P1</t>
  </si>
  <si>
    <t>KOUADIO RAYMOND</t>
  </si>
  <si>
    <t>0544474042</t>
  </si>
  <si>
    <t>1965</t>
  </si>
  <si>
    <t>US0605</t>
  </si>
  <si>
    <t>US0605-P1</t>
  </si>
  <si>
    <t>KOUAKOU STANISLAS</t>
  </si>
  <si>
    <t>0576066712</t>
  </si>
  <si>
    <t>US0261</t>
  </si>
  <si>
    <t>US0261-P1</t>
  </si>
  <si>
    <t>YAO JEAN BAPTISTE</t>
  </si>
  <si>
    <t>0102398379</t>
  </si>
  <si>
    <t>1982</t>
  </si>
  <si>
    <t>US0819</t>
  </si>
  <si>
    <t>US0819-P1</t>
  </si>
  <si>
    <t>KONAN ROGER</t>
  </si>
  <si>
    <t>0748671292</t>
  </si>
  <si>
    <t>C0112360867</t>
  </si>
  <si>
    <t>1978</t>
  </si>
  <si>
    <t>US0820</t>
  </si>
  <si>
    <t>US0820-P1</t>
  </si>
  <si>
    <t>KOUAME</t>
  </si>
  <si>
    <t>DALLY STEPHANE</t>
  </si>
  <si>
    <t>0566258513</t>
  </si>
  <si>
    <t>1993</t>
  </si>
  <si>
    <t>US0821</t>
  </si>
  <si>
    <t>US0821-P1</t>
  </si>
  <si>
    <t>KOUASSI</t>
  </si>
  <si>
    <t>ATSE OLIVER</t>
  </si>
  <si>
    <t>0709391702</t>
  </si>
  <si>
    <t>C00968750</t>
  </si>
  <si>
    <t>US0720</t>
  </si>
  <si>
    <t>US0720-P1</t>
  </si>
  <si>
    <t>YAO SAMUEL</t>
  </si>
  <si>
    <t>0707547428</t>
  </si>
  <si>
    <t>C1001245923</t>
  </si>
  <si>
    <t>US0290</t>
  </si>
  <si>
    <t>US0290-P1</t>
  </si>
  <si>
    <t>KOUKOUGNON</t>
  </si>
  <si>
    <t>DAGO SERGE</t>
  </si>
  <si>
    <t>0749303029</t>
  </si>
  <si>
    <t>C0071950945</t>
  </si>
  <si>
    <t>US0510</t>
  </si>
  <si>
    <t>US0510-P1</t>
  </si>
  <si>
    <t>GNAMIEN</t>
  </si>
  <si>
    <t>US0822</t>
  </si>
  <si>
    <t>US0822-P1</t>
  </si>
  <si>
    <t>KRA</t>
  </si>
  <si>
    <t>KOUAKOU GERARD</t>
  </si>
  <si>
    <t>0748912399</t>
  </si>
  <si>
    <t>C0100823774</t>
  </si>
  <si>
    <t>US0696</t>
  </si>
  <si>
    <t>US0696-P1</t>
  </si>
  <si>
    <t>N'GUESSAN FIRMIN</t>
  </si>
  <si>
    <t>0749672973</t>
  </si>
  <si>
    <t>C1000356168</t>
  </si>
  <si>
    <t>US0296</t>
  </si>
  <si>
    <t>US0296-P1</t>
  </si>
  <si>
    <t>MAÏGA</t>
  </si>
  <si>
    <t>ABDOUL LATIF</t>
  </si>
  <si>
    <t>0757876093</t>
  </si>
  <si>
    <t>US0305</t>
  </si>
  <si>
    <t>US0305-P1</t>
  </si>
  <si>
    <t>IDRISSA ALIOU</t>
  </si>
  <si>
    <t>0747 82 58 71</t>
  </si>
  <si>
    <t>14807101001015M</t>
  </si>
  <si>
    <t>US0351</t>
  </si>
  <si>
    <t>US0351-P1</t>
  </si>
  <si>
    <t>KARIM</t>
  </si>
  <si>
    <t>0779919299</t>
  </si>
  <si>
    <t>US0349</t>
  </si>
  <si>
    <t>US0349-P1</t>
  </si>
  <si>
    <t>OUSMANE</t>
  </si>
  <si>
    <t>US0585</t>
  </si>
  <si>
    <t>US0585-P1</t>
  </si>
  <si>
    <t>NEMA</t>
  </si>
  <si>
    <t>ABAH</t>
  </si>
  <si>
    <t>0788442112</t>
  </si>
  <si>
    <t>US0262</t>
  </si>
  <si>
    <t>US0262-P1</t>
  </si>
  <si>
    <t>N'GATTA</t>
  </si>
  <si>
    <t>KOUADIO VALENTIN</t>
  </si>
  <si>
    <t>0748 89 14 06</t>
  </si>
  <si>
    <t>C0070783793</t>
  </si>
  <si>
    <t>N'GUESSAN</t>
  </si>
  <si>
    <t>US0577</t>
  </si>
  <si>
    <t>US0577-P1</t>
  </si>
  <si>
    <t>KOUASSI BENJAMIN</t>
  </si>
  <si>
    <t>US0623</t>
  </si>
  <si>
    <t>US0623-P1</t>
  </si>
  <si>
    <t>OKOU</t>
  </si>
  <si>
    <t>AKOMEA</t>
  </si>
  <si>
    <t>0708285364</t>
  </si>
  <si>
    <t>C0099289899</t>
  </si>
  <si>
    <t>US0299</t>
  </si>
  <si>
    <t>US0299-P1</t>
  </si>
  <si>
    <t>0748415678</t>
  </si>
  <si>
    <t>US0705</t>
  </si>
  <si>
    <t>US0705-P1</t>
  </si>
  <si>
    <t>ANZOUMANA</t>
  </si>
  <si>
    <t>0546184619</t>
  </si>
  <si>
    <t>1973</t>
  </si>
  <si>
    <t>US0553</t>
  </si>
  <si>
    <t>US0553-P1</t>
  </si>
  <si>
    <t>US0551</t>
  </si>
  <si>
    <t>US0551-P1</t>
  </si>
  <si>
    <t>BAMORI</t>
  </si>
  <si>
    <t>0554 23 33 34</t>
  </si>
  <si>
    <t>C0111091300</t>
  </si>
  <si>
    <t>1989</t>
  </si>
  <si>
    <t>DAOUDA</t>
  </si>
  <si>
    <t>US0554</t>
  </si>
  <si>
    <t>US0554-P1</t>
  </si>
  <si>
    <t>MADOU</t>
  </si>
  <si>
    <t>0545860020</t>
  </si>
  <si>
    <t>US0503</t>
  </si>
  <si>
    <t>US0503-P1</t>
  </si>
  <si>
    <t>IBRAHIM NEGUE</t>
  </si>
  <si>
    <t>BF384003001006007570</t>
  </si>
  <si>
    <t>1967</t>
  </si>
  <si>
    <t>US0573</t>
  </si>
  <si>
    <t>US0573-P1</t>
  </si>
  <si>
    <t>NOUFOU</t>
  </si>
  <si>
    <t>0102404507</t>
  </si>
  <si>
    <t>C0112292515</t>
  </si>
  <si>
    <t>1960</t>
  </si>
  <si>
    <t>US0543</t>
  </si>
  <si>
    <t>US0543-P1</t>
  </si>
  <si>
    <t>0749904026</t>
  </si>
  <si>
    <t>C0111119149</t>
  </si>
  <si>
    <t>US0587</t>
  </si>
  <si>
    <t>US0587-P1</t>
  </si>
  <si>
    <t>SOULEYMANE</t>
  </si>
  <si>
    <t>0758779642</t>
  </si>
  <si>
    <t>C0099549712</t>
  </si>
  <si>
    <t>US0602</t>
  </si>
  <si>
    <t>US0602-P1</t>
  </si>
  <si>
    <t>YAYA</t>
  </si>
  <si>
    <t>0708271408</t>
  </si>
  <si>
    <t>US0722</t>
  </si>
  <si>
    <t>US0722-P1</t>
  </si>
  <si>
    <t>0142286738</t>
  </si>
  <si>
    <t>US0852</t>
  </si>
  <si>
    <t>US0852-P1</t>
  </si>
  <si>
    <t>ZAN</t>
  </si>
  <si>
    <t>0748185676</t>
  </si>
  <si>
    <t>C0089985595</t>
  </si>
  <si>
    <t>US0833</t>
  </si>
  <si>
    <t>US0833-P1</t>
  </si>
  <si>
    <t>ZOUMANA</t>
  </si>
  <si>
    <t>US0281</t>
  </si>
  <si>
    <t>US0281-P1</t>
  </si>
  <si>
    <t>OUEDRAOGO</t>
  </si>
  <si>
    <t>0708281259</t>
  </si>
  <si>
    <t>BF384003001005008335</t>
  </si>
  <si>
    <t>US0518</t>
  </si>
  <si>
    <t>US0518-P1</t>
  </si>
  <si>
    <t>HAROUNA</t>
  </si>
  <si>
    <t>BF384003001005009118</t>
  </si>
  <si>
    <t>US0505</t>
  </si>
  <si>
    <t>US0505-P1</t>
  </si>
  <si>
    <t>OULE</t>
  </si>
  <si>
    <t>GERARD</t>
  </si>
  <si>
    <t>US0282</t>
  </si>
  <si>
    <t>US0282-P1</t>
  </si>
  <si>
    <t>PALE</t>
  </si>
  <si>
    <t>NODJOURE</t>
  </si>
  <si>
    <t>0767955184</t>
  </si>
  <si>
    <t>C0011092028</t>
  </si>
  <si>
    <t>US0624</t>
  </si>
  <si>
    <t>US0624-P1</t>
  </si>
  <si>
    <t>TCHAPIRE</t>
  </si>
  <si>
    <t>0748 60 38 37</t>
  </si>
  <si>
    <t>C0117889446</t>
  </si>
  <si>
    <t>US0687</t>
  </si>
  <si>
    <t>US0687-P1</t>
  </si>
  <si>
    <t>RONGA</t>
  </si>
  <si>
    <t>ALI</t>
  </si>
  <si>
    <t>US0343</t>
  </si>
  <si>
    <t>US0343-P1</t>
  </si>
  <si>
    <t>WAHABOU</t>
  </si>
  <si>
    <t>0709173885</t>
  </si>
  <si>
    <t>BF384003001005000134</t>
  </si>
  <si>
    <t>US0612</t>
  </si>
  <si>
    <t>US0612-P1</t>
  </si>
  <si>
    <t>SALOU</t>
  </si>
  <si>
    <t>ABDOUNOUR</t>
  </si>
  <si>
    <t>0171 71 81 84</t>
  </si>
  <si>
    <t>US0581</t>
  </si>
  <si>
    <t>US0581-P1</t>
  </si>
  <si>
    <t>SANA</t>
  </si>
  <si>
    <t>BOUREIMA</t>
  </si>
  <si>
    <t>0758247217</t>
  </si>
  <si>
    <t>BF384003001005003026</t>
  </si>
  <si>
    <t>US0556</t>
  </si>
  <si>
    <t>US0556-P1</t>
  </si>
  <si>
    <t>SALAM</t>
  </si>
  <si>
    <t>0545469845</t>
  </si>
  <si>
    <t>US0546</t>
  </si>
  <si>
    <t>US0546-P1</t>
  </si>
  <si>
    <t>TASSERE</t>
  </si>
  <si>
    <t>SANGARE</t>
  </si>
  <si>
    <t>1956</t>
  </si>
  <si>
    <t>US0545</t>
  </si>
  <si>
    <t>US0545-P1</t>
  </si>
  <si>
    <t>SAWADOGO</t>
  </si>
  <si>
    <t xml:space="preserve">0546 54 85 19 </t>
  </si>
  <si>
    <t>BF384003001005010371</t>
  </si>
  <si>
    <t>US0599</t>
  </si>
  <si>
    <t>US0599-P1</t>
  </si>
  <si>
    <t>ARZOUMA ADAMA</t>
  </si>
  <si>
    <t>56 74 92 35</t>
  </si>
  <si>
    <t>US0716</t>
  </si>
  <si>
    <t>US0716-P1</t>
  </si>
  <si>
    <t>ADAMA</t>
  </si>
  <si>
    <t>0767510812</t>
  </si>
  <si>
    <t>BF384003001005008395</t>
  </si>
  <si>
    <t>US0335</t>
  </si>
  <si>
    <t>US0335-P1</t>
  </si>
  <si>
    <t>AROUNA</t>
  </si>
  <si>
    <t>0749467597</t>
  </si>
  <si>
    <t>BF384003001005002778</t>
  </si>
  <si>
    <t>US0314</t>
  </si>
  <si>
    <t>US0314-P1</t>
  </si>
  <si>
    <t>ELIE</t>
  </si>
  <si>
    <t>0709958632</t>
  </si>
  <si>
    <t>BF384003001005002670</t>
  </si>
  <si>
    <t>US0598</t>
  </si>
  <si>
    <t>US0598-P1</t>
  </si>
  <si>
    <t>EMMANUEL</t>
  </si>
  <si>
    <t>0789553485</t>
  </si>
  <si>
    <t>BF384003001005010933</t>
  </si>
  <si>
    <t>US0345</t>
  </si>
  <si>
    <t>US0345-P1</t>
  </si>
  <si>
    <t>HAMADO</t>
  </si>
  <si>
    <t>0777 83 32 81</t>
  </si>
  <si>
    <t>US0582</t>
  </si>
  <si>
    <t>US0582-P1</t>
  </si>
  <si>
    <t>HAMIDOU</t>
  </si>
  <si>
    <t>0747680771</t>
  </si>
  <si>
    <t>BF384003001005009167</t>
  </si>
  <si>
    <t>US0571</t>
  </si>
  <si>
    <t>US0571-P1</t>
  </si>
  <si>
    <t>BF384003001005009170</t>
  </si>
  <si>
    <t>US0231</t>
  </si>
  <si>
    <t>US0231-P1</t>
  </si>
  <si>
    <t>ILLIASSA</t>
  </si>
  <si>
    <t>0708276497</t>
  </si>
  <si>
    <t>BF384003001005009840</t>
  </si>
  <si>
    <t>US0617</t>
  </si>
  <si>
    <t>US0617-P1</t>
  </si>
  <si>
    <t>INOUSSA</t>
  </si>
  <si>
    <t>BF384003001005009839</t>
  </si>
  <si>
    <t>ISSA</t>
  </si>
  <si>
    <t>US0594</t>
  </si>
  <si>
    <t>US0594-P1</t>
  </si>
  <si>
    <t xml:space="preserve">ISSA </t>
  </si>
  <si>
    <t>BF384003001005007611</t>
  </si>
  <si>
    <t>US0575</t>
  </si>
  <si>
    <t>US0575-P1</t>
  </si>
  <si>
    <t>MARCEL</t>
  </si>
  <si>
    <t>0708345183</t>
  </si>
  <si>
    <t>BF384003001005012036</t>
  </si>
  <si>
    <t>US0621</t>
  </si>
  <si>
    <t>US0621-P1</t>
  </si>
  <si>
    <t>NABONSWINDE HAROUNA</t>
  </si>
  <si>
    <t>0749678476</t>
  </si>
  <si>
    <t>BF384003001005002785</t>
  </si>
  <si>
    <t>US0589</t>
  </si>
  <si>
    <t>US0589-P1</t>
  </si>
  <si>
    <t>NOSSYEMBA MADI</t>
  </si>
  <si>
    <t>0749303061</t>
  </si>
  <si>
    <t>BF384003001005000158</t>
  </si>
  <si>
    <t>US0561</t>
  </si>
  <si>
    <t>US0561-P1</t>
  </si>
  <si>
    <t>PATRICE</t>
  </si>
  <si>
    <t>0708271733</t>
  </si>
  <si>
    <t>BF384003001005003647</t>
  </si>
  <si>
    <t>US0574</t>
  </si>
  <si>
    <t>US0574-P1</t>
  </si>
  <si>
    <t>ROAGO LASSANE</t>
  </si>
  <si>
    <t>0707224419</t>
  </si>
  <si>
    <t>BF384003001005010948</t>
  </si>
  <si>
    <t>US0558</t>
  </si>
  <si>
    <t>US0558-P1</t>
  </si>
  <si>
    <t>SABILA DIT ABDOULAYE</t>
  </si>
  <si>
    <t>0707508026</t>
  </si>
  <si>
    <t>BF384002003001082929</t>
  </si>
  <si>
    <t>US0550</t>
  </si>
  <si>
    <t>US0550-P1</t>
  </si>
  <si>
    <t>0758284754</t>
  </si>
  <si>
    <t>BF380501080080000053</t>
  </si>
  <si>
    <t>US0629</t>
  </si>
  <si>
    <t>US0629-P1</t>
  </si>
  <si>
    <t>SENI</t>
  </si>
  <si>
    <t>0777442996</t>
  </si>
  <si>
    <t>BF384003001003000410</t>
  </si>
  <si>
    <t>US0523</t>
  </si>
  <si>
    <t>US0523-P1</t>
  </si>
  <si>
    <t>SIDIBE</t>
  </si>
  <si>
    <t>MAMADI</t>
  </si>
  <si>
    <t>US0541</t>
  </si>
  <si>
    <t>US0541-P1</t>
  </si>
  <si>
    <t>SOUMAHORO</t>
  </si>
  <si>
    <t>MAMADOU</t>
  </si>
  <si>
    <t>0758160296</t>
  </si>
  <si>
    <t>US0337</t>
  </si>
  <si>
    <t>US0337-P1</t>
  </si>
  <si>
    <t>SOURA</t>
  </si>
  <si>
    <t>0584481829</t>
  </si>
  <si>
    <t>BF384002002001016520</t>
  </si>
  <si>
    <t>US0517</t>
  </si>
  <si>
    <t>US0517-P1</t>
  </si>
  <si>
    <t>TOURE</t>
  </si>
  <si>
    <t>AMED</t>
  </si>
  <si>
    <t xml:space="preserve">0758 42 20 37 </t>
  </si>
  <si>
    <t>C0079865656</t>
  </si>
  <si>
    <t>US0355</t>
  </si>
  <si>
    <t>US0355-P1</t>
  </si>
  <si>
    <t>INZA</t>
  </si>
  <si>
    <t>0545 37 69 56</t>
  </si>
  <si>
    <t>C0093307677</t>
  </si>
  <si>
    <t>US0300</t>
  </si>
  <si>
    <t>US0300-P1</t>
  </si>
  <si>
    <t>MINAPA</t>
  </si>
  <si>
    <t>0171036620</t>
  </si>
  <si>
    <t>C0093305105</t>
  </si>
  <si>
    <t>US0506</t>
  </si>
  <si>
    <t>US0506-P1</t>
  </si>
  <si>
    <t>TRA</t>
  </si>
  <si>
    <t>BI TIEN PAUL ERIC</t>
  </si>
  <si>
    <t>0709219489</t>
  </si>
  <si>
    <t>C0035650131</t>
  </si>
  <si>
    <t>US0693</t>
  </si>
  <si>
    <t>US0693-P1</t>
  </si>
  <si>
    <t>TRAORE</t>
  </si>
  <si>
    <t>DJAKARIDJA</t>
  </si>
  <si>
    <t>0102099823</t>
  </si>
  <si>
    <t>C0115679059</t>
  </si>
  <si>
    <t>US0597</t>
  </si>
  <si>
    <t>US0597-P1</t>
  </si>
  <si>
    <t>SALIFOU</t>
  </si>
  <si>
    <t>0747351855</t>
  </si>
  <si>
    <t>C0104971044</t>
  </si>
  <si>
    <t>US0527</t>
  </si>
  <si>
    <t>US0527-P1</t>
  </si>
  <si>
    <t>LOUA</t>
  </si>
  <si>
    <t>OUO-OUO</t>
  </si>
  <si>
    <t>US0600</t>
  </si>
  <si>
    <t>US0600-P1</t>
  </si>
  <si>
    <t>YA</t>
  </si>
  <si>
    <t>KOFFI RAYMOND</t>
  </si>
  <si>
    <t>0748564965</t>
  </si>
  <si>
    <t>C0087116061</t>
  </si>
  <si>
    <t>1964</t>
  </si>
  <si>
    <t>US0842</t>
  </si>
  <si>
    <t>US0842-P1</t>
  </si>
  <si>
    <t>YAO</t>
  </si>
  <si>
    <t>KOUADIO CLEMENT</t>
  </si>
  <si>
    <t>0747611967</t>
  </si>
  <si>
    <t>C0071862138</t>
  </si>
  <si>
    <t>US0843</t>
  </si>
  <si>
    <t>US0843-P1</t>
  </si>
  <si>
    <t>KOUADIO JEAN CLAUDE</t>
  </si>
  <si>
    <t>0758194689</t>
  </si>
  <si>
    <t>C0072585610</t>
  </si>
  <si>
    <t>US0678</t>
  </si>
  <si>
    <t>US0678-P1</t>
  </si>
  <si>
    <t>YAO DENIS</t>
  </si>
  <si>
    <t>0709632014</t>
  </si>
  <si>
    <t>C0067481907</t>
  </si>
  <si>
    <t>US0610</t>
  </si>
  <si>
    <t>US0610-P1</t>
  </si>
  <si>
    <t>YELEMOU</t>
  </si>
  <si>
    <t>DRISSA</t>
  </si>
  <si>
    <t>0707777218</t>
  </si>
  <si>
    <t>BF384003001005000607</t>
  </si>
  <si>
    <t>1952</t>
  </si>
  <si>
    <t>US0708</t>
  </si>
  <si>
    <t>US0708-P1</t>
  </si>
  <si>
    <t>YOKO</t>
  </si>
  <si>
    <t>KAKA OLIVIER</t>
  </si>
  <si>
    <t>0758038799</t>
  </si>
  <si>
    <t>C1001175327</t>
  </si>
  <si>
    <t>US0511</t>
  </si>
  <si>
    <t>US0511-P1</t>
  </si>
  <si>
    <t>ZIDA</t>
  </si>
  <si>
    <t>ISSIAKA</t>
  </si>
  <si>
    <t>US0287</t>
  </si>
  <si>
    <t>US0287-P1</t>
  </si>
  <si>
    <t>SANOU</t>
  </si>
  <si>
    <t>LASSINA</t>
  </si>
  <si>
    <t>0708272133</t>
  </si>
  <si>
    <t>BF384003001005002415</t>
  </si>
  <si>
    <t>US0884</t>
  </si>
  <si>
    <t>US0884-P1</t>
  </si>
  <si>
    <t>AMANI</t>
  </si>
  <si>
    <t>0747901999</t>
  </si>
  <si>
    <t>US0887</t>
  </si>
  <si>
    <t>US0887-P1</t>
  </si>
  <si>
    <t>KIETEGA</t>
  </si>
  <si>
    <t>INNOUSSA</t>
  </si>
  <si>
    <t>0173388913</t>
  </si>
  <si>
    <t>BF384003001005007547</t>
  </si>
  <si>
    <t>1998</t>
  </si>
  <si>
    <t>US0889</t>
  </si>
  <si>
    <t>US0889-P1</t>
  </si>
  <si>
    <t>US0890</t>
  </si>
  <si>
    <t>US0890-P1</t>
  </si>
  <si>
    <t>ALMISSI</t>
  </si>
  <si>
    <t>0709101309</t>
  </si>
  <si>
    <t>BF384003001005003052</t>
  </si>
  <si>
    <t>US0893</t>
  </si>
  <si>
    <t>US0893-P1</t>
  </si>
  <si>
    <t>N'DRI JEREMI</t>
  </si>
  <si>
    <t>0749868985</t>
  </si>
  <si>
    <t>US0895</t>
  </si>
  <si>
    <t>US0895-P1</t>
  </si>
  <si>
    <t>0151522443</t>
  </si>
  <si>
    <t>US0896</t>
  </si>
  <si>
    <t>US0896-P1</t>
  </si>
  <si>
    <t>MEITE</t>
  </si>
  <si>
    <t>BAKARY</t>
  </si>
  <si>
    <t>US0897</t>
  </si>
  <si>
    <t>US0897-P1</t>
  </si>
  <si>
    <t>KOUAME MAURICE</t>
  </si>
  <si>
    <t>C0086397676</t>
  </si>
  <si>
    <t>US0898</t>
  </si>
  <si>
    <t>US0898-P1</t>
  </si>
  <si>
    <t>NABIE</t>
  </si>
  <si>
    <t>BIYEKE</t>
  </si>
  <si>
    <t>US0900</t>
  </si>
  <si>
    <t>US0900-P1</t>
  </si>
  <si>
    <t>KOUADIO FIRMIN</t>
  </si>
  <si>
    <t>US0902</t>
  </si>
  <si>
    <t>US0902-P1</t>
  </si>
  <si>
    <t>NOUFE</t>
  </si>
  <si>
    <t>KOLITE</t>
  </si>
  <si>
    <t>US1006</t>
  </si>
  <si>
    <t>US1006-P1</t>
  </si>
  <si>
    <t xml:space="preserve">KOUAME </t>
  </si>
  <si>
    <t>FATOUMA</t>
  </si>
  <si>
    <t>0545718228</t>
  </si>
  <si>
    <t>C0068615374</t>
  </si>
  <si>
    <t>US1007</t>
  </si>
  <si>
    <t>US1007-P1</t>
  </si>
  <si>
    <t>BAYALA</t>
  </si>
  <si>
    <t>YVES</t>
  </si>
  <si>
    <t>0504015464</t>
  </si>
  <si>
    <t>BF384003001005010248</t>
  </si>
  <si>
    <t>US1009</t>
  </si>
  <si>
    <t>US1009-P1</t>
  </si>
  <si>
    <t xml:space="preserve">BAYALA </t>
  </si>
  <si>
    <t>BABO DIT JEAN BAPTISTE</t>
  </si>
  <si>
    <t>0748553428</t>
  </si>
  <si>
    <t>BF384003001005014050</t>
  </si>
  <si>
    <t>US1010</t>
  </si>
  <si>
    <t>US1010-P1</t>
  </si>
  <si>
    <t>BAZIE</t>
  </si>
  <si>
    <t>TCHILIBOUE</t>
  </si>
  <si>
    <t>0709485791</t>
  </si>
  <si>
    <t>US1011</t>
  </si>
  <si>
    <t>US1011-P1</t>
  </si>
  <si>
    <t xml:space="preserve">BERTE </t>
  </si>
  <si>
    <t>ABOU</t>
  </si>
  <si>
    <t>0708202349</t>
  </si>
  <si>
    <t>CI0010023248</t>
  </si>
  <si>
    <t>US1013</t>
  </si>
  <si>
    <t>US1013-P1</t>
  </si>
  <si>
    <t>CAMARA</t>
  </si>
  <si>
    <t>0171282930</t>
  </si>
  <si>
    <t>US1014</t>
  </si>
  <si>
    <t>US1014-P1</t>
  </si>
  <si>
    <t>DOBRE</t>
  </si>
  <si>
    <t>NICOLAS</t>
  </si>
  <si>
    <t>DAH</t>
  </si>
  <si>
    <t>US1016</t>
  </si>
  <si>
    <t>US1016-P1</t>
  </si>
  <si>
    <t>DIAO</t>
  </si>
  <si>
    <t>0142498689</t>
  </si>
  <si>
    <t>BF384003001005005581</t>
  </si>
  <si>
    <t>US1017</t>
  </si>
  <si>
    <t>US1017-P1</t>
  </si>
  <si>
    <t xml:space="preserve"> MAMADOU</t>
  </si>
  <si>
    <t>CI00120028028</t>
  </si>
  <si>
    <t>US1018</t>
  </si>
  <si>
    <t>US1018-P1</t>
  </si>
  <si>
    <t>KAMBIRI</t>
  </si>
  <si>
    <t>KOUTCHITE</t>
  </si>
  <si>
    <t>0749649603</t>
  </si>
  <si>
    <t>C1000753359</t>
  </si>
  <si>
    <t>US1020</t>
  </si>
  <si>
    <t>US1020-P1</t>
  </si>
  <si>
    <t>KONATE</t>
  </si>
  <si>
    <t>SOUMAILA</t>
  </si>
  <si>
    <t>0757943283</t>
  </si>
  <si>
    <t>US1021</t>
  </si>
  <si>
    <t>US1021-P1</t>
  </si>
  <si>
    <t>0707433582</t>
  </si>
  <si>
    <t>BF384003001005009091</t>
  </si>
  <si>
    <t>US1022</t>
  </si>
  <si>
    <t>US1022-P1</t>
  </si>
  <si>
    <t>ALASSANE</t>
  </si>
  <si>
    <t>US1023</t>
  </si>
  <si>
    <t>US1023-P1</t>
  </si>
  <si>
    <t>CHAKA KODJONA</t>
  </si>
  <si>
    <t>0709263299</t>
  </si>
  <si>
    <t>US1024</t>
  </si>
  <si>
    <t>US1024-P1</t>
  </si>
  <si>
    <t xml:space="preserve">KONE </t>
  </si>
  <si>
    <t>0748247989</t>
  </si>
  <si>
    <t>C0018002286</t>
  </si>
  <si>
    <t>US1025</t>
  </si>
  <si>
    <t>US1025-P1</t>
  </si>
  <si>
    <t>SEYDOU</t>
  </si>
  <si>
    <t>US1026</t>
  </si>
  <si>
    <t>US1026-P1</t>
  </si>
  <si>
    <t>SIRIKI</t>
  </si>
  <si>
    <t>0749750812</t>
  </si>
  <si>
    <t>C0072689628</t>
  </si>
  <si>
    <t>US1027</t>
  </si>
  <si>
    <t>US1027-P1</t>
  </si>
  <si>
    <t>KOUAKOU EUGENE</t>
  </si>
  <si>
    <t>0748463703</t>
  </si>
  <si>
    <t>C1000356370</t>
  </si>
  <si>
    <t>US1028</t>
  </si>
  <si>
    <t>US1028-P1</t>
  </si>
  <si>
    <t>KONAN ROBERT</t>
  </si>
  <si>
    <t>US1029</t>
  </si>
  <si>
    <t>US1029-P1</t>
  </si>
  <si>
    <t>LASSANE</t>
  </si>
  <si>
    <t>US1030</t>
  </si>
  <si>
    <t>US1030-P1</t>
  </si>
  <si>
    <t>MLAN</t>
  </si>
  <si>
    <t>0749764396</t>
  </si>
  <si>
    <t>US1032</t>
  </si>
  <si>
    <t>US1032-P1</t>
  </si>
  <si>
    <t xml:space="preserve">OUATTARA </t>
  </si>
  <si>
    <t xml:space="preserve">FOUSSENI </t>
  </si>
  <si>
    <t>US1033</t>
  </si>
  <si>
    <t>US1033-P1</t>
  </si>
  <si>
    <t>0708888772</t>
  </si>
  <si>
    <t>US1034</t>
  </si>
  <si>
    <t>US1034-P1</t>
  </si>
  <si>
    <t>N'GOLO</t>
  </si>
  <si>
    <t>US1035</t>
  </si>
  <si>
    <t>US1035-P1</t>
  </si>
  <si>
    <t>US1036</t>
  </si>
  <si>
    <t>US1036-P1</t>
  </si>
  <si>
    <t>ZANA</t>
  </si>
  <si>
    <t>US1037</t>
  </si>
  <si>
    <t>US1037-P1</t>
  </si>
  <si>
    <t>0171202792</t>
  </si>
  <si>
    <t>US1040</t>
  </si>
  <si>
    <t>US1040-P1</t>
  </si>
  <si>
    <t xml:space="preserve">OUIYA </t>
  </si>
  <si>
    <t>0758194683</t>
  </si>
  <si>
    <t>US1041</t>
  </si>
  <si>
    <t>US1041-P1</t>
  </si>
  <si>
    <t>ARDJOUMAN</t>
  </si>
  <si>
    <t>US1043</t>
  </si>
  <si>
    <t>US1043-P1</t>
  </si>
  <si>
    <t xml:space="preserve">SAGNON </t>
  </si>
  <si>
    <t>0142804476</t>
  </si>
  <si>
    <t>BF384003001005014211</t>
  </si>
  <si>
    <t>US1044</t>
  </si>
  <si>
    <t>US1044-P1</t>
  </si>
  <si>
    <t>MAHAMOUDOU</t>
  </si>
  <si>
    <t>0779296467</t>
  </si>
  <si>
    <t>US1045</t>
  </si>
  <si>
    <t>US1045-P1</t>
  </si>
  <si>
    <t>SIRIBIE</t>
  </si>
  <si>
    <t>US1047</t>
  </si>
  <si>
    <t>US1047-P1</t>
  </si>
  <si>
    <t>SOURABIE</t>
  </si>
  <si>
    <t>0789090206</t>
  </si>
  <si>
    <t>BF384003001005005646</t>
  </si>
  <si>
    <t>US1048</t>
  </si>
  <si>
    <t>US1048-P1</t>
  </si>
  <si>
    <t xml:space="preserve">TOCE </t>
  </si>
  <si>
    <t>CHAKA</t>
  </si>
  <si>
    <t>0747335168</t>
  </si>
  <si>
    <t>BF38400300150113227</t>
  </si>
  <si>
    <t>US1049</t>
  </si>
  <si>
    <t>US1049-P1</t>
  </si>
  <si>
    <t>US1050</t>
  </si>
  <si>
    <t>US1050-P1</t>
  </si>
  <si>
    <t>US1051</t>
  </si>
  <si>
    <t>US1051-P1</t>
  </si>
  <si>
    <t xml:space="preserve"> HAROUNA</t>
  </si>
  <si>
    <t>0748775954</t>
  </si>
  <si>
    <t>BF384003001005003691</t>
  </si>
  <si>
    <t>US1052</t>
  </si>
  <si>
    <t>US1052-P1</t>
  </si>
  <si>
    <t>SIDI</t>
  </si>
  <si>
    <t>0102623661</t>
  </si>
  <si>
    <t>US1053</t>
  </si>
  <si>
    <t>US1053-P1</t>
  </si>
  <si>
    <t xml:space="preserve">YAO </t>
  </si>
  <si>
    <t>KOUAKOU ANSELME</t>
  </si>
  <si>
    <t>0757840611</t>
  </si>
  <si>
    <t>C1000865814</t>
  </si>
  <si>
    <t>HEBIE</t>
  </si>
  <si>
    <t>US1076</t>
  </si>
  <si>
    <t>US1076-P1</t>
  </si>
  <si>
    <t>US1078</t>
  </si>
  <si>
    <t>US1078-P1</t>
  </si>
  <si>
    <t>NANDJE</t>
  </si>
  <si>
    <t xml:space="preserve"> YAO GEROME</t>
  </si>
  <si>
    <t>0767795191</t>
  </si>
  <si>
    <t>C0066190194</t>
  </si>
  <si>
    <t>US1079</t>
  </si>
  <si>
    <t>US1079-P1</t>
  </si>
  <si>
    <t>SIAKA</t>
  </si>
  <si>
    <t>BF384003001005002347</t>
  </si>
  <si>
    <t>US1081</t>
  </si>
  <si>
    <t>US1081-P1</t>
  </si>
  <si>
    <t>0748398169</t>
  </si>
  <si>
    <t>BF384003001005009109</t>
  </si>
  <si>
    <t>US1082</t>
  </si>
  <si>
    <t>US1082-P1</t>
  </si>
  <si>
    <t>US1083</t>
  </si>
  <si>
    <t>US1083-P1</t>
  </si>
  <si>
    <t>N'GORAN</t>
  </si>
  <si>
    <t>DANIEL</t>
  </si>
  <si>
    <t xml:space="preserve">KOUADIO </t>
  </si>
  <si>
    <t>US1085</t>
  </si>
  <si>
    <t>US1085-P1</t>
  </si>
  <si>
    <t>BAMBA</t>
  </si>
  <si>
    <t>0708690910</t>
  </si>
  <si>
    <t>BF384003001001064228</t>
  </si>
  <si>
    <t>US0924</t>
  </si>
  <si>
    <t>US0924-P1</t>
  </si>
  <si>
    <t xml:space="preserve">SAWADOGO </t>
  </si>
  <si>
    <t>BOBODO</t>
  </si>
  <si>
    <t>0748398914</t>
  </si>
  <si>
    <t>BF384003001005000035</t>
  </si>
  <si>
    <t>US0918</t>
  </si>
  <si>
    <t>US0918-P1</t>
  </si>
  <si>
    <t xml:space="preserve">DJEDJE </t>
  </si>
  <si>
    <t>KAKA NINON</t>
  </si>
  <si>
    <t>0778850019</t>
  </si>
  <si>
    <t>C0013684457</t>
  </si>
  <si>
    <t>UD0214</t>
  </si>
  <si>
    <t>UD0214-P1</t>
  </si>
  <si>
    <t>Djakouakoukro</t>
  </si>
  <si>
    <t>AHI</t>
  </si>
  <si>
    <t>KOUASSI ERIC</t>
  </si>
  <si>
    <t>0709799690</t>
  </si>
  <si>
    <t>C1000361165</t>
  </si>
  <si>
    <t>UD0110</t>
  </si>
  <si>
    <t>UD0110-P1</t>
  </si>
  <si>
    <t>HAIDRA</t>
  </si>
  <si>
    <t>C0086397780</t>
  </si>
  <si>
    <t>UD0074</t>
  </si>
  <si>
    <t>UD0074-P1</t>
  </si>
  <si>
    <t>YOUSSOUF</t>
  </si>
  <si>
    <t>AHIDARA</t>
  </si>
  <si>
    <t>0747053615</t>
  </si>
  <si>
    <t>C0099407020</t>
  </si>
  <si>
    <t>AKESSE</t>
  </si>
  <si>
    <t>UG0776</t>
  </si>
  <si>
    <t>UD0776-P1</t>
  </si>
  <si>
    <t>UD0013</t>
  </si>
  <si>
    <t>UD0013-P1</t>
  </si>
  <si>
    <t>AKOUET</t>
  </si>
  <si>
    <t>0707067596</t>
  </si>
  <si>
    <t>C0086168902</t>
  </si>
  <si>
    <t>UD0814</t>
  </si>
  <si>
    <t>UD0814-P1</t>
  </si>
  <si>
    <t>AKPO</t>
  </si>
  <si>
    <t>NDRI SHOTEN BONFILS</t>
  </si>
  <si>
    <t>0707758912</t>
  </si>
  <si>
    <t>C0083846188</t>
  </si>
  <si>
    <t>UD0014</t>
  </si>
  <si>
    <t>UD0014-P1</t>
  </si>
  <si>
    <t>ASSIENIN</t>
  </si>
  <si>
    <t>KONAN CELESTIN</t>
  </si>
  <si>
    <t>1953</t>
  </si>
  <si>
    <t>UD0718</t>
  </si>
  <si>
    <t>UD0718-P1</t>
  </si>
  <si>
    <t>BADE</t>
  </si>
  <si>
    <t>SERGE ALAIN</t>
  </si>
  <si>
    <t>0708830332</t>
  </si>
  <si>
    <t>BADIEL</t>
  </si>
  <si>
    <t>BADO</t>
  </si>
  <si>
    <t>UD0564</t>
  </si>
  <si>
    <t>UD0564-P1</t>
  </si>
  <si>
    <t>BAGTANGA</t>
  </si>
  <si>
    <t>ZOUNOGO</t>
  </si>
  <si>
    <t>0707690233</t>
  </si>
  <si>
    <t>BF384003001004019775</t>
  </si>
  <si>
    <t>UD0787</t>
  </si>
  <si>
    <t>UD0787-P1</t>
  </si>
  <si>
    <t>BLE</t>
  </si>
  <si>
    <t>LOUA ANDERSON</t>
  </si>
  <si>
    <t>0748083183</t>
  </si>
  <si>
    <t>C0105821382</t>
  </si>
  <si>
    <t>1995</t>
  </si>
  <si>
    <t>DANGO</t>
  </si>
  <si>
    <t>UD0786</t>
  </si>
  <si>
    <t>DAMBELE</t>
  </si>
  <si>
    <t>0709445090</t>
  </si>
  <si>
    <t>C0104423351</t>
  </si>
  <si>
    <t>UD0717</t>
  </si>
  <si>
    <t>UD0717-P1</t>
  </si>
  <si>
    <t>DIARRASSOUBA</t>
  </si>
  <si>
    <t>DJOKWME</t>
  </si>
  <si>
    <t>0554744971</t>
  </si>
  <si>
    <t>BF384003001004010087</t>
  </si>
  <si>
    <t>1992</t>
  </si>
  <si>
    <t>UD0835</t>
  </si>
  <si>
    <t>UD0835-P1</t>
  </si>
  <si>
    <t>DION</t>
  </si>
  <si>
    <t>DAN FLORENCE</t>
  </si>
  <si>
    <t>0748092521</t>
  </si>
  <si>
    <t>UD0724</t>
  </si>
  <si>
    <t>UD0724-P1</t>
  </si>
  <si>
    <t>FANY</t>
  </si>
  <si>
    <t>05 56 19 53 10</t>
  </si>
  <si>
    <t>C0086174291</t>
  </si>
  <si>
    <t>UD0029</t>
  </si>
  <si>
    <t>UD0029-P1</t>
  </si>
  <si>
    <t>GRAMBOUTE</t>
  </si>
  <si>
    <t>0748475140</t>
  </si>
  <si>
    <t>C0075073510</t>
  </si>
  <si>
    <t>UD0721</t>
  </si>
  <si>
    <t>UD0721-P1</t>
  </si>
  <si>
    <t>0143161725</t>
  </si>
  <si>
    <t>UD0609</t>
  </si>
  <si>
    <t>UD0609-P1</t>
  </si>
  <si>
    <t>HOFOIN</t>
  </si>
  <si>
    <t>0748109065</t>
  </si>
  <si>
    <t>C0074435832</t>
  </si>
  <si>
    <t>UD0710</t>
  </si>
  <si>
    <t>UD0710-P1</t>
  </si>
  <si>
    <t>KODO</t>
  </si>
  <si>
    <t>ABA RENE</t>
  </si>
  <si>
    <t>0709137696</t>
  </si>
  <si>
    <t>UD0719</t>
  </si>
  <si>
    <t>UD0719-P1</t>
  </si>
  <si>
    <t>TATOUHO TOUSSAINT</t>
  </si>
  <si>
    <t>0757829069</t>
  </si>
  <si>
    <t>UD0040</t>
  </si>
  <si>
    <t>UD0040-P1</t>
  </si>
  <si>
    <t>KOFFI FLORENT</t>
  </si>
  <si>
    <t>0557453515</t>
  </si>
  <si>
    <t>C0074437939</t>
  </si>
  <si>
    <t>UD0065</t>
  </si>
  <si>
    <t>UD0065-P1</t>
  </si>
  <si>
    <t>KOFFI JEAN BAPTISTE</t>
  </si>
  <si>
    <t>C0076864230</t>
  </si>
  <si>
    <t>KOUAME HUBERT</t>
  </si>
  <si>
    <t>UD0069</t>
  </si>
  <si>
    <t>UD0069-P1</t>
  </si>
  <si>
    <t>KOFFI EMMANUEL</t>
  </si>
  <si>
    <t>0788691816</t>
  </si>
  <si>
    <t>C0084179018</t>
  </si>
  <si>
    <t>UD0021</t>
  </si>
  <si>
    <t>UD0021-P1</t>
  </si>
  <si>
    <t>KOFFI FELIX</t>
  </si>
  <si>
    <t>0707924742</t>
  </si>
  <si>
    <t>C0095712390</t>
  </si>
  <si>
    <t>UD0217</t>
  </si>
  <si>
    <t>UD0217-P1</t>
  </si>
  <si>
    <t>KOFFI JEAN LUC</t>
  </si>
  <si>
    <t>0758812267</t>
  </si>
  <si>
    <t>UD0072</t>
  </si>
  <si>
    <t>UD0072-P1</t>
  </si>
  <si>
    <t>KOFFI STEPHANE</t>
  </si>
  <si>
    <t>0709349471</t>
  </si>
  <si>
    <t>C0094985258</t>
  </si>
  <si>
    <t>UD0228</t>
  </si>
  <si>
    <t>UD0228-P1</t>
  </si>
  <si>
    <t>KONAN JULIEN</t>
  </si>
  <si>
    <t>47953108</t>
  </si>
  <si>
    <t>UD0030</t>
  </si>
  <si>
    <t>UD0030-P1</t>
  </si>
  <si>
    <t>KOUAKOU EMILE</t>
  </si>
  <si>
    <t>UD0565</t>
  </si>
  <si>
    <t>UD0565-P1</t>
  </si>
  <si>
    <t>KOUAKOU FREDERIC</t>
  </si>
  <si>
    <t>0749673018</t>
  </si>
  <si>
    <t>C0108875699</t>
  </si>
  <si>
    <t>UD0566</t>
  </si>
  <si>
    <t>UD0566-P1</t>
  </si>
  <si>
    <t>KOUAKOU NIKAISE</t>
  </si>
  <si>
    <t>1991</t>
  </si>
  <si>
    <t>KOUAKOU VENANCE</t>
  </si>
  <si>
    <t>N'DA KOFFI</t>
  </si>
  <si>
    <t>UD0051</t>
  </si>
  <si>
    <t>UD0051-P1</t>
  </si>
  <si>
    <t>N'DRI EUGENE</t>
  </si>
  <si>
    <t>0585618812</t>
  </si>
  <si>
    <t>C0074435887</t>
  </si>
  <si>
    <t>UD0048</t>
  </si>
  <si>
    <t>UD0048-P1</t>
  </si>
  <si>
    <t>UD0714</t>
  </si>
  <si>
    <t>UD0714-P1</t>
  </si>
  <si>
    <t>IDRISSA</t>
  </si>
  <si>
    <t>0747894956</t>
  </si>
  <si>
    <t>C0112699000</t>
  </si>
  <si>
    <t>UD0841</t>
  </si>
  <si>
    <t>UD0841-P1</t>
  </si>
  <si>
    <t>0708721022</t>
  </si>
  <si>
    <t>C0114071024</t>
  </si>
  <si>
    <t>UD0207</t>
  </si>
  <si>
    <t>UD0207-P1</t>
  </si>
  <si>
    <t>KOFFI GEORGES ELI</t>
  </si>
  <si>
    <t>UD0570</t>
  </si>
  <si>
    <t>UD0570-P1</t>
  </si>
  <si>
    <t>KOUASSI PARFAIT</t>
  </si>
  <si>
    <t>0747794928</t>
  </si>
  <si>
    <t>C0083850497</t>
  </si>
  <si>
    <t>UD0816</t>
  </si>
  <si>
    <t>UD0816-P1</t>
  </si>
  <si>
    <t>N'GUESSAN FREDERIC</t>
  </si>
  <si>
    <t>0506388576</t>
  </si>
  <si>
    <t>UD0817</t>
  </si>
  <si>
    <t>UD0817-P1</t>
  </si>
  <si>
    <t>AFFOUET</t>
  </si>
  <si>
    <t>0778621505</t>
  </si>
  <si>
    <t>C0077432227</t>
  </si>
  <si>
    <t>UD0047</t>
  </si>
  <si>
    <t>UD0047-P1</t>
  </si>
  <si>
    <t>AHOU</t>
  </si>
  <si>
    <t>0709791028</t>
  </si>
  <si>
    <t>C0074998207</t>
  </si>
  <si>
    <t>UD0056</t>
  </si>
  <si>
    <t>UD0056-P1</t>
  </si>
  <si>
    <t>0709190239</t>
  </si>
  <si>
    <t>C000490340</t>
  </si>
  <si>
    <t>N'DRI</t>
  </si>
  <si>
    <t>UD0170</t>
  </si>
  <si>
    <t>UD0170-P1</t>
  </si>
  <si>
    <t>N'GORAN GERMAIN</t>
  </si>
  <si>
    <t>0709520658</t>
  </si>
  <si>
    <t>UD0179</t>
  </si>
  <si>
    <t>UD0179-P1</t>
  </si>
  <si>
    <t>C0071761122</t>
  </si>
  <si>
    <t>UD0777</t>
  </si>
  <si>
    <t>UD0777-P1</t>
  </si>
  <si>
    <t>UD0569</t>
  </si>
  <si>
    <t>UD0569-P1</t>
  </si>
  <si>
    <t>LOUKOU JOSEPHINE</t>
  </si>
  <si>
    <t>0758245070</t>
  </si>
  <si>
    <t>C0077328885</t>
  </si>
  <si>
    <t>UD0031</t>
  </si>
  <si>
    <t>UD0031-P1</t>
  </si>
  <si>
    <t>AFFOUE THERESE</t>
  </si>
  <si>
    <t>0747 19 0038</t>
  </si>
  <si>
    <t>C0076345379</t>
  </si>
  <si>
    <t>UD0028</t>
  </si>
  <si>
    <t>UD0028-P1</t>
  </si>
  <si>
    <t>KOUAME RAYMOND</t>
  </si>
  <si>
    <t>070886560</t>
  </si>
  <si>
    <t>UD0103</t>
  </si>
  <si>
    <t>UD0103-P1</t>
  </si>
  <si>
    <t>KOUASSI JEDDEON</t>
  </si>
  <si>
    <t>0747525863</t>
  </si>
  <si>
    <t>C0106498334</t>
  </si>
  <si>
    <t>UD0076</t>
  </si>
  <si>
    <t>UD0076-P1</t>
  </si>
  <si>
    <t>N'GORAN ALAIN</t>
  </si>
  <si>
    <t>0707151962</t>
  </si>
  <si>
    <t>C0109979069</t>
  </si>
  <si>
    <t>PASCAL</t>
  </si>
  <si>
    <t>UD0015</t>
  </si>
  <si>
    <t>UD0015-P1</t>
  </si>
  <si>
    <t>YAO ELI</t>
  </si>
  <si>
    <t>0708846560</t>
  </si>
  <si>
    <t>C0078577594</t>
  </si>
  <si>
    <t>UD0080</t>
  </si>
  <si>
    <t>UD0080-P1</t>
  </si>
  <si>
    <t>LOKOSSUE</t>
  </si>
  <si>
    <t>YAO EMMANUEL</t>
  </si>
  <si>
    <t>0709409540</t>
  </si>
  <si>
    <t>C0074329319</t>
  </si>
  <si>
    <t>UD0148</t>
  </si>
  <si>
    <t>UD0148-P1</t>
  </si>
  <si>
    <t>0709562468</t>
  </si>
  <si>
    <t>C0094988114</t>
  </si>
  <si>
    <t>UD0079</t>
  </si>
  <si>
    <t>UD0079-P1</t>
  </si>
  <si>
    <t>YAO PATRICE</t>
  </si>
  <si>
    <t>UD0003</t>
  </si>
  <si>
    <t>UD0003-P1</t>
  </si>
  <si>
    <t>0757707601</t>
  </si>
  <si>
    <t>C0105465736</t>
  </si>
  <si>
    <t>UD0168</t>
  </si>
  <si>
    <t>UD0168-P1</t>
  </si>
  <si>
    <t>KOUAME ANGRAH</t>
  </si>
  <si>
    <t>0747490695</t>
  </si>
  <si>
    <t>C0088798758</t>
  </si>
  <si>
    <t>UD0608</t>
  </si>
  <si>
    <t>UD0608-P1</t>
  </si>
  <si>
    <t>NIKIEMA</t>
  </si>
  <si>
    <t>DESIRE</t>
  </si>
  <si>
    <t>0506188771</t>
  </si>
  <si>
    <t>UD0020</t>
  </si>
  <si>
    <t>UD0020-P1</t>
  </si>
  <si>
    <t>FELIX</t>
  </si>
  <si>
    <t>0769089279</t>
  </si>
  <si>
    <t>BF384003002004022619</t>
  </si>
  <si>
    <t>MADI</t>
  </si>
  <si>
    <t>UD0824</t>
  </si>
  <si>
    <t>UD0824-P1</t>
  </si>
  <si>
    <t>NOGANOGO</t>
  </si>
  <si>
    <t>0757417757</t>
  </si>
  <si>
    <t>BF38400300100401981</t>
  </si>
  <si>
    <t>UD0075</t>
  </si>
  <si>
    <t>UD0075-P1</t>
  </si>
  <si>
    <t>0789435254</t>
  </si>
  <si>
    <t>C3129900197</t>
  </si>
  <si>
    <t>UD0005</t>
  </si>
  <si>
    <t>UD0005-P1</t>
  </si>
  <si>
    <t>BAFETIGUE BATIA</t>
  </si>
  <si>
    <t>UD0004</t>
  </si>
  <si>
    <t>UD0004-P1</t>
  </si>
  <si>
    <t>0777 76 90 78</t>
  </si>
  <si>
    <t>C0109699898</t>
  </si>
  <si>
    <t>UD0127</t>
  </si>
  <si>
    <t>UD0127-P1</t>
  </si>
  <si>
    <t>LAMINE</t>
  </si>
  <si>
    <t>0758606424</t>
  </si>
  <si>
    <t>UD0720</t>
  </si>
  <si>
    <t>UD0720-P1</t>
  </si>
  <si>
    <t>ZAKARIA</t>
  </si>
  <si>
    <t>0777769078</t>
  </si>
  <si>
    <t>C0109699899</t>
  </si>
  <si>
    <t>UD0785</t>
  </si>
  <si>
    <t>UD0785-P1</t>
  </si>
  <si>
    <t>0777934916</t>
  </si>
  <si>
    <t>UD0563</t>
  </si>
  <si>
    <t>UD0563-P1</t>
  </si>
  <si>
    <t>HAMIDOU MOISE</t>
  </si>
  <si>
    <t>0707331502</t>
  </si>
  <si>
    <t>UD0070</t>
  </si>
  <si>
    <t>UD0070-P1</t>
  </si>
  <si>
    <t>DRAMAN</t>
  </si>
  <si>
    <t>UD0022</t>
  </si>
  <si>
    <t>UD0022-P1</t>
  </si>
  <si>
    <t>KINODJA MICHEL</t>
  </si>
  <si>
    <t>0709313677</t>
  </si>
  <si>
    <t>C0095698827</t>
  </si>
  <si>
    <t>UD0036</t>
  </si>
  <si>
    <t>UD0036-P1</t>
  </si>
  <si>
    <t>AFFOUE SUZANNE</t>
  </si>
  <si>
    <t>UD0143</t>
  </si>
  <si>
    <t>UD0143-P1</t>
  </si>
  <si>
    <t>0758412910</t>
  </si>
  <si>
    <t>C0109968951</t>
  </si>
  <si>
    <t>UD0017</t>
  </si>
  <si>
    <t>UD0017-P1</t>
  </si>
  <si>
    <t>DIBI EMMANUEL</t>
  </si>
  <si>
    <t>UD0027</t>
  </si>
  <si>
    <t>UD0027-P1</t>
  </si>
  <si>
    <t>UD0854</t>
  </si>
  <si>
    <t>UD0854-P1</t>
  </si>
  <si>
    <t>KOUASSI EMMANUEL</t>
  </si>
  <si>
    <t>0769643496</t>
  </si>
  <si>
    <t>C0084741533</t>
  </si>
  <si>
    <t>UD0012</t>
  </si>
  <si>
    <t>UD0012-P1</t>
  </si>
  <si>
    <t>KOUASSI HONORE</t>
  </si>
  <si>
    <t>0758869054</t>
  </si>
  <si>
    <t>C0071603399</t>
  </si>
  <si>
    <t>UD0567</t>
  </si>
  <si>
    <t>UD0567-P1</t>
  </si>
  <si>
    <t>KOUASSI NESTOR</t>
  </si>
  <si>
    <t>0747188451</t>
  </si>
  <si>
    <t>UD0037</t>
  </si>
  <si>
    <t>UD0037-P1</t>
  </si>
  <si>
    <t>YOBOUE</t>
  </si>
  <si>
    <t>ABONOUA</t>
  </si>
  <si>
    <t>0777184435</t>
  </si>
  <si>
    <t>C0086444053</t>
  </si>
  <si>
    <t>UD0034</t>
  </si>
  <si>
    <t>UD0034-P1</t>
  </si>
  <si>
    <t>AMOIN</t>
  </si>
  <si>
    <t>C0084739272</t>
  </si>
  <si>
    <t>UD0049</t>
  </si>
  <si>
    <t>UD0049-P1</t>
  </si>
  <si>
    <t>BROU SEVERIN</t>
  </si>
  <si>
    <t>0758045627</t>
  </si>
  <si>
    <t>UD0038</t>
  </si>
  <si>
    <t>UD0038-P1</t>
  </si>
  <si>
    <t>YOBOUET</t>
  </si>
  <si>
    <t>KONAN HERMANN</t>
  </si>
  <si>
    <t>0748615386</t>
  </si>
  <si>
    <t>C0026396835</t>
  </si>
  <si>
    <t>UD0018</t>
  </si>
  <si>
    <t>UD0018-P1</t>
  </si>
  <si>
    <t>N'GBIN ERIC</t>
  </si>
  <si>
    <t>0556345706</t>
  </si>
  <si>
    <t>C0073003061</t>
  </si>
  <si>
    <t>UD0709</t>
  </si>
  <si>
    <t>UD0709-P1</t>
  </si>
  <si>
    <t>ZIA</t>
  </si>
  <si>
    <t>FIDEL MEFALA</t>
  </si>
  <si>
    <t>0748232389</t>
  </si>
  <si>
    <t>BF384003001001039521</t>
  </si>
  <si>
    <t>UD0874</t>
  </si>
  <si>
    <t>UD0874-P1</t>
  </si>
  <si>
    <t xml:space="preserve">APKOUET </t>
  </si>
  <si>
    <t>UD0876</t>
  </si>
  <si>
    <t>UD0876-P1</t>
  </si>
  <si>
    <t>AMOIN CECILE</t>
  </si>
  <si>
    <t>UD0878</t>
  </si>
  <si>
    <t>UD0878-P1</t>
  </si>
  <si>
    <t>CONOMBO</t>
  </si>
  <si>
    <t>0747357992</t>
  </si>
  <si>
    <t>BF384003001004022549</t>
  </si>
  <si>
    <t>UD0879</t>
  </si>
  <si>
    <t>UD0879-P1</t>
  </si>
  <si>
    <t>BONKOUNGOU</t>
  </si>
  <si>
    <t>BROUREIMA</t>
  </si>
  <si>
    <t>0758335993</t>
  </si>
  <si>
    <t>BF384003001004022544</t>
  </si>
  <si>
    <t>UD0880</t>
  </si>
  <si>
    <t>UD0880-P1</t>
  </si>
  <si>
    <t>GRAMOUTE</t>
  </si>
  <si>
    <t>SOUALIHO</t>
  </si>
  <si>
    <t>C0087622010</t>
  </si>
  <si>
    <t>UD0898</t>
  </si>
  <si>
    <t>UD0898-P1</t>
  </si>
  <si>
    <t>UD0899</t>
  </si>
  <si>
    <t>UD0899-P1</t>
  </si>
  <si>
    <t>ISSAKA</t>
  </si>
  <si>
    <t>BF384003001004018087</t>
  </si>
  <si>
    <t>UD0901</t>
  </si>
  <si>
    <t>UD0901-P1</t>
  </si>
  <si>
    <t>KONAN BERNARD</t>
  </si>
  <si>
    <t>0787035918</t>
  </si>
  <si>
    <t>1958</t>
  </si>
  <si>
    <t>OLIVIER</t>
  </si>
  <si>
    <t>UD0904</t>
  </si>
  <si>
    <t>UD0904-P1</t>
  </si>
  <si>
    <t>DABILGOU</t>
  </si>
  <si>
    <t>BOUKARI</t>
  </si>
  <si>
    <t>UD0905</t>
  </si>
  <si>
    <t>UD0905-P1</t>
  </si>
  <si>
    <t>UD0906</t>
  </si>
  <si>
    <t>UD0906-P1</t>
  </si>
  <si>
    <t xml:space="preserve"> SEYDOU</t>
  </si>
  <si>
    <t>0506298752</t>
  </si>
  <si>
    <t>C0012699000</t>
  </si>
  <si>
    <t>UD0907</t>
  </si>
  <si>
    <t>UD0907-P1</t>
  </si>
  <si>
    <t>BAKO</t>
  </si>
  <si>
    <t>BAZONA MODESTE</t>
  </si>
  <si>
    <t>0708871263</t>
  </si>
  <si>
    <t>UD0908</t>
  </si>
  <si>
    <t>UD0908-P1</t>
  </si>
  <si>
    <t>UD0116</t>
  </si>
  <si>
    <t>UD0116-P1</t>
  </si>
  <si>
    <t>0747267992</t>
  </si>
  <si>
    <t>BF384003001004418086</t>
  </si>
  <si>
    <t>UG0772</t>
  </si>
  <si>
    <t>UG0772-P1</t>
  </si>
  <si>
    <t>Gobroko</t>
  </si>
  <si>
    <t>DOBA PIERRE</t>
  </si>
  <si>
    <t>0748816334</t>
  </si>
  <si>
    <t>C0070763647</t>
  </si>
  <si>
    <t>UG0990</t>
  </si>
  <si>
    <t>UG0990-P1</t>
  </si>
  <si>
    <t xml:space="preserve">AZOBRE </t>
  </si>
  <si>
    <t>ENOCK</t>
  </si>
  <si>
    <t>UG1002</t>
  </si>
  <si>
    <t>UG1002-P1</t>
  </si>
  <si>
    <t>0787907318</t>
  </si>
  <si>
    <t>UG0752</t>
  </si>
  <si>
    <t>UG0752-P1</t>
  </si>
  <si>
    <t>TCHABIRE</t>
  </si>
  <si>
    <t>0749576696</t>
  </si>
  <si>
    <t>BF380010054800700832</t>
  </si>
  <si>
    <t>UG0751</t>
  </si>
  <si>
    <t>UG0751-P1</t>
  </si>
  <si>
    <t>NOEL</t>
  </si>
  <si>
    <t>0759690081</t>
  </si>
  <si>
    <t>UG1001</t>
  </si>
  <si>
    <t>UG1001-P1</t>
  </si>
  <si>
    <t xml:space="preserve">BADOLO </t>
  </si>
  <si>
    <t>BAFFO</t>
  </si>
  <si>
    <t>0768253414</t>
  </si>
  <si>
    <t>UG0999</t>
  </si>
  <si>
    <t>UG0999-P1</t>
  </si>
  <si>
    <t>BALI</t>
  </si>
  <si>
    <t>0789515565</t>
  </si>
  <si>
    <t>BF384003001005014023</t>
  </si>
  <si>
    <t>UG0996</t>
  </si>
  <si>
    <t>UG0996-P1</t>
  </si>
  <si>
    <t xml:space="preserve">BAFIOGO </t>
  </si>
  <si>
    <t>0758337376</t>
  </si>
  <si>
    <t>BF384003001005003537</t>
  </si>
  <si>
    <t>UG0768</t>
  </si>
  <si>
    <t>UG0768-P1</t>
  </si>
  <si>
    <t>BAKOUAN</t>
  </si>
  <si>
    <t>BATA</t>
  </si>
  <si>
    <t>0788873974</t>
  </si>
  <si>
    <t>BF384003001005013500</t>
  </si>
  <si>
    <t>UG0992</t>
  </si>
  <si>
    <t>UG0992-P1</t>
  </si>
  <si>
    <t>BAMOUNI</t>
  </si>
  <si>
    <t>NEBILA</t>
  </si>
  <si>
    <t>0709795839</t>
  </si>
  <si>
    <t>BF384003001005004637</t>
  </si>
  <si>
    <t>UG0988</t>
  </si>
  <si>
    <t>UG0988-P1</t>
  </si>
  <si>
    <t>BELEM</t>
  </si>
  <si>
    <t xml:space="preserve"> ADAMA</t>
  </si>
  <si>
    <t>0757382640</t>
  </si>
  <si>
    <t>BF384003001005005662</t>
  </si>
  <si>
    <t>UG0783</t>
  </si>
  <si>
    <t>UG0783-P1</t>
  </si>
  <si>
    <t>GNALY MARC ATTA</t>
  </si>
  <si>
    <t>0749905056</t>
  </si>
  <si>
    <t>C0074578304</t>
  </si>
  <si>
    <t>UG0746</t>
  </si>
  <si>
    <t>UG0746-P1</t>
  </si>
  <si>
    <t>AYEPKA TOMAS</t>
  </si>
  <si>
    <t>0747 03 18 11</t>
  </si>
  <si>
    <t>C0077576066</t>
  </si>
  <si>
    <t>UG0760</t>
  </si>
  <si>
    <t>UG0760-P1</t>
  </si>
  <si>
    <t>COMPAORE</t>
  </si>
  <si>
    <t>UG0750</t>
  </si>
  <si>
    <t>UG0750-P1</t>
  </si>
  <si>
    <t>0506770874</t>
  </si>
  <si>
    <t>C0082677217</t>
  </si>
  <si>
    <t>UG1070</t>
  </si>
  <si>
    <t>UG1070-P1</t>
  </si>
  <si>
    <t xml:space="preserve">COULIBALY </t>
  </si>
  <si>
    <t>UG0997</t>
  </si>
  <si>
    <t>UG0997-P1</t>
  </si>
  <si>
    <t>ONLO</t>
  </si>
  <si>
    <t>0767442680</t>
  </si>
  <si>
    <t>C0112289964</t>
  </si>
  <si>
    <t>UG0998</t>
  </si>
  <si>
    <t>UG0998-P1</t>
  </si>
  <si>
    <t xml:space="preserve">COULYBALY </t>
  </si>
  <si>
    <t xml:space="preserve">ZIE </t>
  </si>
  <si>
    <t>0768035218</t>
  </si>
  <si>
    <t>C0112501831</t>
  </si>
  <si>
    <t>UG1072</t>
  </si>
  <si>
    <t>UG1072-P1</t>
  </si>
  <si>
    <t xml:space="preserve">DIARRA </t>
  </si>
  <si>
    <t>UG1071</t>
  </si>
  <si>
    <t>UG1071-P1</t>
  </si>
  <si>
    <t>0758764897</t>
  </si>
  <si>
    <t>UG0773</t>
  </si>
  <si>
    <t>UG0773-P1</t>
  </si>
  <si>
    <t>DIGBEU</t>
  </si>
  <si>
    <t>PAUL</t>
  </si>
  <si>
    <t>0749727614</t>
  </si>
  <si>
    <t>UG0984</t>
  </si>
  <si>
    <t>UG0984-P1</t>
  </si>
  <si>
    <t xml:space="preserve">DJAOULI </t>
  </si>
  <si>
    <t>GNAHOUA JONAS</t>
  </si>
  <si>
    <t>0778184597</t>
  </si>
  <si>
    <t>1961</t>
  </si>
  <si>
    <t>UG0994</t>
  </si>
  <si>
    <t>UG0994-P1</t>
  </si>
  <si>
    <t>DJEDJOUMA</t>
  </si>
  <si>
    <t>SANOGO</t>
  </si>
  <si>
    <t>0748977384</t>
  </si>
  <si>
    <t>UG1065</t>
  </si>
  <si>
    <t>UG1065-P1</t>
  </si>
  <si>
    <t>DONGO</t>
  </si>
  <si>
    <t xml:space="preserve"> BALI DESIRE</t>
  </si>
  <si>
    <t>0759329254</t>
  </si>
  <si>
    <t>UG0989</t>
  </si>
  <si>
    <t>UG0989-P1</t>
  </si>
  <si>
    <t xml:space="preserve">DONGO </t>
  </si>
  <si>
    <t>BIENVENUE</t>
  </si>
  <si>
    <t>0788517185</t>
  </si>
  <si>
    <t>UG0770</t>
  </si>
  <si>
    <t>UG0770-P1</t>
  </si>
  <si>
    <t>FARGA</t>
  </si>
  <si>
    <t>WINDEKONTE</t>
  </si>
  <si>
    <t>0546 60 89 74</t>
  </si>
  <si>
    <t>UG1073</t>
  </si>
  <si>
    <t>UG1073-P1</t>
  </si>
  <si>
    <t xml:space="preserve">GIALO </t>
  </si>
  <si>
    <t>SALIF</t>
  </si>
  <si>
    <t>0747468137</t>
  </si>
  <si>
    <t>UG0769</t>
  </si>
  <si>
    <t>UG0769-P1</t>
  </si>
  <si>
    <t>GNAWA</t>
  </si>
  <si>
    <t>GALLY GNAPI</t>
  </si>
  <si>
    <t>0747685674</t>
  </si>
  <si>
    <t>C0087653902</t>
  </si>
  <si>
    <t>UG0753</t>
  </si>
  <si>
    <t>UG0753-P1</t>
  </si>
  <si>
    <t>GUIRO</t>
  </si>
  <si>
    <t>0747 18 93 45</t>
  </si>
  <si>
    <t>UG0741</t>
  </si>
  <si>
    <t>UG0741-P1</t>
  </si>
  <si>
    <t>KABORE</t>
  </si>
  <si>
    <t>YEMDAOGO</t>
  </si>
  <si>
    <t>0586224812</t>
  </si>
  <si>
    <t>BF384003001005002717</t>
  </si>
  <si>
    <t>UG0747</t>
  </si>
  <si>
    <t>UG0747-P1</t>
  </si>
  <si>
    <t>KANAZOE</t>
  </si>
  <si>
    <t>UG0748</t>
  </si>
  <si>
    <t>UG0748-P1</t>
  </si>
  <si>
    <t>KIEMBRE</t>
  </si>
  <si>
    <t>UG1066</t>
  </si>
  <si>
    <t>UG1066-P1</t>
  </si>
  <si>
    <t>0749884748</t>
  </si>
  <si>
    <t>UG0775</t>
  </si>
  <si>
    <t>UG0775-P1</t>
  </si>
  <si>
    <t>NOUKOU</t>
  </si>
  <si>
    <t>0574020149</t>
  </si>
  <si>
    <t>UG1074</t>
  </si>
  <si>
    <t>UG1074-P1</t>
  </si>
  <si>
    <t xml:space="preserve"> KOUASSI GEDEON</t>
  </si>
  <si>
    <t>0759886492</t>
  </si>
  <si>
    <t>C32127000286</t>
  </si>
  <si>
    <t>UG1000</t>
  </si>
  <si>
    <t>UG1000-P1</t>
  </si>
  <si>
    <t>AHOU KOROTOUMOU</t>
  </si>
  <si>
    <t>0758199447</t>
  </si>
  <si>
    <t>C0090879571</t>
  </si>
  <si>
    <t>UG0758</t>
  </si>
  <si>
    <t>UG0758-P1</t>
  </si>
  <si>
    <t>KOUASSI KOUMAN SIMEON</t>
  </si>
  <si>
    <t>0779 36 54 14</t>
  </si>
  <si>
    <t>UG1067</t>
  </si>
  <si>
    <t>UG1067-P1</t>
  </si>
  <si>
    <t>KONAN PIERRE</t>
  </si>
  <si>
    <t>0787454429</t>
  </si>
  <si>
    <t>C0079851712</t>
  </si>
  <si>
    <t>UG0987</t>
  </si>
  <si>
    <t>UG0987-P1</t>
  </si>
  <si>
    <t>KOUMAN</t>
  </si>
  <si>
    <t xml:space="preserve"> BENJAMIN</t>
  </si>
  <si>
    <t>UG0771</t>
  </si>
  <si>
    <t>UG0771-P1</t>
  </si>
  <si>
    <t>KPEUDJIE</t>
  </si>
  <si>
    <t>GAOUSSOU SYLVER</t>
  </si>
  <si>
    <t xml:space="preserve">0788 06 45 47 </t>
  </si>
  <si>
    <t>UG0774</t>
  </si>
  <si>
    <t>UG0774-P1</t>
  </si>
  <si>
    <t>MAKAGNON</t>
  </si>
  <si>
    <t>GNAHOUA</t>
  </si>
  <si>
    <t>0789460800</t>
  </si>
  <si>
    <t>UG0755</t>
  </si>
  <si>
    <t>UG0755-P1</t>
  </si>
  <si>
    <t>KOUASSI PACOME</t>
  </si>
  <si>
    <t>0788551044</t>
  </si>
  <si>
    <t>UG0993</t>
  </si>
  <si>
    <t>UG0993-P1</t>
  </si>
  <si>
    <t xml:space="preserve">N'GUESSAN </t>
  </si>
  <si>
    <t>KOFFI CONSTANT</t>
  </si>
  <si>
    <t>0708670198</t>
  </si>
  <si>
    <t>UG0781</t>
  </si>
  <si>
    <t>UG0781-P1</t>
  </si>
  <si>
    <t xml:space="preserve">N'ZUE </t>
  </si>
  <si>
    <t xml:space="preserve">KOFFI JACQUES </t>
  </si>
  <si>
    <t>0757652800</t>
  </si>
  <si>
    <t>UG1004</t>
  </si>
  <si>
    <t>UG1004-P1</t>
  </si>
  <si>
    <t xml:space="preserve"> KOULAMAN</t>
  </si>
  <si>
    <t>0748475238</t>
  </si>
  <si>
    <t>UG0759</t>
  </si>
  <si>
    <t>UG0759-P1</t>
  </si>
  <si>
    <t>DIAKARIDIA</t>
  </si>
  <si>
    <t>0748566542</t>
  </si>
  <si>
    <t>UG0756</t>
  </si>
  <si>
    <t>UG0756-P1</t>
  </si>
  <si>
    <t>DRAMANE</t>
  </si>
  <si>
    <t>0769140235</t>
  </si>
  <si>
    <t>UG0754</t>
  </si>
  <si>
    <t>UG0754-P1</t>
  </si>
  <si>
    <t xml:space="preserve">0708812950 </t>
  </si>
  <si>
    <t>BF384003001005004608</t>
  </si>
  <si>
    <t>UG1069</t>
  </si>
  <si>
    <t>UG1069-P1</t>
  </si>
  <si>
    <t xml:space="preserve">SANOGO </t>
  </si>
  <si>
    <t>FOUSSENI</t>
  </si>
  <si>
    <t>0789334679</t>
  </si>
  <si>
    <t>UG0915</t>
  </si>
  <si>
    <t>UG0915-P1</t>
  </si>
  <si>
    <t>NOSSOROGO</t>
  </si>
  <si>
    <t>0709325627</t>
  </si>
  <si>
    <t>BF384003001005009841</t>
  </si>
  <si>
    <t>UG0745</t>
  </si>
  <si>
    <t>UG0745-P1</t>
  </si>
  <si>
    <t>0707745163</t>
  </si>
  <si>
    <t>BF384003001005004986</t>
  </si>
  <si>
    <t>UG0743</t>
  </si>
  <si>
    <t>UG0743-P1</t>
  </si>
  <si>
    <t>0709714321</t>
  </si>
  <si>
    <t>C0118645894</t>
  </si>
  <si>
    <t>UG0985</t>
  </si>
  <si>
    <t>UG0985-P1</t>
  </si>
  <si>
    <t>SINON</t>
  </si>
  <si>
    <t xml:space="preserve"> MADI</t>
  </si>
  <si>
    <t>0797751718</t>
  </si>
  <si>
    <t>UG0995</t>
  </si>
  <si>
    <t>UG0995-P1</t>
  </si>
  <si>
    <t xml:space="preserve">TIDIANE </t>
  </si>
  <si>
    <t>0707981071</t>
  </si>
  <si>
    <t>UG0991</t>
  </si>
  <si>
    <t>UG0991-P1</t>
  </si>
  <si>
    <t xml:space="preserve">TINDORE </t>
  </si>
  <si>
    <t>RAOGO</t>
  </si>
  <si>
    <t>0777965145</t>
  </si>
  <si>
    <t>BF384003001005004341</t>
  </si>
  <si>
    <t>UG1005</t>
  </si>
  <si>
    <t>UG1005-P1</t>
  </si>
  <si>
    <t xml:space="preserve">TINTIMRE </t>
  </si>
  <si>
    <t>ARTANASE</t>
  </si>
  <si>
    <t>0709148826</t>
  </si>
  <si>
    <t>UG1003</t>
  </si>
  <si>
    <t>UG1003-P1</t>
  </si>
  <si>
    <t xml:space="preserve"> BRAHIMA</t>
  </si>
  <si>
    <t>0141926103</t>
  </si>
  <si>
    <t>BF384003001005004060</t>
  </si>
  <si>
    <t>UG0986</t>
  </si>
  <si>
    <t>UG0986-P1</t>
  </si>
  <si>
    <t xml:space="preserve">ZONGO </t>
  </si>
  <si>
    <t>076711251176</t>
  </si>
  <si>
    <t>BF384003001005009883</t>
  </si>
  <si>
    <t>UZ0385</t>
  </si>
  <si>
    <t>UZ0385-P1</t>
  </si>
  <si>
    <t>AMANY</t>
  </si>
  <si>
    <t>BROU EMILE</t>
  </si>
  <si>
    <t>0709586772</t>
  </si>
  <si>
    <t>C0072259320</t>
  </si>
  <si>
    <t>UZ0806</t>
  </si>
  <si>
    <t>UZ0806-P1</t>
  </si>
  <si>
    <t>BADOLO</t>
  </si>
  <si>
    <t>BALILI FREDERICK</t>
  </si>
  <si>
    <t>0708652227</t>
  </si>
  <si>
    <t>UZ0801</t>
  </si>
  <si>
    <t>UZ0801-P1</t>
  </si>
  <si>
    <t>0747461800</t>
  </si>
  <si>
    <t>BF384003001004005131</t>
  </si>
  <si>
    <t>UZ0426</t>
  </si>
  <si>
    <t>UZ0426-P1</t>
  </si>
  <si>
    <t>0787393544</t>
  </si>
  <si>
    <t>C000356594</t>
  </si>
  <si>
    <t>UZ0637</t>
  </si>
  <si>
    <t>UZ0637-P1</t>
  </si>
  <si>
    <t>0757510066</t>
  </si>
  <si>
    <t>BF384003001005000099</t>
  </si>
  <si>
    <t>BERTE</t>
  </si>
  <si>
    <t>UZ0375</t>
  </si>
  <si>
    <t>UZ0375-P1</t>
  </si>
  <si>
    <t>KOUASSI RAOUL</t>
  </si>
  <si>
    <t>0749576013</t>
  </si>
  <si>
    <t>C0085957363</t>
  </si>
  <si>
    <t>UZ1060</t>
  </si>
  <si>
    <t>UZ1060-P1</t>
  </si>
  <si>
    <t>0749083294</t>
  </si>
  <si>
    <t>UZ0641</t>
  </si>
  <si>
    <t>UZ0641-P1</t>
  </si>
  <si>
    <t>0747639901</t>
  </si>
  <si>
    <t>UZ1063</t>
  </si>
  <si>
    <t>UZ1063-P1</t>
  </si>
  <si>
    <t>DIAMOUTENE</t>
  </si>
  <si>
    <t>KASSOUM</t>
  </si>
  <si>
    <t>0709582268</t>
  </si>
  <si>
    <t>UZ0395</t>
  </si>
  <si>
    <t>UZ0395-P1</t>
  </si>
  <si>
    <t>DIANDA</t>
  </si>
  <si>
    <t>NORAOGO SALIFO</t>
  </si>
  <si>
    <t>0747544826</t>
  </si>
  <si>
    <t>BF384003001005013526</t>
  </si>
  <si>
    <t>UZ1061</t>
  </si>
  <si>
    <t>UZ1061-P1</t>
  </si>
  <si>
    <t>0708721695</t>
  </si>
  <si>
    <t>UZ0646</t>
  </si>
  <si>
    <t>UZ0646-P1</t>
  </si>
  <si>
    <t>DIBLONI</t>
  </si>
  <si>
    <t>BILKOTE</t>
  </si>
  <si>
    <t>0708655138</t>
  </si>
  <si>
    <t>UZ1058</t>
  </si>
  <si>
    <t>UZ1058-P1</t>
  </si>
  <si>
    <t>GUERE</t>
  </si>
  <si>
    <t>GUERE SOULEYMANE</t>
  </si>
  <si>
    <t>0749606383</t>
  </si>
  <si>
    <t>BF384003001005012604</t>
  </si>
  <si>
    <t>UZ0638</t>
  </si>
  <si>
    <t>UZ0638-P1</t>
  </si>
  <si>
    <t>0748295547</t>
  </si>
  <si>
    <t>BF384003001005006091</t>
  </si>
  <si>
    <t>UZ0497</t>
  </si>
  <si>
    <t>UZ0497-P1</t>
  </si>
  <si>
    <t>PINGREOUAGA</t>
  </si>
  <si>
    <t>0103829708</t>
  </si>
  <si>
    <t>UZ0800</t>
  </si>
  <si>
    <t>UZ0800-P1</t>
  </si>
  <si>
    <t>0708406798</t>
  </si>
  <si>
    <t>BF384003001005001123</t>
  </si>
  <si>
    <t>HIEN</t>
  </si>
  <si>
    <t>OLLO</t>
  </si>
  <si>
    <t>UZ0376</t>
  </si>
  <si>
    <t>UZ0376-P1</t>
  </si>
  <si>
    <t>HOUNSOU</t>
  </si>
  <si>
    <t>AVAGBO</t>
  </si>
  <si>
    <t>0709245889</t>
  </si>
  <si>
    <t>UZ0371</t>
  </si>
  <si>
    <t>UZ0371-P1</t>
  </si>
  <si>
    <t>HOUSSOU</t>
  </si>
  <si>
    <t>KONAN DAVID</t>
  </si>
  <si>
    <t>0242683882</t>
  </si>
  <si>
    <t>UZ0647</t>
  </si>
  <si>
    <t>UZ0647-P1</t>
  </si>
  <si>
    <t>KAMBOU</t>
  </si>
  <si>
    <t>JEAN MARIE</t>
  </si>
  <si>
    <t>0788252096</t>
  </si>
  <si>
    <t>UZ0636</t>
  </si>
  <si>
    <t>UZ0636-P1</t>
  </si>
  <si>
    <t>SANSAN ALI</t>
  </si>
  <si>
    <t>0747687902</t>
  </si>
  <si>
    <t>BF384003001005008291</t>
  </si>
  <si>
    <t>UZ0483</t>
  </si>
  <si>
    <t>UZ0483-P1</t>
  </si>
  <si>
    <t>LEDJITE</t>
  </si>
  <si>
    <t>07 57 20 18 75</t>
  </si>
  <si>
    <t>BF384003001005000334</t>
  </si>
  <si>
    <t>UZ0396</t>
  </si>
  <si>
    <t>UZ0396-P1</t>
  </si>
  <si>
    <t>SANSAN MARTIN</t>
  </si>
  <si>
    <t>0789313993</t>
  </si>
  <si>
    <t>BF384003001005003580</t>
  </si>
  <si>
    <t>UZ0380</t>
  </si>
  <si>
    <t>UZ0380-P1</t>
  </si>
  <si>
    <t>SIE KOUADJO</t>
  </si>
  <si>
    <t>07 48 04 66 10</t>
  </si>
  <si>
    <t>UZ0379</t>
  </si>
  <si>
    <t>UZ0379-P1</t>
  </si>
  <si>
    <t>SIE KOFFI</t>
  </si>
  <si>
    <t>07 57 89 37 48</t>
  </si>
  <si>
    <t>BF384003001005013560</t>
  </si>
  <si>
    <t>UZ0378</t>
  </si>
  <si>
    <t>UZ0378-P1</t>
  </si>
  <si>
    <t>DIKONTE</t>
  </si>
  <si>
    <t>UZ0425</t>
  </si>
  <si>
    <t>UZ0425-P1</t>
  </si>
  <si>
    <t>KOUAME ALPHONSE</t>
  </si>
  <si>
    <t>UZ0381</t>
  </si>
  <si>
    <t>UZ0381-P1</t>
  </si>
  <si>
    <t>N'DRI RICHARD</t>
  </si>
  <si>
    <t>UZ0640</t>
  </si>
  <si>
    <t>UZ0640-P1</t>
  </si>
  <si>
    <t>C0112350491</t>
  </si>
  <si>
    <t>UZ0467</t>
  </si>
  <si>
    <t>UZ0467-P1</t>
  </si>
  <si>
    <t>SIBIRI</t>
  </si>
  <si>
    <t>C0111091283</t>
  </si>
  <si>
    <t>UZ0452</t>
  </si>
  <si>
    <t>UZ0452-P1</t>
  </si>
  <si>
    <t>BF384003001005001223</t>
  </si>
  <si>
    <t>UZ0394</t>
  </si>
  <si>
    <t>UZ0394-P1</t>
  </si>
  <si>
    <t>0749063723</t>
  </si>
  <si>
    <t>C0111093609</t>
  </si>
  <si>
    <t>UZ0377</t>
  </si>
  <si>
    <t>UZ0377-P1</t>
  </si>
  <si>
    <t>0748920469</t>
  </si>
  <si>
    <t>C0112728956</t>
  </si>
  <si>
    <t>UZ0808</t>
  </si>
  <si>
    <t>UZ0808-P1</t>
  </si>
  <si>
    <t>0787321925</t>
  </si>
  <si>
    <t>UZ1064</t>
  </si>
  <si>
    <t>UZ1064-P1</t>
  </si>
  <si>
    <t>KOUADIO ETIENNE</t>
  </si>
  <si>
    <t>0747155551</t>
  </si>
  <si>
    <t>C0076944986</t>
  </si>
  <si>
    <t>UZ0670</t>
  </si>
  <si>
    <t>UZ0670-P1</t>
  </si>
  <si>
    <t>NANA</t>
  </si>
  <si>
    <t>0757533303</t>
  </si>
  <si>
    <t>UZ0485</t>
  </si>
  <si>
    <t>UZ0485-P1</t>
  </si>
  <si>
    <t>07 57 39 52 92</t>
  </si>
  <si>
    <t>BF384003001005014146</t>
  </si>
  <si>
    <t>UZ0370</t>
  </si>
  <si>
    <t>UZ0370-P1</t>
  </si>
  <si>
    <t>0757367159</t>
  </si>
  <si>
    <t>BF384003001005002745</t>
  </si>
  <si>
    <t>UZ0812</t>
  </si>
  <si>
    <t>UZ0812-P1</t>
  </si>
  <si>
    <t>NOUCTARA</t>
  </si>
  <si>
    <t>AMADO</t>
  </si>
  <si>
    <t>0769144290</t>
  </si>
  <si>
    <t>UZ1062</t>
  </si>
  <si>
    <t>UZ1062-P1</t>
  </si>
  <si>
    <t>0768572214</t>
  </si>
  <si>
    <t>UZ0793</t>
  </si>
  <si>
    <t>UZ0793-P1</t>
  </si>
  <si>
    <t>0768434748</t>
  </si>
  <si>
    <t>UZ0471</t>
  </si>
  <si>
    <t>UZ0471-P1</t>
  </si>
  <si>
    <t>SOUNGALO</t>
  </si>
  <si>
    <t>0747236292</t>
  </si>
  <si>
    <t>C0112151368</t>
  </si>
  <si>
    <t>UZ0387</t>
  </si>
  <si>
    <t>UZ0387-P1</t>
  </si>
  <si>
    <t>GAOUSSOU</t>
  </si>
  <si>
    <t>0757552633</t>
  </si>
  <si>
    <t>C0024445753</t>
  </si>
  <si>
    <t>UZ0500</t>
  </si>
  <si>
    <t>UZ0500-P1</t>
  </si>
  <si>
    <t>REGUEM MOUSTAPHA</t>
  </si>
  <si>
    <t>0747085794</t>
  </si>
  <si>
    <t>1951</t>
  </si>
  <si>
    <t>UZ0481</t>
  </si>
  <si>
    <t>UZ0481-P1</t>
  </si>
  <si>
    <t>IRMEAN DIT BOUREIMA</t>
  </si>
  <si>
    <t>0788994258</t>
  </si>
  <si>
    <t>BF384003001005013618</t>
  </si>
  <si>
    <t>UZ0480</t>
  </si>
  <si>
    <t>UZ0480-P1</t>
  </si>
  <si>
    <t>PATENEMA</t>
  </si>
  <si>
    <t>0749847063</t>
  </si>
  <si>
    <t>BF384003001005003091</t>
  </si>
  <si>
    <t>1963</t>
  </si>
  <si>
    <t>UZ0393</t>
  </si>
  <si>
    <t>UZ0393-P1</t>
  </si>
  <si>
    <t>RASMANE</t>
  </si>
  <si>
    <t>0747066778</t>
  </si>
  <si>
    <t>UZ0803</t>
  </si>
  <si>
    <t>UZ0803-P1</t>
  </si>
  <si>
    <t>TILYOTE</t>
  </si>
  <si>
    <t>0758010573</t>
  </si>
  <si>
    <t>UZ0796</t>
  </si>
  <si>
    <t>UZ0796-P1</t>
  </si>
  <si>
    <t>DJOTCHORE</t>
  </si>
  <si>
    <t>UZ0494</t>
  </si>
  <si>
    <t>UZ0494-P1</t>
  </si>
  <si>
    <t>MICHEL</t>
  </si>
  <si>
    <t>0707262054</t>
  </si>
  <si>
    <t>C0111092909</t>
  </si>
  <si>
    <t>UZ0645</t>
  </si>
  <si>
    <t>UZ0645-P1</t>
  </si>
  <si>
    <t>ROUAMBA</t>
  </si>
  <si>
    <t>UZ1056</t>
  </si>
  <si>
    <t>UZ1056-P1</t>
  </si>
  <si>
    <t>SANFO</t>
  </si>
  <si>
    <t>UZ0472</t>
  </si>
  <si>
    <t>UZ0472-P1</t>
  </si>
  <si>
    <t>SANKARA</t>
  </si>
  <si>
    <t>KOUKA</t>
  </si>
  <si>
    <t>0749550396</t>
  </si>
  <si>
    <t>BF384003001005003639</t>
  </si>
  <si>
    <t>UZ0829</t>
  </si>
  <si>
    <t>UZ0829-P1</t>
  </si>
  <si>
    <t>TIRAOGO</t>
  </si>
  <si>
    <t>0709606383</t>
  </si>
  <si>
    <t>BF384003001005008537</t>
  </si>
  <si>
    <t>UZ0436</t>
  </si>
  <si>
    <t>UZ0436-P1</t>
  </si>
  <si>
    <t>0749053222</t>
  </si>
  <si>
    <t>BF384003001005002144</t>
  </si>
  <si>
    <t>UZ0807</t>
  </si>
  <si>
    <t>UZ0807-P1</t>
  </si>
  <si>
    <t>SOMBIE</t>
  </si>
  <si>
    <t>UZ0798</t>
  </si>
  <si>
    <t>UZ0798-P1</t>
  </si>
  <si>
    <t>ISSOUF</t>
  </si>
  <si>
    <t>0747715880</t>
  </si>
  <si>
    <t>BF384003001005000881</t>
  </si>
  <si>
    <t>UZ0373</t>
  </si>
  <si>
    <t>UZ0373-P1</t>
  </si>
  <si>
    <t>AMADOU</t>
  </si>
  <si>
    <t>0171370070</t>
  </si>
  <si>
    <t>UZ1059</t>
  </si>
  <si>
    <t>UZ1059-P1</t>
  </si>
  <si>
    <t>0769128430</t>
  </si>
  <si>
    <t>UZ0642</t>
  </si>
  <si>
    <t>UZ0642-P1</t>
  </si>
  <si>
    <t>BF384003001006003731</t>
  </si>
  <si>
    <t>UZ0633</t>
  </si>
  <si>
    <t>UZ0633-P1</t>
  </si>
  <si>
    <t>BRAMA</t>
  </si>
  <si>
    <t>0709013561</t>
  </si>
  <si>
    <t>UZ0427</t>
  </si>
  <si>
    <t>UZ0427-P1</t>
  </si>
  <si>
    <t>ALLAKABO</t>
  </si>
  <si>
    <t>0707953744</t>
  </si>
  <si>
    <t>UZ0397</t>
  </si>
  <si>
    <t>UZ0397-P1</t>
  </si>
  <si>
    <t>TIEGOUE DIT LADJI</t>
  </si>
  <si>
    <t>0768670482</t>
  </si>
  <si>
    <t>UZ0382</t>
  </si>
  <si>
    <t>UZ0382-P1</t>
  </si>
  <si>
    <t>BAVOUMA</t>
  </si>
  <si>
    <t>0747439863</t>
  </si>
  <si>
    <t>UZ1055</t>
  </si>
  <si>
    <t>UZ1055-P1</t>
  </si>
  <si>
    <t>LAMOUSSA</t>
  </si>
  <si>
    <t>0757201813</t>
  </si>
  <si>
    <t>C0111191592</t>
  </si>
  <si>
    <t>UZ0797</t>
  </si>
  <si>
    <t>UZ0797-P1</t>
  </si>
  <si>
    <t>KEBA NOUFOU</t>
  </si>
  <si>
    <t>0769342938</t>
  </si>
  <si>
    <t>C0111118436</t>
  </si>
  <si>
    <t>UZ0479</t>
  </si>
  <si>
    <t>UZ0479-P1</t>
  </si>
  <si>
    <t>0779985753</t>
  </si>
  <si>
    <t>C0113916247</t>
  </si>
  <si>
    <t>UZ0386</t>
  </si>
  <si>
    <t>UZ0386-P1</t>
  </si>
  <si>
    <t>TIANDYE</t>
  </si>
  <si>
    <t>0101112470</t>
  </si>
  <si>
    <t>C0106223509</t>
  </si>
  <si>
    <t>UZ0369</t>
  </si>
  <si>
    <t>UZ0369-P1</t>
  </si>
  <si>
    <t>SOULEYMANE ARDJIOUMA</t>
  </si>
  <si>
    <t>0748876444</t>
  </si>
  <si>
    <t>C0113335206</t>
  </si>
  <si>
    <t>UZ0809</t>
  </si>
  <si>
    <t>UZ0809-P1</t>
  </si>
  <si>
    <t>VOUDRI</t>
  </si>
  <si>
    <t>JEAN BAPTISTE</t>
  </si>
  <si>
    <t>0708300741</t>
  </si>
  <si>
    <t>BF384003001005003085</t>
  </si>
  <si>
    <t>UZ1057</t>
  </si>
  <si>
    <t>UZ1057-P1</t>
  </si>
  <si>
    <t>YAMEOGO</t>
  </si>
  <si>
    <t>SIBI AROUNA</t>
  </si>
  <si>
    <t>0748458531</t>
  </si>
  <si>
    <t>BF384003001001050121</t>
  </si>
  <si>
    <t>UZ0789</t>
  </si>
  <si>
    <t>UZ0789-P1</t>
  </si>
  <si>
    <t>JOEL</t>
  </si>
  <si>
    <t>0797426812</t>
  </si>
  <si>
    <t>BF384003001005008432</t>
  </si>
  <si>
    <t>UZ0402</t>
  </si>
  <si>
    <t>UZ0402-P1</t>
  </si>
  <si>
    <t>UZ0493</t>
  </si>
  <si>
    <t>UZ0493-P1</t>
  </si>
  <si>
    <t>ZOUGROUANA</t>
  </si>
  <si>
    <t>ZINISSIDA EMMANUEL</t>
  </si>
  <si>
    <t>BF384003001005009631</t>
  </si>
  <si>
    <t>UD0897</t>
  </si>
  <si>
    <t>UD0897-P1</t>
  </si>
  <si>
    <t>KOUADIO KEVIN</t>
  </si>
  <si>
    <t>0787402023</t>
  </si>
  <si>
    <t>1994</t>
  </si>
  <si>
    <t>US0934</t>
  </si>
  <si>
    <t>US0934-P1</t>
  </si>
  <si>
    <t xml:space="preserve">KOFFI JONAS </t>
  </si>
  <si>
    <t>UZ1088</t>
  </si>
  <si>
    <t>UZ1088-P1</t>
  </si>
  <si>
    <t>0749588477</t>
  </si>
  <si>
    <t>UZ1089</t>
  </si>
  <si>
    <t>UZ1089-P1</t>
  </si>
  <si>
    <t>BAYEL</t>
  </si>
  <si>
    <t>BAGORA</t>
  </si>
  <si>
    <t>0708135979</t>
  </si>
  <si>
    <t>UZ1094</t>
  </si>
  <si>
    <t>UZ1094-P1</t>
  </si>
  <si>
    <t>RAMDE</t>
  </si>
  <si>
    <t>YEMBRAOGO BOUKARY</t>
  </si>
  <si>
    <t>0767968450</t>
  </si>
  <si>
    <t>BF384003001005012668</t>
  </si>
  <si>
    <t>UZ1087</t>
  </si>
  <si>
    <t>UZ1087-P1</t>
  </si>
  <si>
    <t>0748890204</t>
  </si>
  <si>
    <t>BF384001005001014981</t>
  </si>
  <si>
    <t>UZ1092</t>
  </si>
  <si>
    <t>UZ1092-P1</t>
  </si>
  <si>
    <t>OUAMSAORE</t>
  </si>
  <si>
    <t>TOUDASSIDA</t>
  </si>
  <si>
    <t>0707850392</t>
  </si>
  <si>
    <t>BF384003001005012639</t>
  </si>
  <si>
    <t>UZ0428</t>
  </si>
  <si>
    <t>0709388108</t>
  </si>
  <si>
    <t>US0233</t>
  </si>
  <si>
    <t>US0233-P1</t>
  </si>
  <si>
    <t>UB0001</t>
  </si>
  <si>
    <t>UB0001-P1</t>
  </si>
  <si>
    <t>Beyo</t>
  </si>
  <si>
    <t>BABO</t>
  </si>
  <si>
    <t>N'DREY</t>
  </si>
  <si>
    <t>07 87 85 83 10</t>
  </si>
  <si>
    <t>C0065869970</t>
  </si>
  <si>
    <t>UB0002</t>
  </si>
  <si>
    <t>UB0002-P1</t>
  </si>
  <si>
    <t>BAGUIMA HAMIDOU</t>
  </si>
  <si>
    <t>0778412161</t>
  </si>
  <si>
    <t>UB0003</t>
  </si>
  <si>
    <t>UB0003-P1</t>
  </si>
  <si>
    <t>BAWA</t>
  </si>
  <si>
    <t>0747184439</t>
  </si>
  <si>
    <t>UB0004</t>
  </si>
  <si>
    <t>UB0004-P1</t>
  </si>
  <si>
    <t>BALAYALA</t>
  </si>
  <si>
    <t>GNOMBOE</t>
  </si>
  <si>
    <t>0758337849</t>
  </si>
  <si>
    <t>BF384003001004021008</t>
  </si>
  <si>
    <t>UB0005</t>
  </si>
  <si>
    <t>UB0005-P1</t>
  </si>
  <si>
    <t>BASSA</t>
  </si>
  <si>
    <t>BAPIO</t>
  </si>
  <si>
    <t>0708575346</t>
  </si>
  <si>
    <t>BF384003001004008576</t>
  </si>
  <si>
    <t>UB0006</t>
  </si>
  <si>
    <t>UB0006-P1</t>
  </si>
  <si>
    <t>BADABIE</t>
  </si>
  <si>
    <t>0747184344</t>
  </si>
  <si>
    <t>BF384003001004010653</t>
  </si>
  <si>
    <t>UB0007</t>
  </si>
  <si>
    <t>UB0007-P1</t>
  </si>
  <si>
    <t>MALIK</t>
  </si>
  <si>
    <t>0768441754</t>
  </si>
  <si>
    <t>UB0008</t>
  </si>
  <si>
    <t>UB0008-P1</t>
  </si>
  <si>
    <t>0747756983</t>
  </si>
  <si>
    <t>BF384003001004018368</t>
  </si>
  <si>
    <t>UB0009</t>
  </si>
  <si>
    <t>UB0009-P1</t>
  </si>
  <si>
    <t>BAZONGO</t>
  </si>
  <si>
    <t>BASSO</t>
  </si>
  <si>
    <t>0504627377</t>
  </si>
  <si>
    <t>BF384003001004020409</t>
  </si>
  <si>
    <t>UB0010</t>
  </si>
  <si>
    <t>UB0010-P1</t>
  </si>
  <si>
    <t>BONDEGUENE</t>
  </si>
  <si>
    <t>BASSE</t>
  </si>
  <si>
    <t>0747633517</t>
  </si>
  <si>
    <t>BF384003001004002563</t>
  </si>
  <si>
    <t>UB0011</t>
  </si>
  <si>
    <t>UB0011-P1</t>
  </si>
  <si>
    <t>0709376410</t>
  </si>
  <si>
    <t>BF384003001004003336</t>
  </si>
  <si>
    <t>UB0012</t>
  </si>
  <si>
    <t>UB0012-P1</t>
  </si>
  <si>
    <t>BONDINGUIN</t>
  </si>
  <si>
    <t>0797719773</t>
  </si>
  <si>
    <t>BF384003001004015902</t>
  </si>
  <si>
    <t>UB0013</t>
  </si>
  <si>
    <t>UB0013-P1</t>
  </si>
  <si>
    <t>0758308948</t>
  </si>
  <si>
    <t>BF384003001004003335</t>
  </si>
  <si>
    <t>UB0015</t>
  </si>
  <si>
    <t>UB0015-P1</t>
  </si>
  <si>
    <t>FRANCOIS</t>
  </si>
  <si>
    <t>0708930590</t>
  </si>
  <si>
    <t>BF384000300100402404</t>
  </si>
  <si>
    <t>1997</t>
  </si>
  <si>
    <t>UB0016</t>
  </si>
  <si>
    <t>UB0016-P1</t>
  </si>
  <si>
    <t>LOSSENI</t>
  </si>
  <si>
    <t>0708659084</t>
  </si>
  <si>
    <t>C3182000868</t>
  </si>
  <si>
    <t>UB0017</t>
  </si>
  <si>
    <t>UB0017-P1</t>
  </si>
  <si>
    <t>0546500600</t>
  </si>
  <si>
    <t>C0070241121</t>
  </si>
  <si>
    <t>UB0018</t>
  </si>
  <si>
    <t>UB0018-P1</t>
  </si>
  <si>
    <t>DABOUE</t>
  </si>
  <si>
    <t>ANTOINE</t>
  </si>
  <si>
    <t>0707984359</t>
  </si>
  <si>
    <t>UB0019</t>
  </si>
  <si>
    <t>UB0019-P1</t>
  </si>
  <si>
    <t>UB0020</t>
  </si>
  <si>
    <t>UB0020-P1</t>
  </si>
  <si>
    <t>DOGBO</t>
  </si>
  <si>
    <t>PONY ROGER</t>
  </si>
  <si>
    <t>0708025918</t>
  </si>
  <si>
    <t>C0085916500</t>
  </si>
  <si>
    <t>UB0021</t>
  </si>
  <si>
    <t>UB0021-P1</t>
  </si>
  <si>
    <t>DONI</t>
  </si>
  <si>
    <t>MIKAEL</t>
  </si>
  <si>
    <t>0778687712</t>
  </si>
  <si>
    <t>UB0022</t>
  </si>
  <si>
    <t>UB0022-P1</t>
  </si>
  <si>
    <t>FANNY</t>
  </si>
  <si>
    <t>KARAMOKO</t>
  </si>
  <si>
    <t>0709685229</t>
  </si>
  <si>
    <t>C0070329748</t>
  </si>
  <si>
    <t>UB0023</t>
  </si>
  <si>
    <t>UB0023-P1</t>
  </si>
  <si>
    <t>0505158904</t>
  </si>
  <si>
    <t>C0083084182</t>
  </si>
  <si>
    <t>UB0024</t>
  </si>
  <si>
    <t>UB0024-P1</t>
  </si>
  <si>
    <t>GJISSO</t>
  </si>
  <si>
    <t>GOUDA CASIMIR</t>
  </si>
  <si>
    <t>C0099546276</t>
  </si>
  <si>
    <t>UB0025</t>
  </si>
  <si>
    <t>UB0025-P1</t>
  </si>
  <si>
    <t>SOUOMBAR</t>
  </si>
  <si>
    <t>BF384003001004024050</t>
  </si>
  <si>
    <t>UB0026</t>
  </si>
  <si>
    <t>UB0026-P1</t>
  </si>
  <si>
    <t>KINDO</t>
  </si>
  <si>
    <t>0708149869</t>
  </si>
  <si>
    <t>BF384003001004007474</t>
  </si>
  <si>
    <t>UB0027</t>
  </si>
  <si>
    <t>UB0027-P1</t>
  </si>
  <si>
    <t>0708103806</t>
  </si>
  <si>
    <t>C1001240528</t>
  </si>
  <si>
    <t>UB0028</t>
  </si>
  <si>
    <t>UB0028-P1</t>
  </si>
  <si>
    <t xml:space="preserve">ADAMA </t>
  </si>
  <si>
    <t>0555155956</t>
  </si>
  <si>
    <t>C10003613667</t>
  </si>
  <si>
    <t>UB0029</t>
  </si>
  <si>
    <t>UB0029-P1</t>
  </si>
  <si>
    <t>KORGO</t>
  </si>
  <si>
    <t>0707502019</t>
  </si>
  <si>
    <t>BF384003001004011575</t>
  </si>
  <si>
    <t>UB0030</t>
  </si>
  <si>
    <t>UB0030-P1</t>
  </si>
  <si>
    <t>N'DRI GISLAIN</t>
  </si>
  <si>
    <t>0707502160</t>
  </si>
  <si>
    <t>C0050250833</t>
  </si>
  <si>
    <t>UB0031</t>
  </si>
  <si>
    <t>UB0031-P1</t>
  </si>
  <si>
    <t>KOUAME ALAIN</t>
  </si>
  <si>
    <t>0779014986</t>
  </si>
  <si>
    <t>C1001149510</t>
  </si>
  <si>
    <t>UB0032</t>
  </si>
  <si>
    <t>UB0032-P1</t>
  </si>
  <si>
    <t>N'ZOUE</t>
  </si>
  <si>
    <t>PORDO</t>
  </si>
  <si>
    <t>0707497873</t>
  </si>
  <si>
    <t>C000885518</t>
  </si>
  <si>
    <t>UB0033</t>
  </si>
  <si>
    <t>UB0033-P1</t>
  </si>
  <si>
    <t>NABANI</t>
  </si>
  <si>
    <t>0749628392</t>
  </si>
  <si>
    <t>BF384003001004009428</t>
  </si>
  <si>
    <t>UB0034</t>
  </si>
  <si>
    <t>UB0034-P1</t>
  </si>
  <si>
    <t>NEYA</t>
  </si>
  <si>
    <t>BAILLY</t>
  </si>
  <si>
    <t>UB0035</t>
  </si>
  <si>
    <t>UB0035-P1</t>
  </si>
  <si>
    <t>AZIZ</t>
  </si>
  <si>
    <t>0779383626</t>
  </si>
  <si>
    <t>BF384003001004024072</t>
  </si>
  <si>
    <t>2000</t>
  </si>
  <si>
    <t>UB0036</t>
  </si>
  <si>
    <t>UB0036-P1</t>
  </si>
  <si>
    <t>DAGUIERGA</t>
  </si>
  <si>
    <t>0758372192</t>
  </si>
  <si>
    <t>UB0037</t>
  </si>
  <si>
    <t>UB0037-P1</t>
  </si>
  <si>
    <t>MATHIAS</t>
  </si>
  <si>
    <t>0709822336</t>
  </si>
  <si>
    <t>BF384003001004017580</t>
  </si>
  <si>
    <t>UB0038</t>
  </si>
  <si>
    <t>UB0038-P1</t>
  </si>
  <si>
    <t>VINCENT</t>
  </si>
  <si>
    <t>0747101206</t>
  </si>
  <si>
    <t>UB0039</t>
  </si>
  <si>
    <t>UB0039-P1</t>
  </si>
  <si>
    <t>RABE</t>
  </si>
  <si>
    <t>OLY  JEROME</t>
  </si>
  <si>
    <t>0748310905</t>
  </si>
  <si>
    <t>C0088204970</t>
  </si>
  <si>
    <t>UB0040</t>
  </si>
  <si>
    <t>UB0040-P1</t>
  </si>
  <si>
    <t>UB0041</t>
  </si>
  <si>
    <t>UB0041-P1</t>
  </si>
  <si>
    <t>ALAYE</t>
  </si>
  <si>
    <t>0748702025</t>
  </si>
  <si>
    <t>BF384003001004021072</t>
  </si>
  <si>
    <t>UB0042</t>
  </si>
  <si>
    <t>UB0042-P1</t>
  </si>
  <si>
    <t>BF384003001004016560</t>
  </si>
  <si>
    <t>UB0043</t>
  </si>
  <si>
    <t>UB0043-P1</t>
  </si>
  <si>
    <t>JEROME</t>
  </si>
  <si>
    <t>0787712670</t>
  </si>
  <si>
    <t>BF38400300100402601</t>
  </si>
  <si>
    <t>UB0044</t>
  </si>
  <si>
    <t>UB0044-P1</t>
  </si>
  <si>
    <t>0749065844</t>
  </si>
  <si>
    <t>BF38400300100726565</t>
  </si>
  <si>
    <t>UB0045</t>
  </si>
  <si>
    <t>UB0045-P1</t>
  </si>
  <si>
    <t>SIGUI</t>
  </si>
  <si>
    <t>0748849979</t>
  </si>
  <si>
    <t>BF3841003001004017942</t>
  </si>
  <si>
    <t>UB0046</t>
  </si>
  <si>
    <t>UB0046-P1</t>
  </si>
  <si>
    <t>SOLLO</t>
  </si>
  <si>
    <t>RABET</t>
  </si>
  <si>
    <t>2022</t>
  </si>
  <si>
    <t>UB0047</t>
  </si>
  <si>
    <t>UB0047-P1</t>
  </si>
  <si>
    <t>SONDE</t>
  </si>
  <si>
    <t>ABDOU</t>
  </si>
  <si>
    <t>0709575799</t>
  </si>
  <si>
    <t>BF384003001004017948</t>
  </si>
  <si>
    <t>UB0048</t>
  </si>
  <si>
    <t>UB0048-P1</t>
  </si>
  <si>
    <t>SONE</t>
  </si>
  <si>
    <t>MANANIBE</t>
  </si>
  <si>
    <t>US1086</t>
  </si>
  <si>
    <t>US1086-P1</t>
  </si>
  <si>
    <t>ATITSO</t>
  </si>
  <si>
    <t>YAPI PAUL</t>
  </si>
  <si>
    <t>US1087</t>
  </si>
  <si>
    <t>US1087-P1</t>
  </si>
  <si>
    <t>US1088</t>
  </si>
  <si>
    <t>US1088-P1</t>
  </si>
  <si>
    <t>ZAKRE FULGENCE</t>
  </si>
  <si>
    <t>US1089</t>
  </si>
  <si>
    <t>US1089-P1</t>
  </si>
  <si>
    <t>FARMA</t>
  </si>
  <si>
    <t>US1090</t>
  </si>
  <si>
    <t>US1090-P1</t>
  </si>
  <si>
    <t>US1092</t>
  </si>
  <si>
    <t>US1092-P1</t>
  </si>
  <si>
    <t>KONAN HILAIRE</t>
  </si>
  <si>
    <t>US1093</t>
  </si>
  <si>
    <t>US1093-P1</t>
  </si>
  <si>
    <t>US1094</t>
  </si>
  <si>
    <t>US1094-P1</t>
  </si>
  <si>
    <t>KOUAME AUGUSTIN</t>
  </si>
  <si>
    <t>0709377043</t>
  </si>
  <si>
    <t>C0095297330</t>
  </si>
  <si>
    <t>US1095</t>
  </si>
  <si>
    <t>US1095-P1</t>
  </si>
  <si>
    <t>US1096</t>
  </si>
  <si>
    <t>US1096-P1</t>
  </si>
  <si>
    <t>AIDARA</t>
  </si>
  <si>
    <t>Cacao</t>
  </si>
  <si>
    <t>UZ0428-P1</t>
  </si>
  <si>
    <t>UB0049</t>
  </si>
  <si>
    <t>UB0050</t>
  </si>
  <si>
    <t>UB0051</t>
  </si>
  <si>
    <t>UB0052</t>
  </si>
  <si>
    <t>UB0053</t>
  </si>
  <si>
    <t>UB0054</t>
  </si>
  <si>
    <t>UB0055</t>
  </si>
  <si>
    <t>UB0056</t>
  </si>
  <si>
    <t>UB0057</t>
  </si>
  <si>
    <t>UB0058</t>
  </si>
  <si>
    <t>UB0059</t>
  </si>
  <si>
    <t>UB0060</t>
  </si>
  <si>
    <t>UB0061</t>
  </si>
  <si>
    <t>UB0062</t>
  </si>
  <si>
    <t>UB0063</t>
  </si>
  <si>
    <t>UB0064</t>
  </si>
  <si>
    <t>UB0065</t>
  </si>
  <si>
    <t>UB0066</t>
  </si>
  <si>
    <t>UB0067</t>
  </si>
  <si>
    <t>UB0068</t>
  </si>
  <si>
    <t>UB0069</t>
  </si>
  <si>
    <t>UB0070</t>
  </si>
  <si>
    <t>UB0071</t>
  </si>
  <si>
    <t>UB0072</t>
  </si>
  <si>
    <t>UB0073</t>
  </si>
  <si>
    <t>UB0074</t>
  </si>
  <si>
    <t>UB0076</t>
  </si>
  <si>
    <t>UB0077</t>
  </si>
  <si>
    <t>UB0078</t>
  </si>
  <si>
    <t>UB0079</t>
  </si>
  <si>
    <t>UB0080</t>
  </si>
  <si>
    <t>UB0081</t>
  </si>
  <si>
    <t>UB0082</t>
  </si>
  <si>
    <t>UB0083</t>
  </si>
  <si>
    <t>UB0084</t>
  </si>
  <si>
    <t>UB0085</t>
  </si>
  <si>
    <t>UB0086</t>
  </si>
  <si>
    <t>UB0087</t>
  </si>
  <si>
    <t>UB0088</t>
  </si>
  <si>
    <t>UB0089</t>
  </si>
  <si>
    <t>UD0909</t>
  </si>
  <si>
    <t>UD0910</t>
  </si>
  <si>
    <t>UD0913</t>
  </si>
  <si>
    <t>UD0914</t>
  </si>
  <si>
    <t>UD0915</t>
  </si>
  <si>
    <t>UD0916</t>
  </si>
  <si>
    <t>UD0917</t>
  </si>
  <si>
    <t>UD0918</t>
  </si>
  <si>
    <t>UD0919</t>
  </si>
  <si>
    <t>UD0920</t>
  </si>
  <si>
    <t>UD0921</t>
  </si>
  <si>
    <t>UZ1095</t>
  </si>
  <si>
    <t>UZ1096</t>
  </si>
  <si>
    <t>UZ1097</t>
  </si>
  <si>
    <t>UZ1098</t>
  </si>
  <si>
    <t>UZ1099</t>
  </si>
  <si>
    <t>UZ1100</t>
  </si>
  <si>
    <t>UZ1101</t>
  </si>
  <si>
    <t>UZ1102</t>
  </si>
  <si>
    <t>UZ1103</t>
  </si>
  <si>
    <t>UZ1104</t>
  </si>
  <si>
    <t>UZ1105</t>
  </si>
  <si>
    <t>UZ1106</t>
  </si>
  <si>
    <t>UZ1107</t>
  </si>
  <si>
    <t>UZ1108</t>
  </si>
  <si>
    <t>UZ1109</t>
  </si>
  <si>
    <t>UZ1110</t>
  </si>
  <si>
    <t>UZ1111</t>
  </si>
  <si>
    <t>UZ1112</t>
  </si>
  <si>
    <t>UZ1113</t>
  </si>
  <si>
    <t>UZ1114</t>
  </si>
  <si>
    <t>UZ1115</t>
  </si>
  <si>
    <t>UZ1116</t>
  </si>
  <si>
    <t>UZ1117</t>
  </si>
  <si>
    <t>UZ1118</t>
  </si>
  <si>
    <t>UZ1119</t>
  </si>
  <si>
    <t>UZ1120</t>
  </si>
  <si>
    <t>UZ1121</t>
  </si>
  <si>
    <t>UZ1122</t>
  </si>
  <si>
    <t>UZ1124</t>
  </si>
  <si>
    <t>UZ1125</t>
  </si>
  <si>
    <t>UG1075</t>
  </si>
  <si>
    <t>UG1076</t>
  </si>
  <si>
    <t>UG1077</t>
  </si>
  <si>
    <t>UG1078</t>
  </si>
  <si>
    <t>UG1079</t>
  </si>
  <si>
    <t>UG1080</t>
  </si>
  <si>
    <t>UG1081</t>
  </si>
  <si>
    <t>UG1082</t>
  </si>
  <si>
    <t>UG1083</t>
  </si>
  <si>
    <t>UG1084</t>
  </si>
  <si>
    <t>UG1085</t>
  </si>
  <si>
    <t>UG1086</t>
  </si>
  <si>
    <t>UG1087</t>
  </si>
  <si>
    <t>UG1088</t>
  </si>
  <si>
    <t>UG1091</t>
  </si>
  <si>
    <t>UG1092</t>
  </si>
  <si>
    <t>UG1093</t>
  </si>
  <si>
    <t>UG1094</t>
  </si>
  <si>
    <t>UG1095</t>
  </si>
  <si>
    <t>UG1096</t>
  </si>
  <si>
    <t>UG1097</t>
  </si>
  <si>
    <t>US1097</t>
  </si>
  <si>
    <t>US1098</t>
  </si>
  <si>
    <t>US1099</t>
  </si>
  <si>
    <t>US1100</t>
  </si>
  <si>
    <t>US1101</t>
  </si>
  <si>
    <t>US1102</t>
  </si>
  <si>
    <t>US1104</t>
  </si>
  <si>
    <t>US1105</t>
  </si>
  <si>
    <t>US1106</t>
  </si>
  <si>
    <t>US1107</t>
  </si>
  <si>
    <t>US1108</t>
  </si>
  <si>
    <t>US1109</t>
  </si>
  <si>
    <t>US1110</t>
  </si>
  <si>
    <t>US1111</t>
  </si>
  <si>
    <t>US1112</t>
  </si>
  <si>
    <t>US1114</t>
  </si>
  <si>
    <t>US1115</t>
  </si>
  <si>
    <t>US1116</t>
  </si>
  <si>
    <t>US1117</t>
  </si>
  <si>
    <t>US1118</t>
  </si>
  <si>
    <t>US1119</t>
  </si>
  <si>
    <t>US1120</t>
  </si>
  <si>
    <t>US1121</t>
  </si>
  <si>
    <t>US1122</t>
  </si>
  <si>
    <t>US1123</t>
  </si>
  <si>
    <t>US1124</t>
  </si>
  <si>
    <t>US1125</t>
  </si>
  <si>
    <t>US1126</t>
  </si>
  <si>
    <t>US1127</t>
  </si>
  <si>
    <t>US1128</t>
  </si>
  <si>
    <t>US1129</t>
  </si>
  <si>
    <t>US1130</t>
  </si>
  <si>
    <t>US1131</t>
  </si>
  <si>
    <t>US1132</t>
  </si>
  <si>
    <t>US1133</t>
  </si>
  <si>
    <t>US1134</t>
  </si>
  <si>
    <t>US1135</t>
  </si>
  <si>
    <t>US1136</t>
  </si>
  <si>
    <t>US1137</t>
  </si>
  <si>
    <t>US1138</t>
  </si>
  <si>
    <t>US1139</t>
  </si>
  <si>
    <t>US1140</t>
  </si>
  <si>
    <t>US1141</t>
  </si>
  <si>
    <t>US1142</t>
  </si>
  <si>
    <t>US1143</t>
  </si>
  <si>
    <t>US1144</t>
  </si>
  <si>
    <t>US1145</t>
  </si>
  <si>
    <t>US1146</t>
  </si>
  <si>
    <t>US1147</t>
  </si>
  <si>
    <t>US1148</t>
  </si>
  <si>
    <t>US1149</t>
  </si>
  <si>
    <t>US1150</t>
  </si>
  <si>
    <t>US1151</t>
  </si>
  <si>
    <t>US1152</t>
  </si>
  <si>
    <t>US1153</t>
  </si>
  <si>
    <t>US1155</t>
  </si>
  <si>
    <t>US1156</t>
  </si>
  <si>
    <t>US1157</t>
  </si>
  <si>
    <t>US1158</t>
  </si>
  <si>
    <t>US1159</t>
  </si>
  <si>
    <t>US1160</t>
  </si>
  <si>
    <t>US1161</t>
  </si>
  <si>
    <t>US1162</t>
  </si>
  <si>
    <t>US1163</t>
  </si>
  <si>
    <t>US1164</t>
  </si>
  <si>
    <t>US1165</t>
  </si>
  <si>
    <t>US1166</t>
  </si>
  <si>
    <t>UZ0374</t>
  </si>
  <si>
    <t>UZ0496</t>
  </si>
  <si>
    <t>UZ0389</t>
  </si>
  <si>
    <t>UZ0466</t>
  </si>
  <si>
    <t>US1170</t>
  </si>
  <si>
    <t>US1172</t>
  </si>
  <si>
    <t>US1173</t>
  </si>
  <si>
    <t>US1174</t>
  </si>
  <si>
    <t>US1175</t>
  </si>
  <si>
    <t>US1176</t>
  </si>
  <si>
    <t>US1177</t>
  </si>
  <si>
    <t>US1178</t>
  </si>
  <si>
    <t>US1179</t>
  </si>
  <si>
    <t>US1180</t>
  </si>
  <si>
    <t>US1181</t>
  </si>
  <si>
    <t>US1182</t>
  </si>
  <si>
    <t>US1183</t>
  </si>
  <si>
    <t>US1184</t>
  </si>
  <si>
    <t>US1185</t>
  </si>
  <si>
    <t>US1186</t>
  </si>
  <si>
    <t>US0350</t>
  </si>
  <si>
    <t>US0588</t>
  </si>
  <si>
    <t>US0365</t>
  </si>
  <si>
    <t>US0251</t>
  </si>
  <si>
    <t>US0298</t>
  </si>
  <si>
    <t>US0364</t>
  </si>
  <si>
    <t>US1189</t>
  </si>
  <si>
    <t>UG1098</t>
  </si>
  <si>
    <t>UG1099</t>
  </si>
  <si>
    <t>GNAHOUA HERVE</t>
  </si>
  <si>
    <t>GOLY</t>
  </si>
  <si>
    <t>BOUBIE JEROME</t>
  </si>
  <si>
    <t>BATIONO</t>
  </si>
  <si>
    <t>0749336855</t>
  </si>
  <si>
    <t>BF384003001004001047</t>
  </si>
  <si>
    <t>KOFFI JEAN MARIE</t>
  </si>
  <si>
    <t>N'ZI</t>
  </si>
  <si>
    <t>C0086271051</t>
  </si>
  <si>
    <t>0747345710</t>
  </si>
  <si>
    <t>BF384003001004021074</t>
  </si>
  <si>
    <t>BATIEBIE</t>
  </si>
  <si>
    <t>0757867043</t>
  </si>
  <si>
    <t>BF384003001004012796</t>
  </si>
  <si>
    <t>BAKOANE</t>
  </si>
  <si>
    <t>0757316636</t>
  </si>
  <si>
    <t>BF384003001004017966</t>
  </si>
  <si>
    <t xml:space="preserve">OUEDRAOGO </t>
  </si>
  <si>
    <t>DAO</t>
  </si>
  <si>
    <t>0779415417</t>
  </si>
  <si>
    <t>BF384003001004021012</t>
  </si>
  <si>
    <t>MAHAMADOU</t>
  </si>
  <si>
    <t>DONATIEN</t>
  </si>
  <si>
    <t>GUEI</t>
  </si>
  <si>
    <t>C0065704253</t>
  </si>
  <si>
    <t>NORAOGO</t>
  </si>
  <si>
    <t>RABO</t>
  </si>
  <si>
    <t>NABO</t>
  </si>
  <si>
    <t>NANOUROU</t>
  </si>
  <si>
    <t>BEDI FERNAND</t>
  </si>
  <si>
    <t>C0084288628</t>
  </si>
  <si>
    <t xml:space="preserve">BADO </t>
  </si>
  <si>
    <t>0707448524</t>
  </si>
  <si>
    <t>BF384003001004024122</t>
  </si>
  <si>
    <t>DABRE</t>
  </si>
  <si>
    <t>0709355614</t>
  </si>
  <si>
    <t>BF384003001004015173</t>
  </si>
  <si>
    <t>WEND LA SIDA EMILE</t>
  </si>
  <si>
    <t>0709437542</t>
  </si>
  <si>
    <t>BF384003001004017958</t>
  </si>
  <si>
    <t>0707684323</t>
  </si>
  <si>
    <t>BF384003001004024092</t>
  </si>
  <si>
    <t>MINIGOU</t>
  </si>
  <si>
    <t>BF384003001004025092</t>
  </si>
  <si>
    <t>ZABSONRE</t>
  </si>
  <si>
    <t>BF384003001004024873</t>
  </si>
  <si>
    <t>GBLOHONON JOSETTE</t>
  </si>
  <si>
    <t>DJISSO</t>
  </si>
  <si>
    <t>C0076727198</t>
  </si>
  <si>
    <t>BAZOIN</t>
  </si>
  <si>
    <t>GNOKO AMBROISE</t>
  </si>
  <si>
    <t>SOLO</t>
  </si>
  <si>
    <t>C0071001816</t>
  </si>
  <si>
    <t>BF384003001004027209</t>
  </si>
  <si>
    <t>BAZABE</t>
  </si>
  <si>
    <t>BF384003001001092658</t>
  </si>
  <si>
    <t>KOALA</t>
  </si>
  <si>
    <t>BF384003001004013326</t>
  </si>
  <si>
    <t>BF384003001004024023</t>
  </si>
  <si>
    <t>MAURICE</t>
  </si>
  <si>
    <t>BASSINGA</t>
  </si>
  <si>
    <t>BF384003001004022522</t>
  </si>
  <si>
    <t>N'TY</t>
  </si>
  <si>
    <t>BAGUIAN</t>
  </si>
  <si>
    <t>0787901121</t>
  </si>
  <si>
    <t>BF384003005001082325</t>
  </si>
  <si>
    <t>ALIDOU</t>
  </si>
  <si>
    <t>DOUDOULOUGOU</t>
  </si>
  <si>
    <t>0768058149</t>
  </si>
  <si>
    <t>BF384003001001039516</t>
  </si>
  <si>
    <t>DAMIBA</t>
  </si>
  <si>
    <t>0749608279</t>
  </si>
  <si>
    <t>RAHANATA</t>
  </si>
  <si>
    <t>0799333904</t>
  </si>
  <si>
    <t>0760651222</t>
  </si>
  <si>
    <t>AYA BRIGITTE</t>
  </si>
  <si>
    <t>BAGAGNA</t>
  </si>
  <si>
    <t>0707283966</t>
  </si>
  <si>
    <t>GUEU WILLFRID</t>
  </si>
  <si>
    <t>0708963411</t>
  </si>
  <si>
    <t>0747494577</t>
  </si>
  <si>
    <t>OUMAROU</t>
  </si>
  <si>
    <t>PINWEINDE BOUREIMA</t>
  </si>
  <si>
    <t>OUSMSAORE</t>
  </si>
  <si>
    <t>BF384003001005010878</t>
  </si>
  <si>
    <t>COLETTE</t>
  </si>
  <si>
    <t>ROAMBA</t>
  </si>
  <si>
    <t>NEBWAOGA FLAUBERT</t>
  </si>
  <si>
    <t>BF384003001005010821</t>
  </si>
  <si>
    <t>BOUGRE</t>
  </si>
  <si>
    <t>RAKISTABA</t>
  </si>
  <si>
    <t>AMANDINE</t>
  </si>
  <si>
    <t>SARBA</t>
  </si>
  <si>
    <t>BF384003001005008268</t>
  </si>
  <si>
    <t>AGUERETTA</t>
  </si>
  <si>
    <t>SABA</t>
  </si>
  <si>
    <t>PEGRENOMA RASMANE</t>
  </si>
  <si>
    <t>OUMSAORE</t>
  </si>
  <si>
    <t>0748324568</t>
  </si>
  <si>
    <t>BF384003001005005687</t>
  </si>
  <si>
    <t>BF384003001005005256</t>
  </si>
  <si>
    <t>P DRISSA</t>
  </si>
  <si>
    <t>BF384003001005013682</t>
  </si>
  <si>
    <t>SOMPALGUINDI DENIS</t>
  </si>
  <si>
    <t>BF384003001005005267</t>
  </si>
  <si>
    <t>LEON</t>
  </si>
  <si>
    <t>SOME</t>
  </si>
  <si>
    <t>SABINE ELBOUE</t>
  </si>
  <si>
    <t>KATIONON</t>
  </si>
  <si>
    <t>YERI</t>
  </si>
  <si>
    <t>AYOUBA</t>
  </si>
  <si>
    <t>RAPHAEL</t>
  </si>
  <si>
    <t>KODJO</t>
  </si>
  <si>
    <t>AMA KRA JOSE</t>
  </si>
  <si>
    <t>ASSARE</t>
  </si>
  <si>
    <t>CI003957196</t>
  </si>
  <si>
    <t>KONLOUTE</t>
  </si>
  <si>
    <t>C0096355533</t>
  </si>
  <si>
    <t>EDOUARD</t>
  </si>
  <si>
    <t>SAMA</t>
  </si>
  <si>
    <t>MINI MONIQUE</t>
  </si>
  <si>
    <t>NIAMPA</t>
  </si>
  <si>
    <t>ZIE</t>
  </si>
  <si>
    <t>SOLOMANE</t>
  </si>
  <si>
    <t>0758386647</t>
  </si>
  <si>
    <t>BF384003001005009655</t>
  </si>
  <si>
    <t>TAPSOBA</t>
  </si>
  <si>
    <t>0758100956</t>
  </si>
  <si>
    <t>BF384003001005013718</t>
  </si>
  <si>
    <t>ELISABETH</t>
  </si>
  <si>
    <t>BAYOULOU</t>
  </si>
  <si>
    <t>SIBALO</t>
  </si>
  <si>
    <t>ZARTA</t>
  </si>
  <si>
    <t>SANKANDE</t>
  </si>
  <si>
    <t>IPALA</t>
  </si>
  <si>
    <t>KOUDAOGO</t>
  </si>
  <si>
    <t>BF384003001005002989</t>
  </si>
  <si>
    <t>KOUAME RENE</t>
  </si>
  <si>
    <t>AHO</t>
  </si>
  <si>
    <t>C0101522829</t>
  </si>
  <si>
    <t>BAMOGO</t>
  </si>
  <si>
    <t>BF384003001005009632</t>
  </si>
  <si>
    <t>OSCAR FILONNE</t>
  </si>
  <si>
    <t>DOUDOU</t>
  </si>
  <si>
    <t>BAPONE</t>
  </si>
  <si>
    <t>0779798731</t>
  </si>
  <si>
    <t>KOFFI JEAN PAUL</t>
  </si>
  <si>
    <t>BOKO</t>
  </si>
  <si>
    <t>TABET FABRICE DIDIER</t>
  </si>
  <si>
    <t>FAYAMA</t>
  </si>
  <si>
    <t>IDO</t>
  </si>
  <si>
    <t>0777766165</t>
  </si>
  <si>
    <t>KARZOUM DIT EMMA</t>
  </si>
  <si>
    <t>KASSONGO</t>
  </si>
  <si>
    <t>0757277592</t>
  </si>
  <si>
    <t>AMOIN HONORINE</t>
  </si>
  <si>
    <t>KOFFI EUGENE</t>
  </si>
  <si>
    <t>KOUAME GEROME</t>
  </si>
  <si>
    <t>PINGDEBA</t>
  </si>
  <si>
    <t>NANBALOUM</t>
  </si>
  <si>
    <t>0777990878</t>
  </si>
  <si>
    <t>SAIDOU</t>
  </si>
  <si>
    <t>SIBKIDEGA MOUSSA</t>
  </si>
  <si>
    <t>SORE</t>
  </si>
  <si>
    <t>RAM PHILIPPE</t>
  </si>
  <si>
    <t>TAGO</t>
  </si>
  <si>
    <t>0799096603</t>
  </si>
  <si>
    <t>KOUASSI NARCISSE</t>
  </si>
  <si>
    <t>0758433309</t>
  </si>
  <si>
    <t>DIALLO</t>
  </si>
  <si>
    <t>VALE</t>
  </si>
  <si>
    <t>0140740109</t>
  </si>
  <si>
    <t>OUAMR 2</t>
  </si>
  <si>
    <t xml:space="preserve">TRAORE </t>
  </si>
  <si>
    <t>TENEGUE</t>
  </si>
  <si>
    <t>BAMBLE</t>
  </si>
  <si>
    <t>0708316969</t>
  </si>
  <si>
    <t>AMARA</t>
  </si>
  <si>
    <t>0544153183</t>
  </si>
  <si>
    <t>LADJI</t>
  </si>
  <si>
    <t>0102616771</t>
  </si>
  <si>
    <t>MAKAMISSA</t>
  </si>
  <si>
    <t>TIEMOKO</t>
  </si>
  <si>
    <t>0708820578</t>
  </si>
  <si>
    <t>KARIDJATOU</t>
  </si>
  <si>
    <t>0767671987</t>
  </si>
  <si>
    <t>LASSANA</t>
  </si>
  <si>
    <t>0767975018</t>
  </si>
  <si>
    <t>MARIAM</t>
  </si>
  <si>
    <t>0140577094</t>
  </si>
  <si>
    <t>BOUKARE</t>
  </si>
  <si>
    <t>0708017886</t>
  </si>
  <si>
    <t>0747831794</t>
  </si>
  <si>
    <t>0759670099</t>
  </si>
  <si>
    <t>N'GAGIE</t>
  </si>
  <si>
    <t>0747498511</t>
  </si>
  <si>
    <t>SALIMATA</t>
  </si>
  <si>
    <t>0758531703</t>
  </si>
  <si>
    <t>DJIBRIL</t>
  </si>
  <si>
    <t>HIE</t>
  </si>
  <si>
    <t>ZIE SALIF</t>
  </si>
  <si>
    <t>0798973608</t>
  </si>
  <si>
    <t>PINDOUBANE</t>
  </si>
  <si>
    <t>KAMBIRE</t>
  </si>
  <si>
    <t>0757942691</t>
  </si>
  <si>
    <t>0709575940</t>
  </si>
  <si>
    <t>0747498478</t>
  </si>
  <si>
    <t>ZIE ABOU</t>
  </si>
  <si>
    <t>YONZAN</t>
  </si>
  <si>
    <t>0748872290</t>
  </si>
  <si>
    <t>EBIE</t>
  </si>
  <si>
    <t>0709561974</t>
  </si>
  <si>
    <t>TOU</t>
  </si>
  <si>
    <t>DAOU</t>
  </si>
  <si>
    <t>DENA</t>
  </si>
  <si>
    <t>FOUSSENEI</t>
  </si>
  <si>
    <t>SOMA</t>
  </si>
  <si>
    <t>AMOIN EUGENIE</t>
  </si>
  <si>
    <t>N'BRA</t>
  </si>
  <si>
    <t>KOUASSI RAPHAEL</t>
  </si>
  <si>
    <t>SAKE ARNAUD</t>
  </si>
  <si>
    <t>MAHAMADI</t>
  </si>
  <si>
    <t>BEH BEATRICE</t>
  </si>
  <si>
    <t>ZAMA</t>
  </si>
  <si>
    <t>BAOUA PAUL</t>
  </si>
  <si>
    <t>GUEBY</t>
  </si>
  <si>
    <t>LINGANI</t>
  </si>
  <si>
    <t>NAMARIDIOU</t>
  </si>
  <si>
    <t>BEUGRE LUCIEN</t>
  </si>
  <si>
    <t xml:space="preserve">GNAHOUA </t>
  </si>
  <si>
    <t>OKA ARMAND</t>
  </si>
  <si>
    <t>DELALOI TCHREKPA JUSTE MODESTE</t>
  </si>
  <si>
    <t>ABODJA CHRISTOPHE</t>
  </si>
  <si>
    <t>GNADRE</t>
  </si>
  <si>
    <t>DAMA DAVIS</t>
  </si>
  <si>
    <t>N'GUESSAN BERNARD</t>
  </si>
  <si>
    <t xml:space="preserve">KLA </t>
  </si>
  <si>
    <t>DOUA</t>
  </si>
  <si>
    <t>BADO JULES</t>
  </si>
  <si>
    <t>KPAKRE</t>
  </si>
  <si>
    <t>KA N'GOLO</t>
  </si>
  <si>
    <t>SILUE</t>
  </si>
  <si>
    <t>GBALE DAVID</t>
  </si>
  <si>
    <t>MADO</t>
  </si>
  <si>
    <t>RAMOUYAH</t>
  </si>
  <si>
    <t>KOUAKOU HERVE</t>
  </si>
  <si>
    <t>DOUMOUNIA</t>
  </si>
  <si>
    <t>BINKOUE</t>
  </si>
  <si>
    <t>SOULEYMANE 2</t>
  </si>
  <si>
    <t>KRAGBE SERGE OLIVIER</t>
  </si>
  <si>
    <t>BLAWA</t>
  </si>
  <si>
    <t>GNAPI BERNARD</t>
  </si>
  <si>
    <t>KOUAKOU AUGUSTIN</t>
  </si>
  <si>
    <t>ZEGBEHI PASCAL</t>
  </si>
  <si>
    <t>AGODJA</t>
  </si>
  <si>
    <t>YAO MOISE</t>
  </si>
  <si>
    <t>BOUGMA</t>
  </si>
  <si>
    <t>FANNY ADAMA</t>
  </si>
  <si>
    <t>GOBEHI AHIPO GUY</t>
  </si>
  <si>
    <t>BOHOUSSOU RACH</t>
  </si>
  <si>
    <t>KOUAME STEPHANIE</t>
  </si>
  <si>
    <t>TRAORE BAMBA</t>
  </si>
  <si>
    <t>DALLY N'DA KOUADIO ROLAND</t>
  </si>
  <si>
    <t>SOURWEMA BASSIROU</t>
  </si>
  <si>
    <t>Tout venant</t>
  </si>
  <si>
    <t>UB0049-P1</t>
  </si>
  <si>
    <t>UB0050-P1</t>
  </si>
  <si>
    <t>UB0051-P1</t>
  </si>
  <si>
    <t>UB0052-P1</t>
  </si>
  <si>
    <t>UB0053-P1</t>
  </si>
  <si>
    <t>UB0054-P1</t>
  </si>
  <si>
    <t>UB0055-P1</t>
  </si>
  <si>
    <t>UB0056-P1</t>
  </si>
  <si>
    <t>UB0057-P1</t>
  </si>
  <si>
    <t>UB0058-P1</t>
  </si>
  <si>
    <t>UB0059-P1</t>
  </si>
  <si>
    <t>UB0060-P1</t>
  </si>
  <si>
    <t>UB0061-P1</t>
  </si>
  <si>
    <t>UB0062-P1</t>
  </si>
  <si>
    <t>UB0063-P1</t>
  </si>
  <si>
    <t>UB0064-P1</t>
  </si>
  <si>
    <t>UB0065-P1</t>
  </si>
  <si>
    <t>UB0066-P1</t>
  </si>
  <si>
    <t>UB0067-P1</t>
  </si>
  <si>
    <t>UB0068-P1</t>
  </si>
  <si>
    <t>UB0069-P1</t>
  </si>
  <si>
    <t>UB0070-P1</t>
  </si>
  <si>
    <t>UB0071-P1</t>
  </si>
  <si>
    <t>UB0072-P1</t>
  </si>
  <si>
    <t>UB0073-P1</t>
  </si>
  <si>
    <t>UB0074-P1</t>
  </si>
  <si>
    <t>UB0076-P1</t>
  </si>
  <si>
    <t>UB0077-P1</t>
  </si>
  <si>
    <t>UB0078-P1</t>
  </si>
  <si>
    <t>UB0079-P1</t>
  </si>
  <si>
    <t>UB0080-P1</t>
  </si>
  <si>
    <t>UB0081-P1</t>
  </si>
  <si>
    <t>UB0082-P1</t>
  </si>
  <si>
    <t>UB0083-P1</t>
  </si>
  <si>
    <t>UB0084-P1</t>
  </si>
  <si>
    <t>UB0085-P1</t>
  </si>
  <si>
    <t>UB0086-P1</t>
  </si>
  <si>
    <t>UB0087-P1</t>
  </si>
  <si>
    <t>UB0088-P1</t>
  </si>
  <si>
    <t>UD0909-P1</t>
  </si>
  <si>
    <t>UD0910-P1</t>
  </si>
  <si>
    <t>UD0913-P1</t>
  </si>
  <si>
    <t>UD0913-P2</t>
  </si>
  <si>
    <t>UD0913-P3</t>
  </si>
  <si>
    <t>UD0914-P1</t>
  </si>
  <si>
    <t>UD0915-P1</t>
  </si>
  <si>
    <t>UD0916-P1</t>
  </si>
  <si>
    <t>UD0917-P1</t>
  </si>
  <si>
    <t>UD0918-P1</t>
  </si>
  <si>
    <t>UD0919-P1</t>
  </si>
  <si>
    <t>UD0920-P1</t>
  </si>
  <si>
    <t>UD0921-P1</t>
  </si>
  <si>
    <t>UZ1095-P1</t>
  </si>
  <si>
    <t>UZ1096-P1</t>
  </si>
  <si>
    <t>UZ1097-P1</t>
  </si>
  <si>
    <t>UZ1098-P1</t>
  </si>
  <si>
    <t>UZ1099-P1</t>
  </si>
  <si>
    <t>UZ1100-P1</t>
  </si>
  <si>
    <t>UZ1101-P1</t>
  </si>
  <si>
    <t>UZ1102-P1</t>
  </si>
  <si>
    <t>UZ1103-P1</t>
  </si>
  <si>
    <t>UZ1104-P1</t>
  </si>
  <si>
    <t>UZ1104-P2</t>
  </si>
  <si>
    <t>UZ1105-P1</t>
  </si>
  <si>
    <t>UZ1106-P1</t>
  </si>
  <si>
    <t>UZ1107-P1</t>
  </si>
  <si>
    <t>UZ1108-P1</t>
  </si>
  <si>
    <t>UZ1109-P1</t>
  </si>
  <si>
    <t>UZ1110-P1</t>
  </si>
  <si>
    <t>UZ1111-P1</t>
  </si>
  <si>
    <t>UZ1112-P1</t>
  </si>
  <si>
    <t>UZ1113-P1</t>
  </si>
  <si>
    <t>UZ1114-P1</t>
  </si>
  <si>
    <t>UZ1115-P1</t>
  </si>
  <si>
    <t>UZ1116-P1</t>
  </si>
  <si>
    <t>UZ1117-P1</t>
  </si>
  <si>
    <t>UZ1118-P1</t>
  </si>
  <si>
    <t>UZ1119-P1</t>
  </si>
  <si>
    <t>UZ1120-P1</t>
  </si>
  <si>
    <t>UZ1121-P1</t>
  </si>
  <si>
    <t>UZ1122-P1</t>
  </si>
  <si>
    <t>UZ1124-P1</t>
  </si>
  <si>
    <t>UG1075-P1</t>
  </si>
  <si>
    <t>UG1076-P1</t>
  </si>
  <si>
    <t>UG1077-P1</t>
  </si>
  <si>
    <t>UG1078-P1</t>
  </si>
  <si>
    <t>UG1079-P1</t>
  </si>
  <si>
    <t>UG1080-P1</t>
  </si>
  <si>
    <t>UG1081-P1</t>
  </si>
  <si>
    <t>UG1082-P1</t>
  </si>
  <si>
    <t>UG1083-P1</t>
  </si>
  <si>
    <t>UG1084-P1</t>
  </si>
  <si>
    <t>UG1085-P1</t>
  </si>
  <si>
    <t>UG1086-P1</t>
  </si>
  <si>
    <t>UG1087-P1</t>
  </si>
  <si>
    <t>UG1088-P1</t>
  </si>
  <si>
    <t>UG1091-P1</t>
  </si>
  <si>
    <t>UG1092-P1</t>
  </si>
  <si>
    <t>UG1093-P1</t>
  </si>
  <si>
    <t>UG1094-P1</t>
  </si>
  <si>
    <t>UG1095-P1</t>
  </si>
  <si>
    <t>UG1096-P1</t>
  </si>
  <si>
    <t>UG1097-P1</t>
  </si>
  <si>
    <t>US1097-P1</t>
  </si>
  <si>
    <t>US1098-P1</t>
  </si>
  <si>
    <t>US1099-P1</t>
  </si>
  <si>
    <t>US1100-P1</t>
  </si>
  <si>
    <t>US1101-P1</t>
  </si>
  <si>
    <t>US1102-P1</t>
  </si>
  <si>
    <t>US1104-P1</t>
  </si>
  <si>
    <t>US1105-P1</t>
  </si>
  <si>
    <t>US1106-P1</t>
  </si>
  <si>
    <t>US1107-P1</t>
  </si>
  <si>
    <t>US1108-P1</t>
  </si>
  <si>
    <t>US1109-P1</t>
  </si>
  <si>
    <t>US1110-P1</t>
  </si>
  <si>
    <t>US1111-P1</t>
  </si>
  <si>
    <t>US1112-P1</t>
  </si>
  <si>
    <t>US1114-P1</t>
  </si>
  <si>
    <t>US1115-P1</t>
  </si>
  <si>
    <t>US1116-P1</t>
  </si>
  <si>
    <t>US1117-P1</t>
  </si>
  <si>
    <t>US1118-P1</t>
  </si>
  <si>
    <t>US1119-P1</t>
  </si>
  <si>
    <t>US1120-P1</t>
  </si>
  <si>
    <t>US1121-P1</t>
  </si>
  <si>
    <t>US1122-P1</t>
  </si>
  <si>
    <t>US1123-P1</t>
  </si>
  <si>
    <t>US1124-P1</t>
  </si>
  <si>
    <t>US1125-P1</t>
  </si>
  <si>
    <t>US1126-P1</t>
  </si>
  <si>
    <t>US1127-P1</t>
  </si>
  <si>
    <t>US1128-P1</t>
  </si>
  <si>
    <t>US1129-P1</t>
  </si>
  <si>
    <t>US1130-P1</t>
  </si>
  <si>
    <t>US1131-P1</t>
  </si>
  <si>
    <t>US1132-P1</t>
  </si>
  <si>
    <t>US1133-P1</t>
  </si>
  <si>
    <t>US1134-P1</t>
  </si>
  <si>
    <t>US1135-P1</t>
  </si>
  <si>
    <t>US1136-P1</t>
  </si>
  <si>
    <t>US1137-P1</t>
  </si>
  <si>
    <t>US1138-P1</t>
  </si>
  <si>
    <t>US1139-P1</t>
  </si>
  <si>
    <t>US1140-P1</t>
  </si>
  <si>
    <t>US1141-P1</t>
  </si>
  <si>
    <t>US1142-P1</t>
  </si>
  <si>
    <t>US1143-P1</t>
  </si>
  <si>
    <t>US1144-P1</t>
  </si>
  <si>
    <t>US1145-P1</t>
  </si>
  <si>
    <t>US1146-P1</t>
  </si>
  <si>
    <t>US1147-P1</t>
  </si>
  <si>
    <t>US1148-P1</t>
  </si>
  <si>
    <t>US1149-P1</t>
  </si>
  <si>
    <t>US1150-P1</t>
  </si>
  <si>
    <t>US1151-P1</t>
  </si>
  <si>
    <t>US1152-P1</t>
  </si>
  <si>
    <t>US1153-P1</t>
  </si>
  <si>
    <t>US1155-P1</t>
  </si>
  <si>
    <t>US1156-P1</t>
  </si>
  <si>
    <t>US1157-P1</t>
  </si>
  <si>
    <t>US1158-P1</t>
  </si>
  <si>
    <t>US1159-P1</t>
  </si>
  <si>
    <t>US1160-P1</t>
  </si>
  <si>
    <t>US1161-P1</t>
  </si>
  <si>
    <t>US1162-P1</t>
  </si>
  <si>
    <t>US1163-P1</t>
  </si>
  <si>
    <t>US1164-P1</t>
  </si>
  <si>
    <t>US1165-P1</t>
  </si>
  <si>
    <t>US1166-P1</t>
  </si>
  <si>
    <t>UZ1125-P1</t>
  </si>
  <si>
    <t>UZ0374-P1</t>
  </si>
  <si>
    <t>UZ0496-P1</t>
  </si>
  <si>
    <t>UZ0496-P2</t>
  </si>
  <si>
    <t>UZ0496-P3</t>
  </si>
  <si>
    <t>UZ0389-P1</t>
  </si>
  <si>
    <t>UZ0466-P1</t>
  </si>
  <si>
    <t>US1170-P1</t>
  </si>
  <si>
    <t>US1172-P1</t>
  </si>
  <si>
    <t>US1173-P1</t>
  </si>
  <si>
    <t>US1174-P1</t>
  </si>
  <si>
    <t>US1175-P1</t>
  </si>
  <si>
    <t>US1175-P2</t>
  </si>
  <si>
    <t>US1176-P1</t>
  </si>
  <si>
    <t>US1177-P1</t>
  </si>
  <si>
    <t>US1178-P1</t>
  </si>
  <si>
    <t>US1179-P1</t>
  </si>
  <si>
    <t>US1179-P2</t>
  </si>
  <si>
    <t>US1180-P1</t>
  </si>
  <si>
    <t>US1181-P1</t>
  </si>
  <si>
    <t>US1182-P1</t>
  </si>
  <si>
    <t>US1183-P1</t>
  </si>
  <si>
    <t>US1184-P1</t>
  </si>
  <si>
    <t>US1185-P1</t>
  </si>
  <si>
    <t>US1186-P1</t>
  </si>
  <si>
    <t>US0350-P1</t>
  </si>
  <si>
    <t>US0588-P1</t>
  </si>
  <si>
    <t>US0365-P1</t>
  </si>
  <si>
    <t>US0251-P1</t>
  </si>
  <si>
    <t>US0298-P1</t>
  </si>
  <si>
    <t>US0364-P1</t>
  </si>
  <si>
    <t>US1189-P1</t>
  </si>
  <si>
    <t>UG1098-P1</t>
  </si>
  <si>
    <t>UG1099-P1</t>
  </si>
  <si>
    <t>CHRISTIAN</t>
  </si>
  <si>
    <t>ASSATA</t>
  </si>
  <si>
    <t>0767670842</t>
  </si>
  <si>
    <t>0709661922</t>
  </si>
  <si>
    <t>C0070902554</t>
  </si>
  <si>
    <t>0584038485</t>
  </si>
  <si>
    <t>0747407367</t>
  </si>
  <si>
    <t>0787858310</t>
  </si>
  <si>
    <t>BF384003001004006354</t>
  </si>
  <si>
    <t>BATIEBOE</t>
  </si>
  <si>
    <t>0708692953</t>
  </si>
  <si>
    <t>BF384003001004030479</t>
  </si>
  <si>
    <t>0103976471</t>
  </si>
  <si>
    <t>BF384003001004021042</t>
  </si>
  <si>
    <t>HIBRAHIM</t>
  </si>
  <si>
    <t>0143833834</t>
  </si>
  <si>
    <t>BF384003001004016494</t>
  </si>
  <si>
    <t>MAMOUROU</t>
  </si>
  <si>
    <t>0708353999</t>
  </si>
  <si>
    <t>C0106040997</t>
  </si>
  <si>
    <t>0707098703</t>
  </si>
  <si>
    <t>BF38400300100428182</t>
  </si>
  <si>
    <t>0709328892</t>
  </si>
  <si>
    <t>CI002260046</t>
  </si>
  <si>
    <t>0748343856</t>
  </si>
  <si>
    <t>0749449464</t>
  </si>
  <si>
    <t>0710111213</t>
  </si>
  <si>
    <t>0709822330</t>
  </si>
  <si>
    <t>BF384003001004017926</t>
  </si>
  <si>
    <t>0759212987</t>
  </si>
  <si>
    <t>BF384003001004002494</t>
  </si>
  <si>
    <t>0758792296</t>
  </si>
  <si>
    <t>0778155379</t>
  </si>
  <si>
    <t>0707327104</t>
  </si>
  <si>
    <t>0709575325</t>
  </si>
  <si>
    <t>0749282698</t>
  </si>
  <si>
    <t>0708732465</t>
  </si>
  <si>
    <t>C006566068</t>
  </si>
  <si>
    <t>0778227423</t>
  </si>
  <si>
    <t>Zegreboue</t>
  </si>
  <si>
    <t>BF384003001005004219</t>
  </si>
  <si>
    <t>US1112-P2</t>
  </si>
  <si>
    <t>US1153-P2</t>
  </si>
  <si>
    <t>NAMOUNATA</t>
  </si>
  <si>
    <t>C0116009977</t>
  </si>
  <si>
    <t>C0111090150</t>
  </si>
  <si>
    <t>CI001314117</t>
  </si>
  <si>
    <t>0757592915</t>
  </si>
  <si>
    <t>N'GOLO ABDOULAYE</t>
  </si>
  <si>
    <t>US0505-P2</t>
  </si>
  <si>
    <t>US1018-P2</t>
  </si>
  <si>
    <t>US1190</t>
  </si>
  <si>
    <t>0102366326</t>
  </si>
  <si>
    <t>US1190-P1</t>
  </si>
  <si>
    <t>US1191</t>
  </si>
  <si>
    <t>US1191-P1</t>
  </si>
  <si>
    <t>US1192</t>
  </si>
  <si>
    <t>CI001699480</t>
  </si>
  <si>
    <t>US1192-P1</t>
  </si>
  <si>
    <t>US1193</t>
  </si>
  <si>
    <t>US1193-P1</t>
  </si>
  <si>
    <t>CI001837046</t>
  </si>
  <si>
    <t>US1194</t>
  </si>
  <si>
    <t>ZIDAGO</t>
  </si>
  <si>
    <t>HERVE</t>
  </si>
  <si>
    <t>US1194-P1</t>
  </si>
  <si>
    <t>US1196</t>
  </si>
  <si>
    <t>US1196-P1</t>
  </si>
  <si>
    <t>US1197</t>
  </si>
  <si>
    <t>US1196-P2</t>
  </si>
  <si>
    <t>US1180-P2</t>
  </si>
  <si>
    <t>US1180-P3</t>
  </si>
  <si>
    <t>KOKORA GUILLAUME</t>
  </si>
  <si>
    <t>US1197-P1</t>
  </si>
  <si>
    <t>US1198</t>
  </si>
  <si>
    <t>US1199</t>
  </si>
  <si>
    <t>US1197-P2</t>
  </si>
  <si>
    <t>US1197-P3</t>
  </si>
  <si>
    <t>TOH</t>
  </si>
  <si>
    <t>LOGBOGNON EULALIE</t>
  </si>
  <si>
    <t>US1198-P1</t>
  </si>
  <si>
    <t>US1199-P1</t>
  </si>
  <si>
    <t>AKPALET</t>
  </si>
  <si>
    <t>GNAPI DIEU-DONNEE</t>
  </si>
  <si>
    <t>UD0786-P1</t>
  </si>
  <si>
    <t>UG0771-P2</t>
  </si>
  <si>
    <t>UG0986-P2</t>
  </si>
  <si>
    <t>UG0986-P3</t>
  </si>
  <si>
    <t>UG0986-P4</t>
  </si>
  <si>
    <t>UG1005-P2</t>
  </si>
  <si>
    <t>US1200</t>
  </si>
  <si>
    <t>US1200-P1</t>
  </si>
  <si>
    <t>US1201</t>
  </si>
  <si>
    <t>US1201-P1</t>
  </si>
  <si>
    <t>KOAMENAN</t>
  </si>
  <si>
    <t>KOUMAN ANTOINE</t>
  </si>
  <si>
    <t>US1202</t>
  </si>
  <si>
    <t>DEMBELE</t>
  </si>
  <si>
    <t>US1202-P1</t>
  </si>
  <si>
    <t>UZ0369-P2</t>
  </si>
  <si>
    <t>UZ0369-P3</t>
  </si>
  <si>
    <t>UZ0378-P2</t>
  </si>
  <si>
    <t>UZ0386-P2</t>
  </si>
  <si>
    <t>UZ0393-P2</t>
  </si>
  <si>
    <t>UZ0645-P2</t>
  </si>
  <si>
    <t>UZ0797-P2</t>
  </si>
  <si>
    <t>UZ0798-P2</t>
  </si>
  <si>
    <t>UZ0801-P2</t>
  </si>
  <si>
    <t>UZ0670-P2</t>
  </si>
  <si>
    <t>UZ0467-P2</t>
  </si>
  <si>
    <t>US1203</t>
  </si>
  <si>
    <t>DAGNOGO</t>
  </si>
  <si>
    <t>US1203-P1</t>
  </si>
  <si>
    <t>US1033-P2</t>
  </si>
  <si>
    <t>US0287-P2</t>
  </si>
  <si>
    <t>US0287-P3</t>
  </si>
  <si>
    <t>US0287-P4</t>
  </si>
  <si>
    <t>US1205</t>
  </si>
  <si>
    <t>US1206</t>
  </si>
  <si>
    <t>US1207</t>
  </si>
  <si>
    <t>KOLI</t>
  </si>
  <si>
    <t>KOUASSI MEDAR</t>
  </si>
  <si>
    <t>US1205-P1</t>
  </si>
  <si>
    <t>US1206-P1</t>
  </si>
  <si>
    <t>US1207-P1</t>
  </si>
  <si>
    <t>US1206-P2</t>
  </si>
  <si>
    <t>0170514204</t>
  </si>
  <si>
    <t>1919</t>
  </si>
  <si>
    <t>BF384003001005009832</t>
  </si>
  <si>
    <t>0709892093</t>
  </si>
  <si>
    <t>UB0089-P1</t>
  </si>
  <si>
    <t>UD0922</t>
  </si>
  <si>
    <t>WALBERT ERIC</t>
  </si>
  <si>
    <t>UD0922-P1</t>
  </si>
  <si>
    <t>UD0922-P2</t>
  </si>
  <si>
    <t>UD0922-P3</t>
  </si>
  <si>
    <t>UD0923</t>
  </si>
  <si>
    <t>UD0924</t>
  </si>
  <si>
    <t>UD0925</t>
  </si>
  <si>
    <t>UD0926</t>
  </si>
  <si>
    <t>UD0927</t>
  </si>
  <si>
    <t>ABIBA</t>
  </si>
  <si>
    <t>MOUNI</t>
  </si>
  <si>
    <t>YACOUA</t>
  </si>
  <si>
    <t>DJANGO</t>
  </si>
  <si>
    <t>UD0928</t>
  </si>
  <si>
    <t>UD0929</t>
  </si>
  <si>
    <t>0505826674</t>
  </si>
  <si>
    <t>BF384003001004024707</t>
  </si>
  <si>
    <t>0749548397</t>
  </si>
  <si>
    <t>BF384003001004024898</t>
  </si>
  <si>
    <t>0709390623</t>
  </si>
  <si>
    <t>BF384003001004030734</t>
  </si>
  <si>
    <t>0767049719</t>
  </si>
  <si>
    <t>C0083866018</t>
  </si>
  <si>
    <t>KOUAME PAUL</t>
  </si>
  <si>
    <t>0546287889</t>
  </si>
  <si>
    <t>0707439933</t>
  </si>
  <si>
    <t>C0084739899</t>
  </si>
  <si>
    <t>1943</t>
  </si>
  <si>
    <t>ADJUMA</t>
  </si>
  <si>
    <t>UD0923-P1</t>
  </si>
  <si>
    <t>UD0924-P1</t>
  </si>
  <si>
    <t>UD0925-P1</t>
  </si>
  <si>
    <t>UD0926-P1</t>
  </si>
  <si>
    <t>UD0927-P1</t>
  </si>
  <si>
    <t>UD0928-P1</t>
  </si>
  <si>
    <t>UD0929-P1</t>
  </si>
  <si>
    <t xml:space="preserve">TETI </t>
  </si>
  <si>
    <t>EKOUN</t>
  </si>
  <si>
    <t>KROKO</t>
  </si>
  <si>
    <t>KAFANDO</t>
  </si>
  <si>
    <t>ZONGO</t>
  </si>
  <si>
    <t xml:space="preserve"> BAH FERDINAND</t>
  </si>
  <si>
    <t>KOUADIO CELESTIN</t>
  </si>
  <si>
    <t>KOUAKOU THOMAS</t>
  </si>
  <si>
    <t>KOUASSI FERDINAND</t>
  </si>
  <si>
    <t>AHOU STEPHANIE</t>
  </si>
  <si>
    <t>KOFFI BLAISE</t>
  </si>
  <si>
    <t>GANOAGA</t>
  </si>
  <si>
    <t>UG1100</t>
  </si>
  <si>
    <t>UG1101</t>
  </si>
  <si>
    <t>UG1102</t>
  </si>
  <si>
    <t>UG1103</t>
  </si>
  <si>
    <t>UG1104</t>
  </si>
  <si>
    <t>UG1105</t>
  </si>
  <si>
    <t>UG1106</t>
  </si>
  <si>
    <t>UG1107</t>
  </si>
  <si>
    <t>UG1108</t>
  </si>
  <si>
    <t>0788758323</t>
  </si>
  <si>
    <t>0749755040</t>
  </si>
  <si>
    <t>0769471037</t>
  </si>
  <si>
    <t>C0083921403</t>
  </si>
  <si>
    <t>CI002159202</t>
  </si>
  <si>
    <t>C0111178562</t>
  </si>
  <si>
    <t>TOUDASOMDE</t>
  </si>
  <si>
    <t>UG1100-P1</t>
  </si>
  <si>
    <t>UG1101-P1</t>
  </si>
  <si>
    <t>UG1102-P1</t>
  </si>
  <si>
    <t>UG1103-P1</t>
  </si>
  <si>
    <t>UG1104-P1</t>
  </si>
  <si>
    <t>UG1105-P1</t>
  </si>
  <si>
    <t>UG1106-P1</t>
  </si>
  <si>
    <t>UG1107-P1</t>
  </si>
  <si>
    <t>UG1108-P1</t>
  </si>
  <si>
    <t>UD0930</t>
  </si>
  <si>
    <t>YAO FRANCOIS</t>
  </si>
  <si>
    <t>UD0930-P1</t>
  </si>
  <si>
    <t>07 09 14 83 32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</si>
</sst>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00"/>
    <numFmt numFmtId="165" formatCode="0.000"/>
    <numFmt numFmtId="166" formatCode="_(* #,##0_);_(* \(#,##0\);_(* &quot;-&quot;??_);_(@_)"/>
    <numFmt numFmtId="167" formatCode="_-* #,##0\ _€_-;\-* #,##0\ _€_-;_-* &quot;-&quot;\ _€_-;_-@_-"/>
    <numFmt numFmtId="168" formatCode="_-* #,##0.00\ _€_-;\-* #,##0.00\ _€_-;_-* &quot;-&quot;??\ _€_-;_-@_-"/>
    <numFmt numFmtId="169" formatCode="_-* #,##0.00\ _C_F_A_-;\-* #,##0.00\ _C_F_A_-;_-* &quot;-&quot;??\ _C_F_A_-;_-@_-"/>
  </numFmts>
  <fonts count="44" x14ac:knownFonts="1">
    <font>
      <sz val="11"/>
      <color theme="1"/>
      <name val="Calibri"/>
      <family val="2"/>
      <charset val="162"/>
      <scheme val="minor"/>
    </font>
    <font>
      <sz val="11"/>
      <color theme="1"/>
      <name val="Calibri"/>
      <family val="2"/>
      <scheme val="minor"/>
    </font>
    <font>
      <sz val="11"/>
      <color theme="1"/>
      <name val="Calibri"/>
      <family val="2"/>
      <scheme val="minor"/>
    </font>
    <font>
      <sz val="11"/>
      <color theme="1"/>
      <name val="Calibri"/>
      <family val="2"/>
      <scheme val="minor"/>
    </font>
    <font>
      <sz val="11"/>
      <color rgb="FF006100"/>
      <name val="Calibri"/>
      <family val="2"/>
      <scheme val="minor"/>
    </font>
    <font>
      <b/>
      <sz val="10"/>
      <name val="Century Gothic"/>
      <family val="2"/>
    </font>
    <font>
      <sz val="10"/>
      <color theme="1"/>
      <name val="Century Gothic"/>
      <family val="2"/>
    </font>
    <font>
      <b/>
      <sz val="10"/>
      <color theme="1"/>
      <name val="Century Gothic"/>
      <family val="2"/>
    </font>
    <font>
      <sz val="10"/>
      <color rgb="FF000000"/>
      <name val="Century Gothic"/>
      <family val="2"/>
    </font>
    <font>
      <sz val="11"/>
      <color theme="1"/>
      <name val="Calibri"/>
      <family val="2"/>
      <charset val="162"/>
      <scheme val="minor"/>
    </font>
    <font>
      <b/>
      <sz val="15"/>
      <color theme="3"/>
      <name val="Calibri"/>
      <family val="2"/>
      <scheme val="minor"/>
    </font>
    <font>
      <sz val="11"/>
      <color theme="1"/>
      <name val="Century Gothic"/>
      <family val="2"/>
    </font>
    <font>
      <b/>
      <sz val="11"/>
      <color theme="1"/>
      <name val="Century Gothic"/>
      <family val="2"/>
    </font>
    <font>
      <b/>
      <sz val="11"/>
      <color theme="0"/>
      <name val="Century Gothic"/>
      <family val="2"/>
    </font>
    <font>
      <b/>
      <sz val="14"/>
      <color theme="1"/>
      <name val="Century Gothic"/>
      <family val="2"/>
    </font>
    <font>
      <sz val="8"/>
      <name val="Calibri"/>
      <family val="2"/>
      <charset val="162"/>
      <scheme val="minor"/>
    </font>
    <font>
      <b/>
      <sz val="36"/>
      <color rgb="FF175259"/>
      <name val="Century Gothic"/>
      <family val="2"/>
    </font>
    <font>
      <b/>
      <sz val="20"/>
      <color rgb="FFF53D1C"/>
      <name val="Century Gothic"/>
      <family val="2"/>
    </font>
    <font>
      <i/>
      <sz val="14"/>
      <color rgb="FF94BA29"/>
      <name val="Century Gothic"/>
      <family val="2"/>
    </font>
    <font>
      <sz val="11"/>
      <color theme="9"/>
      <name val="Century Gothic"/>
      <family val="2"/>
    </font>
    <font>
      <sz val="11"/>
      <color rgb="FF94BA29"/>
      <name val="Century Gothic"/>
      <family val="2"/>
    </font>
    <font>
      <sz val="10"/>
      <color rgb="FF1A52C2"/>
      <name val="Century Gothic"/>
      <family val="2"/>
    </font>
    <font>
      <sz val="9"/>
      <color theme="1"/>
      <name val="Century Gothic"/>
      <family val="2"/>
    </font>
    <font>
      <b/>
      <sz val="10"/>
      <color rgb="FF000000"/>
      <name val="Century Gothic"/>
      <family val="2"/>
    </font>
    <font>
      <sz val="9"/>
      <color rgb="FF000000"/>
      <name val="Calibri"/>
      <family val="2"/>
      <scheme val="minor"/>
    </font>
    <font>
      <sz val="11"/>
      <color rgb="FFF53D1C"/>
      <name val="Calibri"/>
      <family val="2"/>
      <scheme val="minor"/>
    </font>
    <font>
      <i/>
      <sz val="9"/>
      <color theme="1"/>
      <name val="Century Gothic"/>
      <family val="2"/>
    </font>
    <font>
      <u/>
      <sz val="11"/>
      <color theme="10"/>
      <name val="Calibri"/>
      <family val="2"/>
      <charset val="162"/>
      <scheme val="minor"/>
    </font>
    <font>
      <sz val="11"/>
      <color theme="0"/>
      <name val="Calibri"/>
      <family val="2"/>
      <scheme val="minor"/>
    </font>
    <font>
      <u/>
      <sz val="10"/>
      <color theme="1"/>
      <name val="Century Gothic"/>
      <family val="2"/>
    </font>
    <font>
      <b/>
      <sz val="11"/>
      <color rgb="FF000000"/>
      <name val="Calibri"/>
      <family val="2"/>
    </font>
    <font>
      <b/>
      <sz val="12"/>
      <name val="Century Gothic"/>
      <family val="2"/>
    </font>
    <font>
      <b/>
      <sz val="12"/>
      <color theme="0"/>
      <name val="Century Gothic"/>
      <family val="2"/>
    </font>
    <font>
      <sz val="12"/>
      <name val="Century Gothic"/>
      <family val="2"/>
    </font>
    <font>
      <i/>
      <sz val="12"/>
      <name val="Century Gothic"/>
      <family val="2"/>
    </font>
    <font>
      <b/>
      <sz val="12"/>
      <color theme="1"/>
      <name val="Century Gothic"/>
      <family val="2"/>
    </font>
    <font>
      <sz val="12"/>
      <color theme="0"/>
      <name val="Century Gothic"/>
      <family val="2"/>
    </font>
    <font>
      <sz val="12"/>
      <color theme="1"/>
      <name val="Century Gothic"/>
      <family val="2"/>
    </font>
    <font>
      <i/>
      <sz val="12"/>
      <color theme="1"/>
      <name val="Century Gothic"/>
      <family val="2"/>
    </font>
    <font>
      <b/>
      <sz val="16"/>
      <color theme="3"/>
      <name val="Calibri"/>
      <family val="2"/>
      <scheme val="minor"/>
    </font>
    <font>
      <sz val="16"/>
      <color theme="1"/>
      <name val="Century Gothic"/>
      <family val="2"/>
    </font>
    <font>
      <sz val="12"/>
      <color theme="0"/>
      <name val="Calibri"/>
      <family val="2"/>
      <scheme val="minor"/>
    </font>
    <font>
      <sz val="10"/>
      <name val="Century Gothic"/>
      <family val="2"/>
    </font>
    <font>
      <sz val="10"/>
      <name val="Arial"/>
      <family val="2"/>
    </font>
  </fonts>
  <fills count="17">
    <fill>
      <patternFill patternType="none"/>
    </fill>
    <fill>
      <patternFill patternType="gray125"/>
    </fill>
    <fill>
      <patternFill patternType="solid">
        <fgColor rgb="FFC6EFCE"/>
      </patternFill>
    </fill>
    <fill>
      <patternFill patternType="solid">
        <fgColor rgb="FF175259"/>
        <bgColor indexed="64"/>
      </patternFill>
    </fill>
    <fill>
      <patternFill patternType="solid">
        <fgColor rgb="FFDEDBC4"/>
        <bgColor indexed="64"/>
      </patternFill>
    </fill>
    <fill>
      <patternFill patternType="solid">
        <fgColor rgb="FF85C4E3"/>
        <bgColor indexed="64"/>
      </patternFill>
    </fill>
    <fill>
      <patternFill patternType="solid">
        <fgColor rgb="FFDE8FEB"/>
        <bgColor indexed="64"/>
      </patternFill>
    </fill>
    <fill>
      <patternFill patternType="solid">
        <fgColor rgb="FFCCDE82"/>
        <bgColor indexed="64"/>
      </patternFill>
    </fill>
    <fill>
      <patternFill patternType="solid">
        <fgColor rgb="FF94BA29"/>
        <bgColor indexed="64"/>
      </patternFill>
    </fill>
    <fill>
      <patternFill patternType="solid">
        <fgColor rgb="FF26DBD9"/>
        <bgColor indexed="64"/>
      </patternFill>
    </fill>
    <fill>
      <patternFill patternType="solid">
        <fgColor rgb="FFFF7373"/>
        <bgColor indexed="64"/>
      </patternFill>
    </fill>
    <fill>
      <patternFill patternType="solid">
        <fgColor rgb="FFF5B224"/>
        <bgColor indexed="64"/>
      </patternFill>
    </fill>
    <fill>
      <patternFill patternType="solid">
        <fgColor rgb="FFBFBFBF"/>
        <bgColor indexed="64"/>
      </patternFill>
    </fill>
    <fill>
      <patternFill patternType="solid">
        <fgColor theme="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bottom style="thin">
        <color indexed="64"/>
      </bottom>
      <diagonal/>
    </border>
    <border>
      <left style="thin">
        <color indexed="64"/>
      </left>
      <right style="thin">
        <color indexed="64"/>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indexed="64"/>
      </right>
      <top/>
      <bottom/>
      <diagonal/>
    </border>
  </borders>
  <cellStyleXfs count="19">
    <xf numFmtId="0" fontId="0" fillId="0" borderId="0"/>
    <xf numFmtId="0" fontId="4" fillId="2" borderId="0" applyNumberFormat="0" applyBorder="0" applyAlignment="0" applyProtection="0"/>
    <xf numFmtId="9" fontId="9" fillId="0" borderId="0" applyFont="0" applyFill="0" applyBorder="0" applyAlignment="0" applyProtection="0"/>
    <xf numFmtId="0" fontId="10" fillId="0" borderId="9" applyNumberFormat="0" applyFill="0" applyAlignment="0" applyProtection="0"/>
    <xf numFmtId="43" fontId="9" fillId="0" borderId="0" applyFont="0" applyFill="0" applyBorder="0" applyAlignment="0" applyProtection="0"/>
    <xf numFmtId="0" fontId="3" fillId="0" borderId="0"/>
    <xf numFmtId="0" fontId="2" fillId="0" borderId="0"/>
    <xf numFmtId="0" fontId="27" fillId="0" borderId="0" applyNumberFormat="0" applyFill="0" applyBorder="0" applyAlignment="0" applyProtection="0"/>
    <xf numFmtId="0" fontId="28" fillId="13" borderId="0" applyNumberFormat="0" applyBorder="0" applyAlignment="0" applyProtection="0"/>
    <xf numFmtId="0" fontId="1" fillId="0" borderId="0"/>
    <xf numFmtId="0" fontId="1" fillId="0" borderId="0"/>
    <xf numFmtId="169" fontId="1" fillId="0" borderId="0" applyFont="0" applyFill="0" applyBorder="0" applyAlignment="0" applyProtection="0"/>
    <xf numFmtId="167" fontId="1" fillId="0" borderId="0" applyFont="0" applyFill="0" applyBorder="0" applyAlignment="0" applyProtection="0"/>
    <xf numFmtId="0" fontId="43" fillId="0" borderId="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cellStyleXfs>
  <cellXfs count="241">
    <xf numFmtId="0" fontId="0" fillId="0" borderId="0" xfId="0"/>
    <xf numFmtId="0" fontId="6" fillId="0" borderId="0" xfId="0" applyFont="1"/>
    <xf numFmtId="0" fontId="11" fillId="0" borderId="0" xfId="0" applyFont="1"/>
    <xf numFmtId="165" fontId="7" fillId="0" borderId="0" xfId="0" applyNumberFormat="1" applyFont="1"/>
    <xf numFmtId="0" fontId="10" fillId="0" borderId="9" xfId="3"/>
    <xf numFmtId="0" fontId="0" fillId="0" borderId="0" xfId="0" applyAlignment="1">
      <alignment wrapText="1"/>
    </xf>
    <xf numFmtId="0" fontId="14" fillId="0" borderId="0" xfId="0" applyFont="1"/>
    <xf numFmtId="0" fontId="12" fillId="0" borderId="1" xfId="0" applyFont="1" applyBorder="1" applyAlignment="1">
      <alignment vertical="center" wrapText="1"/>
    </xf>
    <xf numFmtId="0" fontId="13" fillId="3" borderId="0" xfId="0" applyFont="1" applyFill="1" applyAlignment="1">
      <alignment wrapText="1"/>
    </xf>
    <xf numFmtId="1" fontId="12" fillId="0" borderId="1" xfId="0" applyNumberFormat="1" applyFont="1" applyBorder="1" applyAlignment="1">
      <alignment vertical="center" wrapText="1"/>
    </xf>
    <xf numFmtId="0" fontId="12" fillId="0" borderId="11" xfId="0" applyFont="1" applyBorder="1" applyAlignment="1">
      <alignment vertical="center" wrapText="1"/>
    </xf>
    <xf numFmtId="0" fontId="11" fillId="0" borderId="0" xfId="0" applyFont="1" applyAlignment="1">
      <alignment wrapText="1"/>
    </xf>
    <xf numFmtId="0" fontId="16" fillId="0" borderId="0" xfId="6" applyFont="1" applyAlignment="1">
      <alignment vertical="center"/>
    </xf>
    <xf numFmtId="0" fontId="2" fillId="0" borderId="0" xfId="6"/>
    <xf numFmtId="0" fontId="17" fillId="0" borderId="0" xfId="6" applyFont="1" applyAlignment="1">
      <alignment vertical="center"/>
    </xf>
    <xf numFmtId="0" fontId="18" fillId="0" borderId="0" xfId="6" applyFont="1" applyAlignment="1">
      <alignment vertical="center"/>
    </xf>
    <xf numFmtId="0" fontId="19" fillId="0" borderId="0" xfId="6" applyFont="1" applyAlignment="1">
      <alignment vertical="center"/>
    </xf>
    <xf numFmtId="0" fontId="20" fillId="0" borderId="0" xfId="6" applyFont="1" applyAlignment="1">
      <alignment vertical="center"/>
    </xf>
    <xf numFmtId="0" fontId="2" fillId="0" borderId="0" xfId="6" applyAlignment="1">
      <alignment vertical="center"/>
    </xf>
    <xf numFmtId="0" fontId="24" fillId="0" borderId="0" xfId="6" applyFont="1"/>
    <xf numFmtId="0" fontId="25" fillId="0" borderId="0" xfId="6" applyFont="1"/>
    <xf numFmtId="0" fontId="6" fillId="0" borderId="0" xfId="6" applyFont="1" applyAlignment="1">
      <alignment vertical="center"/>
    </xf>
    <xf numFmtId="0" fontId="27" fillId="0" borderId="0" xfId="7"/>
    <xf numFmtId="0" fontId="11" fillId="0" borderId="0" xfId="0" applyFont="1" applyAlignment="1">
      <alignment horizontal="center" vertical="center"/>
    </xf>
    <xf numFmtId="0" fontId="13" fillId="3" borderId="0" xfId="0" applyFont="1" applyFill="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vertical="center" wrapText="1"/>
    </xf>
    <xf numFmtId="0" fontId="22" fillId="0" borderId="0" xfId="6" applyFont="1" applyAlignment="1">
      <alignment horizontal="left" vertical="top" wrapText="1"/>
    </xf>
    <xf numFmtId="0" fontId="33" fillId="10" borderId="21" xfId="0" applyFont="1" applyFill="1" applyBorder="1" applyAlignment="1">
      <alignment horizontal="center" vertical="center" wrapText="1"/>
    </xf>
    <xf numFmtId="1" fontId="33" fillId="7" borderId="1" xfId="1" applyNumberFormat="1" applyFont="1" applyFill="1" applyBorder="1" applyAlignment="1" applyProtection="1">
      <alignment horizontal="center" vertical="center" wrapText="1"/>
    </xf>
    <xf numFmtId="0" fontId="31" fillId="10" borderId="21"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7" fillId="0" borderId="0" xfId="0" applyFont="1"/>
    <xf numFmtId="0" fontId="33" fillId="8" borderId="1" xfId="1" applyFont="1" applyFill="1" applyBorder="1" applyAlignment="1" applyProtection="1">
      <alignment horizontal="center" vertical="center" wrapText="1"/>
    </xf>
    <xf numFmtId="2" fontId="33" fillId="8" borderId="1" xfId="1" applyNumberFormat="1" applyFont="1" applyFill="1" applyBorder="1" applyAlignment="1" applyProtection="1">
      <alignment horizontal="center" vertical="center" wrapText="1"/>
    </xf>
    <xf numFmtId="0" fontId="33" fillId="9" borderId="1" xfId="1" applyFont="1" applyFill="1" applyBorder="1" applyAlignment="1" applyProtection="1">
      <alignment horizontal="center" vertical="center" wrapText="1"/>
    </xf>
    <xf numFmtId="2" fontId="33" fillId="9" borderId="1" xfId="1" applyNumberFormat="1" applyFont="1" applyFill="1" applyBorder="1" applyAlignment="1" applyProtection="1">
      <alignment horizontal="center" vertical="center" wrapText="1"/>
    </xf>
    <xf numFmtId="0" fontId="39" fillId="0" borderId="9" xfId="3" applyFont="1"/>
    <xf numFmtId="0" fontId="40" fillId="0" borderId="0" xfId="0" applyFont="1"/>
    <xf numFmtId="0" fontId="40" fillId="0" borderId="0" xfId="0" applyFont="1" applyAlignment="1">
      <alignment horizontal="center" vertical="center"/>
    </xf>
    <xf numFmtId="1" fontId="35" fillId="0" borderId="1" xfId="0" applyNumberFormat="1" applyFont="1" applyBorder="1" applyAlignment="1">
      <alignment vertical="center" wrapText="1"/>
    </xf>
    <xf numFmtId="0" fontId="37" fillId="0" borderId="1" xfId="0" applyFont="1" applyBorder="1" applyAlignment="1">
      <alignment vertical="center" wrapText="1"/>
    </xf>
    <xf numFmtId="0" fontId="41" fillId="13" borderId="1" xfId="8" applyFont="1" applyBorder="1" applyAlignment="1">
      <alignment horizontal="center" vertical="center"/>
    </xf>
    <xf numFmtId="1" fontId="37" fillId="0" borderId="1" xfId="0" applyNumberFormat="1" applyFont="1" applyBorder="1" applyAlignment="1">
      <alignment vertical="center" wrapText="1"/>
    </xf>
    <xf numFmtId="0" fontId="35" fillId="0" borderId="1" xfId="0" applyFont="1" applyBorder="1" applyAlignment="1">
      <alignment vertical="center" wrapText="1"/>
    </xf>
    <xf numFmtId="0" fontId="37" fillId="0" borderId="1" xfId="0" applyFont="1" applyBorder="1" applyAlignment="1">
      <alignment wrapText="1"/>
    </xf>
    <xf numFmtId="0" fontId="41" fillId="13" borderId="1" xfId="8" applyFont="1" applyBorder="1" applyAlignment="1">
      <alignment vertical="center" wrapText="1"/>
    </xf>
    <xf numFmtId="1" fontId="41" fillId="13" borderId="1" xfId="8" applyNumberFormat="1" applyFont="1" applyBorder="1" applyAlignment="1">
      <alignment vertical="center" wrapText="1"/>
    </xf>
    <xf numFmtId="1" fontId="41" fillId="13" borderId="1" xfId="8" applyNumberFormat="1" applyFont="1" applyBorder="1" applyAlignment="1">
      <alignment wrapText="1"/>
    </xf>
    <xf numFmtId="0" fontId="0" fillId="0" borderId="0" xfId="0" applyAlignment="1">
      <alignment horizontal="center"/>
    </xf>
    <xf numFmtId="0" fontId="11" fillId="0" borderId="1" xfId="0" applyFont="1" applyBorder="1"/>
    <xf numFmtId="0" fontId="11" fillId="0" borderId="26" xfId="0" applyFont="1" applyBorder="1"/>
    <xf numFmtId="0" fontId="11" fillId="0" borderId="28" xfId="0" applyFont="1" applyBorder="1"/>
    <xf numFmtId="0" fontId="11" fillId="0" borderId="25" xfId="0" applyFont="1" applyBorder="1" applyAlignment="1">
      <alignment horizontal="center"/>
    </xf>
    <xf numFmtId="0" fontId="11" fillId="0" borderId="27" xfId="0" applyFont="1" applyBorder="1" applyAlignment="1">
      <alignment horizontal="center"/>
    </xf>
    <xf numFmtId="0" fontId="12" fillId="0" borderId="22" xfId="0" applyFont="1" applyBorder="1" applyAlignment="1">
      <alignment horizontal="center"/>
    </xf>
    <xf numFmtId="0" fontId="12" fillId="0" borderId="23" xfId="0" applyFont="1" applyBorder="1" applyAlignment="1">
      <alignment horizontal="center"/>
    </xf>
    <xf numFmtId="0" fontId="12" fillId="0" borderId="24" xfId="0" applyFont="1" applyBorder="1" applyAlignment="1">
      <alignment horizontal="center"/>
    </xf>
    <xf numFmtId="0" fontId="11" fillId="14" borderId="0" xfId="0" applyFont="1" applyFill="1"/>
    <xf numFmtId="0" fontId="32" fillId="3" borderId="0" xfId="0" applyFont="1" applyFill="1" applyAlignment="1">
      <alignment horizontal="center" vertical="center" wrapText="1"/>
    </xf>
    <xf numFmtId="0" fontId="6" fillId="0" borderId="0" xfId="6" applyFont="1" applyAlignment="1">
      <alignment horizontal="left" vertical="center" wrapText="1"/>
    </xf>
    <xf numFmtId="0" fontId="31" fillId="10" borderId="6" xfId="0" applyFont="1" applyFill="1" applyBorder="1" applyAlignment="1">
      <alignment horizontal="center" vertical="center" wrapText="1"/>
    </xf>
    <xf numFmtId="0" fontId="33" fillId="11" borderId="1" xfId="0" applyFont="1" applyFill="1" applyBorder="1" applyAlignment="1">
      <alignment horizontal="center" vertical="center" wrapText="1"/>
    </xf>
    <xf numFmtId="1" fontId="33" fillId="11" borderId="1" xfId="0" applyNumberFormat="1" applyFont="1" applyFill="1" applyBorder="1" applyAlignment="1">
      <alignment horizontal="center" vertical="center" wrapText="1"/>
    </xf>
    <xf numFmtId="0" fontId="33" fillId="4" borderId="1" xfId="0" applyFont="1" applyFill="1" applyBorder="1" applyAlignment="1">
      <alignment horizontal="center" vertical="center" wrapText="1"/>
    </xf>
    <xf numFmtId="0" fontId="33" fillId="5" borderId="1" xfId="0" applyFont="1" applyFill="1" applyBorder="1" applyAlignment="1">
      <alignment horizontal="center" vertical="center" wrapText="1"/>
    </xf>
    <xf numFmtId="0" fontId="33" fillId="6" borderId="1" xfId="0" applyFont="1" applyFill="1" applyBorder="1" applyAlignment="1">
      <alignment horizontal="center" vertical="center" wrapText="1"/>
    </xf>
    <xf numFmtId="1" fontId="33" fillId="6" borderId="1" xfId="0" applyNumberFormat="1" applyFont="1" applyFill="1" applyBorder="1" applyAlignment="1">
      <alignment horizontal="center" vertical="center" wrapText="1"/>
    </xf>
    <xf numFmtId="0" fontId="33" fillId="6" borderId="13" xfId="0" applyFont="1" applyFill="1" applyBorder="1" applyAlignment="1">
      <alignment horizontal="center" vertical="center" wrapText="1"/>
    </xf>
    <xf numFmtId="0" fontId="11" fillId="0" borderId="29" xfId="0" applyFont="1" applyBorder="1" applyAlignment="1">
      <alignment wrapText="1"/>
    </xf>
    <xf numFmtId="2" fontId="33" fillId="11" borderId="1" xfId="0" applyNumberFormat="1" applyFont="1" applyFill="1" applyBorder="1" applyAlignment="1">
      <alignment horizontal="center" vertical="center" wrapText="1"/>
    </xf>
    <xf numFmtId="2" fontId="33" fillId="8" borderId="1" xfId="0" applyNumberFormat="1" applyFont="1" applyFill="1" applyBorder="1" applyAlignment="1">
      <alignment horizontal="center" vertical="center" wrapText="1"/>
    </xf>
    <xf numFmtId="0" fontId="22" fillId="0" borderId="1" xfId="6" applyFont="1" applyBorder="1" applyAlignment="1">
      <alignment horizontal="left" vertical="center" wrapText="1"/>
    </xf>
    <xf numFmtId="0" fontId="5" fillId="12" borderId="1" xfId="6" applyFont="1" applyFill="1" applyBorder="1" applyAlignment="1">
      <alignment horizontal="left" vertical="center" wrapText="1"/>
    </xf>
    <xf numFmtId="1" fontId="31" fillId="8" borderId="1" xfId="0" applyNumberFormat="1" applyFont="1" applyFill="1" applyBorder="1" applyAlignment="1">
      <alignment horizontal="center" vertical="center" wrapText="1"/>
    </xf>
    <xf numFmtId="166" fontId="42" fillId="0" borderId="1" xfId="4" applyNumberFormat="1" applyFont="1" applyFill="1" applyBorder="1" applyAlignment="1" applyProtection="1">
      <alignment horizontal="center" vertical="center" wrapText="1"/>
    </xf>
    <xf numFmtId="166" fontId="33" fillId="11" borderId="1" xfId="4" applyNumberFormat="1" applyFont="1" applyFill="1" applyBorder="1" applyAlignment="1">
      <alignment horizontal="center" vertical="center" wrapText="1"/>
    </xf>
    <xf numFmtId="0" fontId="6" fillId="0" borderId="0" xfId="0" applyFont="1" applyAlignment="1" applyProtection="1">
      <alignment horizontal="center"/>
      <protection locked="0"/>
    </xf>
    <xf numFmtId="0" fontId="6" fillId="0" borderId="0" xfId="0" applyFont="1" applyAlignment="1">
      <alignment horizontal="center"/>
    </xf>
    <xf numFmtId="43" fontId="6" fillId="0" borderId="13" xfId="4" applyFont="1" applyFill="1" applyBorder="1" applyAlignment="1">
      <alignment horizontal="center"/>
    </xf>
    <xf numFmtId="2" fontId="6" fillId="0" borderId="0" xfId="0" applyNumberFormat="1" applyFont="1" applyAlignment="1" applyProtection="1">
      <alignment horizontal="center"/>
      <protection locked="0"/>
    </xf>
    <xf numFmtId="1" fontId="7" fillId="0" borderId="0" xfId="0" applyNumberFormat="1" applyFont="1" applyAlignment="1" applyProtection="1">
      <alignment horizontal="center"/>
      <protection locked="0"/>
    </xf>
    <xf numFmtId="0" fontId="33" fillId="0" borderId="0" xfId="0" applyFont="1" applyAlignment="1" applyProtection="1">
      <alignment horizontal="center" vertical="center" wrapText="1"/>
      <protection locked="0"/>
    </xf>
    <xf numFmtId="0" fontId="33" fillId="0" borderId="0" xfId="0" applyFont="1" applyAlignment="1">
      <alignment horizontal="center" vertical="center" wrapText="1"/>
    </xf>
    <xf numFmtId="0" fontId="33" fillId="0" borderId="0" xfId="0" applyFont="1" applyAlignment="1" applyProtection="1">
      <alignment horizontal="center" vertical="center"/>
      <protection locked="0"/>
    </xf>
    <xf numFmtId="0" fontId="33" fillId="0" borderId="0" xfId="0" applyFont="1" applyAlignment="1">
      <alignment horizontal="center" vertical="center"/>
    </xf>
    <xf numFmtId="0" fontId="37" fillId="0" borderId="0" xfId="0" applyFont="1" applyAlignment="1" applyProtection="1">
      <alignment horizontal="center"/>
      <protection locked="0"/>
    </xf>
    <xf numFmtId="0" fontId="37" fillId="0" borderId="0" xfId="0" applyFont="1" applyAlignment="1">
      <alignment horizontal="center"/>
    </xf>
    <xf numFmtId="0" fontId="38" fillId="0" borderId="0" xfId="0" applyFont="1" applyAlignment="1" applyProtection="1">
      <alignment horizontal="center"/>
      <protection locked="0"/>
    </xf>
    <xf numFmtId="164" fontId="6" fillId="0" borderId="0" xfId="0" applyNumberFormat="1" applyFont="1" applyAlignment="1" applyProtection="1">
      <alignment horizontal="center"/>
      <protection locked="0"/>
    </xf>
    <xf numFmtId="2" fontId="42" fillId="0" borderId="1" xfId="4" applyNumberFormat="1" applyFont="1" applyFill="1" applyBorder="1" applyAlignment="1">
      <alignment vertical="center" wrapText="1"/>
    </xf>
    <xf numFmtId="166" fontId="42" fillId="0" borderId="11" xfId="4" applyNumberFormat="1" applyFont="1" applyFill="1" applyBorder="1" applyAlignment="1" applyProtection="1">
      <alignment horizontal="center" vertical="center" wrapText="1"/>
    </xf>
    <xf numFmtId="43" fontId="33" fillId="8" borderId="1" xfId="4" applyFont="1" applyFill="1" applyBorder="1" applyAlignment="1">
      <alignment horizontal="center" vertical="center" wrapText="1"/>
    </xf>
    <xf numFmtId="43" fontId="6" fillId="0" borderId="0" xfId="4" applyFont="1" applyAlignment="1" applyProtection="1">
      <alignment horizontal="center"/>
      <protection locked="0"/>
    </xf>
    <xf numFmtId="2" fontId="42" fillId="0" borderId="1" xfId="4"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protection locked="0"/>
    </xf>
    <xf numFmtId="0" fontId="8" fillId="0" borderId="1" xfId="0" applyFont="1" applyBorder="1" applyAlignment="1" applyProtection="1">
      <alignment horizontal="center" vertical="center" wrapText="1"/>
      <protection locked="0"/>
    </xf>
    <xf numFmtId="0" fontId="6" fillId="0" borderId="1" xfId="0" applyFont="1" applyBorder="1" applyAlignment="1">
      <alignment horizontal="center"/>
    </xf>
    <xf numFmtId="164" fontId="8" fillId="0" borderId="1" xfId="0" applyNumberFormat="1" applyFont="1" applyBorder="1" applyAlignment="1">
      <alignment horizontal="center" vertical="center" wrapText="1"/>
    </xf>
    <xf numFmtId="0" fontId="6" fillId="0" borderId="11" xfId="0" applyFont="1" applyBorder="1" applyAlignment="1">
      <alignment horizontal="center"/>
    </xf>
    <xf numFmtId="164" fontId="8" fillId="0" borderId="11" xfId="0" applyNumberFormat="1" applyFont="1" applyBorder="1" applyAlignment="1">
      <alignment horizontal="center" vertical="center" wrapText="1"/>
    </xf>
    <xf numFmtId="0" fontId="6" fillId="0" borderId="1" xfId="0" quotePrefix="1" applyFont="1" applyBorder="1" applyAlignment="1" applyProtection="1">
      <alignment horizontal="center"/>
      <protection locked="0"/>
    </xf>
    <xf numFmtId="0" fontId="42" fillId="0" borderId="1" xfId="0" applyFont="1" applyBorder="1" applyAlignment="1">
      <alignment horizontal="center" vertical="center" wrapText="1"/>
    </xf>
    <xf numFmtId="0" fontId="6" fillId="0" borderId="1" xfId="0" applyFont="1" applyBorder="1" applyAlignment="1">
      <alignment horizontal="center" vertical="center"/>
    </xf>
    <xf numFmtId="0" fontId="42" fillId="0" borderId="1" xfId="0" applyFont="1" applyBorder="1" applyAlignment="1" applyProtection="1">
      <alignment horizontal="center" vertical="center" wrapText="1"/>
      <protection locked="0"/>
    </xf>
    <xf numFmtId="0" fontId="42" fillId="0" borderId="1" xfId="0" applyFont="1" applyBorder="1" applyAlignment="1">
      <alignment horizontal="center"/>
    </xf>
    <xf numFmtId="0" fontId="6" fillId="0" borderId="1" xfId="0" applyFont="1" applyBorder="1" applyAlignment="1" applyProtection="1">
      <alignment horizontal="center" vertical="center" wrapText="1"/>
      <protection locked="0"/>
    </xf>
    <xf numFmtId="0" fontId="6" fillId="0" borderId="1" xfId="0" quotePrefix="1" applyFont="1" applyBorder="1" applyAlignment="1">
      <alignment horizontal="center"/>
    </xf>
    <xf numFmtId="0" fontId="6" fillId="0" borderId="11" xfId="0" applyFont="1" applyBorder="1" applyAlignment="1" applyProtection="1">
      <alignment horizontal="center" vertical="center" wrapText="1"/>
      <protection locked="0"/>
    </xf>
    <xf numFmtId="0" fontId="42" fillId="0" borderId="11" xfId="0" applyFont="1" applyBorder="1" applyAlignment="1" applyProtection="1">
      <alignment horizontal="center" vertical="center" wrapText="1"/>
      <protection locked="0"/>
    </xf>
    <xf numFmtId="0" fontId="6" fillId="0" borderId="21" xfId="0" applyFont="1" applyBorder="1" applyAlignment="1">
      <alignment horizontal="center"/>
    </xf>
    <xf numFmtId="9" fontId="6" fillId="0" borderId="1" xfId="2" applyFont="1" applyFill="1" applyBorder="1" applyAlignment="1" applyProtection="1">
      <alignment horizontal="center"/>
    </xf>
    <xf numFmtId="166" fontId="6" fillId="0" borderId="1" xfId="4" applyNumberFormat="1" applyFont="1" applyFill="1" applyBorder="1" applyAlignment="1" applyProtection="1">
      <alignment horizontal="center"/>
    </xf>
    <xf numFmtId="2" fontId="42" fillId="0" borderId="1" xfId="4" applyNumberFormat="1" applyFont="1" applyFill="1" applyBorder="1" applyAlignment="1">
      <alignment horizontal="center" vertical="center" wrapText="1"/>
    </xf>
    <xf numFmtId="2" fontId="6" fillId="0" borderId="1" xfId="0" applyNumberFormat="1" applyFont="1" applyBorder="1" applyAlignment="1">
      <alignment horizontal="center"/>
    </xf>
    <xf numFmtId="2" fontId="42" fillId="0" borderId="1" xfId="0" applyNumberFormat="1" applyFont="1" applyBorder="1" applyAlignment="1">
      <alignment horizontal="center" vertical="center" wrapText="1"/>
    </xf>
    <xf numFmtId="0" fontId="42" fillId="0" borderId="11" xfId="0" applyFont="1" applyBorder="1" applyAlignment="1">
      <alignment horizontal="center" vertical="center" wrapText="1"/>
    </xf>
    <xf numFmtId="0" fontId="6" fillId="0" borderId="11" xfId="0" applyFont="1" applyBorder="1" applyAlignment="1" applyProtection="1">
      <alignment horizontal="center"/>
      <protection locked="0"/>
    </xf>
    <xf numFmtId="49" fontId="42" fillId="0" borderId="1" xfId="0" applyNumberFormat="1" applyFont="1" applyBorder="1" applyAlignment="1">
      <alignment horizontal="center" vertical="center" wrapText="1"/>
    </xf>
    <xf numFmtId="1" fontId="42" fillId="0" borderId="1" xfId="0" applyNumberFormat="1" applyFont="1" applyBorder="1" applyAlignment="1">
      <alignment horizontal="center" vertical="center" wrapText="1"/>
    </xf>
    <xf numFmtId="49" fontId="42" fillId="0" borderId="11" xfId="0" applyNumberFormat="1" applyFont="1" applyBorder="1" applyAlignment="1">
      <alignment horizontal="center" vertical="center" wrapText="1"/>
    </xf>
    <xf numFmtId="49" fontId="42" fillId="0" borderId="1" xfId="0" applyNumberFormat="1" applyFont="1" applyBorder="1" applyAlignment="1" applyProtection="1">
      <alignment horizontal="center" vertical="center" wrapText="1"/>
      <protection locked="0"/>
    </xf>
    <xf numFmtId="1" fontId="42" fillId="0" borderId="1" xfId="0" applyNumberFormat="1" applyFont="1" applyBorder="1" applyAlignment="1" applyProtection="1">
      <alignment horizontal="center" vertical="center" wrapText="1"/>
      <protection locked="0"/>
    </xf>
    <xf numFmtId="166" fontId="42" fillId="0" borderId="1" xfId="4" applyNumberFormat="1" applyFont="1" applyFill="1" applyBorder="1" applyAlignment="1" applyProtection="1">
      <alignment horizontal="center" vertical="center" wrapText="1"/>
      <protection locked="0"/>
    </xf>
    <xf numFmtId="1" fontId="42" fillId="0" borderId="11" xfId="0" applyNumberFormat="1" applyFont="1" applyBorder="1" applyAlignment="1">
      <alignment horizontal="center" vertical="center" wrapText="1"/>
    </xf>
    <xf numFmtId="0" fontId="34" fillId="0" borderId="0" xfId="0" applyFont="1" applyAlignment="1" applyProtection="1">
      <alignment horizontal="center" vertical="center"/>
      <protection locked="0"/>
    </xf>
    <xf numFmtId="0" fontId="6" fillId="0" borderId="1" xfId="0" applyFont="1" applyBorder="1" applyAlignment="1">
      <alignment horizontal="center" wrapText="1"/>
    </xf>
    <xf numFmtId="49" fontId="6" fillId="0" borderId="1" xfId="0" applyNumberFormat="1" applyFont="1" applyBorder="1" applyAlignment="1" applyProtection="1">
      <alignment horizontal="center"/>
      <protection locked="0"/>
    </xf>
    <xf numFmtId="1" fontId="6" fillId="0" borderId="1" xfId="0" applyNumberFormat="1" applyFont="1" applyBorder="1" applyAlignment="1" applyProtection="1">
      <alignment horizontal="center"/>
      <protection locked="0"/>
    </xf>
    <xf numFmtId="0" fontId="6" fillId="0" borderId="1" xfId="0" applyFont="1" applyBorder="1" applyAlignment="1">
      <alignment horizontal="center" vertical="center" wrapText="1"/>
    </xf>
    <xf numFmtId="49" fontId="6" fillId="0" borderId="1" xfId="0" applyNumberFormat="1" applyFont="1" applyBorder="1" applyAlignment="1" applyProtection="1">
      <alignment horizontal="center" vertical="center"/>
      <protection locked="0"/>
    </xf>
    <xf numFmtId="1" fontId="6" fillId="0" borderId="1" xfId="0" applyNumberFormat="1" applyFont="1" applyBorder="1" applyAlignment="1" applyProtection="1">
      <alignment horizontal="center" vertical="center"/>
      <protection locked="0"/>
    </xf>
    <xf numFmtId="0" fontId="6" fillId="0" borderId="11" xfId="0" applyFont="1" applyBorder="1" applyAlignment="1">
      <alignment horizontal="center" wrapText="1"/>
    </xf>
    <xf numFmtId="49" fontId="6" fillId="0" borderId="11" xfId="0" applyNumberFormat="1" applyFont="1" applyBorder="1" applyAlignment="1" applyProtection="1">
      <alignment horizontal="center"/>
      <protection locked="0"/>
    </xf>
    <xf numFmtId="1" fontId="6" fillId="0" borderId="11" xfId="0" applyNumberFormat="1" applyFont="1" applyBorder="1" applyAlignment="1" applyProtection="1">
      <alignment horizontal="center"/>
      <protection locked="0"/>
    </xf>
    <xf numFmtId="0" fontId="6" fillId="0" borderId="20" xfId="0" applyFont="1" applyBorder="1" applyAlignment="1">
      <alignment horizontal="center" wrapText="1"/>
    </xf>
    <xf numFmtId="0" fontId="6" fillId="0" borderId="21" xfId="0" applyFont="1" applyBorder="1" applyAlignment="1">
      <alignment horizontal="center" wrapText="1"/>
    </xf>
    <xf numFmtId="0" fontId="42" fillId="0" borderId="21" xfId="0" applyFont="1" applyBorder="1" applyAlignment="1">
      <alignment horizontal="center" vertical="center" wrapText="1"/>
    </xf>
    <xf numFmtId="0" fontId="42" fillId="0" borderId="20" xfId="0" applyFont="1" applyBorder="1" applyAlignment="1">
      <alignment horizontal="center" vertical="center" wrapText="1"/>
    </xf>
    <xf numFmtId="49" fontId="42" fillId="0" borderId="21" xfId="0" applyNumberFormat="1" applyFont="1" applyBorder="1" applyAlignment="1" applyProtection="1">
      <alignment horizontal="center" vertical="center" wrapText="1"/>
      <protection locked="0"/>
    </xf>
    <xf numFmtId="1" fontId="42" fillId="0" borderId="11" xfId="0" applyNumberFormat="1" applyFont="1" applyBorder="1" applyAlignment="1" applyProtection="1">
      <alignment horizontal="center" vertical="center" wrapText="1"/>
      <protection locked="0"/>
    </xf>
    <xf numFmtId="0" fontId="42" fillId="0" borderId="21" xfId="0" applyFont="1" applyBorder="1" applyAlignment="1" applyProtection="1">
      <alignment horizontal="center" vertical="center" wrapText="1"/>
      <protection locked="0"/>
    </xf>
    <xf numFmtId="0" fontId="6" fillId="0" borderId="34" xfId="0" applyFont="1" applyBorder="1" applyAlignment="1">
      <alignment horizontal="center" wrapText="1"/>
    </xf>
    <xf numFmtId="0" fontId="6" fillId="0" borderId="35" xfId="0" applyFont="1" applyBorder="1" applyAlignment="1">
      <alignment horizontal="center" wrapText="1"/>
    </xf>
    <xf numFmtId="0" fontId="6" fillId="0" borderId="36" xfId="0" applyFont="1" applyBorder="1" applyAlignment="1">
      <alignment horizontal="center" wrapText="1"/>
    </xf>
    <xf numFmtId="0" fontId="6" fillId="0" borderId="17" xfId="0" applyFont="1" applyBorder="1" applyAlignment="1">
      <alignment horizontal="center" wrapText="1"/>
    </xf>
    <xf numFmtId="0" fontId="42" fillId="0" borderId="19" xfId="0" applyFont="1" applyBorder="1" applyAlignment="1">
      <alignment horizontal="center" vertical="center" wrapText="1"/>
    </xf>
    <xf numFmtId="49" fontId="42" fillId="0" borderId="11" xfId="0" applyNumberFormat="1" applyFont="1" applyBorder="1" applyAlignment="1" applyProtection="1">
      <alignment horizontal="center" vertical="center" wrapText="1"/>
      <protection locked="0"/>
    </xf>
    <xf numFmtId="0" fontId="0" fillId="0" borderId="0" xfId="0" applyAlignment="1">
      <alignment horizontal="center" wrapText="1"/>
    </xf>
    <xf numFmtId="166" fontId="6" fillId="0" borderId="0" xfId="4" applyNumberFormat="1" applyFont="1" applyAlignment="1" applyProtection="1">
      <alignment horizontal="center"/>
      <protection locked="0"/>
    </xf>
    <xf numFmtId="1" fontId="6" fillId="0" borderId="0" xfId="0" applyNumberFormat="1" applyFont="1" applyAlignment="1" applyProtection="1">
      <alignment horizontal="center"/>
      <protection locked="0"/>
    </xf>
    <xf numFmtId="2" fontId="42" fillId="0" borderId="11" xfId="4" applyNumberFormat="1" applyFont="1" applyFill="1" applyBorder="1" applyAlignment="1">
      <alignment horizontal="center" vertical="center" wrapText="1"/>
    </xf>
    <xf numFmtId="43" fontId="6" fillId="0" borderId="19" xfId="4" applyFont="1" applyFill="1" applyBorder="1" applyAlignment="1">
      <alignment horizontal="center"/>
    </xf>
    <xf numFmtId="0" fontId="42" fillId="0" borderId="11" xfId="0" applyFont="1" applyBorder="1" applyAlignment="1">
      <alignment horizontal="center"/>
    </xf>
    <xf numFmtId="2" fontId="42" fillId="0" borderId="11" xfId="0" applyNumberFormat="1" applyFont="1" applyBorder="1" applyAlignment="1" applyProtection="1">
      <alignment horizontal="center" vertical="center" wrapText="1"/>
      <protection locked="0"/>
    </xf>
    <xf numFmtId="2" fontId="42" fillId="0" borderId="11" xfId="4" applyNumberFormat="1" applyFont="1" applyFill="1" applyBorder="1" applyAlignment="1" applyProtection="1">
      <alignment horizontal="center" vertical="center" wrapText="1"/>
      <protection locked="0"/>
    </xf>
    <xf numFmtId="166" fontId="42" fillId="0" borderId="11" xfId="4" applyNumberFormat="1" applyFont="1" applyFill="1" applyBorder="1" applyAlignment="1" applyProtection="1">
      <alignment horizontal="center" vertical="center" wrapText="1"/>
      <protection locked="0"/>
    </xf>
    <xf numFmtId="2" fontId="6" fillId="0" borderId="1" xfId="0" applyNumberFormat="1" applyFont="1" applyBorder="1" applyProtection="1">
      <protection locked="0"/>
    </xf>
    <xf numFmtId="2" fontId="42" fillId="0" borderId="1" xfId="4" applyNumberFormat="1" applyFont="1" applyFill="1" applyBorder="1" applyAlignment="1" applyProtection="1">
      <alignment horizontal="center" vertical="center" wrapText="1"/>
    </xf>
    <xf numFmtId="2" fontId="42" fillId="0" borderId="11" xfId="4" applyNumberFormat="1" applyFont="1" applyFill="1" applyBorder="1" applyAlignment="1" applyProtection="1">
      <alignment horizontal="center" vertical="center" wrapText="1"/>
    </xf>
    <xf numFmtId="2" fontId="42" fillId="0" borderId="11" xfId="0" applyNumberFormat="1" applyFont="1" applyBorder="1" applyAlignment="1">
      <alignment horizontal="center" vertical="center" wrapText="1"/>
    </xf>
    <xf numFmtId="2" fontId="42" fillId="0" borderId="34" xfId="4" applyNumberFormat="1" applyFont="1" applyFill="1" applyBorder="1" applyAlignment="1" applyProtection="1">
      <alignment horizontal="center" vertical="center" wrapText="1"/>
    </xf>
    <xf numFmtId="2" fontId="6" fillId="0" borderId="1" xfId="0" applyNumberFormat="1" applyFont="1" applyBorder="1" applyAlignment="1" applyProtection="1">
      <alignment horizontal="center" vertical="center"/>
      <protection locked="0"/>
    </xf>
    <xf numFmtId="2" fontId="6" fillId="0" borderId="1" xfId="0" applyNumberFormat="1" applyFont="1" applyBorder="1" applyAlignment="1">
      <alignment horizontal="center" vertical="center"/>
    </xf>
    <xf numFmtId="2" fontId="42" fillId="0" borderId="11" xfId="0" applyNumberFormat="1" applyFont="1" applyBorder="1" applyAlignment="1">
      <alignment horizontal="center" vertical="center"/>
    </xf>
    <xf numFmtId="2" fontId="6" fillId="0" borderId="11" xfId="0" applyNumberFormat="1" applyFont="1" applyBorder="1" applyAlignment="1" applyProtection="1">
      <alignment horizontal="center" vertical="center"/>
      <protection locked="0"/>
    </xf>
    <xf numFmtId="0" fontId="0" fillId="0" borderId="1" xfId="0" applyBorder="1" applyAlignment="1">
      <alignment horizontal="center"/>
    </xf>
    <xf numFmtId="2" fontId="0" fillId="0" borderId="1" xfId="0" applyNumberFormat="1" applyBorder="1" applyAlignment="1">
      <alignment horizontal="center"/>
    </xf>
    <xf numFmtId="2" fontId="42" fillId="0" borderId="1" xfId="0" applyNumberFormat="1" applyFont="1" applyBorder="1" applyAlignment="1" applyProtection="1">
      <alignment horizontal="center" vertical="center" wrapText="1"/>
      <protection locked="0"/>
    </xf>
    <xf numFmtId="2" fontId="0" fillId="0" borderId="11" xfId="0" applyNumberFormat="1" applyBorder="1" applyAlignment="1">
      <alignment horizontal="center"/>
    </xf>
    <xf numFmtId="0" fontId="0" fillId="0" borderId="11" xfId="0" applyBorder="1" applyAlignment="1">
      <alignment horizontal="center"/>
    </xf>
    <xf numFmtId="0" fontId="42" fillId="0" borderId="20" xfId="0" applyFont="1" applyBorder="1" applyAlignment="1" applyProtection="1">
      <alignment horizontal="center" vertical="center" wrapText="1"/>
      <protection locked="0"/>
    </xf>
    <xf numFmtId="49" fontId="0" fillId="0" borderId="11" xfId="0" applyNumberFormat="1" applyBorder="1" applyAlignment="1">
      <alignment horizontal="center"/>
    </xf>
    <xf numFmtId="0" fontId="6" fillId="0" borderId="13" xfId="0" applyFont="1" applyBorder="1" applyAlignment="1">
      <alignment horizontal="center"/>
    </xf>
    <xf numFmtId="2" fontId="6" fillId="0" borderId="1" xfId="0" applyNumberFormat="1" applyFont="1" applyBorder="1" applyAlignment="1" applyProtection="1">
      <alignment horizontal="center"/>
      <protection locked="0"/>
    </xf>
    <xf numFmtId="3" fontId="8" fillId="0" borderId="1" xfId="0" applyNumberFormat="1" applyFont="1" applyBorder="1" applyAlignment="1">
      <alignment horizontal="center" vertical="center"/>
    </xf>
    <xf numFmtId="0" fontId="6" fillId="0" borderId="14" xfId="0" applyFont="1" applyBorder="1" applyAlignment="1">
      <alignment horizontal="center"/>
    </xf>
    <xf numFmtId="0" fontId="8" fillId="0" borderId="1" xfId="0" applyFont="1" applyBorder="1" applyAlignment="1">
      <alignment horizontal="center" vertical="center"/>
    </xf>
    <xf numFmtId="2" fontId="6" fillId="0" borderId="1" xfId="0" applyNumberFormat="1" applyFont="1" applyBorder="1" applyAlignment="1">
      <alignment horizontal="center" vertical="center" wrapText="1"/>
    </xf>
    <xf numFmtId="3" fontId="6" fillId="0" borderId="21" xfId="0" applyNumberFormat="1" applyFont="1" applyBorder="1" applyAlignment="1" applyProtection="1">
      <alignment horizontal="center" vertical="center" wrapText="1"/>
      <protection locked="0"/>
    </xf>
    <xf numFmtId="166" fontId="6" fillId="0" borderId="1" xfId="0" applyNumberFormat="1" applyFont="1" applyBorder="1" applyAlignment="1">
      <alignment horizontal="center"/>
    </xf>
    <xf numFmtId="0" fontId="6" fillId="0" borderId="20" xfId="0" applyFont="1" applyBorder="1" applyAlignment="1">
      <alignment horizontal="center"/>
    </xf>
    <xf numFmtId="166" fontId="6" fillId="0" borderId="11" xfId="0" applyNumberFormat="1" applyFont="1" applyBorder="1" applyAlignment="1">
      <alignment horizontal="center"/>
    </xf>
    <xf numFmtId="43" fontId="6" fillId="0" borderId="13" xfId="4" applyFont="1" applyFill="1" applyBorder="1" applyAlignment="1">
      <alignment horizontal="center" vertical="center" wrapText="1"/>
    </xf>
    <xf numFmtId="0" fontId="6" fillId="0" borderId="19" xfId="0" applyFont="1" applyBorder="1" applyAlignment="1">
      <alignment horizontal="center"/>
    </xf>
    <xf numFmtId="3" fontId="8" fillId="0" borderId="11" xfId="0" applyNumberFormat="1" applyFont="1" applyBorder="1" applyAlignment="1">
      <alignment horizontal="center" vertical="center"/>
    </xf>
    <xf numFmtId="0" fontId="8" fillId="0" borderId="11" xfId="0" applyFont="1" applyBorder="1" applyAlignment="1">
      <alignment horizontal="center" vertical="center"/>
    </xf>
    <xf numFmtId="0" fontId="11" fillId="0" borderId="1" xfId="0" applyFont="1" applyBorder="1" applyAlignment="1">
      <alignment horizontal="center"/>
    </xf>
    <xf numFmtId="0" fontId="42" fillId="15" borderId="11" xfId="0" applyFont="1" applyFill="1" applyBorder="1" applyAlignment="1" applyProtection="1">
      <alignment horizontal="center" vertical="center" wrapText="1"/>
      <protection locked="0"/>
    </xf>
    <xf numFmtId="0" fontId="6" fillId="15" borderId="11" xfId="0" applyFont="1" applyFill="1" applyBorder="1" applyAlignment="1" applyProtection="1">
      <alignment horizontal="center" vertical="center" wrapText="1"/>
      <protection locked="0"/>
    </xf>
    <xf numFmtId="2" fontId="42" fillId="15" borderId="11" xfId="4" applyNumberFormat="1" applyFont="1" applyFill="1" applyBorder="1" applyAlignment="1" applyProtection="1">
      <alignment horizontal="center" vertical="center" wrapText="1"/>
      <protection locked="0"/>
    </xf>
    <xf numFmtId="0" fontId="6" fillId="15" borderId="11" xfId="0" applyFont="1" applyFill="1" applyBorder="1" applyAlignment="1" applyProtection="1">
      <alignment horizontal="center"/>
      <protection locked="0"/>
    </xf>
    <xf numFmtId="0" fontId="6" fillId="15" borderId="11" xfId="0" applyFont="1" applyFill="1" applyBorder="1" applyAlignment="1">
      <alignment horizontal="center"/>
    </xf>
    <xf numFmtId="0" fontId="42" fillId="16" borderId="1" xfId="0" applyFont="1" applyFill="1" applyBorder="1" applyAlignment="1">
      <alignment horizontal="center" vertical="center" wrapText="1"/>
    </xf>
    <xf numFmtId="0" fontId="42" fillId="16" borderId="1" xfId="0" applyFont="1" applyFill="1" applyBorder="1" applyAlignment="1" applyProtection="1">
      <alignment horizontal="center" vertical="center" wrapText="1"/>
      <protection locked="0"/>
    </xf>
    <xf numFmtId="0" fontId="42" fillId="16" borderId="11" xfId="0" applyFont="1" applyFill="1" applyBorder="1" applyAlignment="1">
      <alignment horizontal="center" vertical="center" wrapText="1"/>
    </xf>
    <xf numFmtId="0" fontId="42" fillId="16" borderId="11" xfId="0" applyFont="1" applyFill="1" applyBorder="1" applyAlignment="1" applyProtection="1">
      <alignment horizontal="center" vertical="center" wrapText="1"/>
      <protection locked="0"/>
    </xf>
    <xf numFmtId="0" fontId="22" fillId="0" borderId="1" xfId="6" applyFont="1" applyBorder="1" applyAlignment="1">
      <alignment horizontal="left" vertical="center" wrapText="1"/>
    </xf>
    <xf numFmtId="0" fontId="6" fillId="0" borderId="0" xfId="6" applyFont="1" applyAlignment="1">
      <alignment horizontal="left" vertical="top" wrapText="1"/>
    </xf>
    <xf numFmtId="0" fontId="6" fillId="0" borderId="0" xfId="6" applyFont="1" applyAlignment="1">
      <alignment horizontal="left" vertical="center" wrapText="1"/>
    </xf>
    <xf numFmtId="0" fontId="7" fillId="12" borderId="1" xfId="6" applyFont="1" applyFill="1" applyBorder="1" applyAlignment="1">
      <alignment horizontal="left" vertical="center" wrapText="1"/>
    </xf>
    <xf numFmtId="0" fontId="6" fillId="12" borderId="1" xfId="6" applyFont="1" applyFill="1" applyBorder="1" applyAlignment="1">
      <alignment horizontal="left" vertical="center" wrapText="1"/>
    </xf>
    <xf numFmtId="0" fontId="5" fillId="12" borderId="1" xfId="6" applyFont="1" applyFill="1" applyBorder="1" applyAlignment="1">
      <alignment horizontal="left" vertical="center" wrapText="1"/>
    </xf>
    <xf numFmtId="0" fontId="7" fillId="12" borderId="1" xfId="6" applyFont="1" applyFill="1" applyBorder="1" applyAlignment="1">
      <alignment horizontal="center" vertical="center" wrapText="1"/>
    </xf>
    <xf numFmtId="0" fontId="23" fillId="12" borderId="1" xfId="6" applyFont="1" applyFill="1" applyBorder="1" applyAlignment="1">
      <alignment horizontal="left" vertical="center" wrapText="1"/>
    </xf>
    <xf numFmtId="0" fontId="6" fillId="0" borderId="1" xfId="6" applyFont="1" applyBorder="1" applyAlignment="1">
      <alignment horizontal="left" vertical="center" wrapText="1"/>
    </xf>
    <xf numFmtId="14" fontId="6" fillId="0" borderId="1" xfId="6" applyNumberFormat="1" applyFont="1" applyBorder="1" applyAlignment="1">
      <alignment horizontal="left" vertical="center" wrapText="1"/>
    </xf>
    <xf numFmtId="0" fontId="22" fillId="0" borderId="1" xfId="6" applyFont="1" applyBorder="1" applyAlignment="1">
      <alignment horizontal="left" vertical="top" wrapText="1"/>
    </xf>
    <xf numFmtId="0" fontId="22" fillId="0" borderId="19" xfId="6" applyFont="1" applyBorder="1" applyAlignment="1">
      <alignment horizontal="left" vertical="top" wrapText="1"/>
    </xf>
    <xf numFmtId="0" fontId="6" fillId="0" borderId="10" xfId="6" applyFont="1" applyBorder="1" applyAlignment="1">
      <alignment horizontal="left" vertical="top" wrapText="1"/>
    </xf>
    <xf numFmtId="0" fontId="6" fillId="0" borderId="20" xfId="6" applyFont="1" applyBorder="1" applyAlignment="1">
      <alignment horizontal="left" vertical="top" wrapText="1"/>
    </xf>
    <xf numFmtId="0" fontId="6" fillId="0" borderId="18" xfId="6" applyFont="1" applyBorder="1" applyAlignment="1">
      <alignment horizontal="left" vertical="top" wrapText="1"/>
    </xf>
    <xf numFmtId="0" fontId="6" fillId="0" borderId="17" xfId="6" applyFont="1" applyBorder="1" applyAlignment="1">
      <alignment horizontal="left" vertical="top" wrapText="1"/>
    </xf>
    <xf numFmtId="0" fontId="26" fillId="0" borderId="0" xfId="6" applyFont="1" applyAlignment="1">
      <alignment horizontal="left" vertical="center" wrapText="1"/>
    </xf>
    <xf numFmtId="0" fontId="32" fillId="3" borderId="0" xfId="0" applyFont="1" applyFill="1" applyAlignment="1">
      <alignment horizontal="center" vertical="center" wrapText="1"/>
    </xf>
    <xf numFmtId="0" fontId="31" fillId="11" borderId="6" xfId="0" applyFont="1" applyFill="1" applyBorder="1" applyAlignment="1">
      <alignment horizontal="center" vertical="center" wrapText="1"/>
    </xf>
    <xf numFmtId="0" fontId="31" fillId="11" borderId="7" xfId="0" applyFont="1" applyFill="1" applyBorder="1" applyAlignment="1">
      <alignment horizontal="center" vertical="center" wrapText="1"/>
    </xf>
    <xf numFmtId="1" fontId="31" fillId="7" borderId="4" xfId="0" applyNumberFormat="1" applyFont="1" applyFill="1" applyBorder="1" applyAlignment="1">
      <alignment horizontal="center" vertical="center" wrapText="1"/>
    </xf>
    <xf numFmtId="1" fontId="31" fillId="7" borderId="3" xfId="0" applyNumberFormat="1" applyFont="1" applyFill="1" applyBorder="1" applyAlignment="1">
      <alignment horizontal="center" vertical="center" wrapText="1"/>
    </xf>
    <xf numFmtId="0" fontId="31" fillId="5" borderId="3" xfId="0" applyFont="1" applyFill="1" applyBorder="1" applyAlignment="1">
      <alignment horizontal="center" vertical="center" wrapText="1"/>
    </xf>
    <xf numFmtId="0" fontId="31" fillId="5" borderId="5" xfId="0" applyFont="1" applyFill="1" applyBorder="1" applyAlignment="1">
      <alignment horizontal="center" vertical="center" wrapText="1"/>
    </xf>
    <xf numFmtId="0" fontId="31" fillId="4" borderId="2" xfId="0" applyFont="1" applyFill="1" applyBorder="1" applyAlignment="1">
      <alignment horizontal="center" vertical="center" wrapText="1"/>
    </xf>
    <xf numFmtId="0" fontId="31" fillId="6" borderId="8" xfId="0" applyFont="1" applyFill="1" applyBorder="1" applyAlignment="1">
      <alignment horizontal="center" vertical="center" wrapText="1"/>
    </xf>
    <xf numFmtId="0" fontId="31" fillId="6" borderId="6" xfId="0" applyFont="1" applyFill="1" applyBorder="1" applyAlignment="1">
      <alignment horizontal="center" vertical="center" wrapText="1"/>
    </xf>
    <xf numFmtId="0" fontId="35" fillId="8" borderId="6" xfId="0" applyFont="1" applyFill="1" applyBorder="1" applyAlignment="1">
      <alignment horizontal="center"/>
    </xf>
    <xf numFmtId="2" fontId="35" fillId="8" borderId="6" xfId="0" applyNumberFormat="1" applyFont="1" applyFill="1" applyBorder="1" applyAlignment="1">
      <alignment horizontal="center"/>
    </xf>
    <xf numFmtId="0" fontId="32" fillId="3" borderId="30" xfId="0" applyFont="1" applyFill="1" applyBorder="1" applyAlignment="1">
      <alignment horizontal="center" vertical="center" wrapText="1"/>
    </xf>
    <xf numFmtId="0" fontId="32" fillId="3" borderId="31" xfId="0" applyFont="1" applyFill="1" applyBorder="1" applyAlignment="1">
      <alignment horizontal="center" vertical="center" wrapText="1"/>
    </xf>
    <xf numFmtId="0" fontId="32" fillId="3" borderId="32" xfId="0" applyFont="1" applyFill="1" applyBorder="1" applyAlignment="1">
      <alignment horizontal="center" vertical="center" wrapText="1"/>
    </xf>
    <xf numFmtId="0" fontId="35" fillId="9" borderId="6" xfId="0" applyFont="1" applyFill="1" applyBorder="1" applyAlignment="1">
      <alignment horizontal="center"/>
    </xf>
    <xf numFmtId="0" fontId="35" fillId="9" borderId="33" xfId="0" applyFont="1" applyFill="1" applyBorder="1" applyAlignment="1">
      <alignment horizontal="center"/>
    </xf>
    <xf numFmtId="0" fontId="32" fillId="3" borderId="15"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40" fillId="0" borderId="0" xfId="0" applyFont="1" applyAlignment="1">
      <alignment horizontal="left" vertical="center" wrapText="1"/>
    </xf>
    <xf numFmtId="0" fontId="6" fillId="0" borderId="18" xfId="0" applyFont="1" applyBorder="1" applyAlignment="1">
      <alignment horizontal="center"/>
    </xf>
    <xf numFmtId="0" fontId="6" fillId="0" borderId="34" xfId="0" applyFont="1" applyBorder="1" applyAlignment="1">
      <alignment horizontal="center"/>
    </xf>
    <xf numFmtId="0" fontId="6" fillId="0" borderId="13" xfId="0" applyFont="1" applyBorder="1" applyAlignment="1" applyProtection="1">
      <alignment horizontal="center"/>
      <protection locked="0"/>
    </xf>
    <xf numFmtId="2" fontId="6" fillId="0" borderId="11" xfId="0" applyNumberFormat="1" applyFont="1" applyBorder="1" applyAlignment="1">
      <alignment horizontal="center" vertical="center" wrapText="1"/>
    </xf>
    <xf numFmtId="43" fontId="6" fillId="0" borderId="13" xfId="4" applyFont="1" applyFill="1" applyBorder="1" applyAlignment="1" applyProtection="1">
      <alignment horizontal="center" vertical="center" wrapText="1"/>
      <protection locked="0"/>
    </xf>
    <xf numFmtId="3" fontId="8" fillId="0" borderId="1" xfId="0" applyNumberFormat="1" applyFont="1" applyBorder="1" applyAlignment="1" applyProtection="1">
      <alignment horizontal="center" vertical="center"/>
      <protection locked="0"/>
    </xf>
    <xf numFmtId="3" fontId="7" fillId="0" borderId="21" xfId="0" applyNumberFormat="1" applyFont="1" applyBorder="1" applyAlignment="1" applyProtection="1">
      <alignment horizontal="center" vertical="center" wrapText="1"/>
      <protection locked="0"/>
    </xf>
  </cellXfs>
  <cellStyles count="19">
    <cellStyle name="Accent1" xfId="8" builtinId="29"/>
    <cellStyle name="Lien hypertexte" xfId="7" builtinId="8"/>
    <cellStyle name="Milliers" xfId="4" builtinId="3"/>
    <cellStyle name="Milliers [0] 2" xfId="12" xr:uid="{AC561907-7E67-4166-B319-C9360990CB1D}"/>
    <cellStyle name="Milliers 2" xfId="11" xr:uid="{609793AC-A337-4242-A06C-F6ECD72C05E7}"/>
    <cellStyle name="Milliers 3" xfId="14" xr:uid="{56D72E32-4B6F-47C7-812C-EE8FF65F34A0}"/>
    <cellStyle name="Milliers 4" xfId="15" xr:uid="{6B388084-8D21-4965-9CEF-3DF586D3BC89}"/>
    <cellStyle name="Milliers 5" xfId="16" xr:uid="{4DA96350-5141-428F-95C3-2E5BDE450786}"/>
    <cellStyle name="Milliers 6" xfId="18" xr:uid="{5A01D861-05B8-4CF2-94B7-08D17D89189D}"/>
    <cellStyle name="Milliers 7" xfId="17" xr:uid="{29019301-EA2D-45BE-82E6-E591A91DA35E}"/>
    <cellStyle name="Normal" xfId="0" builtinId="0"/>
    <cellStyle name="Normal 2" xfId="5" xr:uid="{00000000-0005-0000-0000-000006000000}"/>
    <cellStyle name="Normal 2 2" xfId="9" xr:uid="{CF66B94E-2249-4CF9-AE23-41D79E17B965}"/>
    <cellStyle name="Normal 2 3" xfId="13" xr:uid="{4C42A511-0E9E-4B9E-8762-A5B8AB67B7F6}"/>
    <cellStyle name="Normal 3" xfId="6" xr:uid="{00000000-0005-0000-0000-000007000000}"/>
    <cellStyle name="Normal 3 2" xfId="10" xr:uid="{DE3D0FEB-EF79-48CC-AFAD-2278182BDBE2}"/>
    <cellStyle name="Pourcentage" xfId="2" builtinId="5"/>
    <cellStyle name="Satisfaisant" xfId="1" builtinId="26"/>
    <cellStyle name="Titre 1" xfId="3" builtinId="16"/>
  </cellStyles>
  <dxfs count="232">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74706"/>
      </font>
      <fill>
        <patternFill>
          <bgColor rgb="FFFFEC8B"/>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fgColor theme="0"/>
        </patternFill>
      </fill>
    </dxf>
    <dxf>
      <fill>
        <patternFill>
          <bgColor theme="0" tint="-4.9989318521683403E-2"/>
        </patternFill>
      </fill>
    </dxf>
    <dxf>
      <fill>
        <patternFill>
          <bgColor theme="0"/>
        </patternFill>
      </fill>
    </dxf>
    <dxf>
      <font>
        <color theme="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i val="0"/>
        <color rgb="FFC00000"/>
      </font>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fgColor theme="0"/>
        </patternFill>
      </fill>
    </dxf>
    <dxf>
      <fill>
        <patternFill>
          <bgColor theme="0" tint="-4.9989318521683403E-2"/>
        </patternFill>
      </fill>
    </dxf>
    <dxf>
      <fill>
        <patternFill>
          <bgColor theme="0"/>
        </patternFill>
      </fill>
    </dxf>
    <dxf>
      <font>
        <color theme="1"/>
      </font>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fgColor theme="0"/>
        </patternFill>
      </fill>
    </dxf>
    <dxf>
      <fill>
        <patternFill>
          <bgColor theme="0" tint="-4.9989318521683403E-2"/>
        </patternFill>
      </fill>
    </dxf>
    <dxf>
      <fill>
        <patternFill>
          <bgColor theme="0"/>
        </patternFill>
      </fill>
    </dxf>
    <dxf>
      <font>
        <color theme="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patternType="solid">
          <bgColor rgb="FFFFC7CE"/>
        </patternFill>
      </fill>
    </dxf>
    <dxf>
      <font>
        <color rgb="FF9C0006"/>
      </font>
      <fill>
        <patternFill patternType="none">
          <bgColor auto="1"/>
        </patternFill>
      </fill>
    </dxf>
    <dxf>
      <font>
        <color rgb="FF9C0006"/>
      </font>
      <fill>
        <patternFill>
          <bgColor rgb="FFFFC7CE"/>
        </patternFill>
      </fill>
    </dxf>
    <dxf>
      <font>
        <color rgb="FF9C0006"/>
      </font>
      <fill>
        <patternFill>
          <bgColor rgb="FFFFC7CE"/>
        </patternFill>
      </fill>
    </dxf>
    <dxf>
      <fill>
        <patternFill>
          <bgColor rgb="FFC6EFCE"/>
        </patternFill>
      </fill>
    </dxf>
    <dxf>
      <fill>
        <patternFill>
          <bgColor rgb="FFFFA600"/>
        </patternFill>
      </fill>
    </dxf>
    <dxf>
      <fill>
        <patternFill>
          <bgColor rgb="FFFF0000"/>
        </patternFill>
      </fill>
    </dxf>
    <dxf>
      <fill>
        <patternFill>
          <bgColor rgb="FFC6EFCE"/>
        </patternFill>
      </fill>
    </dxf>
    <dxf>
      <fill>
        <patternFill>
          <bgColor rgb="FFFFA6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fgColor theme="0"/>
        </patternFill>
      </fill>
    </dxf>
    <dxf>
      <fill>
        <patternFill>
          <bgColor theme="0" tint="-4.9989318521683403E-2"/>
        </patternFill>
      </fill>
    </dxf>
    <dxf>
      <fill>
        <patternFill>
          <bgColor theme="0"/>
        </patternFill>
      </fill>
    </dxf>
    <dxf>
      <font>
        <color theme="1"/>
      </font>
    </dxf>
    <dxf>
      <font>
        <color rgb="FF9C0006"/>
      </font>
      <fill>
        <patternFill>
          <bgColor rgb="FFFFC7CE"/>
        </patternFill>
      </fill>
    </dxf>
    <dxf>
      <fill>
        <patternFill>
          <fgColor theme="0"/>
        </patternFill>
      </fill>
    </dxf>
    <dxf>
      <fill>
        <patternFill>
          <bgColor theme="0" tint="-4.9989318521683403E-2"/>
        </patternFill>
      </fill>
    </dxf>
    <dxf>
      <fill>
        <patternFill>
          <bgColor theme="0"/>
        </patternFill>
      </fill>
    </dxf>
    <dxf>
      <font>
        <color theme="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b val="0"/>
        <i val="0"/>
        <strike val="0"/>
        <condense val="0"/>
        <extend val="0"/>
        <outline val="0"/>
        <shadow val="0"/>
        <u val="none"/>
        <vertAlign val="baseline"/>
        <sz val="10"/>
        <color theme="1"/>
        <name val="Century Gothic"/>
        <family val="2"/>
        <scheme val="none"/>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rgb="FF000000"/>
        <name val="Century Gothic"/>
        <family val="2"/>
        <scheme val="none"/>
      </font>
      <numFmt numFmtId="164" formatCode="0.000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rgb="FF000000"/>
        <name val="Century Gothic"/>
        <family val="2"/>
        <scheme val="none"/>
      </font>
      <numFmt numFmtId="164" formatCode="0.000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entury Gothic"/>
        <family val="2"/>
        <scheme val="none"/>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Century Gothic"/>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bottom style="thin">
          <color indexed="64"/>
        </bottom>
      </border>
    </dxf>
    <dxf>
      <font>
        <strike val="0"/>
        <outline val="0"/>
        <shadow val="0"/>
        <u val="none"/>
        <vertAlign val="baseline"/>
        <sz val="10"/>
        <name val="Century Gothic"/>
        <family val="2"/>
        <scheme val="none"/>
      </font>
      <fill>
        <patternFill patternType="none">
          <fgColor indexed="64"/>
          <bgColor auto="1"/>
        </patternFill>
      </fill>
      <alignment horizontal="center" textRotation="0" indent="0" justifyLastLine="0" shrinkToFit="0" readingOrder="0"/>
    </dxf>
    <dxf>
      <font>
        <b val="0"/>
        <i val="0"/>
        <strike val="0"/>
        <condense val="0"/>
        <extend val="0"/>
        <outline val="0"/>
        <shadow val="0"/>
        <u val="none"/>
        <vertAlign val="baseline"/>
        <sz val="12"/>
        <color theme="0"/>
        <name val="Century Gothic"/>
        <family val="2"/>
        <scheme val="none"/>
      </font>
      <fill>
        <patternFill patternType="solid">
          <fgColor indexed="64"/>
          <bgColor rgb="FF175259"/>
        </patternFill>
      </fill>
      <alignment horizontal="center" vertical="center" textRotation="0" wrapText="1" indent="0" justifyLastLine="0" shrinkToFit="0" readingOrder="0"/>
      <border diagonalUp="0" diagonalDown="0" outline="0">
        <left style="thin">
          <color theme="0"/>
        </left>
        <right style="thin">
          <color theme="0"/>
        </right>
        <top/>
        <bottom/>
      </border>
      <protection locked="1" hidden="0"/>
    </dxf>
    <dxf>
      <font>
        <b val="0"/>
        <i val="0"/>
        <strike val="0"/>
        <condense val="0"/>
        <extend val="0"/>
        <outline val="0"/>
        <shadow val="0"/>
        <u val="none"/>
        <vertAlign val="baseline"/>
        <sz val="10"/>
        <color theme="1"/>
        <name val="Century Gothic"/>
        <family val="2"/>
        <scheme val="none"/>
      </font>
      <numFmt numFmtId="166" formatCode="_(* #,##0_);_(* \(#,##0\);_(* &quot;-&quot;??_);_(@_)"/>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entury Gothic"/>
        <family val="2"/>
        <scheme val="none"/>
      </font>
      <numFmt numFmtId="166" formatCode="_(* #,##0_);_(* \(#,##0\);_(* &quot;-&quot;??_);_(@_)"/>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entury Gothic"/>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entury Gothic"/>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entury Gothic"/>
        <family val="2"/>
        <scheme val="none"/>
      </font>
      <numFmt numFmtId="0" formatCode="Genera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entury Gothic"/>
        <family val="2"/>
        <scheme val="none"/>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Century Gothic"/>
        <family val="2"/>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entury Gothic"/>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theme="1"/>
        <name val="Century Gothic"/>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border outline="0">
        <left style="thin">
          <color indexed="64"/>
        </left>
        <bottom style="thin">
          <color indexed="64"/>
        </bottom>
      </border>
    </dxf>
    <dxf>
      <font>
        <strike val="0"/>
        <outline val="0"/>
        <shadow val="0"/>
        <u val="none"/>
        <vertAlign val="baseline"/>
        <sz val="10"/>
        <name val="Century Gothic"/>
        <family val="2"/>
        <scheme val="none"/>
      </font>
      <alignment horizontal="center" textRotation="0" indent="0" justifyLastLine="0" shrinkToFit="0" readingOrder="0"/>
    </dxf>
    <dxf>
      <font>
        <b val="0"/>
        <i val="0"/>
        <strike val="0"/>
        <condense val="0"/>
        <extend val="0"/>
        <outline val="0"/>
        <shadow val="0"/>
        <u val="none"/>
        <vertAlign val="baseline"/>
        <sz val="12"/>
        <color theme="0"/>
        <name val="Century Gothic"/>
        <family val="2"/>
        <scheme val="none"/>
      </font>
      <fill>
        <patternFill patternType="solid">
          <fgColor indexed="64"/>
          <bgColor rgb="FF175259"/>
        </patternFill>
      </fill>
      <alignment horizontal="center" vertical="center" textRotation="0" wrapText="1" indent="0" justifyLastLine="0" shrinkToFit="0" readingOrder="0"/>
      <border diagonalUp="0" diagonalDown="0" outline="0">
        <left style="thin">
          <color theme="0"/>
        </left>
        <right style="thin">
          <color theme="0"/>
        </right>
        <top/>
        <bottom/>
      </border>
      <protection locked="1" hidden="0"/>
    </dxf>
    <dxf>
      <font>
        <b val="0"/>
        <i val="0"/>
        <strike val="0"/>
        <condense val="0"/>
        <extend val="0"/>
        <outline val="0"/>
        <shadow val="0"/>
        <u val="none"/>
        <vertAlign val="baseline"/>
        <sz val="10"/>
        <color theme="1"/>
        <name val="Century Gothic"/>
        <family val="2"/>
        <scheme val="none"/>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entury Gothic"/>
        <family val="2"/>
        <scheme val="none"/>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entury Gothic"/>
        <family val="2"/>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0"/>
        <color theme="1"/>
        <name val="Century Gothic"/>
        <family val="2"/>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0"/>
        <color theme="1"/>
        <name val="Century Gothic"/>
        <family val="2"/>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entury Gothic"/>
        <family val="2"/>
        <scheme val="none"/>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0"/>
        <color auto="1"/>
        <name val="Century Gothic"/>
        <family val="2"/>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0"/>
        <color auto="1"/>
        <name val="Century Gothic"/>
        <family val="2"/>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0"/>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numFmt numFmtId="166" formatCode="_(* #,##0_);_(* \(#,##0\);_(* &quot;-&quot;??_);_(@_)"/>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0"/>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0"/>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ill>
        <patternFill patternType="solid">
          <fgColor rgb="FFFFC7CE"/>
          <bgColor rgb="FF000000"/>
        </patternFill>
      </fill>
    </dxf>
    <dxf>
      <border outline="0">
        <left style="thin">
          <color indexed="64"/>
        </left>
      </border>
    </dxf>
    <dxf>
      <font>
        <strike val="0"/>
        <outline val="0"/>
        <shadow val="0"/>
        <u val="none"/>
        <vertAlign val="baseline"/>
        <sz val="10"/>
        <name val="Century Gothic"/>
        <family val="2"/>
        <scheme val="none"/>
      </font>
      <fill>
        <patternFill patternType="none">
          <fgColor indexed="64"/>
          <bgColor auto="1"/>
        </patternFill>
      </fill>
      <alignment horizontal="center" textRotation="0" indent="0" justifyLastLine="0" shrinkToFit="0" readingOrder="0"/>
    </dxf>
    <dxf>
      <font>
        <strike val="0"/>
        <outline val="0"/>
        <shadow val="0"/>
        <u val="none"/>
        <vertAlign val="baseline"/>
        <sz val="12"/>
        <name val="Century Gothic"/>
        <family val="2"/>
        <scheme val="none"/>
      </font>
      <alignment horizontal="center" textRotation="0" indent="0" justifyLastLine="0" shrinkToFit="0" readingOrder="0"/>
    </dxf>
  </dxfs>
  <tableStyles count="0" defaultTableStyle="TableStyleMedium2" defaultPivotStyle="PivotStyleLight16"/>
  <colors>
    <mruColors>
      <color rgb="FFA6A6A6"/>
      <color rgb="FFFFEC8B"/>
      <color rgb="FF974706"/>
      <color rgb="FFFFC7CE"/>
      <color rgb="FF9C0006"/>
      <color rgb="FFC6EFCE"/>
      <color rgb="FF006100"/>
      <color rgb="FF175259"/>
      <color rgb="FFFF7373"/>
      <color rgb="FFDE8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52632</xdr:rowOff>
    </xdr:from>
    <xdr:to>
      <xdr:col>4</xdr:col>
      <xdr:colOff>588733</xdr:colOff>
      <xdr:row>23</xdr:row>
      <xdr:rowOff>74819</xdr:rowOff>
    </xdr:to>
    <xdr:pic>
      <xdr:nvPicPr>
        <xdr:cNvPr id="2" name="Picture 1">
          <a:extLst>
            <a:ext uri="{FF2B5EF4-FFF2-40B4-BE49-F238E27FC236}">
              <a16:creationId xmlns:a16="http://schemas.microsoft.com/office/drawing/2014/main" id="{8D231ACD-05EF-4CCB-ACB9-CBDDC893B23C}"/>
            </a:ext>
          </a:extLst>
        </xdr:cNvPr>
        <xdr:cNvPicPr>
          <a:picLocks noChangeAspect="1"/>
        </xdr:cNvPicPr>
      </xdr:nvPicPr>
      <xdr:blipFill>
        <a:blip xmlns:r="http://schemas.openxmlformats.org/officeDocument/2006/relationships" r:embed="rId1"/>
        <a:stretch>
          <a:fillRect/>
        </a:stretch>
      </xdr:blipFill>
      <xdr:spPr>
        <a:xfrm>
          <a:off x="0" y="1134672"/>
          <a:ext cx="3545293" cy="477833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GroupMember" displayName="GroupMember" ref="A2:AB721" totalsRowShown="0" headerRowDxfId="231" dataDxfId="230" tableBorderDxfId="229">
  <autoFilter ref="A2:AB721" xr:uid="{00000000-0009-0000-0100-000001000000}"/>
  <sortState xmlns:xlrd2="http://schemas.microsoft.com/office/spreadsheetml/2017/richdata2" ref="A3:AB721">
    <sortCondition sortBy="cellColor" ref="A2:A721" dxfId="228"/>
  </sortState>
  <tableColumns count="28">
    <tableColumn id="1" xr3:uid="{00000000-0010-0000-0000-000001000000}" name="1. Identifiant interne unique d’exploitation agricole*_x000a_(Attribué par la gestion centrale)_x000a_Aucun doublon n'est autorisé" dataDxfId="227"/>
    <tableColumn id="2" xr3:uid="{00000000-0010-0000-0000-000002000000}" name="2. Identifiant national d’exploitation agricole** (Obligatoire uniquement pour le Brésil)" dataDxfId="226"/>
    <tableColumn id="5" xr3:uid="{00000000-0010-0000-0000-000005000000}" name="3. Village*/Ville" dataDxfId="225"/>
    <tableColumn id="6" xr3:uid="{00000000-0010-0000-0000-000006000000}" name="4. District/État/Province*" dataDxfId="224"/>
    <tableColumn id="7" xr3:uid="{00000000-0010-0000-0000-000007000000}" name="5. Région d’inspection interne" dataDxfId="223"/>
    <tableColumn id="8" xr3:uid="{00000000-0010-0000-0000-000008000000}" name="6. Superficie totale de l’exploitation agricole (ha)*" dataDxfId="222" dataCellStyle="Milliers"/>
    <tableColumn id="9" xr3:uid="{00000000-0010-0000-0000-000009000000}" name="7. Type d’exploitation agricole (petite/grande)*" dataDxfId="221"/>
    <tableColumn id="10" xr3:uid="{00000000-0010-0000-0000-00000A000000}" name="8. Nombre d’unités agricoles pour cette exploitation*" dataDxfId="220" dataCellStyle="Milliers"/>
    <tableColumn id="11" xr3:uid="{00000000-0010-0000-0000-00000B000000}" name="9. Nombre de cultures certifiées" dataDxfId="219"/>
    <tableColumn id="12" xr3:uid="{00000000-0010-0000-0000-00000C000000}" name="10. Prénom*" dataDxfId="218"/>
    <tableColumn id="13" xr3:uid="{00000000-0010-0000-0000-00000D000000}" name="11. Nom*" dataDxfId="217"/>
    <tableColumn id="14" xr3:uid="{00000000-0010-0000-0000-00000E000000}" name="12. Numéro de téléphone**" dataDxfId="216"/>
    <tableColumn id="15" xr3:uid="{00000000-0010-0000-0000-00000F000000}" name="13. Numéro d’identification national** Obligatoire pour le Brésil, % au Ghana et en Côte d'Ivoire" dataDxfId="215"/>
    <tableColumn id="16" xr3:uid="{00000000-0010-0000-0000-000010000000}" name="14. Genre*" dataDxfId="214"/>
    <tableColumn id="17" xr3:uid="{00000000-0010-0000-0000-000011000000}" name="15. Année de naissance*" dataDxfId="213"/>
    <tableColumn id="19" xr3:uid="{00000000-0010-0000-0000-000013000000}" name="16. Prénom" dataDxfId="212"/>
    <tableColumn id="20" xr3:uid="{00000000-0010-0000-0000-000014000000}" name="17. Nom" dataDxfId="211"/>
    <tableColumn id="21" xr3:uid="{00000000-0010-0000-0000-000015000000}" name="18. Numéro de téléphone" dataDxfId="210"/>
    <tableColumn id="22" xr3:uid="{00000000-0010-0000-0000-000016000000}" name="19. Numéro d’identification national_x000a_Obligatoire pour le Brésil" dataDxfId="209"/>
    <tableColumn id="23" xr3:uid="{00000000-0010-0000-0000-000017000000}" name="20. Genre" dataDxfId="208"/>
    <tableColumn id="24" xr3:uid="{00000000-0010-0000-0000-000018000000}" name="21. Nombre de travailleurs permanents*" dataDxfId="207"/>
    <tableColumn id="25" xr3:uid="{00000000-0010-0000-0000-000019000000}" name="22. Estimation du nombre de travailleurs temporaires par an*" dataDxfId="206"/>
    <tableColumn id="26" xr3:uid="{00000000-0010-0000-0000-00001A000000}" name="23. Nom de l’inspecteur interne*" dataDxfId="205"/>
    <tableColumn id="27" xr3:uid="{00000000-0010-0000-0000-00001B000000}" name="24. Année de l’inspection interne*" dataDxfId="204"/>
    <tableColumn id="28" xr3:uid="{00000000-0010-0000-0000-00001C000000}" name="25. Mois de l’inspection interne*" dataDxfId="203"/>
    <tableColumn id="29" xr3:uid="{00000000-0010-0000-0000-00001D000000}" name="26. Jour de l’inspection interne*" dataDxfId="202"/>
    <tableColumn id="30" xr3:uid="{00000000-0010-0000-0000-00001E000000}" name="1. Identifiant interne de membre du groupe présent sur la feuille 2. Produit agricole certifié" dataDxfId="201">
      <calculatedColumnFormula>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calculatedColumnFormula>
    </tableColumn>
    <tableColumn id="36" xr3:uid="{00000000-0010-0000-0000-000024000000}" name="1. Identifiant interne de membre du groupe présent sur la feuille 3. Unité agricole" dataDxfId="200">
      <calculatedColumnFormula>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ertifiedCrop" displayName="CertifiedCrop" ref="A2:L721" totalsRowShown="0" headerRowDxfId="199" dataDxfId="198" tableBorderDxfId="197">
  <autoFilter ref="A2:L721" xr:uid="{00000000-000C-0000-FFFF-FFFF01000000}"/>
  <sortState xmlns:xlrd2="http://schemas.microsoft.com/office/spreadsheetml/2017/richdata2" ref="A3:L721">
    <sortCondition ref="A2:A721"/>
  </sortState>
  <tableColumns count="12">
    <tableColumn id="1" xr3:uid="{00000000-0010-0000-0100-000001000000}" name="1. Identifiant interne unique d’exploitation agricole*_x000a_(Attribué par la gestion centrale)" dataDxfId="196"/>
    <tableColumn id="2" xr3:uid="{00000000-0010-0000-0100-000002000000}" name="2. Produit agricole certifié*" dataDxfId="195"/>
    <tableColumn id="3" xr3:uid="{00000000-0010-0000-0100-000003000000}" name="3. Variété** (veuillez consulter la liste des cultures pour connaître les variétés possibles)" dataDxfId="194"/>
    <tableColumn id="4" xr3:uid="{00000000-0010-0000-0100-000004000000}" name="4. Superficie des produits agricoles certifiés * _x000a_(ha)" dataDxfId="193" dataCellStyle="Milliers"/>
    <tableColumn id="5" xr3:uid="{00000000-0010-0000-0100-000005000000}" name="5. Estimation totale de la récolte de l’année en cours* _x000a_(en kg ou en tiges de fleurs)" dataDxfId="192" dataCellStyle="Milliers"/>
    <tableColumn id="6" xr3:uid="{00000000-0010-0000-0100-000006000000}" name="6. Récolte totale de l’année précédente* _x000a_(en kg ou en tiges de fleurs)" dataDxfId="191"/>
    <tableColumn id="7" xr3:uid="{00000000-0010-0000-0100-000007000000}" name="7. Volume vendu/livré au groupe l’année précédente *_x000a_(en kg ou en tiges de fleurs)" dataDxfId="190"/>
    <tableColumn id="17" xr3:uid="{00000000-0010-0000-0100-000011000000}" name="1. Identifiant interne de l’exploitation agricole présent sur la feuille 1. Membre du groupe" dataDxfId="189">
      <calculatedColumnFormula>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calculatedColumnFormula>
    </tableColumn>
    <tableColumn id="10" xr3:uid="{00000000-0010-0000-0100-00000A000000}" name="Le volume vendu est supérieur à la récolte totale" dataDxfId="188">
      <calculatedColumnFormula>IF((F3-G3)&lt;0,"!","")</calculatedColumnFormula>
    </tableColumn>
    <tableColumn id="11" xr3:uid="{00000000-0010-0000-0100-00000B000000}" name="Croissance de la récolte" dataDxfId="187">
      <calculatedColumnFormula>IFERROR(IF((F3-G3)/G3&gt;25%,"!",IF((F3-G3)/G3&lt;-25%,"!","")),"")</calculatedColumnFormula>
    </tableColumn>
    <tableColumn id="13" xr3:uid="{00000000-0010-0000-0100-00000D000000}" name="Rendement _x000a_estimé/ha" dataDxfId="186">
      <calculatedColumnFormula>IFERROR(E3/D3,"")</calculatedColumnFormula>
    </tableColumn>
    <tableColumn id="14" xr3:uid="{00000000-0010-0000-0100-00000E000000}" name="Rendement/ha_x000a_de l’année précédente" dataDxfId="185">
      <calculatedColumnFormula>IFERROR(F3/D3,"")</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FarmUnit" displayName="FarmUnit" ref="A2:I760" totalsRowShown="0" headerRowDxfId="184" dataDxfId="183" tableBorderDxfId="182">
  <autoFilter ref="A2:I760" xr:uid="{00000000-0009-0000-0100-000003000000}">
    <filterColumn colId="0">
      <filters>
        <filter val="US0229"/>
        <filter val="US0230"/>
        <filter val="US0231"/>
        <filter val="US0233"/>
        <filter val="US0234"/>
        <filter val="US0237"/>
        <filter val="US0242"/>
        <filter val="US0246"/>
        <filter val="US0249"/>
        <filter val="US0251"/>
        <filter val="US0256"/>
        <filter val="US0261"/>
        <filter val="US0262"/>
        <filter val="US0265"/>
        <filter val="US0281"/>
        <filter val="US0282"/>
        <filter val="US0287"/>
        <filter val="US0288"/>
        <filter val="US0290"/>
        <filter val="US0292"/>
        <filter val="US0295"/>
        <filter val="US0296"/>
        <filter val="US0297"/>
        <filter val="US0298"/>
        <filter val="US0299"/>
        <filter val="US0300"/>
        <filter val="US0302"/>
        <filter val="US0305"/>
        <filter val="US0314"/>
        <filter val="US0319"/>
        <filter val="US0325"/>
        <filter val="US0333"/>
        <filter val="US0334"/>
        <filter val="US0335"/>
        <filter val="US0337"/>
        <filter val="US0343"/>
        <filter val="US0344"/>
        <filter val="US0345"/>
        <filter val="US0349"/>
        <filter val="US0350"/>
        <filter val="US0351"/>
        <filter val="US0355"/>
        <filter val="US0358"/>
        <filter val="US0360"/>
        <filter val="US0364"/>
        <filter val="US0365"/>
        <filter val="US0367"/>
        <filter val="US0501"/>
        <filter val="US0503"/>
        <filter val="US0505"/>
        <filter val="US0506"/>
        <filter val="US0509"/>
        <filter val="US0510"/>
        <filter val="US0511"/>
        <filter val="US0512"/>
        <filter val="US0516"/>
        <filter val="US0517"/>
        <filter val="US0518"/>
        <filter val="US0519"/>
        <filter val="US0520"/>
        <filter val="US0523"/>
        <filter val="US0527"/>
        <filter val="US0530"/>
        <filter val="US0531"/>
        <filter val="US0541"/>
        <filter val="US0543"/>
        <filter val="US0544"/>
        <filter val="US0545"/>
        <filter val="US0546"/>
        <filter val="US0548"/>
        <filter val="US0550"/>
        <filter val="US0551"/>
        <filter val="US0553"/>
        <filter val="US0554"/>
        <filter val="US0555"/>
        <filter val="US0556"/>
        <filter val="US0558"/>
        <filter val="US0561"/>
        <filter val="US0571"/>
        <filter val="US0573"/>
        <filter val="US0574"/>
        <filter val="US0575"/>
        <filter val="US0577"/>
        <filter val="US0579"/>
        <filter val="US0580"/>
        <filter val="US0581"/>
        <filter val="US0582"/>
        <filter val="US0583"/>
        <filter val="US0585"/>
        <filter val="US0587"/>
        <filter val="US0588"/>
        <filter val="US0589"/>
        <filter val="US0592"/>
        <filter val="US0594"/>
        <filter val="US0596"/>
        <filter val="US0597"/>
        <filter val="US0598"/>
        <filter val="US0599"/>
        <filter val="US0600"/>
        <filter val="US0601"/>
        <filter val="US0602"/>
        <filter val="US0605"/>
        <filter val="US0610"/>
        <filter val="US0612"/>
        <filter val="US0615"/>
        <filter val="US0616"/>
        <filter val="US0617"/>
        <filter val="US0619"/>
        <filter val="US0621"/>
        <filter val="US0622"/>
        <filter val="US0623"/>
        <filter val="US0624"/>
        <filter val="US0629"/>
        <filter val="US0630"/>
        <filter val="US0632"/>
        <filter val="US0672"/>
        <filter val="US0678"/>
        <filter val="US0686"/>
        <filter val="US0687"/>
        <filter val="US0691"/>
        <filter val="US0693"/>
        <filter val="US0696"/>
        <filter val="US0700"/>
        <filter val="US0702"/>
        <filter val="US0704"/>
        <filter val="US0705"/>
        <filter val="US0706"/>
        <filter val="US0708"/>
        <filter val="US0716"/>
        <filter val="US0717"/>
        <filter val="US0720"/>
        <filter val="US0721"/>
        <filter val="US0722"/>
        <filter val="US0729"/>
        <filter val="US0815"/>
        <filter val="US0819"/>
        <filter val="US0820"/>
        <filter val="US0821"/>
        <filter val="US0822"/>
        <filter val="US0833"/>
        <filter val="US0834"/>
        <filter val="US0837"/>
        <filter val="US0839"/>
        <filter val="US0842"/>
        <filter val="US0843"/>
        <filter val="US0852"/>
        <filter val="US0884"/>
        <filter val="US0887"/>
        <filter val="US0889"/>
        <filter val="US0890"/>
        <filter val="US0893"/>
        <filter val="US0895"/>
        <filter val="US0896"/>
        <filter val="US0897"/>
        <filter val="US0898"/>
        <filter val="US0900"/>
        <filter val="US0902"/>
        <filter val="US0918"/>
        <filter val="US0924"/>
        <filter val="US0934"/>
        <filter val="US1006"/>
        <filter val="US1007"/>
        <filter val="US1009"/>
        <filter val="US1010"/>
        <filter val="US1011"/>
        <filter val="US1013"/>
        <filter val="US1014"/>
        <filter val="US1016"/>
        <filter val="US1017"/>
        <filter val="US1018"/>
        <filter val="US1020"/>
        <filter val="US1021"/>
        <filter val="US1022"/>
        <filter val="US1023"/>
        <filter val="US1024"/>
        <filter val="US1025"/>
        <filter val="US1026"/>
        <filter val="US1027"/>
        <filter val="US1028"/>
        <filter val="US1029"/>
        <filter val="US1030"/>
        <filter val="US1032"/>
        <filter val="US1033"/>
        <filter val="US1034"/>
        <filter val="US1035"/>
        <filter val="US1036"/>
        <filter val="US1037"/>
        <filter val="US1040"/>
        <filter val="US1041"/>
        <filter val="US1043"/>
        <filter val="US1044"/>
        <filter val="US1045"/>
        <filter val="US1047"/>
        <filter val="US1048"/>
        <filter val="US1049"/>
        <filter val="US1050"/>
        <filter val="US1051"/>
        <filter val="US1052"/>
        <filter val="US1053"/>
        <filter val="US1076"/>
        <filter val="US1078"/>
        <filter val="US1079"/>
        <filter val="US1081"/>
        <filter val="US1082"/>
        <filter val="US1083"/>
        <filter val="US1085"/>
        <filter val="US1086"/>
        <filter val="US1087"/>
        <filter val="US1088"/>
        <filter val="US1089"/>
        <filter val="US1090"/>
        <filter val="US1092"/>
        <filter val="US1093"/>
        <filter val="US1094"/>
        <filter val="US1095"/>
        <filter val="US1096"/>
        <filter val="US1097"/>
        <filter val="US1098"/>
        <filter val="US1099"/>
        <filter val="US1100"/>
        <filter val="US1101"/>
        <filter val="US1102"/>
        <filter val="US1104"/>
        <filter val="US1105"/>
        <filter val="US1106"/>
        <filter val="US1107"/>
        <filter val="US1108"/>
        <filter val="US1109"/>
        <filter val="US1110"/>
        <filter val="US1111"/>
        <filter val="US1112"/>
        <filter val="US1114"/>
        <filter val="US1115"/>
        <filter val="US1116"/>
        <filter val="US1117"/>
        <filter val="US1118"/>
        <filter val="US1119"/>
        <filter val="US1120"/>
        <filter val="US1121"/>
        <filter val="US1122"/>
        <filter val="US1123"/>
        <filter val="US1124"/>
        <filter val="US1125"/>
        <filter val="US1126"/>
        <filter val="US1127"/>
        <filter val="US1128"/>
        <filter val="US1129"/>
        <filter val="US1130"/>
        <filter val="US1131"/>
        <filter val="US1132"/>
        <filter val="US1133"/>
        <filter val="US1134"/>
        <filter val="US1135"/>
        <filter val="US1136"/>
        <filter val="US1137"/>
        <filter val="US1138"/>
        <filter val="US1139"/>
        <filter val="US1140"/>
        <filter val="US1141"/>
        <filter val="US1142"/>
        <filter val="US1143"/>
        <filter val="US1144"/>
        <filter val="US1145"/>
        <filter val="US1146"/>
        <filter val="US1147"/>
        <filter val="US1148"/>
        <filter val="US1149"/>
        <filter val="US1150"/>
        <filter val="US1151"/>
        <filter val="US1152"/>
        <filter val="US1153"/>
        <filter val="US1155"/>
        <filter val="US1156"/>
        <filter val="US1157"/>
        <filter val="US1158"/>
        <filter val="US1159"/>
        <filter val="US1160"/>
        <filter val="US1161"/>
        <filter val="US1162"/>
        <filter val="US1163"/>
        <filter val="US1164"/>
        <filter val="US1165"/>
        <filter val="US1166"/>
        <filter val="US1170"/>
        <filter val="US1172"/>
        <filter val="US1173"/>
        <filter val="US1174"/>
        <filter val="US1175"/>
        <filter val="US1176"/>
        <filter val="US1177"/>
        <filter val="US1178"/>
        <filter val="US1179"/>
        <filter val="US1180"/>
        <filter val="US1181"/>
        <filter val="US1182"/>
        <filter val="US1183"/>
        <filter val="US1184"/>
        <filter val="US1185"/>
        <filter val="US1186"/>
        <filter val="US1189"/>
        <filter val="US1190"/>
        <filter val="US1191"/>
        <filter val="US1192"/>
        <filter val="US1193"/>
        <filter val="US1194"/>
        <filter val="US1196"/>
        <filter val="US1197"/>
        <filter val="US1198"/>
        <filter val="US1199"/>
        <filter val="US1200"/>
        <filter val="US1201"/>
        <filter val="US1202"/>
        <filter val="US1203"/>
        <filter val="US1205"/>
        <filter val="US1206"/>
        <filter val="US1207"/>
      </filters>
    </filterColumn>
  </autoFilter>
  <sortState xmlns:xlrd2="http://schemas.microsoft.com/office/spreadsheetml/2017/richdata2" ref="A3:I740">
    <sortCondition ref="A2:A740"/>
  </sortState>
  <tableColumns count="9">
    <tableColumn id="1" xr3:uid="{00000000-0010-0000-0200-000001000000}" name="1. Identifiant interne unique d’exploitation agricole*_x000a_(Attribué par la gestion centrale)" dataDxfId="181"/>
    <tableColumn id="2" xr3:uid="{00000000-0010-0000-0200-000002000000}" name="2. Identifiant d’unité agricole*_x000a_Aucun doublon n'est autorisé_x000a_Doit fournir toutes les unités agricoles" dataDxfId="180"/>
    <tableColumn id="3" xr3:uid="{00000000-0010-0000-0200-000003000000}" name="3. Superficie de l’unité agricole (ha)*" dataDxfId="179" dataCellStyle="Milliers"/>
    <tableColumn id="4" xr3:uid="{00000000-0010-0000-0200-000004000000}" name="4. Latitude (format DD)**_x000a__x000a_Obligatoire pour la plus grande unité agricole. Si vous ne prévoyez pas d'autres unités agricoles, laissez cette case vide." dataDxfId="178"/>
    <tableColumn id="5" xr3:uid="{00000000-0010-0000-0200-000005000000}" name="5. Longitude (format DD)**_x000a__x000a_Obligatoire pour la plus grande unité agricole. Si vous ne prévoyez pas d'autres unités agricoles, laissez cette case vide." dataDxfId="177"/>
    <tableColumn id="10" xr3:uid="{00000000-0010-0000-0200-00000A000000}" name="1. Identifiant interne de l’exploitation agricole présent sur la feuille 1. Membre du groupe" dataDxfId="176">
      <calculatedColumnFormula>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calculatedColumnFormula>
    </tableColumn>
    <tableColumn id="6" xr3:uid="{00000000-0010-0000-0200-000006000000}" name="Vérification de la latitude" dataDxfId="175">
      <calculatedColumnFormula>IF(D3=0,"",D3)</calculatedColumnFormula>
    </tableColumn>
    <tableColumn id="7" xr3:uid="{00000000-0010-0000-0200-000007000000}" name="Vérification de la longitude" dataDxfId="174">
      <calculatedColumnFormula>IF(E3=0,"",E3)</calculatedColumnFormula>
    </tableColumn>
    <tableColumn id="8" xr3:uid="{00000000-0010-0000-0200-000008000000}" name="S’agit-il de la plus grande unité agricole" dataDxfId="173">
      <calculatedColumnFormula array="1">IF(ISBLANK(C3),"",IF(C3=MAX(IF(FarmUnit[1. Identifiant interne unique d’exploitation agricole*
(Attribué par la gestion centrale)]=A3,FarmUnit[3. Superficie de l’unité agricole (ha)*])),"!","-"))</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5259"/>
  </sheetPr>
  <dimension ref="A1:M36"/>
  <sheetViews>
    <sheetView showGridLines="0" showWhiteSpace="0" zoomScaleNormal="100" workbookViewId="0">
      <selection activeCell="F14" sqref="F14:I14"/>
    </sheetView>
  </sheetViews>
  <sheetFormatPr baseColWidth="10" defaultColWidth="10.7265625" defaultRowHeight="14.5" x14ac:dyDescent="0.35"/>
  <cols>
    <col min="1" max="5" width="10.7265625" style="13"/>
    <col min="6" max="6" width="11.7265625" style="13" customWidth="1"/>
    <col min="7" max="7" width="15.453125" style="13" customWidth="1"/>
    <col min="8" max="16384" width="10.7265625" style="13"/>
  </cols>
  <sheetData>
    <row r="1" spans="1:13" ht="44" x14ac:dyDescent="0.35">
      <c r="A1" s="12" t="s">
        <v>0</v>
      </c>
    </row>
    <row r="2" spans="1:13" ht="24.5" x14ac:dyDescent="0.35">
      <c r="A2" s="14" t="s">
        <v>1</v>
      </c>
    </row>
    <row r="3" spans="1:13" ht="18" x14ac:dyDescent="0.35">
      <c r="A3" s="15" t="s">
        <v>2</v>
      </c>
    </row>
    <row r="4" spans="1:13" ht="16.149999999999999" customHeight="1" x14ac:dyDescent="0.35">
      <c r="F4" s="16" t="s">
        <v>3</v>
      </c>
    </row>
    <row r="5" spans="1:13" ht="18" customHeight="1" x14ac:dyDescent="0.35">
      <c r="A5" s="15"/>
      <c r="F5" s="198" t="s">
        <v>4</v>
      </c>
      <c r="G5" s="198"/>
      <c r="H5" s="198"/>
      <c r="I5" s="198"/>
      <c r="J5" s="198"/>
      <c r="K5" s="198"/>
      <c r="L5" s="198"/>
      <c r="M5" s="198"/>
    </row>
    <row r="6" spans="1:13" x14ac:dyDescent="0.35">
      <c r="F6" s="198"/>
      <c r="G6" s="198"/>
      <c r="H6" s="198"/>
      <c r="I6" s="198"/>
      <c r="J6" s="198"/>
      <c r="K6" s="198"/>
      <c r="L6" s="198"/>
      <c r="M6" s="198"/>
    </row>
    <row r="7" spans="1:13" x14ac:dyDescent="0.35">
      <c r="F7" s="198"/>
      <c r="G7" s="198"/>
      <c r="H7" s="198"/>
      <c r="I7" s="198"/>
      <c r="J7" s="198"/>
      <c r="K7" s="198"/>
      <c r="L7" s="198"/>
      <c r="M7" s="198"/>
    </row>
    <row r="8" spans="1:13" x14ac:dyDescent="0.35">
      <c r="F8" s="198"/>
      <c r="G8" s="198"/>
      <c r="H8" s="198"/>
      <c r="I8" s="198"/>
      <c r="J8" s="198"/>
      <c r="K8" s="198"/>
      <c r="L8" s="198"/>
      <c r="M8" s="198"/>
    </row>
    <row r="9" spans="1:13" ht="16.149999999999999" customHeight="1" x14ac:dyDescent="0.35">
      <c r="F9" s="17" t="s">
        <v>5</v>
      </c>
    </row>
    <row r="10" spans="1:13" ht="16.149999999999999" customHeight="1" x14ac:dyDescent="0.35">
      <c r="F10" s="199" t="s">
        <v>6</v>
      </c>
      <c r="G10" s="199"/>
      <c r="H10" s="199"/>
      <c r="I10" s="199"/>
      <c r="J10" s="199"/>
      <c r="K10" s="199"/>
      <c r="L10" s="199"/>
      <c r="M10" s="199"/>
    </row>
    <row r="11" spans="1:13" ht="23.5" customHeight="1" x14ac:dyDescent="0.35">
      <c r="F11" s="199"/>
      <c r="G11" s="199"/>
      <c r="H11" s="199"/>
      <c r="I11" s="199"/>
      <c r="J11" s="199"/>
      <c r="K11" s="199"/>
      <c r="L11" s="199"/>
      <c r="M11" s="199"/>
    </row>
    <row r="12" spans="1:13" ht="16.149999999999999" customHeight="1" x14ac:dyDescent="0.35">
      <c r="F12" s="60"/>
      <c r="G12" s="60"/>
      <c r="H12" s="60"/>
      <c r="I12" s="60"/>
      <c r="J12" s="60"/>
      <c r="K12" s="60"/>
      <c r="L12" s="60"/>
      <c r="M12" s="60"/>
    </row>
    <row r="13" spans="1:13" ht="18.649999999999999" customHeight="1" x14ac:dyDescent="0.35">
      <c r="F13" s="200" t="s">
        <v>7</v>
      </c>
      <c r="G13" s="201"/>
      <c r="H13" s="201"/>
      <c r="I13" s="201"/>
      <c r="J13" s="202" t="s">
        <v>8</v>
      </c>
      <c r="K13" s="202"/>
      <c r="L13" s="73" t="s">
        <v>9</v>
      </c>
      <c r="M13" s="73"/>
    </row>
    <row r="14" spans="1:13" ht="22.15" customHeight="1" x14ac:dyDescent="0.35">
      <c r="F14" s="197" t="s">
        <v>10</v>
      </c>
      <c r="G14" s="197"/>
      <c r="H14" s="197"/>
      <c r="I14" s="197"/>
      <c r="J14" s="197" t="s">
        <v>206</v>
      </c>
      <c r="K14" s="197"/>
      <c r="L14" s="72">
        <v>1.3</v>
      </c>
      <c r="M14" s="72" t="s">
        <v>207</v>
      </c>
    </row>
    <row r="15" spans="1:13" s="18" customFormat="1" ht="32.15" customHeight="1" x14ac:dyDescent="0.35">
      <c r="F15" s="203" t="s">
        <v>11</v>
      </c>
      <c r="G15" s="203"/>
      <c r="H15" s="204" t="s">
        <v>12</v>
      </c>
      <c r="I15" s="204"/>
      <c r="J15" s="200" t="s">
        <v>13</v>
      </c>
      <c r="K15" s="200"/>
      <c r="L15" s="200" t="s">
        <v>14</v>
      </c>
      <c r="M15" s="200"/>
    </row>
    <row r="16" spans="1:13" ht="18.649999999999999" customHeight="1" x14ac:dyDescent="0.35">
      <c r="F16" s="205" t="s">
        <v>15</v>
      </c>
      <c r="G16" s="205"/>
      <c r="H16" s="206" t="s">
        <v>16</v>
      </c>
      <c r="I16" s="205"/>
      <c r="J16" s="205" t="s">
        <v>16</v>
      </c>
      <c r="K16" s="205"/>
      <c r="L16" s="205" t="s">
        <v>17</v>
      </c>
      <c r="M16" s="205"/>
    </row>
    <row r="17" spans="1:13" ht="18.649999999999999" customHeight="1" x14ac:dyDescent="0.35">
      <c r="F17" s="203" t="s">
        <v>18</v>
      </c>
      <c r="G17" s="203"/>
      <c r="H17" s="203"/>
      <c r="I17" s="203"/>
      <c r="J17" s="203" t="s">
        <v>19</v>
      </c>
      <c r="K17" s="203"/>
      <c r="L17" s="203"/>
      <c r="M17" s="203"/>
    </row>
    <row r="18" spans="1:13" ht="26.65" customHeight="1" x14ac:dyDescent="0.35">
      <c r="F18" s="207" t="s">
        <v>20</v>
      </c>
      <c r="G18" s="207"/>
      <c r="H18" s="207"/>
      <c r="I18" s="207"/>
      <c r="J18" s="207" t="s">
        <v>21</v>
      </c>
      <c r="K18" s="207"/>
      <c r="L18" s="207"/>
      <c r="M18" s="207"/>
    </row>
    <row r="19" spans="1:13" ht="18.649999999999999" customHeight="1" x14ac:dyDescent="0.35">
      <c r="F19" s="200" t="s">
        <v>22</v>
      </c>
      <c r="G19" s="200"/>
      <c r="H19" s="200"/>
      <c r="I19" s="200"/>
      <c r="J19" s="200"/>
      <c r="K19" s="200"/>
      <c r="L19" s="200"/>
      <c r="M19" s="200"/>
    </row>
    <row r="20" spans="1:13" ht="18.649999999999999" customHeight="1" x14ac:dyDescent="0.35">
      <c r="F20" s="208" t="s">
        <v>209</v>
      </c>
      <c r="G20" s="209"/>
      <c r="H20" s="209"/>
      <c r="I20" s="209"/>
      <c r="J20" s="209"/>
      <c r="K20" s="209"/>
      <c r="L20" s="209"/>
      <c r="M20" s="210"/>
    </row>
    <row r="21" spans="1:13" ht="18.649999999999999" customHeight="1" x14ac:dyDescent="0.35">
      <c r="F21" s="211"/>
      <c r="G21" s="198"/>
      <c r="H21" s="198"/>
      <c r="I21" s="198"/>
      <c r="J21" s="198"/>
      <c r="K21" s="198"/>
      <c r="L21" s="198"/>
      <c r="M21" s="212"/>
    </row>
    <row r="22" spans="1:13" ht="18.649999999999999" customHeight="1" x14ac:dyDescent="0.35">
      <c r="F22" s="211"/>
      <c r="G22" s="198"/>
      <c r="H22" s="198"/>
      <c r="I22" s="198"/>
      <c r="J22" s="198"/>
      <c r="K22" s="198"/>
      <c r="L22" s="198"/>
      <c r="M22" s="212"/>
    </row>
    <row r="23" spans="1:13" ht="18.649999999999999" customHeight="1" x14ac:dyDescent="0.35">
      <c r="F23" s="200" t="s">
        <v>23</v>
      </c>
      <c r="G23" s="200"/>
      <c r="H23" s="200"/>
      <c r="I23" s="200"/>
      <c r="J23" s="200"/>
      <c r="K23" s="200"/>
      <c r="L23" s="200"/>
      <c r="M23" s="200"/>
    </row>
    <row r="24" spans="1:13" ht="18.649999999999999" customHeight="1" x14ac:dyDescent="0.35">
      <c r="F24" s="197" t="s">
        <v>210</v>
      </c>
      <c r="G24" s="197"/>
      <c r="H24" s="197"/>
      <c r="I24" s="197"/>
      <c r="J24" s="197"/>
      <c r="K24" s="197"/>
      <c r="L24" s="197"/>
      <c r="M24" s="197"/>
    </row>
    <row r="25" spans="1:13" ht="18.649999999999999" customHeight="1" x14ac:dyDescent="0.35">
      <c r="F25" s="200" t="s">
        <v>24</v>
      </c>
      <c r="G25" s="200"/>
      <c r="H25" s="200"/>
      <c r="I25" s="200"/>
      <c r="J25" s="200"/>
      <c r="K25" s="200"/>
      <c r="L25" s="200"/>
      <c r="M25" s="200"/>
    </row>
    <row r="26" spans="1:13" ht="18.649999999999999" customHeight="1" x14ac:dyDescent="0.35">
      <c r="F26" s="205" t="s">
        <v>25</v>
      </c>
      <c r="G26" s="205"/>
      <c r="H26" s="205"/>
      <c r="I26" s="205"/>
      <c r="J26" s="205"/>
      <c r="K26" s="205"/>
      <c r="L26" s="205"/>
      <c r="M26" s="205"/>
    </row>
    <row r="27" spans="1:13" ht="18.649999999999999" customHeight="1" x14ac:dyDescent="0.35">
      <c r="F27" s="200" t="s">
        <v>26</v>
      </c>
      <c r="G27" s="200"/>
      <c r="H27" s="200"/>
      <c r="I27" s="200"/>
      <c r="J27" s="200"/>
      <c r="K27" s="200"/>
      <c r="L27" s="200"/>
      <c r="M27" s="200"/>
    </row>
    <row r="28" spans="1:13" ht="18.649999999999999" customHeight="1" x14ac:dyDescent="0.35">
      <c r="F28" s="197" t="s">
        <v>27</v>
      </c>
      <c r="G28" s="197"/>
      <c r="H28" s="197"/>
      <c r="I28" s="197"/>
      <c r="J28" s="197"/>
      <c r="K28" s="197"/>
      <c r="L28" s="197"/>
      <c r="M28" s="197"/>
    </row>
    <row r="29" spans="1:13" ht="18.649999999999999" customHeight="1" x14ac:dyDescent="0.35">
      <c r="F29" s="200" t="s">
        <v>28</v>
      </c>
      <c r="G29" s="200"/>
      <c r="H29" s="200"/>
      <c r="I29" s="200"/>
      <c r="J29" s="200" t="s">
        <v>29</v>
      </c>
      <c r="K29" s="200"/>
      <c r="L29" s="200"/>
      <c r="M29" s="200"/>
    </row>
    <row r="30" spans="1:13" ht="18.75" customHeight="1" x14ac:dyDescent="0.35">
      <c r="A30" s="19" t="s">
        <v>208</v>
      </c>
      <c r="F30" s="207" t="s">
        <v>30</v>
      </c>
      <c r="G30" s="207"/>
      <c r="H30" s="207"/>
      <c r="I30" s="207"/>
      <c r="J30" s="207" t="s">
        <v>31</v>
      </c>
      <c r="K30" s="207"/>
      <c r="L30" s="207"/>
      <c r="M30" s="207"/>
    </row>
    <row r="31" spans="1:13" ht="21" customHeight="1" x14ac:dyDescent="0.35">
      <c r="F31" s="207"/>
      <c r="G31" s="207"/>
      <c r="H31" s="207"/>
      <c r="I31" s="207"/>
      <c r="J31" s="207"/>
      <c r="K31" s="207"/>
      <c r="L31" s="207"/>
      <c r="M31" s="207"/>
    </row>
    <row r="32" spans="1:13" ht="21" customHeight="1" x14ac:dyDescent="0.35">
      <c r="F32" s="27"/>
      <c r="G32" s="27"/>
      <c r="H32" s="27"/>
      <c r="I32" s="27"/>
      <c r="J32" s="27"/>
      <c r="K32" s="27"/>
      <c r="L32" s="27"/>
      <c r="M32" s="27"/>
    </row>
    <row r="33" spans="1:13" x14ac:dyDescent="0.35">
      <c r="A33" s="20" t="s">
        <v>32</v>
      </c>
      <c r="F33" s="1" t="s">
        <v>33</v>
      </c>
    </row>
    <row r="34" spans="1:13" ht="14.65" customHeight="1" x14ac:dyDescent="0.35">
      <c r="F34" s="213" t="s">
        <v>34</v>
      </c>
      <c r="G34" s="213"/>
      <c r="H34" s="213"/>
      <c r="I34" s="213"/>
      <c r="J34" s="213"/>
      <c r="K34" s="213"/>
      <c r="L34" s="213"/>
      <c r="M34" s="213"/>
    </row>
    <row r="35" spans="1:13" x14ac:dyDescent="0.35">
      <c r="F35" s="213"/>
      <c r="G35" s="213"/>
      <c r="H35" s="213"/>
      <c r="I35" s="213"/>
      <c r="J35" s="213"/>
      <c r="K35" s="213"/>
      <c r="L35" s="213"/>
      <c r="M35" s="213"/>
    </row>
    <row r="36" spans="1:13" x14ac:dyDescent="0.35">
      <c r="F36" s="21"/>
    </row>
  </sheetData>
  <sheetProtection algorithmName="SHA-512" hashValue="J+hgTFtwZC3rFaGgmpXZkteKlF6rQToyd9rQZzxDP8TfPel3dy4yeqcEELA0VhKhOUt7gOZ3YxibWrVgMQUH2A==" saltValue="c9qnL8Wc9d/uYy0WlIJCcg==" spinCount="100000" sheet="1" objects="1" scenarios="1"/>
  <mergeCells count="31">
    <mergeCell ref="F29:I29"/>
    <mergeCell ref="J29:M29"/>
    <mergeCell ref="F30:I31"/>
    <mergeCell ref="J30:M31"/>
    <mergeCell ref="F34:M35"/>
    <mergeCell ref="F28:M28"/>
    <mergeCell ref="F17:I17"/>
    <mergeCell ref="J17:M17"/>
    <mergeCell ref="F18:I18"/>
    <mergeCell ref="J18:M18"/>
    <mergeCell ref="F19:M19"/>
    <mergeCell ref="F20:M22"/>
    <mergeCell ref="F23:M23"/>
    <mergeCell ref="F24:M24"/>
    <mergeCell ref="F25:M25"/>
    <mergeCell ref="F26:M26"/>
    <mergeCell ref="F27:M27"/>
    <mergeCell ref="F15:G15"/>
    <mergeCell ref="H15:I15"/>
    <mergeCell ref="J15:K15"/>
    <mergeCell ref="L15:M15"/>
    <mergeCell ref="F16:G16"/>
    <mergeCell ref="H16:I16"/>
    <mergeCell ref="J16:K16"/>
    <mergeCell ref="L16:M16"/>
    <mergeCell ref="F14:I14"/>
    <mergeCell ref="J14:K14"/>
    <mergeCell ref="F5:M8"/>
    <mergeCell ref="F10:M11"/>
    <mergeCell ref="F13:I13"/>
    <mergeCell ref="J13:K13"/>
  </mergeCell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28442-D0A7-44B3-BE9C-153ACBF80703}">
  <sheetPr>
    <tabColor rgb="FF94BA29"/>
  </sheetPr>
  <dimension ref="A1:U24"/>
  <sheetViews>
    <sheetView showGridLines="0" zoomScale="90" zoomScaleNormal="90" workbookViewId="0">
      <selection activeCell="B3" sqref="B3"/>
    </sheetView>
  </sheetViews>
  <sheetFormatPr baseColWidth="10" defaultColWidth="9.1796875" defaultRowHeight="14.5" x14ac:dyDescent="0.35"/>
  <cols>
    <col min="1" max="1" width="3.81640625" customWidth="1"/>
    <col min="2" max="2" width="32.453125" customWidth="1"/>
    <col min="3" max="3" width="45.54296875" customWidth="1"/>
    <col min="4" max="4" width="55.453125" customWidth="1"/>
  </cols>
  <sheetData>
    <row r="1" spans="1:21" ht="20" thickBot="1" x14ac:dyDescent="0.5">
      <c r="A1" s="4" t="s">
        <v>35</v>
      </c>
      <c r="B1" s="4"/>
      <c r="C1" s="4"/>
      <c r="D1" s="4"/>
    </row>
    <row r="2" spans="1:21" ht="15" thickTop="1" x14ac:dyDescent="0.35"/>
    <row r="3" spans="1:21" x14ac:dyDescent="0.35">
      <c r="B3" s="2" t="s">
        <v>36</v>
      </c>
      <c r="C3" s="2"/>
      <c r="D3" s="2"/>
      <c r="E3" s="2"/>
      <c r="F3" s="2"/>
      <c r="G3" s="2"/>
      <c r="H3" s="2"/>
      <c r="I3" s="2"/>
      <c r="J3" s="2"/>
      <c r="K3" s="2"/>
      <c r="L3" s="49"/>
      <c r="M3" s="49"/>
      <c r="N3" s="49"/>
      <c r="O3" s="49"/>
      <c r="P3" s="49"/>
      <c r="Q3" s="49"/>
      <c r="R3" s="49"/>
      <c r="S3" s="49"/>
      <c r="T3" s="2"/>
      <c r="U3" s="2"/>
    </row>
    <row r="4" spans="1:21" x14ac:dyDescent="0.35">
      <c r="B4" s="2" t="s">
        <v>37</v>
      </c>
      <c r="C4" s="2"/>
      <c r="D4" s="2"/>
      <c r="E4" s="2"/>
      <c r="F4" s="2"/>
      <c r="G4" s="2"/>
      <c r="H4" s="2"/>
      <c r="I4" s="2"/>
      <c r="J4" s="2"/>
      <c r="K4" s="2"/>
      <c r="L4" s="49"/>
      <c r="M4" s="49"/>
      <c r="N4" s="49"/>
      <c r="O4" s="49"/>
      <c r="P4" s="49"/>
      <c r="Q4" s="49"/>
      <c r="R4" s="49"/>
      <c r="S4" s="49"/>
      <c r="T4" s="2"/>
      <c r="U4" s="2"/>
    </row>
    <row r="5" spans="1:21" x14ac:dyDescent="0.35">
      <c r="B5" s="2" t="s">
        <v>38</v>
      </c>
      <c r="C5" s="2"/>
      <c r="D5" s="2"/>
      <c r="E5" s="2"/>
      <c r="F5" s="2"/>
      <c r="G5" s="2"/>
      <c r="H5" s="2"/>
      <c r="I5" s="2"/>
      <c r="J5" s="2"/>
      <c r="K5" s="2"/>
      <c r="L5" s="49"/>
      <c r="M5" s="49"/>
      <c r="N5" s="49"/>
      <c r="O5" s="49"/>
      <c r="P5" s="49"/>
      <c r="Q5" s="49"/>
      <c r="R5" s="49"/>
      <c r="S5" s="49"/>
      <c r="T5" s="2"/>
      <c r="U5" s="2"/>
    </row>
    <row r="6" spans="1:21" x14ac:dyDescent="0.35">
      <c r="B6" s="2" t="s">
        <v>39</v>
      </c>
      <c r="C6" s="2"/>
      <c r="D6" s="2"/>
      <c r="E6" s="2"/>
      <c r="F6" s="2"/>
      <c r="G6" s="2"/>
      <c r="H6" s="2"/>
      <c r="I6" s="2"/>
      <c r="J6" s="2"/>
      <c r="K6" s="2"/>
      <c r="L6" s="49"/>
      <c r="M6" s="49"/>
      <c r="N6" s="49"/>
      <c r="O6" s="49"/>
      <c r="P6" s="49"/>
      <c r="Q6" s="49"/>
      <c r="R6" s="49"/>
      <c r="S6" s="49"/>
      <c r="T6" s="2"/>
      <c r="U6" s="2"/>
    </row>
    <row r="7" spans="1:21" x14ac:dyDescent="0.35">
      <c r="B7" s="2" t="s">
        <v>40</v>
      </c>
      <c r="C7" s="2"/>
      <c r="D7" s="2"/>
      <c r="E7" s="2"/>
      <c r="F7" s="2"/>
      <c r="G7" s="2"/>
      <c r="H7" s="2"/>
      <c r="I7" s="2"/>
      <c r="J7" s="2"/>
      <c r="K7" s="2"/>
      <c r="L7" s="49"/>
      <c r="M7" s="49"/>
      <c r="N7" s="49"/>
      <c r="O7" s="49"/>
      <c r="P7" s="49"/>
      <c r="Q7" s="49"/>
      <c r="R7" s="49"/>
      <c r="S7" s="49"/>
      <c r="T7" s="2"/>
      <c r="U7" s="2"/>
    </row>
    <row r="8" spans="1:21" x14ac:dyDescent="0.35">
      <c r="B8" s="2" t="s">
        <v>41</v>
      </c>
      <c r="C8" s="2"/>
      <c r="D8" s="2"/>
      <c r="E8" s="2"/>
      <c r="F8" s="2"/>
      <c r="G8" s="2"/>
      <c r="H8" s="2"/>
      <c r="I8" s="2"/>
      <c r="J8" s="2"/>
      <c r="K8" s="2"/>
      <c r="L8" s="49"/>
      <c r="M8" s="49"/>
      <c r="N8" s="49"/>
      <c r="O8" s="49"/>
      <c r="P8" s="49"/>
      <c r="Q8" s="49"/>
      <c r="R8" s="49"/>
      <c r="S8" s="49"/>
      <c r="T8" s="2"/>
      <c r="U8" s="2"/>
    </row>
    <row r="9" spans="1:21" x14ac:dyDescent="0.35">
      <c r="B9" s="2"/>
      <c r="C9" s="2"/>
      <c r="D9" s="2"/>
      <c r="E9" s="2"/>
      <c r="F9" s="2"/>
      <c r="G9" s="2"/>
      <c r="H9" s="2"/>
      <c r="I9" s="2"/>
      <c r="J9" s="2"/>
      <c r="K9" s="2"/>
      <c r="L9" s="49"/>
      <c r="M9" s="49"/>
      <c r="N9" s="49"/>
      <c r="O9" s="49"/>
      <c r="P9" s="49"/>
      <c r="Q9" s="49"/>
      <c r="R9" s="49"/>
      <c r="S9" s="49"/>
      <c r="T9" s="2"/>
      <c r="U9" s="2"/>
    </row>
    <row r="10" spans="1:21" x14ac:dyDescent="0.35">
      <c r="B10" s="2" t="s">
        <v>42</v>
      </c>
      <c r="C10" s="2"/>
      <c r="D10" s="2"/>
      <c r="E10" s="2"/>
      <c r="F10" s="2"/>
      <c r="G10" s="2"/>
      <c r="H10" s="2"/>
      <c r="I10" s="2"/>
      <c r="J10" s="2"/>
      <c r="K10" s="2"/>
      <c r="L10" s="49"/>
      <c r="M10" s="49"/>
      <c r="N10" s="49"/>
      <c r="O10" s="49"/>
      <c r="P10" s="49"/>
      <c r="Q10" s="49"/>
      <c r="R10" s="49"/>
      <c r="S10" s="49"/>
      <c r="T10" s="2"/>
      <c r="U10" s="2"/>
    </row>
    <row r="11" spans="1:21" x14ac:dyDescent="0.35">
      <c r="B11" s="2"/>
      <c r="C11" s="2"/>
      <c r="D11" s="2"/>
      <c r="E11" s="2"/>
      <c r="F11" s="2"/>
      <c r="G11" s="2"/>
      <c r="H11" s="2"/>
      <c r="I11" s="2"/>
      <c r="J11" s="2"/>
      <c r="K11" s="2"/>
      <c r="L11" s="49"/>
      <c r="M11" s="49"/>
      <c r="N11" s="49"/>
      <c r="O11" s="49"/>
      <c r="P11" s="49"/>
      <c r="Q11" s="49"/>
      <c r="R11" s="49"/>
      <c r="S11" s="49"/>
      <c r="T11" s="2"/>
      <c r="U11" s="2"/>
    </row>
    <row r="12" spans="1:21" ht="20" thickBot="1" x14ac:dyDescent="0.5">
      <c r="A12" s="4" t="s">
        <v>43</v>
      </c>
      <c r="B12" s="4"/>
      <c r="C12" s="4"/>
      <c r="D12" s="4"/>
      <c r="E12" s="4"/>
    </row>
    <row r="13" spans="1:21" ht="15" thickTop="1" x14ac:dyDescent="0.35">
      <c r="B13" s="2"/>
      <c r="L13" s="2"/>
    </row>
    <row r="14" spans="1:21" x14ac:dyDescent="0.35">
      <c r="B14" s="2" t="s">
        <v>44</v>
      </c>
      <c r="L14" s="2"/>
    </row>
    <row r="15" spans="1:21" x14ac:dyDescent="0.35">
      <c r="B15" s="2" t="s">
        <v>45</v>
      </c>
      <c r="L15" s="2"/>
    </row>
    <row r="16" spans="1:21" x14ac:dyDescent="0.35">
      <c r="B16" s="2" t="s">
        <v>46</v>
      </c>
      <c r="L16" s="2"/>
    </row>
    <row r="17" spans="2:12" x14ac:dyDescent="0.35">
      <c r="B17" s="2" t="s">
        <v>47</v>
      </c>
      <c r="L17" s="2"/>
    </row>
    <row r="18" spans="2:12" x14ac:dyDescent="0.35">
      <c r="B18" s="2" t="s">
        <v>48</v>
      </c>
      <c r="L18" s="2"/>
    </row>
    <row r="19" spans="2:12" x14ac:dyDescent="0.35">
      <c r="B19" s="2" t="s">
        <v>49</v>
      </c>
    </row>
    <row r="20" spans="2:12" ht="15" thickBot="1" x14ac:dyDescent="0.4"/>
    <row r="21" spans="2:12" x14ac:dyDescent="0.35">
      <c r="B21" s="55" t="s">
        <v>50</v>
      </c>
      <c r="C21" s="56" t="s">
        <v>51</v>
      </c>
      <c r="D21" s="57" t="s">
        <v>52</v>
      </c>
    </row>
    <row r="22" spans="2:12" x14ac:dyDescent="0.35">
      <c r="B22" s="53"/>
      <c r="C22" s="50" t="s">
        <v>53</v>
      </c>
      <c r="D22" s="51" t="s">
        <v>54</v>
      </c>
    </row>
    <row r="23" spans="2:12" x14ac:dyDescent="0.35">
      <c r="B23" s="53" t="s">
        <v>55</v>
      </c>
      <c r="C23" s="50" t="s">
        <v>56</v>
      </c>
      <c r="D23" s="51" t="s">
        <v>57</v>
      </c>
    </row>
    <row r="24" spans="2:12" ht="28.5" thickBot="1" x14ac:dyDescent="0.4">
      <c r="B24" s="54" t="s">
        <v>58</v>
      </c>
      <c r="C24" s="52" t="s">
        <v>59</v>
      </c>
      <c r="D24" s="69" t="s">
        <v>60</v>
      </c>
    </row>
  </sheetData>
  <sheetProtection algorithmName="SHA-512" hashValue="NdDOb/8hoIsdxWPPUm8Lxe8DQD8h5Sb5tmMoi+LtR+XKKicnTj8juDoBRhpA8Kk+c6qbxQdB1Fa5fjHnfat+Vg==" saltValue="k+Olnj1DWY1MEHEin51kIg==" spinCount="100000" sheet="1" objects="1" scenarios="1"/>
  <pageMargins left="0.511811024" right="0.511811024" top="0.78740157499999996" bottom="0.78740157499999996" header="0.31496062000000002" footer="0.31496062000000002"/>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tabColor rgb="FF94BA29"/>
    <pageSetUpPr fitToPage="1"/>
  </sheetPr>
  <dimension ref="A1:AI830"/>
  <sheetViews>
    <sheetView tabSelected="1" zoomScale="80" zoomScaleNormal="80" zoomScalePageLayoutView="75" workbookViewId="0">
      <pane xSplit="1" topLeftCell="B1" activePane="topRight" state="frozen"/>
      <selection activeCell="A6" sqref="A6"/>
      <selection pane="topRight" activeCell="A5" sqref="A5"/>
    </sheetView>
  </sheetViews>
  <sheetFormatPr baseColWidth="10" defaultColWidth="8.81640625" defaultRowHeight="12.5" x14ac:dyDescent="0.25"/>
  <cols>
    <col min="1" max="1" width="22.1796875" style="77" customWidth="1"/>
    <col min="2" max="2" width="23.453125" style="77" customWidth="1"/>
    <col min="3" max="3" width="20.453125" style="77" customWidth="1"/>
    <col min="4" max="4" width="22.1796875" style="77" customWidth="1"/>
    <col min="5" max="5" width="21.453125" style="77" customWidth="1"/>
    <col min="6" max="6" width="19.81640625" style="80" customWidth="1"/>
    <col min="7" max="7" width="25.1796875" style="77" customWidth="1"/>
    <col min="8" max="8" width="18.54296875" style="149" customWidth="1"/>
    <col min="9" max="9" width="21.81640625" style="150" customWidth="1"/>
    <col min="10" max="10" width="33.26953125" style="77" bestFit="1" customWidth="1"/>
    <col min="11" max="11" width="20.7265625" style="77" customWidth="1"/>
    <col min="12" max="12" width="23.1796875" style="77" customWidth="1"/>
    <col min="13" max="13" width="26.54296875" style="77" customWidth="1"/>
    <col min="14" max="15" width="20.7265625" style="77" customWidth="1"/>
    <col min="16" max="17" width="20.7265625" style="77" hidden="1" customWidth="1"/>
    <col min="18" max="18" width="21.26953125" style="77" hidden="1" customWidth="1"/>
    <col min="19" max="19" width="26" style="77" hidden="1" customWidth="1"/>
    <col min="20" max="20" width="20.7265625" style="77" hidden="1" customWidth="1"/>
    <col min="21" max="21" width="16.36328125" style="150" customWidth="1"/>
    <col min="22" max="22" width="19.1796875" style="150" customWidth="1"/>
    <col min="23" max="23" width="25.7265625" style="77" customWidth="1"/>
    <col min="24" max="24" width="24" style="150" customWidth="1"/>
    <col min="25" max="25" width="22.81640625" style="77" customWidth="1"/>
    <col min="26" max="26" width="21.26953125" style="77" customWidth="1"/>
    <col min="27" max="28" width="23.81640625" style="78" customWidth="1"/>
    <col min="29" max="29" width="31.54296875" style="77" customWidth="1"/>
    <col min="30" max="30" width="13" style="77" customWidth="1"/>
    <col min="31" max="16384" width="8.81640625" style="77"/>
  </cols>
  <sheetData>
    <row r="1" spans="1:35" s="83" customFormat="1" ht="56.15" customHeight="1" x14ac:dyDescent="0.35">
      <c r="A1" s="61"/>
      <c r="B1" s="215" t="s">
        <v>61</v>
      </c>
      <c r="C1" s="215"/>
      <c r="D1" s="215"/>
      <c r="E1" s="215"/>
      <c r="F1" s="215"/>
      <c r="G1" s="215"/>
      <c r="H1" s="215"/>
      <c r="I1" s="216"/>
      <c r="J1" s="221" t="s">
        <v>62</v>
      </c>
      <c r="K1" s="221"/>
      <c r="L1" s="221"/>
      <c r="M1" s="221"/>
      <c r="N1" s="221"/>
      <c r="O1" s="221"/>
      <c r="P1" s="219" t="s">
        <v>63</v>
      </c>
      <c r="Q1" s="220"/>
      <c r="R1" s="220"/>
      <c r="S1" s="220"/>
      <c r="T1" s="220"/>
      <c r="U1" s="217" t="s">
        <v>211</v>
      </c>
      <c r="V1" s="218"/>
      <c r="W1" s="222" t="s">
        <v>64</v>
      </c>
      <c r="X1" s="223"/>
      <c r="Y1" s="223"/>
      <c r="Z1" s="223"/>
      <c r="AA1" s="214" t="s">
        <v>65</v>
      </c>
      <c r="AB1" s="214"/>
      <c r="AC1" s="82"/>
      <c r="AD1" s="82"/>
      <c r="AE1" s="82"/>
      <c r="AF1" s="82"/>
      <c r="AG1" s="82"/>
      <c r="AH1" s="82"/>
      <c r="AI1" s="82"/>
    </row>
    <row r="2" spans="1:35" s="85" customFormat="1" ht="120" x14ac:dyDescent="0.35">
      <c r="A2" s="61" t="s">
        <v>205</v>
      </c>
      <c r="B2" s="62" t="s">
        <v>66</v>
      </c>
      <c r="C2" s="62" t="s">
        <v>178</v>
      </c>
      <c r="D2" s="62" t="s">
        <v>184</v>
      </c>
      <c r="E2" s="62" t="s">
        <v>179</v>
      </c>
      <c r="F2" s="70" t="s">
        <v>180</v>
      </c>
      <c r="G2" s="62" t="s">
        <v>181</v>
      </c>
      <c r="H2" s="76" t="s">
        <v>182</v>
      </c>
      <c r="I2" s="63" t="s">
        <v>183</v>
      </c>
      <c r="J2" s="64" t="s">
        <v>185</v>
      </c>
      <c r="K2" s="64" t="s">
        <v>186</v>
      </c>
      <c r="L2" s="64" t="s">
        <v>187</v>
      </c>
      <c r="M2" s="64" t="s">
        <v>188</v>
      </c>
      <c r="N2" s="64" t="s">
        <v>189</v>
      </c>
      <c r="O2" s="64" t="s">
        <v>190</v>
      </c>
      <c r="P2" s="65" t="s">
        <v>191</v>
      </c>
      <c r="Q2" s="65" t="s">
        <v>192</v>
      </c>
      <c r="R2" s="65" t="s">
        <v>193</v>
      </c>
      <c r="S2" s="65" t="s">
        <v>194</v>
      </c>
      <c r="T2" s="65" t="s">
        <v>195</v>
      </c>
      <c r="U2" s="29" t="s">
        <v>196</v>
      </c>
      <c r="V2" s="29" t="s">
        <v>197</v>
      </c>
      <c r="W2" s="66" t="s">
        <v>198</v>
      </c>
      <c r="X2" s="67" t="s">
        <v>199</v>
      </c>
      <c r="Y2" s="66" t="s">
        <v>200</v>
      </c>
      <c r="Z2" s="68" t="s">
        <v>201</v>
      </c>
      <c r="AA2" s="59" t="s">
        <v>67</v>
      </c>
      <c r="AB2" s="59" t="s">
        <v>68</v>
      </c>
      <c r="AC2" s="125" t="s">
        <v>69</v>
      </c>
      <c r="AD2" s="84"/>
      <c r="AE2" s="84"/>
      <c r="AF2" s="84"/>
      <c r="AG2" s="84"/>
      <c r="AH2" s="84"/>
      <c r="AI2" s="84"/>
    </row>
    <row r="3" spans="1:35" x14ac:dyDescent="0.25">
      <c r="A3" s="102" t="s">
        <v>2209</v>
      </c>
      <c r="B3" s="102" t="s">
        <v>213</v>
      </c>
      <c r="C3" s="102" t="s">
        <v>2211</v>
      </c>
      <c r="D3" s="102" t="s">
        <v>216</v>
      </c>
      <c r="E3" s="102" t="s">
        <v>216</v>
      </c>
      <c r="F3" s="157">
        <v>1.8</v>
      </c>
      <c r="G3" s="102" t="s">
        <v>217</v>
      </c>
      <c r="H3" s="75">
        <v>1</v>
      </c>
      <c r="I3" s="102">
        <v>1</v>
      </c>
      <c r="J3" s="126" t="s">
        <v>2213</v>
      </c>
      <c r="K3" s="126" t="s">
        <v>2212</v>
      </c>
      <c r="L3" s="118" t="s">
        <v>2214</v>
      </c>
      <c r="M3" s="102" t="s">
        <v>2215</v>
      </c>
      <c r="N3" s="102" t="s">
        <v>221</v>
      </c>
      <c r="O3" s="118" t="s">
        <v>549</v>
      </c>
      <c r="P3" s="104"/>
      <c r="Q3" s="121"/>
      <c r="R3" s="104"/>
      <c r="S3" s="104"/>
      <c r="T3" s="104"/>
      <c r="U3" s="119">
        <v>0</v>
      </c>
      <c r="V3" s="119">
        <v>0</v>
      </c>
      <c r="W3" s="127" t="s">
        <v>2920</v>
      </c>
      <c r="X3" s="128">
        <v>2022</v>
      </c>
      <c r="Y3" s="128">
        <v>6</v>
      </c>
      <c r="Z3" s="128">
        <v>12</v>
      </c>
      <c r="AA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 spans="1:35" x14ac:dyDescent="0.25">
      <c r="A4" s="102" t="s">
        <v>2216</v>
      </c>
      <c r="B4" s="102" t="s">
        <v>213</v>
      </c>
      <c r="C4" s="102" t="s">
        <v>2211</v>
      </c>
      <c r="D4" s="102" t="s">
        <v>216</v>
      </c>
      <c r="E4" s="102" t="s">
        <v>216</v>
      </c>
      <c r="F4" s="157">
        <v>2.06</v>
      </c>
      <c r="G4" s="102" t="s">
        <v>217</v>
      </c>
      <c r="H4" s="75">
        <v>1</v>
      </c>
      <c r="I4" s="102">
        <v>1</v>
      </c>
      <c r="J4" s="126" t="s">
        <v>2218</v>
      </c>
      <c r="K4" s="126" t="s">
        <v>1215</v>
      </c>
      <c r="L4" s="118" t="s">
        <v>2219</v>
      </c>
      <c r="M4" s="102" t="s">
        <v>213</v>
      </c>
      <c r="N4" s="102" t="s">
        <v>221</v>
      </c>
      <c r="O4" s="118" t="s">
        <v>234</v>
      </c>
      <c r="P4" s="104"/>
      <c r="Q4" s="121"/>
      <c r="R4" s="104"/>
      <c r="S4" s="104"/>
      <c r="T4" s="104"/>
      <c r="U4" s="119">
        <v>0</v>
      </c>
      <c r="V4" s="119">
        <v>0</v>
      </c>
      <c r="W4" s="127" t="s">
        <v>2920</v>
      </c>
      <c r="X4" s="128">
        <v>2022</v>
      </c>
      <c r="Y4" s="128">
        <v>6</v>
      </c>
      <c r="Z4" s="128">
        <v>12</v>
      </c>
      <c r="AA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 spans="1:35" x14ac:dyDescent="0.25">
      <c r="A5" s="102" t="s">
        <v>2220</v>
      </c>
      <c r="B5" s="102" t="s">
        <v>213</v>
      </c>
      <c r="C5" s="102" t="s">
        <v>2211</v>
      </c>
      <c r="D5" s="102" t="s">
        <v>216</v>
      </c>
      <c r="E5" s="102" t="s">
        <v>216</v>
      </c>
      <c r="F5" s="157">
        <v>1.62</v>
      </c>
      <c r="G5" s="102" t="s">
        <v>217</v>
      </c>
      <c r="H5" s="75">
        <v>1</v>
      </c>
      <c r="I5" s="102">
        <v>1</v>
      </c>
      <c r="J5" s="126" t="s">
        <v>2222</v>
      </c>
      <c r="K5" s="126" t="s">
        <v>1215</v>
      </c>
      <c r="L5" s="118" t="s">
        <v>2223</v>
      </c>
      <c r="M5" s="102" t="s">
        <v>213</v>
      </c>
      <c r="N5" s="102" t="s">
        <v>221</v>
      </c>
      <c r="O5" s="118" t="s">
        <v>343</v>
      </c>
      <c r="P5" s="104"/>
      <c r="Q5" s="121"/>
      <c r="R5" s="104"/>
      <c r="S5" s="104"/>
      <c r="T5" s="104"/>
      <c r="U5" s="119">
        <v>0</v>
      </c>
      <c r="V5" s="119">
        <v>0</v>
      </c>
      <c r="W5" s="127" t="s">
        <v>2920</v>
      </c>
      <c r="X5" s="128">
        <v>2022</v>
      </c>
      <c r="Y5" s="128">
        <v>6</v>
      </c>
      <c r="Z5" s="128">
        <v>11</v>
      </c>
      <c r="AA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 spans="1:35" x14ac:dyDescent="0.25">
      <c r="A6" s="102" t="s">
        <v>2224</v>
      </c>
      <c r="B6" s="102" t="s">
        <v>213</v>
      </c>
      <c r="C6" s="102" t="s">
        <v>2211</v>
      </c>
      <c r="D6" s="102" t="s">
        <v>216</v>
      </c>
      <c r="E6" s="102" t="s">
        <v>216</v>
      </c>
      <c r="F6" s="157">
        <v>11.25</v>
      </c>
      <c r="G6" s="102" t="s">
        <v>217</v>
      </c>
      <c r="H6" s="75">
        <v>1</v>
      </c>
      <c r="I6" s="102">
        <v>1</v>
      </c>
      <c r="J6" s="126" t="s">
        <v>2227</v>
      </c>
      <c r="K6" s="126" t="s">
        <v>2226</v>
      </c>
      <c r="L6" s="118" t="s">
        <v>2228</v>
      </c>
      <c r="M6" s="102" t="s">
        <v>2229</v>
      </c>
      <c r="N6" s="102" t="s">
        <v>221</v>
      </c>
      <c r="O6" s="118" t="s">
        <v>250</v>
      </c>
      <c r="P6" s="104"/>
      <c r="Q6" s="121"/>
      <c r="R6" s="104"/>
      <c r="S6" s="104"/>
      <c r="T6" s="104"/>
      <c r="U6" s="119">
        <v>0</v>
      </c>
      <c r="V6" s="119">
        <v>0</v>
      </c>
      <c r="W6" s="127" t="s">
        <v>2920</v>
      </c>
      <c r="X6" s="128">
        <v>2022</v>
      </c>
      <c r="Y6" s="128">
        <v>6</v>
      </c>
      <c r="Z6" s="128">
        <v>11</v>
      </c>
      <c r="AA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 spans="1:35" x14ac:dyDescent="0.25">
      <c r="A7" s="102" t="s">
        <v>2230</v>
      </c>
      <c r="B7" s="102" t="s">
        <v>213</v>
      </c>
      <c r="C7" s="102" t="s">
        <v>2211</v>
      </c>
      <c r="D7" s="102" t="s">
        <v>216</v>
      </c>
      <c r="E7" s="102" t="s">
        <v>216</v>
      </c>
      <c r="F7" s="157">
        <v>1.1599999999999999</v>
      </c>
      <c r="G7" s="102" t="s">
        <v>217</v>
      </c>
      <c r="H7" s="75">
        <v>1</v>
      </c>
      <c r="I7" s="102">
        <v>1</v>
      </c>
      <c r="J7" s="126" t="s">
        <v>2233</v>
      </c>
      <c r="K7" s="126" t="s">
        <v>2232</v>
      </c>
      <c r="L7" s="118" t="s">
        <v>2234</v>
      </c>
      <c r="M7" s="102" t="s">
        <v>2235</v>
      </c>
      <c r="N7" s="102" t="s">
        <v>221</v>
      </c>
      <c r="O7" s="118" t="s">
        <v>474</v>
      </c>
      <c r="P7" s="104"/>
      <c r="Q7" s="121"/>
      <c r="R7" s="104"/>
      <c r="S7" s="104"/>
      <c r="T7" s="104"/>
      <c r="U7" s="119">
        <v>0</v>
      </c>
      <c r="V7" s="119">
        <v>0</v>
      </c>
      <c r="W7" s="127" t="s">
        <v>2920</v>
      </c>
      <c r="X7" s="128">
        <v>2022</v>
      </c>
      <c r="Y7" s="128">
        <v>6</v>
      </c>
      <c r="Z7" s="128">
        <v>15</v>
      </c>
      <c r="AA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8" spans="1:35" x14ac:dyDescent="0.25">
      <c r="A8" s="102" t="s">
        <v>2236</v>
      </c>
      <c r="B8" s="102" t="s">
        <v>213</v>
      </c>
      <c r="C8" s="102" t="s">
        <v>2211</v>
      </c>
      <c r="D8" s="102" t="s">
        <v>216</v>
      </c>
      <c r="E8" s="102" t="s">
        <v>216</v>
      </c>
      <c r="F8" s="157">
        <v>2.17</v>
      </c>
      <c r="G8" s="102" t="s">
        <v>217</v>
      </c>
      <c r="H8" s="75">
        <v>1</v>
      </c>
      <c r="I8" s="102">
        <v>1</v>
      </c>
      <c r="J8" s="126" t="s">
        <v>2238</v>
      </c>
      <c r="K8" s="126" t="s">
        <v>977</v>
      </c>
      <c r="L8" s="118" t="s">
        <v>2239</v>
      </c>
      <c r="M8" s="102" t="s">
        <v>2240</v>
      </c>
      <c r="N8" s="102" t="s">
        <v>221</v>
      </c>
      <c r="O8" s="118" t="s">
        <v>424</v>
      </c>
      <c r="P8" s="104"/>
      <c r="Q8" s="121"/>
      <c r="R8" s="104"/>
      <c r="S8" s="104"/>
      <c r="T8" s="104"/>
      <c r="U8" s="119">
        <v>0</v>
      </c>
      <c r="V8" s="119">
        <v>0</v>
      </c>
      <c r="W8" s="127" t="s">
        <v>2920</v>
      </c>
      <c r="X8" s="128">
        <v>2022</v>
      </c>
      <c r="Y8" s="128">
        <v>6</v>
      </c>
      <c r="Z8" s="128">
        <v>12</v>
      </c>
      <c r="AA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9" spans="1:35" x14ac:dyDescent="0.25">
      <c r="A9" s="102" t="s">
        <v>2241</v>
      </c>
      <c r="B9" s="102" t="s">
        <v>213</v>
      </c>
      <c r="C9" s="102" t="s">
        <v>2211</v>
      </c>
      <c r="D9" s="102" t="s">
        <v>216</v>
      </c>
      <c r="E9" s="102" t="s">
        <v>216</v>
      </c>
      <c r="F9" s="157">
        <v>3.48</v>
      </c>
      <c r="G9" s="102" t="s">
        <v>217</v>
      </c>
      <c r="H9" s="75">
        <v>1</v>
      </c>
      <c r="I9" s="102">
        <v>1</v>
      </c>
      <c r="J9" s="126" t="s">
        <v>2243</v>
      </c>
      <c r="K9" s="126" t="s">
        <v>977</v>
      </c>
      <c r="L9" s="118" t="s">
        <v>2244</v>
      </c>
      <c r="M9" s="102" t="s">
        <v>213</v>
      </c>
      <c r="N9" s="102" t="s">
        <v>221</v>
      </c>
      <c r="O9" s="118" t="s">
        <v>228</v>
      </c>
      <c r="P9" s="104"/>
      <c r="Q9" s="121"/>
      <c r="R9" s="104"/>
      <c r="S9" s="104"/>
      <c r="T9" s="104"/>
      <c r="U9" s="119">
        <v>0</v>
      </c>
      <c r="V9" s="119">
        <v>0</v>
      </c>
      <c r="W9" s="127" t="s">
        <v>2920</v>
      </c>
      <c r="X9" s="128">
        <v>2022</v>
      </c>
      <c r="Y9" s="128">
        <v>6</v>
      </c>
      <c r="Z9" s="128">
        <v>12</v>
      </c>
      <c r="AA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0" spans="1:35" x14ac:dyDescent="0.25">
      <c r="A10" s="102" t="s">
        <v>2245</v>
      </c>
      <c r="B10" s="102" t="s">
        <v>213</v>
      </c>
      <c r="C10" s="102" t="s">
        <v>2211</v>
      </c>
      <c r="D10" s="102" t="s">
        <v>216</v>
      </c>
      <c r="E10" s="102" t="s">
        <v>216</v>
      </c>
      <c r="F10" s="157">
        <v>4.1500000000000004</v>
      </c>
      <c r="G10" s="102" t="s">
        <v>217</v>
      </c>
      <c r="H10" s="75">
        <v>1</v>
      </c>
      <c r="I10" s="102">
        <v>1</v>
      </c>
      <c r="J10" s="126" t="s">
        <v>253</v>
      </c>
      <c r="K10" s="126" t="s">
        <v>989</v>
      </c>
      <c r="L10" s="118" t="s">
        <v>2247</v>
      </c>
      <c r="M10" s="102" t="s">
        <v>2248</v>
      </c>
      <c r="N10" s="102" t="s">
        <v>221</v>
      </c>
      <c r="O10" s="118" t="s">
        <v>255</v>
      </c>
      <c r="P10" s="104"/>
      <c r="Q10" s="121"/>
      <c r="R10" s="104"/>
      <c r="S10" s="104"/>
      <c r="T10" s="104"/>
      <c r="U10" s="119">
        <v>0</v>
      </c>
      <c r="V10" s="119">
        <v>0</v>
      </c>
      <c r="W10" s="127" t="s">
        <v>2920</v>
      </c>
      <c r="X10" s="128">
        <v>2022</v>
      </c>
      <c r="Y10" s="128">
        <v>6</v>
      </c>
      <c r="Z10" s="128">
        <v>13</v>
      </c>
      <c r="AA1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1" spans="1:35" x14ac:dyDescent="0.25">
      <c r="A11" s="102" t="s">
        <v>2249</v>
      </c>
      <c r="B11" s="102" t="s">
        <v>213</v>
      </c>
      <c r="C11" s="102" t="s">
        <v>2211</v>
      </c>
      <c r="D11" s="102" t="s">
        <v>216</v>
      </c>
      <c r="E11" s="102" t="s">
        <v>216</v>
      </c>
      <c r="F11" s="157">
        <v>1.46</v>
      </c>
      <c r="G11" s="102" t="s">
        <v>217</v>
      </c>
      <c r="H11" s="75">
        <v>1</v>
      </c>
      <c r="I11" s="102">
        <v>1</v>
      </c>
      <c r="J11" s="126" t="s">
        <v>2252</v>
      </c>
      <c r="K11" s="126" t="s">
        <v>2251</v>
      </c>
      <c r="L11" s="118" t="s">
        <v>2253</v>
      </c>
      <c r="M11" s="102" t="s">
        <v>2254</v>
      </c>
      <c r="N11" s="102" t="s">
        <v>221</v>
      </c>
      <c r="O11" s="118" t="s">
        <v>278</v>
      </c>
      <c r="P11" s="104"/>
      <c r="Q11" s="121"/>
      <c r="R11" s="104"/>
      <c r="S11" s="104"/>
      <c r="T11" s="104"/>
      <c r="U11" s="119">
        <v>0</v>
      </c>
      <c r="V11" s="119">
        <v>0</v>
      </c>
      <c r="W11" s="127" t="s">
        <v>2920</v>
      </c>
      <c r="X11" s="128">
        <v>2022</v>
      </c>
      <c r="Y11" s="128">
        <v>6</v>
      </c>
      <c r="Z11" s="128">
        <v>11</v>
      </c>
      <c r="AA1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2" spans="1:35" x14ac:dyDescent="0.25">
      <c r="A12" s="102" t="s">
        <v>2255</v>
      </c>
      <c r="B12" s="102" t="s">
        <v>213</v>
      </c>
      <c r="C12" s="102" t="s">
        <v>2211</v>
      </c>
      <c r="D12" s="102" t="s">
        <v>216</v>
      </c>
      <c r="E12" s="102" t="s">
        <v>216</v>
      </c>
      <c r="F12" s="157">
        <v>1.18</v>
      </c>
      <c r="G12" s="102" t="s">
        <v>217</v>
      </c>
      <c r="H12" s="75">
        <v>1</v>
      </c>
      <c r="I12" s="102">
        <v>1</v>
      </c>
      <c r="J12" s="126" t="s">
        <v>2258</v>
      </c>
      <c r="K12" s="126" t="s">
        <v>2257</v>
      </c>
      <c r="L12" s="118" t="s">
        <v>2259</v>
      </c>
      <c r="M12" s="102" t="s">
        <v>2260</v>
      </c>
      <c r="N12" s="102" t="s">
        <v>221</v>
      </c>
      <c r="O12" s="118" t="s">
        <v>1209</v>
      </c>
      <c r="P12" s="104"/>
      <c r="Q12" s="121"/>
      <c r="R12" s="104"/>
      <c r="S12" s="104"/>
      <c r="T12" s="104"/>
      <c r="U12" s="119">
        <v>0</v>
      </c>
      <c r="V12" s="119">
        <v>0</v>
      </c>
      <c r="W12" s="127" t="s">
        <v>2920</v>
      </c>
      <c r="X12" s="128">
        <v>2022</v>
      </c>
      <c r="Y12" s="128">
        <v>6</v>
      </c>
      <c r="Z12" s="128">
        <v>15</v>
      </c>
      <c r="AA1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3" spans="1:35" x14ac:dyDescent="0.25">
      <c r="A13" s="102" t="s">
        <v>2261</v>
      </c>
      <c r="B13" s="102" t="s">
        <v>213</v>
      </c>
      <c r="C13" s="102" t="s">
        <v>2211</v>
      </c>
      <c r="D13" s="102" t="s">
        <v>216</v>
      </c>
      <c r="E13" s="102" t="s">
        <v>216</v>
      </c>
      <c r="F13" s="157">
        <v>2.0099999999999998</v>
      </c>
      <c r="G13" s="102" t="s">
        <v>217</v>
      </c>
      <c r="H13" s="75">
        <v>1</v>
      </c>
      <c r="I13" s="102">
        <v>1</v>
      </c>
      <c r="J13" s="126" t="s">
        <v>599</v>
      </c>
      <c r="K13" s="126" t="s">
        <v>2257</v>
      </c>
      <c r="L13" s="118" t="s">
        <v>2263</v>
      </c>
      <c r="M13" s="102" t="s">
        <v>2264</v>
      </c>
      <c r="N13" s="102" t="s">
        <v>221</v>
      </c>
      <c r="O13" s="118" t="s">
        <v>250</v>
      </c>
      <c r="P13" s="104"/>
      <c r="Q13" s="121"/>
      <c r="R13" s="104"/>
      <c r="S13" s="104"/>
      <c r="T13" s="104"/>
      <c r="U13" s="119">
        <v>0</v>
      </c>
      <c r="V13" s="119">
        <v>0</v>
      </c>
      <c r="W13" s="127" t="s">
        <v>2920</v>
      </c>
      <c r="X13" s="128">
        <v>2022</v>
      </c>
      <c r="Y13" s="128">
        <v>6</v>
      </c>
      <c r="Z13" s="128">
        <v>14</v>
      </c>
      <c r="AA1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4" spans="1:35" x14ac:dyDescent="0.25">
      <c r="A14" s="102" t="s">
        <v>2265</v>
      </c>
      <c r="B14" s="102" t="s">
        <v>213</v>
      </c>
      <c r="C14" s="102" t="s">
        <v>2211</v>
      </c>
      <c r="D14" s="102" t="s">
        <v>216</v>
      </c>
      <c r="E14" s="102" t="s">
        <v>216</v>
      </c>
      <c r="F14" s="157">
        <v>1.41</v>
      </c>
      <c r="G14" s="102" t="s">
        <v>217</v>
      </c>
      <c r="H14" s="75">
        <v>1</v>
      </c>
      <c r="I14" s="102">
        <v>1</v>
      </c>
      <c r="J14" s="126" t="s">
        <v>653</v>
      </c>
      <c r="K14" s="126" t="s">
        <v>2267</v>
      </c>
      <c r="L14" s="118" t="s">
        <v>2268</v>
      </c>
      <c r="M14" s="102" t="s">
        <v>2269</v>
      </c>
      <c r="N14" s="102" t="s">
        <v>221</v>
      </c>
      <c r="O14" s="118" t="s">
        <v>240</v>
      </c>
      <c r="P14" s="104"/>
      <c r="Q14" s="121"/>
      <c r="R14" s="104"/>
      <c r="S14" s="104"/>
      <c r="T14" s="104"/>
      <c r="U14" s="119">
        <v>0</v>
      </c>
      <c r="V14" s="119">
        <v>0</v>
      </c>
      <c r="W14" s="127" t="s">
        <v>2920</v>
      </c>
      <c r="X14" s="128">
        <v>2022</v>
      </c>
      <c r="Y14" s="128">
        <v>6</v>
      </c>
      <c r="Z14" s="128">
        <v>15</v>
      </c>
      <c r="AA1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5" spans="1:35" x14ac:dyDescent="0.25">
      <c r="A15" s="102" t="s">
        <v>2270</v>
      </c>
      <c r="B15" s="102" t="s">
        <v>213</v>
      </c>
      <c r="C15" s="102" t="s">
        <v>2211</v>
      </c>
      <c r="D15" s="102" t="s">
        <v>216</v>
      </c>
      <c r="E15" s="102" t="s">
        <v>216</v>
      </c>
      <c r="F15" s="157">
        <v>2.2400000000000002</v>
      </c>
      <c r="G15" s="102" t="s">
        <v>217</v>
      </c>
      <c r="H15" s="75">
        <v>1</v>
      </c>
      <c r="I15" s="102">
        <v>1</v>
      </c>
      <c r="J15" s="126" t="s">
        <v>663</v>
      </c>
      <c r="K15" s="126" t="s">
        <v>2257</v>
      </c>
      <c r="L15" s="118" t="s">
        <v>2272</v>
      </c>
      <c r="M15" s="102" t="s">
        <v>2273</v>
      </c>
      <c r="N15" s="102" t="s">
        <v>221</v>
      </c>
      <c r="O15" s="118" t="s">
        <v>250</v>
      </c>
      <c r="P15" s="104"/>
      <c r="Q15" s="121"/>
      <c r="R15" s="104"/>
      <c r="S15" s="104"/>
      <c r="T15" s="104"/>
      <c r="U15" s="119">
        <v>0</v>
      </c>
      <c r="V15" s="119">
        <v>0</v>
      </c>
      <c r="W15" s="127" t="s">
        <v>2920</v>
      </c>
      <c r="X15" s="128">
        <v>2022</v>
      </c>
      <c r="Y15" s="128">
        <v>6</v>
      </c>
      <c r="Z15" s="128">
        <v>18</v>
      </c>
      <c r="AA1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6" spans="1:35" x14ac:dyDescent="0.25">
      <c r="A16" s="102" t="s">
        <v>2274</v>
      </c>
      <c r="B16" s="102" t="s">
        <v>213</v>
      </c>
      <c r="C16" s="102" t="s">
        <v>2211</v>
      </c>
      <c r="D16" s="102" t="s">
        <v>216</v>
      </c>
      <c r="E16" s="102" t="s">
        <v>216</v>
      </c>
      <c r="F16" s="157">
        <v>2.65</v>
      </c>
      <c r="G16" s="102" t="s">
        <v>217</v>
      </c>
      <c r="H16" s="75">
        <v>1</v>
      </c>
      <c r="I16" s="102">
        <v>1</v>
      </c>
      <c r="J16" s="126" t="s">
        <v>2276</v>
      </c>
      <c r="K16" s="126" t="s">
        <v>1546</v>
      </c>
      <c r="L16" s="118" t="s">
        <v>2277</v>
      </c>
      <c r="M16" s="102" t="s">
        <v>2278</v>
      </c>
      <c r="N16" s="102" t="s">
        <v>221</v>
      </c>
      <c r="O16" s="118" t="s">
        <v>2279</v>
      </c>
      <c r="P16" s="104"/>
      <c r="Q16" s="121"/>
      <c r="R16" s="104"/>
      <c r="S16" s="104"/>
      <c r="T16" s="104"/>
      <c r="U16" s="119">
        <v>0</v>
      </c>
      <c r="V16" s="119">
        <v>0</v>
      </c>
      <c r="W16" s="127" t="s">
        <v>2920</v>
      </c>
      <c r="X16" s="128">
        <v>2022</v>
      </c>
      <c r="Y16" s="128">
        <v>6</v>
      </c>
      <c r="Z16" s="128">
        <v>14</v>
      </c>
      <c r="AA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7" spans="1:28" x14ac:dyDescent="0.25">
      <c r="A17" s="102" t="s">
        <v>2280</v>
      </c>
      <c r="B17" s="102" t="s">
        <v>213</v>
      </c>
      <c r="C17" s="102" t="s">
        <v>2211</v>
      </c>
      <c r="D17" s="102" t="s">
        <v>216</v>
      </c>
      <c r="E17" s="102" t="s">
        <v>216</v>
      </c>
      <c r="F17" s="157">
        <v>2.52</v>
      </c>
      <c r="G17" s="102" t="s">
        <v>217</v>
      </c>
      <c r="H17" s="75">
        <v>1</v>
      </c>
      <c r="I17" s="102">
        <v>1</v>
      </c>
      <c r="J17" s="126" t="s">
        <v>2282</v>
      </c>
      <c r="K17" s="126" t="s">
        <v>317</v>
      </c>
      <c r="L17" s="118" t="s">
        <v>2283</v>
      </c>
      <c r="M17" s="102" t="s">
        <v>2284</v>
      </c>
      <c r="N17" s="102" t="s">
        <v>221</v>
      </c>
      <c r="O17" s="118" t="s">
        <v>549</v>
      </c>
      <c r="P17" s="104"/>
      <c r="Q17" s="121"/>
      <c r="R17" s="104"/>
      <c r="S17" s="104"/>
      <c r="T17" s="104"/>
      <c r="U17" s="119">
        <v>0</v>
      </c>
      <c r="V17" s="119">
        <v>0</v>
      </c>
      <c r="W17" s="127" t="s">
        <v>2920</v>
      </c>
      <c r="X17" s="128">
        <v>2022</v>
      </c>
      <c r="Y17" s="128">
        <v>6</v>
      </c>
      <c r="Z17" s="128">
        <v>12</v>
      </c>
      <c r="AA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8" spans="1:28" x14ac:dyDescent="0.25">
      <c r="A18" s="102" t="s">
        <v>2285</v>
      </c>
      <c r="B18" s="102" t="s">
        <v>213</v>
      </c>
      <c r="C18" s="102" t="s">
        <v>2211</v>
      </c>
      <c r="D18" s="102" t="s">
        <v>216</v>
      </c>
      <c r="E18" s="102" t="s">
        <v>216</v>
      </c>
      <c r="F18" s="157">
        <v>2.4500000000000002</v>
      </c>
      <c r="G18" s="102" t="s">
        <v>217</v>
      </c>
      <c r="H18" s="75">
        <v>1</v>
      </c>
      <c r="I18" s="102">
        <v>1</v>
      </c>
      <c r="J18" s="126" t="s">
        <v>722</v>
      </c>
      <c r="K18" s="126" t="s">
        <v>322</v>
      </c>
      <c r="L18" s="118" t="s">
        <v>2287</v>
      </c>
      <c r="M18" s="102" t="s">
        <v>2288</v>
      </c>
      <c r="N18" s="102" t="s">
        <v>221</v>
      </c>
      <c r="O18" s="118" t="s">
        <v>2053</v>
      </c>
      <c r="P18" s="104"/>
      <c r="Q18" s="121"/>
      <c r="R18" s="104"/>
      <c r="S18" s="104"/>
      <c r="T18" s="104"/>
      <c r="U18" s="119">
        <v>0</v>
      </c>
      <c r="V18" s="119">
        <v>0</v>
      </c>
      <c r="W18" s="127" t="s">
        <v>2920</v>
      </c>
      <c r="X18" s="128">
        <v>2022</v>
      </c>
      <c r="Y18" s="128">
        <v>6</v>
      </c>
      <c r="Z18" s="128">
        <v>15</v>
      </c>
      <c r="AA1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9" spans="1:28" x14ac:dyDescent="0.25">
      <c r="A19" s="102" t="s">
        <v>2289</v>
      </c>
      <c r="B19" s="102" t="s">
        <v>213</v>
      </c>
      <c r="C19" s="102" t="s">
        <v>2211</v>
      </c>
      <c r="D19" s="102" t="s">
        <v>216</v>
      </c>
      <c r="E19" s="102" t="s">
        <v>216</v>
      </c>
      <c r="F19" s="157">
        <v>1.63</v>
      </c>
      <c r="G19" s="102" t="s">
        <v>217</v>
      </c>
      <c r="H19" s="75">
        <v>1</v>
      </c>
      <c r="I19" s="102">
        <v>1</v>
      </c>
      <c r="J19" s="126" t="s">
        <v>2292</v>
      </c>
      <c r="K19" s="126" t="s">
        <v>2291</v>
      </c>
      <c r="L19" s="118" t="s">
        <v>2293</v>
      </c>
      <c r="M19" s="102" t="s">
        <v>213</v>
      </c>
      <c r="N19" s="102" t="s">
        <v>221</v>
      </c>
      <c r="O19" s="118" t="s">
        <v>228</v>
      </c>
      <c r="P19" s="104"/>
      <c r="Q19" s="121"/>
      <c r="R19" s="104"/>
      <c r="S19" s="104"/>
      <c r="T19" s="104"/>
      <c r="U19" s="119">
        <v>0</v>
      </c>
      <c r="V19" s="119">
        <v>0</v>
      </c>
      <c r="W19" s="127" t="s">
        <v>2920</v>
      </c>
      <c r="X19" s="128">
        <v>2022</v>
      </c>
      <c r="Y19" s="128">
        <v>6</v>
      </c>
      <c r="Z19" s="128">
        <v>11</v>
      </c>
      <c r="AA1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0" spans="1:28" x14ac:dyDescent="0.25">
      <c r="A20" s="102" t="s">
        <v>2294</v>
      </c>
      <c r="B20" s="102" t="s">
        <v>213</v>
      </c>
      <c r="C20" s="102" t="s">
        <v>2211</v>
      </c>
      <c r="D20" s="102" t="s">
        <v>216</v>
      </c>
      <c r="E20" s="102" t="s">
        <v>216</v>
      </c>
      <c r="F20" s="157">
        <v>1.86</v>
      </c>
      <c r="G20" s="102" t="s">
        <v>217</v>
      </c>
      <c r="H20" s="75">
        <v>1</v>
      </c>
      <c r="I20" s="102">
        <v>1</v>
      </c>
      <c r="J20" s="126" t="s">
        <v>835</v>
      </c>
      <c r="K20" s="126" t="s">
        <v>830</v>
      </c>
      <c r="L20" s="118" t="s">
        <v>213</v>
      </c>
      <c r="M20" s="102" t="s">
        <v>213</v>
      </c>
      <c r="N20" s="102" t="s">
        <v>221</v>
      </c>
      <c r="O20" s="118" t="s">
        <v>424</v>
      </c>
      <c r="P20" s="104"/>
      <c r="Q20" s="121"/>
      <c r="R20" s="104"/>
      <c r="S20" s="104"/>
      <c r="T20" s="104"/>
      <c r="U20" s="119">
        <v>0</v>
      </c>
      <c r="V20" s="119">
        <v>0</v>
      </c>
      <c r="W20" s="127" t="s">
        <v>2920</v>
      </c>
      <c r="X20" s="128">
        <v>2022</v>
      </c>
      <c r="Y20" s="128">
        <v>6</v>
      </c>
      <c r="Z20" s="128">
        <v>13</v>
      </c>
      <c r="AA2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1" spans="1:28" x14ac:dyDescent="0.25">
      <c r="A21" s="102" t="s">
        <v>2296</v>
      </c>
      <c r="B21" s="102" t="s">
        <v>213</v>
      </c>
      <c r="C21" s="102" t="s">
        <v>2211</v>
      </c>
      <c r="D21" s="102" t="s">
        <v>216</v>
      </c>
      <c r="E21" s="102" t="s">
        <v>216</v>
      </c>
      <c r="F21" s="157">
        <v>3.82</v>
      </c>
      <c r="G21" s="102" t="s">
        <v>217</v>
      </c>
      <c r="H21" s="75">
        <v>1</v>
      </c>
      <c r="I21" s="102">
        <v>1</v>
      </c>
      <c r="J21" s="126" t="s">
        <v>2299</v>
      </c>
      <c r="K21" s="126" t="s">
        <v>2298</v>
      </c>
      <c r="L21" s="118" t="s">
        <v>2300</v>
      </c>
      <c r="M21" s="102" t="s">
        <v>2301</v>
      </c>
      <c r="N21" s="102" t="s">
        <v>221</v>
      </c>
      <c r="O21" s="118" t="s">
        <v>343</v>
      </c>
      <c r="P21" s="104"/>
      <c r="Q21" s="121"/>
      <c r="R21" s="104"/>
      <c r="S21" s="104"/>
      <c r="T21" s="104"/>
      <c r="U21" s="119">
        <v>0</v>
      </c>
      <c r="V21" s="119">
        <v>0</v>
      </c>
      <c r="W21" s="127" t="s">
        <v>2920</v>
      </c>
      <c r="X21" s="128">
        <v>2022</v>
      </c>
      <c r="Y21" s="128">
        <v>6</v>
      </c>
      <c r="Z21" s="128">
        <v>13</v>
      </c>
      <c r="AA2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2" spans="1:28" x14ac:dyDescent="0.25">
      <c r="A22" s="102" t="s">
        <v>2302</v>
      </c>
      <c r="B22" s="102" t="s">
        <v>213</v>
      </c>
      <c r="C22" s="102" t="s">
        <v>2211</v>
      </c>
      <c r="D22" s="102" t="s">
        <v>216</v>
      </c>
      <c r="E22" s="102" t="s">
        <v>216</v>
      </c>
      <c r="F22" s="157">
        <v>1.51</v>
      </c>
      <c r="G22" s="102" t="s">
        <v>217</v>
      </c>
      <c r="H22" s="75">
        <v>1</v>
      </c>
      <c r="I22" s="102">
        <v>1</v>
      </c>
      <c r="J22" s="126" t="s">
        <v>2305</v>
      </c>
      <c r="K22" s="126" t="s">
        <v>2304</v>
      </c>
      <c r="L22" s="118" t="s">
        <v>2306</v>
      </c>
      <c r="M22" s="102" t="s">
        <v>213</v>
      </c>
      <c r="N22" s="102" t="s">
        <v>221</v>
      </c>
      <c r="O22" s="118" t="s">
        <v>640</v>
      </c>
      <c r="P22" s="104"/>
      <c r="Q22" s="121"/>
      <c r="R22" s="104"/>
      <c r="S22" s="104"/>
      <c r="T22" s="104"/>
      <c r="U22" s="119">
        <v>0</v>
      </c>
      <c r="V22" s="119">
        <v>0</v>
      </c>
      <c r="W22" s="127" t="s">
        <v>2920</v>
      </c>
      <c r="X22" s="128">
        <v>2022</v>
      </c>
      <c r="Y22" s="128">
        <v>6</v>
      </c>
      <c r="Z22" s="128">
        <v>11</v>
      </c>
      <c r="AA2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3" spans="1:28" x14ac:dyDescent="0.25">
      <c r="A23" s="102" t="s">
        <v>2307</v>
      </c>
      <c r="B23" s="102" t="s">
        <v>213</v>
      </c>
      <c r="C23" s="102" t="s">
        <v>2211</v>
      </c>
      <c r="D23" s="102" t="s">
        <v>216</v>
      </c>
      <c r="E23" s="102" t="s">
        <v>216</v>
      </c>
      <c r="F23" s="157">
        <v>3.11</v>
      </c>
      <c r="G23" s="102" t="s">
        <v>217</v>
      </c>
      <c r="H23" s="75">
        <v>1</v>
      </c>
      <c r="I23" s="102">
        <v>1</v>
      </c>
      <c r="J23" s="126" t="s">
        <v>2310</v>
      </c>
      <c r="K23" s="126" t="s">
        <v>2309</v>
      </c>
      <c r="L23" s="118" t="s">
        <v>2311</v>
      </c>
      <c r="M23" s="102" t="s">
        <v>2312</v>
      </c>
      <c r="N23" s="102" t="s">
        <v>221</v>
      </c>
      <c r="O23" s="118" t="s">
        <v>284</v>
      </c>
      <c r="P23" s="104"/>
      <c r="Q23" s="121"/>
      <c r="R23" s="104"/>
      <c r="S23" s="104"/>
      <c r="T23" s="104"/>
      <c r="U23" s="119">
        <v>0</v>
      </c>
      <c r="V23" s="119">
        <v>0</v>
      </c>
      <c r="W23" s="127" t="s">
        <v>2920</v>
      </c>
      <c r="X23" s="128">
        <v>2022</v>
      </c>
      <c r="Y23" s="128">
        <v>6</v>
      </c>
      <c r="Z23" s="128">
        <v>16</v>
      </c>
      <c r="AA2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4" spans="1:28" x14ac:dyDescent="0.25">
      <c r="A24" s="102" t="s">
        <v>2313</v>
      </c>
      <c r="B24" s="102" t="s">
        <v>213</v>
      </c>
      <c r="C24" s="102" t="s">
        <v>2211</v>
      </c>
      <c r="D24" s="102" t="s">
        <v>216</v>
      </c>
      <c r="E24" s="102" t="s">
        <v>216</v>
      </c>
      <c r="F24" s="157">
        <v>2.68</v>
      </c>
      <c r="G24" s="102" t="s">
        <v>217</v>
      </c>
      <c r="H24" s="75">
        <v>1</v>
      </c>
      <c r="I24" s="102">
        <v>1</v>
      </c>
      <c r="J24" s="126" t="s">
        <v>745</v>
      </c>
      <c r="K24" s="126" t="s">
        <v>2309</v>
      </c>
      <c r="L24" s="118" t="s">
        <v>2315</v>
      </c>
      <c r="M24" s="102" t="s">
        <v>2316</v>
      </c>
      <c r="N24" s="102" t="s">
        <v>221</v>
      </c>
      <c r="O24" s="118" t="s">
        <v>424</v>
      </c>
      <c r="P24" s="104"/>
      <c r="Q24" s="121"/>
      <c r="R24" s="104"/>
      <c r="S24" s="104"/>
      <c r="T24" s="104"/>
      <c r="U24" s="119">
        <v>0</v>
      </c>
      <c r="V24" s="119">
        <v>0</v>
      </c>
      <c r="W24" s="127" t="s">
        <v>2920</v>
      </c>
      <c r="X24" s="128">
        <v>2022</v>
      </c>
      <c r="Y24" s="128">
        <v>6</v>
      </c>
      <c r="Z24" s="128">
        <v>16</v>
      </c>
      <c r="AA2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5" spans="1:28" x14ac:dyDescent="0.25">
      <c r="A25" s="102" t="s">
        <v>2317</v>
      </c>
      <c r="B25" s="102" t="s">
        <v>213</v>
      </c>
      <c r="C25" s="102" t="s">
        <v>2211</v>
      </c>
      <c r="D25" s="102" t="s">
        <v>216</v>
      </c>
      <c r="E25" s="102" t="s">
        <v>216</v>
      </c>
      <c r="F25" s="157">
        <v>1.45</v>
      </c>
      <c r="G25" s="102" t="s">
        <v>217</v>
      </c>
      <c r="H25" s="75">
        <v>1</v>
      </c>
      <c r="I25" s="102">
        <v>1</v>
      </c>
      <c r="J25" s="126" t="s">
        <v>2320</v>
      </c>
      <c r="K25" s="126" t="s">
        <v>2319</v>
      </c>
      <c r="L25" s="118" t="s">
        <v>213</v>
      </c>
      <c r="M25" s="102" t="s">
        <v>2321</v>
      </c>
      <c r="N25" s="102" t="s">
        <v>221</v>
      </c>
      <c r="O25" s="118" t="s">
        <v>250</v>
      </c>
      <c r="P25" s="104"/>
      <c r="Q25" s="121"/>
      <c r="R25" s="104"/>
      <c r="S25" s="104"/>
      <c r="T25" s="104"/>
      <c r="U25" s="119">
        <v>0</v>
      </c>
      <c r="V25" s="119">
        <v>0</v>
      </c>
      <c r="W25" s="127" t="s">
        <v>2920</v>
      </c>
      <c r="X25" s="128">
        <v>2022</v>
      </c>
      <c r="Y25" s="128">
        <v>6</v>
      </c>
      <c r="Z25" s="128">
        <v>16</v>
      </c>
      <c r="AA2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6" spans="1:28" x14ac:dyDescent="0.25">
      <c r="A26" s="102" t="s">
        <v>2322</v>
      </c>
      <c r="B26" s="102" t="s">
        <v>213</v>
      </c>
      <c r="C26" s="102" t="s">
        <v>2211</v>
      </c>
      <c r="D26" s="102" t="s">
        <v>216</v>
      </c>
      <c r="E26" s="102" t="s">
        <v>216</v>
      </c>
      <c r="F26" s="157">
        <v>1.2</v>
      </c>
      <c r="G26" s="102" t="s">
        <v>217</v>
      </c>
      <c r="H26" s="75">
        <v>1</v>
      </c>
      <c r="I26" s="102">
        <v>1</v>
      </c>
      <c r="J26" s="126" t="s">
        <v>2324</v>
      </c>
      <c r="K26" s="126" t="s">
        <v>1929</v>
      </c>
      <c r="L26" s="118" t="s">
        <v>213</v>
      </c>
      <c r="M26" s="102" t="s">
        <v>2325</v>
      </c>
      <c r="N26" s="102" t="s">
        <v>221</v>
      </c>
      <c r="O26" s="118" t="s">
        <v>632</v>
      </c>
      <c r="P26" s="104"/>
      <c r="Q26" s="121"/>
      <c r="R26" s="104"/>
      <c r="S26" s="104"/>
      <c r="T26" s="104"/>
      <c r="U26" s="119">
        <v>0</v>
      </c>
      <c r="V26" s="119">
        <v>0</v>
      </c>
      <c r="W26" s="127" t="s">
        <v>2920</v>
      </c>
      <c r="X26" s="128">
        <v>2022</v>
      </c>
      <c r="Y26" s="128">
        <v>6</v>
      </c>
      <c r="Z26" s="128">
        <v>15</v>
      </c>
      <c r="AA2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7" spans="1:28" x14ac:dyDescent="0.25">
      <c r="A27" s="102" t="s">
        <v>2326</v>
      </c>
      <c r="B27" s="102" t="s">
        <v>213</v>
      </c>
      <c r="C27" s="102" t="s">
        <v>2211</v>
      </c>
      <c r="D27" s="102" t="s">
        <v>216</v>
      </c>
      <c r="E27" s="102" t="s">
        <v>216</v>
      </c>
      <c r="F27" s="157">
        <v>1.07</v>
      </c>
      <c r="G27" s="102" t="s">
        <v>217</v>
      </c>
      <c r="H27" s="75">
        <v>1</v>
      </c>
      <c r="I27" s="102">
        <v>1</v>
      </c>
      <c r="J27" s="126" t="s">
        <v>905</v>
      </c>
      <c r="K27" s="126" t="s">
        <v>2328</v>
      </c>
      <c r="L27" s="118" t="s">
        <v>2329</v>
      </c>
      <c r="M27" s="102" t="s">
        <v>2330</v>
      </c>
      <c r="N27" s="102" t="s">
        <v>221</v>
      </c>
      <c r="O27" s="118" t="s">
        <v>326</v>
      </c>
      <c r="P27" s="104"/>
      <c r="Q27" s="121"/>
      <c r="R27" s="104"/>
      <c r="S27" s="104"/>
      <c r="T27" s="104"/>
      <c r="U27" s="119">
        <v>0</v>
      </c>
      <c r="V27" s="119">
        <v>0</v>
      </c>
      <c r="W27" s="127" t="s">
        <v>2920</v>
      </c>
      <c r="X27" s="128">
        <v>2022</v>
      </c>
      <c r="Y27" s="128">
        <v>6</v>
      </c>
      <c r="Z27" s="128">
        <v>14</v>
      </c>
      <c r="AA2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8" spans="1:28" x14ac:dyDescent="0.25">
      <c r="A28" s="102" t="s">
        <v>2331</v>
      </c>
      <c r="B28" s="102" t="s">
        <v>213</v>
      </c>
      <c r="C28" s="102" t="s">
        <v>2211</v>
      </c>
      <c r="D28" s="102" t="s">
        <v>216</v>
      </c>
      <c r="E28" s="102" t="s">
        <v>216</v>
      </c>
      <c r="F28" s="157">
        <v>1.89</v>
      </c>
      <c r="G28" s="102" t="s">
        <v>217</v>
      </c>
      <c r="H28" s="75">
        <v>1</v>
      </c>
      <c r="I28" s="102">
        <v>1</v>
      </c>
      <c r="J28" s="126" t="s">
        <v>422</v>
      </c>
      <c r="K28" s="126" t="s">
        <v>1024</v>
      </c>
      <c r="L28" s="118" t="s">
        <v>2333</v>
      </c>
      <c r="M28" s="102" t="s">
        <v>2334</v>
      </c>
      <c r="N28" s="102" t="s">
        <v>221</v>
      </c>
      <c r="O28" s="118" t="s">
        <v>497</v>
      </c>
      <c r="P28" s="104"/>
      <c r="Q28" s="121"/>
      <c r="R28" s="104"/>
      <c r="S28" s="104"/>
      <c r="T28" s="104"/>
      <c r="U28" s="119">
        <v>4</v>
      </c>
      <c r="V28" s="119">
        <v>0</v>
      </c>
      <c r="W28" s="127" t="s">
        <v>2920</v>
      </c>
      <c r="X28" s="128">
        <v>2022</v>
      </c>
      <c r="Y28" s="128">
        <v>6</v>
      </c>
      <c r="Z28" s="128">
        <v>13</v>
      </c>
      <c r="AA2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9" spans="1:28" x14ac:dyDescent="0.25">
      <c r="A29" s="102" t="s">
        <v>2335</v>
      </c>
      <c r="B29" s="102" t="s">
        <v>213</v>
      </c>
      <c r="C29" s="102" t="s">
        <v>2211</v>
      </c>
      <c r="D29" s="102" t="s">
        <v>216</v>
      </c>
      <c r="E29" s="102" t="s">
        <v>216</v>
      </c>
      <c r="F29" s="157">
        <v>2.25</v>
      </c>
      <c r="G29" s="102" t="s">
        <v>217</v>
      </c>
      <c r="H29" s="75">
        <v>1</v>
      </c>
      <c r="I29" s="102">
        <v>1</v>
      </c>
      <c r="J29" s="126" t="s">
        <v>2337</v>
      </c>
      <c r="K29" s="126" t="s">
        <v>488</v>
      </c>
      <c r="L29" s="118" t="s">
        <v>2338</v>
      </c>
      <c r="M29" s="102" t="s">
        <v>2339</v>
      </c>
      <c r="N29" s="102" t="s">
        <v>221</v>
      </c>
      <c r="O29" s="118" t="s">
        <v>555</v>
      </c>
      <c r="P29" s="104"/>
      <c r="Q29" s="121"/>
      <c r="R29" s="104"/>
      <c r="S29" s="104"/>
      <c r="T29" s="104"/>
      <c r="U29" s="119">
        <v>0</v>
      </c>
      <c r="V29" s="119">
        <v>0</v>
      </c>
      <c r="W29" s="127" t="s">
        <v>2920</v>
      </c>
      <c r="X29" s="128">
        <v>2022</v>
      </c>
      <c r="Y29" s="128">
        <v>6</v>
      </c>
      <c r="Z29" s="128">
        <v>14</v>
      </c>
      <c r="AA2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0" spans="1:28" x14ac:dyDescent="0.25">
      <c r="A30" s="102" t="s">
        <v>2340</v>
      </c>
      <c r="B30" s="102" t="s">
        <v>213</v>
      </c>
      <c r="C30" s="102" t="s">
        <v>2211</v>
      </c>
      <c r="D30" s="102" t="s">
        <v>216</v>
      </c>
      <c r="E30" s="102" t="s">
        <v>216</v>
      </c>
      <c r="F30" s="157">
        <v>2.2200000000000002</v>
      </c>
      <c r="G30" s="102" t="s">
        <v>217</v>
      </c>
      <c r="H30" s="75">
        <v>1</v>
      </c>
      <c r="I30" s="102">
        <v>1</v>
      </c>
      <c r="J30" s="126" t="s">
        <v>760</v>
      </c>
      <c r="K30" s="126" t="s">
        <v>2342</v>
      </c>
      <c r="L30" s="118" t="s">
        <v>2343</v>
      </c>
      <c r="M30" s="102" t="s">
        <v>2344</v>
      </c>
      <c r="N30" s="102" t="s">
        <v>221</v>
      </c>
      <c r="O30" s="118" t="s">
        <v>1565</v>
      </c>
      <c r="P30" s="104"/>
      <c r="Q30" s="121"/>
      <c r="R30" s="104"/>
      <c r="S30" s="104"/>
      <c r="T30" s="104"/>
      <c r="U30" s="119">
        <v>0</v>
      </c>
      <c r="V30" s="119">
        <v>0</v>
      </c>
      <c r="W30" s="127" t="s">
        <v>2920</v>
      </c>
      <c r="X30" s="128">
        <v>2022</v>
      </c>
      <c r="Y30" s="128">
        <v>6</v>
      </c>
      <c r="Z30" s="128">
        <v>16</v>
      </c>
      <c r="AA3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1" spans="1:28" x14ac:dyDescent="0.25">
      <c r="A31" s="102" t="s">
        <v>2345</v>
      </c>
      <c r="B31" s="102" t="s">
        <v>213</v>
      </c>
      <c r="C31" s="102" t="s">
        <v>2211</v>
      </c>
      <c r="D31" s="102" t="s">
        <v>216</v>
      </c>
      <c r="E31" s="102" t="s">
        <v>216</v>
      </c>
      <c r="F31" s="157">
        <v>3.72</v>
      </c>
      <c r="G31" s="102" t="s">
        <v>217</v>
      </c>
      <c r="H31" s="75">
        <v>1</v>
      </c>
      <c r="I31" s="102">
        <v>1</v>
      </c>
      <c r="J31" s="126" t="s">
        <v>2347</v>
      </c>
      <c r="K31" s="126" t="s">
        <v>478</v>
      </c>
      <c r="L31" s="118" t="s">
        <v>2348</v>
      </c>
      <c r="M31" s="102" t="s">
        <v>2349</v>
      </c>
      <c r="N31" s="102" t="s">
        <v>221</v>
      </c>
      <c r="O31" s="118" t="s">
        <v>474</v>
      </c>
      <c r="P31" s="104"/>
      <c r="Q31" s="121"/>
      <c r="R31" s="104"/>
      <c r="S31" s="104"/>
      <c r="T31" s="104"/>
      <c r="U31" s="119">
        <v>0</v>
      </c>
      <c r="V31" s="119">
        <v>0</v>
      </c>
      <c r="W31" s="127" t="s">
        <v>2920</v>
      </c>
      <c r="X31" s="128">
        <v>2022</v>
      </c>
      <c r="Y31" s="128">
        <v>6</v>
      </c>
      <c r="Z31" s="128">
        <v>18</v>
      </c>
      <c r="AA3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2" spans="1:28" x14ac:dyDescent="0.25">
      <c r="A32" s="102" t="s">
        <v>2350</v>
      </c>
      <c r="B32" s="102" t="s">
        <v>213</v>
      </c>
      <c r="C32" s="102" t="s">
        <v>2211</v>
      </c>
      <c r="D32" s="102" t="s">
        <v>216</v>
      </c>
      <c r="E32" s="102" t="s">
        <v>216</v>
      </c>
      <c r="F32" s="157">
        <v>1.33</v>
      </c>
      <c r="G32" s="102" t="s">
        <v>217</v>
      </c>
      <c r="H32" s="75">
        <v>1</v>
      </c>
      <c r="I32" s="102">
        <v>1</v>
      </c>
      <c r="J32" s="126" t="s">
        <v>2352</v>
      </c>
      <c r="K32" s="126" t="s">
        <v>523</v>
      </c>
      <c r="L32" s="118" t="s">
        <v>2353</v>
      </c>
      <c r="M32" s="102" t="s">
        <v>2354</v>
      </c>
      <c r="N32" s="102" t="s">
        <v>221</v>
      </c>
      <c r="O32" s="118" t="s">
        <v>250</v>
      </c>
      <c r="P32" s="104"/>
      <c r="Q32" s="121"/>
      <c r="R32" s="104"/>
      <c r="S32" s="104"/>
      <c r="T32" s="104"/>
      <c r="U32" s="119">
        <v>0</v>
      </c>
      <c r="V32" s="119">
        <v>0</v>
      </c>
      <c r="W32" s="127" t="s">
        <v>2920</v>
      </c>
      <c r="X32" s="128">
        <v>2022</v>
      </c>
      <c r="Y32" s="128">
        <v>6</v>
      </c>
      <c r="Z32" s="128">
        <v>17</v>
      </c>
      <c r="AA3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3" spans="1:28" x14ac:dyDescent="0.25">
      <c r="A33" s="102" t="s">
        <v>2355</v>
      </c>
      <c r="B33" s="102" t="s">
        <v>213</v>
      </c>
      <c r="C33" s="102" t="s">
        <v>2211</v>
      </c>
      <c r="D33" s="102" t="s">
        <v>216</v>
      </c>
      <c r="E33" s="102" t="s">
        <v>216</v>
      </c>
      <c r="F33" s="157">
        <v>1.2</v>
      </c>
      <c r="G33" s="102" t="s">
        <v>217</v>
      </c>
      <c r="H33" s="75">
        <v>1</v>
      </c>
      <c r="I33" s="102">
        <v>1</v>
      </c>
      <c r="J33" s="126" t="s">
        <v>2358</v>
      </c>
      <c r="K33" s="126" t="s">
        <v>2357</v>
      </c>
      <c r="L33" s="118" t="s">
        <v>2359</v>
      </c>
      <c r="M33" s="102" t="s">
        <v>2360</v>
      </c>
      <c r="N33" s="102" t="s">
        <v>221</v>
      </c>
      <c r="O33" s="118" t="s">
        <v>326</v>
      </c>
      <c r="P33" s="104"/>
      <c r="Q33" s="121"/>
      <c r="R33" s="104"/>
      <c r="S33" s="104"/>
      <c r="T33" s="104"/>
      <c r="U33" s="119">
        <v>0</v>
      </c>
      <c r="V33" s="119">
        <v>0</v>
      </c>
      <c r="W33" s="127" t="s">
        <v>2920</v>
      </c>
      <c r="X33" s="128">
        <v>2022</v>
      </c>
      <c r="Y33" s="128">
        <v>6</v>
      </c>
      <c r="Z33" s="128">
        <v>17</v>
      </c>
      <c r="AA3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4" spans="1:28" x14ac:dyDescent="0.25">
      <c r="A34" s="102" t="s">
        <v>2361</v>
      </c>
      <c r="B34" s="102" t="s">
        <v>213</v>
      </c>
      <c r="C34" s="102" t="s">
        <v>2211</v>
      </c>
      <c r="D34" s="102" t="s">
        <v>216</v>
      </c>
      <c r="E34" s="102" t="s">
        <v>216</v>
      </c>
      <c r="F34" s="157">
        <v>4.9400000000000004</v>
      </c>
      <c r="G34" s="102" t="s">
        <v>217</v>
      </c>
      <c r="H34" s="75">
        <v>1</v>
      </c>
      <c r="I34" s="102">
        <v>1</v>
      </c>
      <c r="J34" s="126" t="s">
        <v>2363</v>
      </c>
      <c r="K34" s="126" t="s">
        <v>960</v>
      </c>
      <c r="L34" s="118" t="s">
        <v>2364</v>
      </c>
      <c r="M34" s="102" t="s">
        <v>2365</v>
      </c>
      <c r="N34" s="102" t="s">
        <v>221</v>
      </c>
      <c r="O34" s="118" t="s">
        <v>348</v>
      </c>
      <c r="P34" s="104"/>
      <c r="Q34" s="121"/>
      <c r="R34" s="104"/>
      <c r="S34" s="104"/>
      <c r="T34" s="104"/>
      <c r="U34" s="119">
        <v>0</v>
      </c>
      <c r="V34" s="119">
        <v>0</v>
      </c>
      <c r="W34" s="127" t="s">
        <v>2920</v>
      </c>
      <c r="X34" s="128">
        <v>2022</v>
      </c>
      <c r="Y34" s="128">
        <v>6</v>
      </c>
      <c r="Z34" s="128">
        <v>18</v>
      </c>
      <c r="AA3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5" spans="1:28" x14ac:dyDescent="0.25">
      <c r="A35" s="102" t="s">
        <v>2366</v>
      </c>
      <c r="B35" s="102" t="s">
        <v>213</v>
      </c>
      <c r="C35" s="102" t="s">
        <v>2211</v>
      </c>
      <c r="D35" s="102" t="s">
        <v>216</v>
      </c>
      <c r="E35" s="102" t="s">
        <v>216</v>
      </c>
      <c r="F35" s="157">
        <v>1</v>
      </c>
      <c r="G35" s="102" t="s">
        <v>217</v>
      </c>
      <c r="H35" s="75">
        <v>1</v>
      </c>
      <c r="I35" s="102">
        <v>1</v>
      </c>
      <c r="J35" s="126" t="s">
        <v>2369</v>
      </c>
      <c r="K35" s="126" t="s">
        <v>2368</v>
      </c>
      <c r="L35" s="118" t="s">
        <v>213</v>
      </c>
      <c r="M35" s="102" t="s">
        <v>213</v>
      </c>
      <c r="N35" s="102" t="s">
        <v>221</v>
      </c>
      <c r="O35" s="118" t="s">
        <v>255</v>
      </c>
      <c r="P35" s="104"/>
      <c r="Q35" s="121"/>
      <c r="R35" s="104"/>
      <c r="S35" s="104"/>
      <c r="T35" s="104"/>
      <c r="U35" s="119">
        <v>0</v>
      </c>
      <c r="V35" s="119">
        <v>0</v>
      </c>
      <c r="W35" s="127" t="s">
        <v>2920</v>
      </c>
      <c r="X35" s="128">
        <v>2022</v>
      </c>
      <c r="Y35" s="128">
        <v>6</v>
      </c>
      <c r="Z35" s="128">
        <v>19</v>
      </c>
      <c r="AA3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6" spans="1:28" x14ac:dyDescent="0.25">
      <c r="A36" s="102" t="s">
        <v>2370</v>
      </c>
      <c r="B36" s="102" t="s">
        <v>213</v>
      </c>
      <c r="C36" s="102" t="s">
        <v>2211</v>
      </c>
      <c r="D36" s="102" t="s">
        <v>216</v>
      </c>
      <c r="E36" s="102" t="s">
        <v>216</v>
      </c>
      <c r="F36" s="157">
        <v>1.98</v>
      </c>
      <c r="G36" s="102" t="s">
        <v>217</v>
      </c>
      <c r="H36" s="75">
        <v>1</v>
      </c>
      <c r="I36" s="102">
        <v>1</v>
      </c>
      <c r="J36" s="126" t="s">
        <v>2372</v>
      </c>
      <c r="K36" s="126" t="s">
        <v>683</v>
      </c>
      <c r="L36" s="118" t="s">
        <v>2373</v>
      </c>
      <c r="M36" s="102" t="s">
        <v>2374</v>
      </c>
      <c r="N36" s="102" t="s">
        <v>221</v>
      </c>
      <c r="O36" s="118" t="s">
        <v>2375</v>
      </c>
      <c r="P36" s="104"/>
      <c r="Q36" s="121"/>
      <c r="R36" s="104"/>
      <c r="S36" s="104"/>
      <c r="T36" s="104"/>
      <c r="U36" s="119">
        <v>0</v>
      </c>
      <c r="V36" s="119">
        <v>0</v>
      </c>
      <c r="W36" s="127" t="s">
        <v>2920</v>
      </c>
      <c r="X36" s="128">
        <v>2022</v>
      </c>
      <c r="Y36" s="128">
        <v>6</v>
      </c>
      <c r="Z36" s="128">
        <v>18</v>
      </c>
      <c r="AA3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7" spans="1:28" x14ac:dyDescent="0.25">
      <c r="A37" s="102" t="s">
        <v>2376</v>
      </c>
      <c r="B37" s="102" t="s">
        <v>213</v>
      </c>
      <c r="C37" s="102" t="s">
        <v>2211</v>
      </c>
      <c r="D37" s="102" t="s">
        <v>216</v>
      </c>
      <c r="E37" s="102" t="s">
        <v>216</v>
      </c>
      <c r="F37" s="157">
        <v>1.41</v>
      </c>
      <c r="G37" s="102" t="s">
        <v>217</v>
      </c>
      <c r="H37" s="75">
        <v>1</v>
      </c>
      <c r="I37" s="102">
        <v>1</v>
      </c>
      <c r="J37" s="126" t="s">
        <v>2378</v>
      </c>
      <c r="K37" s="126" t="s">
        <v>683</v>
      </c>
      <c r="L37" s="118" t="s">
        <v>2379</v>
      </c>
      <c r="M37" s="102" t="s">
        <v>213</v>
      </c>
      <c r="N37" s="102" t="s">
        <v>221</v>
      </c>
      <c r="O37" s="118" t="s">
        <v>278</v>
      </c>
      <c r="P37" s="104"/>
      <c r="Q37" s="121"/>
      <c r="R37" s="104"/>
      <c r="S37" s="104"/>
      <c r="T37" s="104"/>
      <c r="U37" s="119">
        <v>0</v>
      </c>
      <c r="V37" s="119">
        <v>0</v>
      </c>
      <c r="W37" s="127" t="s">
        <v>2920</v>
      </c>
      <c r="X37" s="128">
        <v>2022</v>
      </c>
      <c r="Y37" s="128">
        <v>6</v>
      </c>
      <c r="Z37" s="128">
        <v>17</v>
      </c>
      <c r="AA3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8" spans="1:28" x14ac:dyDescent="0.25">
      <c r="A38" s="102" t="s">
        <v>2380</v>
      </c>
      <c r="B38" s="102" t="s">
        <v>213</v>
      </c>
      <c r="C38" s="102" t="s">
        <v>2211</v>
      </c>
      <c r="D38" s="102" t="s">
        <v>216</v>
      </c>
      <c r="E38" s="102" t="s">
        <v>216</v>
      </c>
      <c r="F38" s="157">
        <v>5.71</v>
      </c>
      <c r="G38" s="102" t="s">
        <v>217</v>
      </c>
      <c r="H38" s="75">
        <v>1</v>
      </c>
      <c r="I38" s="102">
        <v>1</v>
      </c>
      <c r="J38" s="126" t="s">
        <v>2382</v>
      </c>
      <c r="K38" s="126" t="s">
        <v>683</v>
      </c>
      <c r="L38" s="118" t="s">
        <v>2383</v>
      </c>
      <c r="M38" s="102" t="s">
        <v>2384</v>
      </c>
      <c r="N38" s="102" t="s">
        <v>221</v>
      </c>
      <c r="O38" s="118" t="s">
        <v>424</v>
      </c>
      <c r="P38" s="104"/>
      <c r="Q38" s="121"/>
      <c r="R38" s="104"/>
      <c r="S38" s="104"/>
      <c r="T38" s="104"/>
      <c r="U38" s="119">
        <v>0</v>
      </c>
      <c r="V38" s="119">
        <v>0</v>
      </c>
      <c r="W38" s="127" t="s">
        <v>2920</v>
      </c>
      <c r="X38" s="128">
        <v>2022</v>
      </c>
      <c r="Y38" s="128">
        <v>6</v>
      </c>
      <c r="Z38" s="128">
        <v>18</v>
      </c>
      <c r="AA3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9" spans="1:28" x14ac:dyDescent="0.25">
      <c r="A39" s="102" t="s">
        <v>2385</v>
      </c>
      <c r="B39" s="102" t="s">
        <v>213</v>
      </c>
      <c r="C39" s="102" t="s">
        <v>2211</v>
      </c>
      <c r="D39" s="102" t="s">
        <v>216</v>
      </c>
      <c r="E39" s="102" t="s">
        <v>216</v>
      </c>
      <c r="F39" s="157">
        <v>3.02</v>
      </c>
      <c r="G39" s="102" t="s">
        <v>217</v>
      </c>
      <c r="H39" s="75">
        <v>1</v>
      </c>
      <c r="I39" s="102">
        <v>1</v>
      </c>
      <c r="J39" s="126" t="s">
        <v>2387</v>
      </c>
      <c r="K39" s="126" t="s">
        <v>683</v>
      </c>
      <c r="L39" s="118" t="s">
        <v>2388</v>
      </c>
      <c r="M39" s="102" t="s">
        <v>213</v>
      </c>
      <c r="N39" s="102" t="s">
        <v>221</v>
      </c>
      <c r="O39" s="118" t="s">
        <v>555</v>
      </c>
      <c r="P39" s="104"/>
      <c r="Q39" s="121"/>
      <c r="R39" s="104"/>
      <c r="S39" s="104"/>
      <c r="T39" s="104"/>
      <c r="U39" s="119">
        <v>0</v>
      </c>
      <c r="V39" s="119">
        <v>0</v>
      </c>
      <c r="W39" s="127" t="s">
        <v>2920</v>
      </c>
      <c r="X39" s="128">
        <v>2022</v>
      </c>
      <c r="Y39" s="128">
        <v>6</v>
      </c>
      <c r="Z39" s="128">
        <v>16</v>
      </c>
      <c r="AA3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0" spans="1:28" x14ac:dyDescent="0.25">
      <c r="A40" s="102" t="s">
        <v>2389</v>
      </c>
      <c r="B40" s="102" t="s">
        <v>213</v>
      </c>
      <c r="C40" s="102" t="s">
        <v>2211</v>
      </c>
      <c r="D40" s="102" t="s">
        <v>216</v>
      </c>
      <c r="E40" s="102" t="s">
        <v>216</v>
      </c>
      <c r="F40" s="157">
        <v>3.45</v>
      </c>
      <c r="G40" s="102" t="s">
        <v>217</v>
      </c>
      <c r="H40" s="75">
        <v>1</v>
      </c>
      <c r="I40" s="102">
        <v>1</v>
      </c>
      <c r="J40" s="126" t="s">
        <v>2392</v>
      </c>
      <c r="K40" s="126" t="s">
        <v>2391</v>
      </c>
      <c r="L40" s="118" t="s">
        <v>2393</v>
      </c>
      <c r="M40" s="102" t="s">
        <v>2394</v>
      </c>
      <c r="N40" s="102" t="s">
        <v>221</v>
      </c>
      <c r="O40" s="118" t="s">
        <v>512</v>
      </c>
      <c r="P40" s="104"/>
      <c r="Q40" s="121"/>
      <c r="R40" s="104"/>
      <c r="S40" s="104"/>
      <c r="T40" s="104"/>
      <c r="U40" s="119">
        <v>0</v>
      </c>
      <c r="V40" s="119">
        <v>0</v>
      </c>
      <c r="W40" s="127" t="s">
        <v>2920</v>
      </c>
      <c r="X40" s="128">
        <v>2022</v>
      </c>
      <c r="Y40" s="128">
        <v>6</v>
      </c>
      <c r="Z40" s="128">
        <v>18</v>
      </c>
      <c r="AA4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1" spans="1:28" x14ac:dyDescent="0.25">
      <c r="A41" s="102" t="s">
        <v>2395</v>
      </c>
      <c r="B41" s="102" t="s">
        <v>213</v>
      </c>
      <c r="C41" s="102" t="s">
        <v>2211</v>
      </c>
      <c r="D41" s="102" t="s">
        <v>216</v>
      </c>
      <c r="E41" s="102" t="s">
        <v>216</v>
      </c>
      <c r="F41" s="157">
        <v>2.4900000000000002</v>
      </c>
      <c r="G41" s="102" t="s">
        <v>217</v>
      </c>
      <c r="H41" s="75">
        <v>1</v>
      </c>
      <c r="I41" s="102">
        <v>1</v>
      </c>
      <c r="J41" s="126" t="s">
        <v>745</v>
      </c>
      <c r="K41" s="126" t="s">
        <v>732</v>
      </c>
      <c r="L41" s="118" t="s">
        <v>213</v>
      </c>
      <c r="M41" s="102" t="s">
        <v>213</v>
      </c>
      <c r="N41" s="102" t="s">
        <v>221</v>
      </c>
      <c r="O41" s="118" t="s">
        <v>418</v>
      </c>
      <c r="P41" s="104"/>
      <c r="Q41" s="121"/>
      <c r="R41" s="104"/>
      <c r="S41" s="104"/>
      <c r="T41" s="104"/>
      <c r="U41" s="119">
        <v>0</v>
      </c>
      <c r="V41" s="119">
        <v>0</v>
      </c>
      <c r="W41" s="127" t="s">
        <v>2920</v>
      </c>
      <c r="X41" s="128">
        <v>2022</v>
      </c>
      <c r="Y41" s="128">
        <v>6</v>
      </c>
      <c r="Z41" s="128">
        <v>17</v>
      </c>
      <c r="AA4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2" spans="1:28" x14ac:dyDescent="0.25">
      <c r="A42" s="102" t="s">
        <v>2397</v>
      </c>
      <c r="B42" s="102" t="s">
        <v>213</v>
      </c>
      <c r="C42" s="102" t="s">
        <v>2211</v>
      </c>
      <c r="D42" s="102" t="s">
        <v>216</v>
      </c>
      <c r="E42" s="102" t="s">
        <v>216</v>
      </c>
      <c r="F42" s="157">
        <v>1.28</v>
      </c>
      <c r="G42" s="102" t="s">
        <v>217</v>
      </c>
      <c r="H42" s="75">
        <v>1</v>
      </c>
      <c r="I42" s="102">
        <v>1</v>
      </c>
      <c r="J42" s="126" t="s">
        <v>2399</v>
      </c>
      <c r="K42" s="126" t="s">
        <v>736</v>
      </c>
      <c r="L42" s="118" t="s">
        <v>2400</v>
      </c>
      <c r="M42" s="102" t="s">
        <v>2401</v>
      </c>
      <c r="N42" s="102" t="s">
        <v>221</v>
      </c>
      <c r="O42" s="118" t="s">
        <v>512</v>
      </c>
      <c r="P42" s="104"/>
      <c r="Q42" s="121"/>
      <c r="R42" s="104"/>
      <c r="S42" s="104"/>
      <c r="T42" s="104"/>
      <c r="U42" s="119">
        <v>0</v>
      </c>
      <c r="V42" s="119">
        <v>0</v>
      </c>
      <c r="W42" s="127" t="s">
        <v>2920</v>
      </c>
      <c r="X42" s="128">
        <v>2022</v>
      </c>
      <c r="Y42" s="128">
        <v>6</v>
      </c>
      <c r="Z42" s="128">
        <v>19</v>
      </c>
      <c r="AA4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3" spans="1:28" x14ac:dyDescent="0.25">
      <c r="A43" s="102" t="s">
        <v>2402</v>
      </c>
      <c r="B43" s="102" t="s">
        <v>213</v>
      </c>
      <c r="C43" s="102" t="s">
        <v>2211</v>
      </c>
      <c r="D43" s="102" t="s">
        <v>216</v>
      </c>
      <c r="E43" s="102" t="s">
        <v>216</v>
      </c>
      <c r="F43" s="157">
        <v>1.85</v>
      </c>
      <c r="G43" s="102" t="s">
        <v>217</v>
      </c>
      <c r="H43" s="75">
        <v>1</v>
      </c>
      <c r="I43" s="102">
        <v>1</v>
      </c>
      <c r="J43" s="126" t="s">
        <v>1803</v>
      </c>
      <c r="K43" s="126" t="s">
        <v>736</v>
      </c>
      <c r="L43" s="118" t="s">
        <v>213</v>
      </c>
      <c r="M43" s="102" t="s">
        <v>2404</v>
      </c>
      <c r="N43" s="102" t="s">
        <v>221</v>
      </c>
      <c r="O43" s="118" t="s">
        <v>234</v>
      </c>
      <c r="P43" s="104"/>
      <c r="Q43" s="121"/>
      <c r="R43" s="104"/>
      <c r="S43" s="104"/>
      <c r="T43" s="104"/>
      <c r="U43" s="119">
        <v>0</v>
      </c>
      <c r="V43" s="119">
        <v>0</v>
      </c>
      <c r="W43" s="127" t="s">
        <v>2920</v>
      </c>
      <c r="X43" s="128">
        <v>2022</v>
      </c>
      <c r="Y43" s="128">
        <v>6</v>
      </c>
      <c r="Z43" s="128">
        <v>19</v>
      </c>
      <c r="AA4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4" spans="1:28" x14ac:dyDescent="0.25">
      <c r="A44" s="102" t="s">
        <v>2405</v>
      </c>
      <c r="B44" s="102" t="s">
        <v>213</v>
      </c>
      <c r="C44" s="102" t="s">
        <v>2211</v>
      </c>
      <c r="D44" s="102" t="s">
        <v>216</v>
      </c>
      <c r="E44" s="102" t="s">
        <v>216</v>
      </c>
      <c r="F44" s="157">
        <v>1.68</v>
      </c>
      <c r="G44" s="102" t="s">
        <v>217</v>
      </c>
      <c r="H44" s="75">
        <v>1</v>
      </c>
      <c r="I44" s="102">
        <v>1</v>
      </c>
      <c r="J44" s="126" t="s">
        <v>2407</v>
      </c>
      <c r="K44" s="126" t="s">
        <v>736</v>
      </c>
      <c r="L44" s="118" t="s">
        <v>2408</v>
      </c>
      <c r="M44" s="102" t="s">
        <v>2409</v>
      </c>
      <c r="N44" s="102" t="s">
        <v>221</v>
      </c>
      <c r="O44" s="118" t="s">
        <v>234</v>
      </c>
      <c r="P44" s="104"/>
      <c r="Q44" s="121"/>
      <c r="R44" s="104"/>
      <c r="S44" s="104"/>
      <c r="T44" s="104"/>
      <c r="U44" s="119">
        <v>0</v>
      </c>
      <c r="V44" s="119">
        <v>0</v>
      </c>
      <c r="W44" s="127" t="s">
        <v>2920</v>
      </c>
      <c r="X44" s="128">
        <v>2022</v>
      </c>
      <c r="Y44" s="128">
        <v>6</v>
      </c>
      <c r="Z44" s="128">
        <v>17</v>
      </c>
      <c r="AA4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5" spans="1:28" x14ac:dyDescent="0.25">
      <c r="A45" s="102" t="s">
        <v>2410</v>
      </c>
      <c r="B45" s="102" t="s">
        <v>213</v>
      </c>
      <c r="C45" s="102" t="s">
        <v>2211</v>
      </c>
      <c r="D45" s="102" t="s">
        <v>216</v>
      </c>
      <c r="E45" s="102" t="s">
        <v>216</v>
      </c>
      <c r="F45" s="157">
        <v>2.2999999999999998</v>
      </c>
      <c r="G45" s="102" t="s">
        <v>217</v>
      </c>
      <c r="H45" s="75">
        <v>1</v>
      </c>
      <c r="I45" s="102">
        <v>1</v>
      </c>
      <c r="J45" s="126" t="s">
        <v>422</v>
      </c>
      <c r="K45" s="126" t="s">
        <v>736</v>
      </c>
      <c r="L45" s="118" t="s">
        <v>2412</v>
      </c>
      <c r="M45" s="102" t="s">
        <v>2413</v>
      </c>
      <c r="N45" s="102" t="s">
        <v>221</v>
      </c>
      <c r="O45" s="118" t="s">
        <v>512</v>
      </c>
      <c r="P45" s="104"/>
      <c r="Q45" s="121"/>
      <c r="R45" s="104"/>
      <c r="S45" s="104"/>
      <c r="T45" s="104"/>
      <c r="U45" s="119">
        <v>0</v>
      </c>
      <c r="V45" s="119">
        <v>0</v>
      </c>
      <c r="W45" s="127" t="s">
        <v>2920</v>
      </c>
      <c r="X45" s="128">
        <v>2022</v>
      </c>
      <c r="Y45" s="128">
        <v>6</v>
      </c>
      <c r="Z45" s="128">
        <v>17</v>
      </c>
      <c r="AA4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6" spans="1:28" x14ac:dyDescent="0.25">
      <c r="A46" s="102" t="s">
        <v>2414</v>
      </c>
      <c r="B46" s="102" t="s">
        <v>213</v>
      </c>
      <c r="C46" s="102" t="s">
        <v>2211</v>
      </c>
      <c r="D46" s="102" t="s">
        <v>216</v>
      </c>
      <c r="E46" s="102" t="s">
        <v>216</v>
      </c>
      <c r="F46" s="157">
        <v>1.8</v>
      </c>
      <c r="G46" s="102" t="s">
        <v>217</v>
      </c>
      <c r="H46" s="75">
        <v>1</v>
      </c>
      <c r="I46" s="102">
        <v>1</v>
      </c>
      <c r="J46" s="129" t="s">
        <v>2416</v>
      </c>
      <c r="K46" s="129" t="s">
        <v>736</v>
      </c>
      <c r="L46" s="118" t="s">
        <v>2417</v>
      </c>
      <c r="M46" s="102" t="s">
        <v>2418</v>
      </c>
      <c r="N46" s="102" t="s">
        <v>221</v>
      </c>
      <c r="O46" s="118" t="s">
        <v>543</v>
      </c>
      <c r="P46" s="104"/>
      <c r="Q46" s="121"/>
      <c r="R46" s="104"/>
      <c r="S46" s="104"/>
      <c r="T46" s="104"/>
      <c r="U46" s="119">
        <v>0</v>
      </c>
      <c r="V46" s="119">
        <v>0</v>
      </c>
      <c r="W46" s="130" t="s">
        <v>2920</v>
      </c>
      <c r="X46" s="128">
        <v>2022</v>
      </c>
      <c r="Y46" s="131">
        <v>6</v>
      </c>
      <c r="Z46" s="131">
        <v>20</v>
      </c>
      <c r="AA4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7" spans="1:28" x14ac:dyDescent="0.25">
      <c r="A47" s="102" t="s">
        <v>2419</v>
      </c>
      <c r="B47" s="102" t="s">
        <v>213</v>
      </c>
      <c r="C47" s="102" t="s">
        <v>2211</v>
      </c>
      <c r="D47" s="102" t="s">
        <v>216</v>
      </c>
      <c r="E47" s="102" t="s">
        <v>216</v>
      </c>
      <c r="F47" s="157">
        <v>1.61</v>
      </c>
      <c r="G47" s="102" t="s">
        <v>217</v>
      </c>
      <c r="H47" s="75">
        <v>1</v>
      </c>
      <c r="I47" s="102">
        <v>1</v>
      </c>
      <c r="J47" s="126" t="s">
        <v>2422</v>
      </c>
      <c r="K47" s="126" t="s">
        <v>2421</v>
      </c>
      <c r="L47" s="118" t="s">
        <v>2373</v>
      </c>
      <c r="M47" s="102" t="s">
        <v>213</v>
      </c>
      <c r="N47" s="102" t="s">
        <v>221</v>
      </c>
      <c r="O47" s="118" t="s">
        <v>2423</v>
      </c>
      <c r="P47" s="104"/>
      <c r="Q47" s="121"/>
      <c r="R47" s="104"/>
      <c r="S47" s="104"/>
      <c r="T47" s="104"/>
      <c r="U47" s="119">
        <v>0</v>
      </c>
      <c r="V47" s="119">
        <v>0</v>
      </c>
      <c r="W47" s="127" t="s">
        <v>2920</v>
      </c>
      <c r="X47" s="128">
        <v>2022</v>
      </c>
      <c r="Y47" s="128">
        <v>6</v>
      </c>
      <c r="Z47" s="128">
        <v>20</v>
      </c>
      <c r="AA4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8" spans="1:28" x14ac:dyDescent="0.25">
      <c r="A48" s="102" t="s">
        <v>2424</v>
      </c>
      <c r="B48" s="102" t="s">
        <v>213</v>
      </c>
      <c r="C48" s="102" t="s">
        <v>2211</v>
      </c>
      <c r="D48" s="102" t="s">
        <v>216</v>
      </c>
      <c r="E48" s="102" t="s">
        <v>216</v>
      </c>
      <c r="F48" s="157">
        <v>3.95</v>
      </c>
      <c r="G48" s="102" t="s">
        <v>217</v>
      </c>
      <c r="H48" s="75">
        <v>1</v>
      </c>
      <c r="I48" s="102">
        <v>1</v>
      </c>
      <c r="J48" s="126" t="s">
        <v>2427</v>
      </c>
      <c r="K48" s="126" t="s">
        <v>2426</v>
      </c>
      <c r="L48" s="118" t="s">
        <v>2428</v>
      </c>
      <c r="M48" s="102" t="s">
        <v>2429</v>
      </c>
      <c r="N48" s="102" t="s">
        <v>221</v>
      </c>
      <c r="O48" s="118" t="s">
        <v>294</v>
      </c>
      <c r="P48" s="104"/>
      <c r="Q48" s="121"/>
      <c r="R48" s="104"/>
      <c r="S48" s="104"/>
      <c r="T48" s="104"/>
      <c r="U48" s="119">
        <v>0</v>
      </c>
      <c r="V48" s="119">
        <v>0</v>
      </c>
      <c r="W48" s="127" t="s">
        <v>2920</v>
      </c>
      <c r="X48" s="128">
        <v>2022</v>
      </c>
      <c r="Y48" s="128">
        <v>6</v>
      </c>
      <c r="Z48" s="128">
        <v>14</v>
      </c>
      <c r="AA4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9" spans="1:28" x14ac:dyDescent="0.25">
      <c r="A49" s="102" t="s">
        <v>2430</v>
      </c>
      <c r="B49" s="102" t="s">
        <v>213</v>
      </c>
      <c r="C49" s="102" t="s">
        <v>2211</v>
      </c>
      <c r="D49" s="102" t="s">
        <v>216</v>
      </c>
      <c r="E49" s="102" t="s">
        <v>216</v>
      </c>
      <c r="F49" s="157">
        <v>2.19</v>
      </c>
      <c r="G49" s="102" t="s">
        <v>217</v>
      </c>
      <c r="H49" s="75">
        <v>1</v>
      </c>
      <c r="I49" s="102">
        <v>1</v>
      </c>
      <c r="J49" s="126" t="s">
        <v>2433</v>
      </c>
      <c r="K49" s="126" t="s">
        <v>2432</v>
      </c>
      <c r="L49" s="118" t="s">
        <v>213</v>
      </c>
      <c r="M49" s="102" t="s">
        <v>213</v>
      </c>
      <c r="N49" s="102" t="s">
        <v>221</v>
      </c>
      <c r="O49" s="118" t="s">
        <v>474</v>
      </c>
      <c r="P49" s="104"/>
      <c r="Q49" s="121"/>
      <c r="R49" s="104"/>
      <c r="S49" s="104"/>
      <c r="T49" s="104"/>
      <c r="U49" s="119">
        <v>0</v>
      </c>
      <c r="V49" s="119">
        <v>0</v>
      </c>
      <c r="W49" s="127" t="s">
        <v>2920</v>
      </c>
      <c r="X49" s="128">
        <v>2022</v>
      </c>
      <c r="Y49" s="128">
        <v>6</v>
      </c>
      <c r="Z49" s="128">
        <v>14</v>
      </c>
      <c r="AA4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0" spans="1:28" x14ac:dyDescent="0.25">
      <c r="A50" s="193" t="s">
        <v>2465</v>
      </c>
      <c r="B50" s="102" t="s">
        <v>213</v>
      </c>
      <c r="C50" s="102" t="s">
        <v>2211</v>
      </c>
      <c r="D50" s="102" t="s">
        <v>216</v>
      </c>
      <c r="E50" s="102" t="s">
        <v>216</v>
      </c>
      <c r="F50" s="90">
        <v>2</v>
      </c>
      <c r="G50" s="102" t="s">
        <v>217</v>
      </c>
      <c r="H50" s="75">
        <v>1</v>
      </c>
      <c r="I50" s="102">
        <v>1</v>
      </c>
      <c r="J50" s="102" t="s">
        <v>2665</v>
      </c>
      <c r="K50" s="102" t="s">
        <v>2666</v>
      </c>
      <c r="L50" s="118" t="s">
        <v>213</v>
      </c>
      <c r="M50" s="102" t="s">
        <v>213</v>
      </c>
      <c r="N50" s="102" t="s">
        <v>221</v>
      </c>
      <c r="O50" s="119">
        <v>1979</v>
      </c>
      <c r="P50" s="104"/>
      <c r="Q50" s="121"/>
      <c r="R50" s="104"/>
      <c r="S50" s="104"/>
      <c r="T50" s="104"/>
      <c r="U50" s="119">
        <v>0</v>
      </c>
      <c r="V50" s="119">
        <v>0</v>
      </c>
      <c r="W50" s="127" t="s">
        <v>2920</v>
      </c>
      <c r="X50" s="128">
        <v>2022</v>
      </c>
      <c r="Y50" s="128">
        <v>7</v>
      </c>
      <c r="Z50" s="128">
        <v>1</v>
      </c>
      <c r="AA5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1" spans="1:28" x14ac:dyDescent="0.25">
      <c r="A51" s="193" t="s">
        <v>2466</v>
      </c>
      <c r="B51" s="102" t="s">
        <v>213</v>
      </c>
      <c r="C51" s="102" t="s">
        <v>2211</v>
      </c>
      <c r="D51" s="102" t="s">
        <v>216</v>
      </c>
      <c r="E51" s="102" t="s">
        <v>216</v>
      </c>
      <c r="F51" s="90">
        <v>2.3199999999999998</v>
      </c>
      <c r="G51" s="102" t="s">
        <v>217</v>
      </c>
      <c r="H51" s="75">
        <v>1</v>
      </c>
      <c r="I51" s="102">
        <v>1</v>
      </c>
      <c r="J51" s="102" t="s">
        <v>1216</v>
      </c>
      <c r="K51" s="102" t="s">
        <v>977</v>
      </c>
      <c r="L51" s="118" t="s">
        <v>2667</v>
      </c>
      <c r="M51" s="102" t="s">
        <v>2668</v>
      </c>
      <c r="N51" s="102" t="s">
        <v>221</v>
      </c>
      <c r="O51" s="119">
        <v>1980</v>
      </c>
      <c r="P51" s="104"/>
      <c r="Q51" s="121"/>
      <c r="R51" s="104"/>
      <c r="S51" s="104"/>
      <c r="T51" s="104"/>
      <c r="U51" s="119">
        <v>0</v>
      </c>
      <c r="V51" s="119">
        <v>0</v>
      </c>
      <c r="W51" s="127" t="s">
        <v>2920</v>
      </c>
      <c r="X51" s="128">
        <v>2022</v>
      </c>
      <c r="Y51" s="128">
        <v>7</v>
      </c>
      <c r="Z51" s="128">
        <v>2</v>
      </c>
      <c r="AA5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2" spans="1:28" x14ac:dyDescent="0.25">
      <c r="A52" s="193" t="s">
        <v>2467</v>
      </c>
      <c r="B52" s="102" t="s">
        <v>213</v>
      </c>
      <c r="C52" s="102" t="s">
        <v>2211</v>
      </c>
      <c r="D52" s="102" t="s">
        <v>216</v>
      </c>
      <c r="E52" s="102" t="s">
        <v>216</v>
      </c>
      <c r="F52" s="90">
        <v>2.4</v>
      </c>
      <c r="G52" s="102" t="s">
        <v>217</v>
      </c>
      <c r="H52" s="75">
        <v>1</v>
      </c>
      <c r="I52" s="102">
        <v>1</v>
      </c>
      <c r="J52" s="102" t="s">
        <v>2669</v>
      </c>
      <c r="K52" s="102" t="s">
        <v>2670</v>
      </c>
      <c r="L52" s="118" t="s">
        <v>3152</v>
      </c>
      <c r="M52" s="102" t="s">
        <v>2671</v>
      </c>
      <c r="N52" s="102" t="s">
        <v>221</v>
      </c>
      <c r="O52" s="119">
        <v>1985</v>
      </c>
      <c r="P52" s="104"/>
      <c r="Q52" s="121"/>
      <c r="R52" s="104"/>
      <c r="S52" s="104"/>
      <c r="T52" s="104"/>
      <c r="U52" s="119">
        <v>0</v>
      </c>
      <c r="V52" s="119">
        <v>0</v>
      </c>
      <c r="W52" s="127" t="s">
        <v>2920</v>
      </c>
      <c r="X52" s="128">
        <v>2022</v>
      </c>
      <c r="Y52" s="128">
        <v>7</v>
      </c>
      <c r="Z52" s="128">
        <v>3</v>
      </c>
      <c r="AA5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3" spans="1:28" x14ac:dyDescent="0.25">
      <c r="A53" s="193" t="s">
        <v>2468</v>
      </c>
      <c r="B53" s="102" t="s">
        <v>213</v>
      </c>
      <c r="C53" s="102" t="s">
        <v>2211</v>
      </c>
      <c r="D53" s="102" t="s">
        <v>216</v>
      </c>
      <c r="E53" s="102" t="s">
        <v>216</v>
      </c>
      <c r="F53" s="90">
        <v>6</v>
      </c>
      <c r="G53" s="102" t="s">
        <v>217</v>
      </c>
      <c r="H53" s="75">
        <v>1</v>
      </c>
      <c r="I53" s="102">
        <v>1</v>
      </c>
      <c r="J53" s="102" t="s">
        <v>489</v>
      </c>
      <c r="K53" s="102" t="s">
        <v>736</v>
      </c>
      <c r="L53" s="118" t="s">
        <v>2672</v>
      </c>
      <c r="M53" s="102" t="s">
        <v>2673</v>
      </c>
      <c r="N53" s="102" t="s">
        <v>221</v>
      </c>
      <c r="O53" s="119">
        <v>1949</v>
      </c>
      <c r="P53" s="104"/>
      <c r="Q53" s="121"/>
      <c r="R53" s="104"/>
      <c r="S53" s="104"/>
      <c r="T53" s="104"/>
      <c r="U53" s="119">
        <v>0</v>
      </c>
      <c r="V53" s="119">
        <v>0</v>
      </c>
      <c r="W53" s="127" t="s">
        <v>2920</v>
      </c>
      <c r="X53" s="128">
        <v>2022</v>
      </c>
      <c r="Y53" s="128">
        <v>7</v>
      </c>
      <c r="Z53" s="128">
        <v>4</v>
      </c>
      <c r="AA5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4" spans="1:28" x14ac:dyDescent="0.25">
      <c r="A54" s="193" t="s">
        <v>2469</v>
      </c>
      <c r="B54" s="102" t="s">
        <v>213</v>
      </c>
      <c r="C54" s="102" t="s">
        <v>2211</v>
      </c>
      <c r="D54" s="102" t="s">
        <v>216</v>
      </c>
      <c r="E54" s="102" t="s">
        <v>216</v>
      </c>
      <c r="F54" s="90">
        <v>6.5</v>
      </c>
      <c r="G54" s="102" t="s">
        <v>217</v>
      </c>
      <c r="H54" s="75">
        <v>1</v>
      </c>
      <c r="I54" s="102">
        <v>1</v>
      </c>
      <c r="J54" s="102" t="s">
        <v>2674</v>
      </c>
      <c r="K54" s="102" t="s">
        <v>1580</v>
      </c>
      <c r="L54" s="118" t="s">
        <v>2675</v>
      </c>
      <c r="M54" s="102" t="s">
        <v>2676</v>
      </c>
      <c r="N54" s="102" t="s">
        <v>221</v>
      </c>
      <c r="O54" s="119">
        <v>1983</v>
      </c>
      <c r="P54" s="104"/>
      <c r="Q54" s="121"/>
      <c r="R54" s="104"/>
      <c r="S54" s="104"/>
      <c r="T54" s="104"/>
      <c r="U54" s="119">
        <v>0</v>
      </c>
      <c r="V54" s="119">
        <v>0</v>
      </c>
      <c r="W54" s="127" t="s">
        <v>2920</v>
      </c>
      <c r="X54" s="128">
        <v>2022</v>
      </c>
      <c r="Y54" s="128">
        <v>7</v>
      </c>
      <c r="Z54" s="128">
        <v>1</v>
      </c>
      <c r="AA5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5" spans="1:28" x14ac:dyDescent="0.25">
      <c r="A55" s="193" t="s">
        <v>2470</v>
      </c>
      <c r="B55" s="102" t="s">
        <v>213</v>
      </c>
      <c r="C55" s="102" t="s">
        <v>2211</v>
      </c>
      <c r="D55" s="102" t="s">
        <v>216</v>
      </c>
      <c r="E55" s="102" t="s">
        <v>216</v>
      </c>
      <c r="F55" s="90">
        <v>3</v>
      </c>
      <c r="G55" s="102" t="s">
        <v>217</v>
      </c>
      <c r="H55" s="75">
        <v>1</v>
      </c>
      <c r="I55" s="102">
        <v>1</v>
      </c>
      <c r="J55" s="102" t="s">
        <v>3132</v>
      </c>
      <c r="K55" s="102" t="s">
        <v>2677</v>
      </c>
      <c r="L55" s="118" t="s">
        <v>2678</v>
      </c>
      <c r="M55" s="102" t="s">
        <v>2679</v>
      </c>
      <c r="N55" s="102" t="s">
        <v>221</v>
      </c>
      <c r="O55" s="119">
        <v>1984</v>
      </c>
      <c r="P55" s="104"/>
      <c r="Q55" s="121"/>
      <c r="R55" s="104"/>
      <c r="S55" s="104"/>
      <c r="T55" s="104"/>
      <c r="U55" s="119">
        <v>0</v>
      </c>
      <c r="V55" s="119">
        <v>0</v>
      </c>
      <c r="W55" s="127" t="s">
        <v>2920</v>
      </c>
      <c r="X55" s="128">
        <v>2022</v>
      </c>
      <c r="Y55" s="128">
        <v>7</v>
      </c>
      <c r="Z55" s="128">
        <v>2</v>
      </c>
      <c r="AA5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6" spans="1:28" x14ac:dyDescent="0.25">
      <c r="A56" s="193" t="s">
        <v>2471</v>
      </c>
      <c r="B56" s="102" t="s">
        <v>213</v>
      </c>
      <c r="C56" s="102" t="s">
        <v>2211</v>
      </c>
      <c r="D56" s="102" t="s">
        <v>216</v>
      </c>
      <c r="E56" s="102" t="s">
        <v>216</v>
      </c>
      <c r="F56" s="90">
        <v>2.9</v>
      </c>
      <c r="G56" s="102" t="s">
        <v>217</v>
      </c>
      <c r="H56" s="75">
        <v>1</v>
      </c>
      <c r="I56" s="102">
        <v>1</v>
      </c>
      <c r="J56" s="102" t="s">
        <v>782</v>
      </c>
      <c r="K56" s="102" t="s">
        <v>2680</v>
      </c>
      <c r="L56" s="118" t="s">
        <v>213</v>
      </c>
      <c r="M56" s="102" t="s">
        <v>213</v>
      </c>
      <c r="N56" s="102" t="s">
        <v>221</v>
      </c>
      <c r="O56" s="119">
        <v>1973</v>
      </c>
      <c r="P56" s="104"/>
      <c r="Q56" s="121"/>
      <c r="R56" s="104"/>
      <c r="S56" s="104"/>
      <c r="T56" s="104"/>
      <c r="U56" s="119">
        <v>0</v>
      </c>
      <c r="V56" s="119">
        <v>0</v>
      </c>
      <c r="W56" s="127" t="s">
        <v>2920</v>
      </c>
      <c r="X56" s="128">
        <v>2022</v>
      </c>
      <c r="Y56" s="128">
        <v>7</v>
      </c>
      <c r="Z56" s="128">
        <v>3</v>
      </c>
      <c r="AA5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7" spans="1:28" x14ac:dyDescent="0.25">
      <c r="A57" s="193" t="s">
        <v>2472</v>
      </c>
      <c r="B57" s="102" t="s">
        <v>213</v>
      </c>
      <c r="C57" s="102" t="s">
        <v>2211</v>
      </c>
      <c r="D57" s="102" t="s">
        <v>216</v>
      </c>
      <c r="E57" s="102" t="s">
        <v>216</v>
      </c>
      <c r="F57" s="90">
        <v>2</v>
      </c>
      <c r="G57" s="102" t="s">
        <v>217</v>
      </c>
      <c r="H57" s="75">
        <v>1</v>
      </c>
      <c r="I57" s="102">
        <v>1</v>
      </c>
      <c r="J57" s="102" t="s">
        <v>3146</v>
      </c>
      <c r="K57" s="102" t="s">
        <v>2681</v>
      </c>
      <c r="L57" s="118" t="s">
        <v>213</v>
      </c>
      <c r="M57" s="102" t="s">
        <v>3153</v>
      </c>
      <c r="N57" s="102" t="s">
        <v>221</v>
      </c>
      <c r="O57" s="119">
        <v>1980</v>
      </c>
      <c r="P57" s="104"/>
      <c r="Q57" s="121"/>
      <c r="R57" s="104"/>
      <c r="S57" s="104"/>
      <c r="T57" s="104"/>
      <c r="U57" s="119">
        <v>0</v>
      </c>
      <c r="V57" s="119">
        <v>0</v>
      </c>
      <c r="W57" s="127" t="s">
        <v>2920</v>
      </c>
      <c r="X57" s="128">
        <v>2022</v>
      </c>
      <c r="Y57" s="128">
        <v>7</v>
      </c>
      <c r="Z57" s="128">
        <v>2</v>
      </c>
      <c r="AA5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8" spans="1:28" x14ac:dyDescent="0.25">
      <c r="A58" s="193" t="s">
        <v>2473</v>
      </c>
      <c r="B58" s="102" t="s">
        <v>213</v>
      </c>
      <c r="C58" s="102" t="s">
        <v>2211</v>
      </c>
      <c r="D58" s="102" t="s">
        <v>216</v>
      </c>
      <c r="E58" s="102" t="s">
        <v>216</v>
      </c>
      <c r="F58" s="90">
        <v>6.45</v>
      </c>
      <c r="G58" s="102" t="s">
        <v>217</v>
      </c>
      <c r="H58" s="75">
        <v>1</v>
      </c>
      <c r="I58" s="102">
        <v>1</v>
      </c>
      <c r="J58" s="102" t="s">
        <v>867</v>
      </c>
      <c r="K58" s="102" t="s">
        <v>989</v>
      </c>
      <c r="L58" s="118" t="s">
        <v>2682</v>
      </c>
      <c r="M58" s="102" t="s">
        <v>2683</v>
      </c>
      <c r="N58" s="102" t="s">
        <v>221</v>
      </c>
      <c r="O58" s="119">
        <v>1981</v>
      </c>
      <c r="P58" s="104"/>
      <c r="Q58" s="121"/>
      <c r="R58" s="104"/>
      <c r="S58" s="104"/>
      <c r="T58" s="104"/>
      <c r="U58" s="119">
        <v>0</v>
      </c>
      <c r="V58" s="119">
        <v>0</v>
      </c>
      <c r="W58" s="127" t="s">
        <v>2920</v>
      </c>
      <c r="X58" s="128">
        <v>2022</v>
      </c>
      <c r="Y58" s="128">
        <v>7</v>
      </c>
      <c r="Z58" s="128">
        <v>3</v>
      </c>
      <c r="AA5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9" spans="1:28" x14ac:dyDescent="0.25">
      <c r="A59" s="193" t="s">
        <v>2474</v>
      </c>
      <c r="B59" s="102" t="s">
        <v>213</v>
      </c>
      <c r="C59" s="102" t="s">
        <v>2211</v>
      </c>
      <c r="D59" s="102" t="s">
        <v>216</v>
      </c>
      <c r="E59" s="102" t="s">
        <v>216</v>
      </c>
      <c r="F59" s="90">
        <v>1.62</v>
      </c>
      <c r="G59" s="102" t="s">
        <v>217</v>
      </c>
      <c r="H59" s="75">
        <v>1</v>
      </c>
      <c r="I59" s="102">
        <v>1</v>
      </c>
      <c r="J59" s="102" t="s">
        <v>641</v>
      </c>
      <c r="K59" s="102" t="s">
        <v>683</v>
      </c>
      <c r="L59" s="118" t="s">
        <v>3139</v>
      </c>
      <c r="M59" s="102" t="s">
        <v>3140</v>
      </c>
      <c r="N59" s="102" t="s">
        <v>221</v>
      </c>
      <c r="O59" s="119">
        <v>1988</v>
      </c>
      <c r="P59" s="104"/>
      <c r="Q59" s="121"/>
      <c r="R59" s="104"/>
      <c r="S59" s="104"/>
      <c r="T59" s="104"/>
      <c r="U59" s="119">
        <v>0</v>
      </c>
      <c r="V59" s="119">
        <v>0</v>
      </c>
      <c r="W59" s="127" t="s">
        <v>2920</v>
      </c>
      <c r="X59" s="128">
        <v>2022</v>
      </c>
      <c r="Y59" s="128">
        <v>7</v>
      </c>
      <c r="Z59" s="128">
        <v>3</v>
      </c>
      <c r="AA5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0" spans="1:28" x14ac:dyDescent="0.25">
      <c r="A60" s="193" t="s">
        <v>2475</v>
      </c>
      <c r="B60" s="102" t="s">
        <v>213</v>
      </c>
      <c r="C60" s="102" t="s">
        <v>2211</v>
      </c>
      <c r="D60" s="102" t="s">
        <v>216</v>
      </c>
      <c r="E60" s="102" t="s">
        <v>216</v>
      </c>
      <c r="F60" s="90">
        <v>2.5</v>
      </c>
      <c r="G60" s="102" t="s">
        <v>217</v>
      </c>
      <c r="H60" s="75">
        <v>1</v>
      </c>
      <c r="I60" s="102">
        <v>1</v>
      </c>
      <c r="J60" s="102" t="s">
        <v>872</v>
      </c>
      <c r="K60" s="102" t="s">
        <v>2309</v>
      </c>
      <c r="L60" s="118" t="s">
        <v>3154</v>
      </c>
      <c r="M60" s="102" t="s">
        <v>3155</v>
      </c>
      <c r="N60" s="102" t="s">
        <v>221</v>
      </c>
      <c r="O60" s="119">
        <v>1990</v>
      </c>
      <c r="P60" s="104"/>
      <c r="Q60" s="121"/>
      <c r="R60" s="104"/>
      <c r="S60" s="104"/>
      <c r="T60" s="104"/>
      <c r="U60" s="119">
        <v>0</v>
      </c>
      <c r="V60" s="119">
        <v>0</v>
      </c>
      <c r="W60" s="127" t="s">
        <v>2920</v>
      </c>
      <c r="X60" s="128">
        <v>2022</v>
      </c>
      <c r="Y60" s="128">
        <v>7</v>
      </c>
      <c r="Z60" s="128">
        <v>6</v>
      </c>
      <c r="AA6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1" spans="1:28" x14ac:dyDescent="0.25">
      <c r="A61" s="193" t="s">
        <v>2476</v>
      </c>
      <c r="B61" s="102" t="s">
        <v>213</v>
      </c>
      <c r="C61" s="102" t="s">
        <v>2211</v>
      </c>
      <c r="D61" s="102" t="s">
        <v>216</v>
      </c>
      <c r="E61" s="102" t="s">
        <v>216</v>
      </c>
      <c r="F61" s="90">
        <v>2.8</v>
      </c>
      <c r="G61" s="102" t="s">
        <v>217</v>
      </c>
      <c r="H61" s="75">
        <v>1</v>
      </c>
      <c r="I61" s="102">
        <v>1</v>
      </c>
      <c r="J61" s="102" t="s">
        <v>2684</v>
      </c>
      <c r="K61" s="102" t="s">
        <v>683</v>
      </c>
      <c r="L61" s="118" t="s">
        <v>3159</v>
      </c>
      <c r="M61" s="102" t="s">
        <v>3160</v>
      </c>
      <c r="N61" s="102" t="s">
        <v>221</v>
      </c>
      <c r="O61" s="119">
        <v>1973</v>
      </c>
      <c r="P61" s="104"/>
      <c r="Q61" s="121"/>
      <c r="R61" s="104"/>
      <c r="S61" s="104"/>
      <c r="T61" s="104"/>
      <c r="U61" s="119">
        <v>0</v>
      </c>
      <c r="V61" s="119">
        <v>0</v>
      </c>
      <c r="W61" s="127" t="s">
        <v>2920</v>
      </c>
      <c r="X61" s="128">
        <v>2022</v>
      </c>
      <c r="Y61" s="128">
        <v>7</v>
      </c>
      <c r="Z61" s="128">
        <v>4</v>
      </c>
      <c r="AA6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2" spans="1:28" x14ac:dyDescent="0.25">
      <c r="A62" s="193" t="s">
        <v>2477</v>
      </c>
      <c r="B62" s="102" t="s">
        <v>213</v>
      </c>
      <c r="C62" s="102" t="s">
        <v>2211</v>
      </c>
      <c r="D62" s="102" t="s">
        <v>216</v>
      </c>
      <c r="E62" s="102" t="s">
        <v>216</v>
      </c>
      <c r="F62" s="90">
        <v>2</v>
      </c>
      <c r="G62" s="102" t="s">
        <v>217</v>
      </c>
      <c r="H62" s="75">
        <v>1</v>
      </c>
      <c r="I62" s="102">
        <v>1</v>
      </c>
      <c r="J62" s="102" t="s">
        <v>2685</v>
      </c>
      <c r="K62" s="102" t="s">
        <v>2686</v>
      </c>
      <c r="L62" s="118" t="s">
        <v>3156</v>
      </c>
      <c r="M62" s="102" t="s">
        <v>2687</v>
      </c>
      <c r="N62" s="102" t="s">
        <v>221</v>
      </c>
      <c r="O62" s="119">
        <v>1985</v>
      </c>
      <c r="P62" s="104"/>
      <c r="Q62" s="121"/>
      <c r="R62" s="104"/>
      <c r="S62" s="104"/>
      <c r="T62" s="104"/>
      <c r="U62" s="119">
        <v>0</v>
      </c>
      <c r="V62" s="119">
        <v>0</v>
      </c>
      <c r="W62" s="127" t="s">
        <v>2920</v>
      </c>
      <c r="X62" s="128">
        <v>2022</v>
      </c>
      <c r="Y62" s="128">
        <v>7</v>
      </c>
      <c r="Z62" s="128">
        <v>5</v>
      </c>
      <c r="AA6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3" spans="1:28" x14ac:dyDescent="0.25">
      <c r="A63" s="193" t="s">
        <v>2478</v>
      </c>
      <c r="B63" s="102" t="s">
        <v>213</v>
      </c>
      <c r="C63" s="102" t="s">
        <v>2211</v>
      </c>
      <c r="D63" s="102" t="s">
        <v>216</v>
      </c>
      <c r="E63" s="102" t="s">
        <v>216</v>
      </c>
      <c r="F63" s="90">
        <v>2</v>
      </c>
      <c r="G63" s="102" t="s">
        <v>217</v>
      </c>
      <c r="H63" s="75">
        <v>1</v>
      </c>
      <c r="I63" s="102">
        <v>1</v>
      </c>
      <c r="J63" s="102" t="s">
        <v>3133</v>
      </c>
      <c r="K63" s="102" t="s">
        <v>1159</v>
      </c>
      <c r="L63" s="118" t="s">
        <v>3134</v>
      </c>
      <c r="M63" s="102" t="s">
        <v>213</v>
      </c>
      <c r="N63" s="102" t="s">
        <v>221</v>
      </c>
      <c r="O63" s="119">
        <v>1965</v>
      </c>
      <c r="P63" s="104"/>
      <c r="Q63" s="121"/>
      <c r="R63" s="104"/>
      <c r="S63" s="104"/>
      <c r="T63" s="104"/>
      <c r="U63" s="119">
        <v>0</v>
      </c>
      <c r="V63" s="119">
        <v>0</v>
      </c>
      <c r="W63" s="127" t="s">
        <v>2920</v>
      </c>
      <c r="X63" s="128">
        <v>2022</v>
      </c>
      <c r="Y63" s="128">
        <v>7</v>
      </c>
      <c r="Z63" s="128">
        <v>2</v>
      </c>
      <c r="AA6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4" spans="1:28" x14ac:dyDescent="0.25">
      <c r="A64" s="193" t="s">
        <v>2479</v>
      </c>
      <c r="B64" s="102" t="s">
        <v>213</v>
      </c>
      <c r="C64" s="102" t="s">
        <v>2211</v>
      </c>
      <c r="D64" s="102" t="s">
        <v>216</v>
      </c>
      <c r="E64" s="102" t="s">
        <v>216</v>
      </c>
      <c r="F64" s="90">
        <v>2.5</v>
      </c>
      <c r="G64" s="102" t="s">
        <v>217</v>
      </c>
      <c r="H64" s="75">
        <v>1</v>
      </c>
      <c r="I64" s="102">
        <v>1</v>
      </c>
      <c r="J64" s="102" t="s">
        <v>3141</v>
      </c>
      <c r="K64" s="102" t="s">
        <v>1580</v>
      </c>
      <c r="L64" s="118" t="s">
        <v>3142</v>
      </c>
      <c r="M64" s="102" t="s">
        <v>3143</v>
      </c>
      <c r="N64" s="102" t="s">
        <v>221</v>
      </c>
      <c r="O64" s="119">
        <v>1980</v>
      </c>
      <c r="P64" s="104"/>
      <c r="Q64" s="121"/>
      <c r="R64" s="104"/>
      <c r="S64" s="104"/>
      <c r="T64" s="104"/>
      <c r="U64" s="119">
        <v>0</v>
      </c>
      <c r="V64" s="119">
        <v>0</v>
      </c>
      <c r="W64" s="127" t="s">
        <v>2920</v>
      </c>
      <c r="X64" s="128">
        <v>2022</v>
      </c>
      <c r="Y64" s="128">
        <v>7</v>
      </c>
      <c r="Z64" s="128">
        <v>3</v>
      </c>
      <c r="AA6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5" spans="1:28" x14ac:dyDescent="0.25">
      <c r="A65" s="193" t="s">
        <v>2480</v>
      </c>
      <c r="B65" s="102" t="s">
        <v>213</v>
      </c>
      <c r="C65" s="102" t="s">
        <v>2211</v>
      </c>
      <c r="D65" s="102" t="s">
        <v>216</v>
      </c>
      <c r="E65" s="102" t="s">
        <v>216</v>
      </c>
      <c r="F65" s="90">
        <v>3</v>
      </c>
      <c r="G65" s="102" t="s">
        <v>217</v>
      </c>
      <c r="H65" s="75">
        <v>1</v>
      </c>
      <c r="I65" s="102">
        <v>1</v>
      </c>
      <c r="J65" s="102" t="s">
        <v>2688</v>
      </c>
      <c r="K65" s="102" t="s">
        <v>2690</v>
      </c>
      <c r="L65" s="118" t="s">
        <v>2388</v>
      </c>
      <c r="M65" s="102" t="s">
        <v>213</v>
      </c>
      <c r="N65" s="102" t="s">
        <v>221</v>
      </c>
      <c r="O65" s="119">
        <v>1956</v>
      </c>
      <c r="P65" s="104"/>
      <c r="Q65" s="121"/>
      <c r="R65" s="104"/>
      <c r="S65" s="104"/>
      <c r="T65" s="104"/>
      <c r="U65" s="119">
        <v>0</v>
      </c>
      <c r="V65" s="119">
        <v>0</v>
      </c>
      <c r="W65" s="127" t="s">
        <v>2920</v>
      </c>
      <c r="X65" s="128">
        <v>2022</v>
      </c>
      <c r="Y65" s="128">
        <v>7</v>
      </c>
      <c r="Z65" s="128">
        <v>4</v>
      </c>
      <c r="AA6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6" spans="1:28" x14ac:dyDescent="0.25">
      <c r="A66" s="193" t="s">
        <v>2481</v>
      </c>
      <c r="B66" s="102" t="s">
        <v>213</v>
      </c>
      <c r="C66" s="102" t="s">
        <v>2211</v>
      </c>
      <c r="D66" s="102" t="s">
        <v>216</v>
      </c>
      <c r="E66" s="102" t="s">
        <v>216</v>
      </c>
      <c r="F66" s="90">
        <v>2.4</v>
      </c>
      <c r="G66" s="102" t="s">
        <v>217</v>
      </c>
      <c r="H66" s="75">
        <v>1</v>
      </c>
      <c r="I66" s="102">
        <v>1</v>
      </c>
      <c r="J66" s="102" t="s">
        <v>2691</v>
      </c>
      <c r="K66" s="102" t="s">
        <v>488</v>
      </c>
      <c r="L66" s="118" t="s">
        <v>3157</v>
      </c>
      <c r="M66" s="102" t="s">
        <v>213</v>
      </c>
      <c r="N66" s="102" t="s">
        <v>221</v>
      </c>
      <c r="O66" s="119">
        <v>1989</v>
      </c>
      <c r="P66" s="104"/>
      <c r="Q66" s="121"/>
      <c r="R66" s="104"/>
      <c r="S66" s="104"/>
      <c r="T66" s="104"/>
      <c r="U66" s="119">
        <v>0</v>
      </c>
      <c r="V66" s="119">
        <v>0</v>
      </c>
      <c r="W66" s="127" t="s">
        <v>2920</v>
      </c>
      <c r="X66" s="128">
        <v>2022</v>
      </c>
      <c r="Y66" s="128">
        <v>7</v>
      </c>
      <c r="Z66" s="128">
        <v>5</v>
      </c>
      <c r="AA6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7" spans="1:28" x14ac:dyDescent="0.25">
      <c r="A67" s="193" t="s">
        <v>2482</v>
      </c>
      <c r="B67" s="102" t="s">
        <v>213</v>
      </c>
      <c r="C67" s="102" t="s">
        <v>2211</v>
      </c>
      <c r="D67" s="102" t="s">
        <v>216</v>
      </c>
      <c r="E67" s="102" t="s">
        <v>216</v>
      </c>
      <c r="F67" s="90">
        <v>1.4</v>
      </c>
      <c r="G67" s="102" t="s">
        <v>217</v>
      </c>
      <c r="H67" s="75">
        <v>1</v>
      </c>
      <c r="I67" s="102">
        <v>1</v>
      </c>
      <c r="J67" s="102" t="s">
        <v>2692</v>
      </c>
      <c r="K67" s="102" t="s">
        <v>2298</v>
      </c>
      <c r="L67" s="118" t="s">
        <v>3158</v>
      </c>
      <c r="M67" s="102" t="s">
        <v>2693</v>
      </c>
      <c r="N67" s="102" t="s">
        <v>221</v>
      </c>
      <c r="O67" s="119">
        <v>1977</v>
      </c>
      <c r="P67" s="104"/>
      <c r="Q67" s="121"/>
      <c r="R67" s="104"/>
      <c r="S67" s="104"/>
      <c r="T67" s="104"/>
      <c r="U67" s="119">
        <v>0</v>
      </c>
      <c r="V67" s="119">
        <v>0</v>
      </c>
      <c r="W67" s="127" t="s">
        <v>2920</v>
      </c>
      <c r="X67" s="128">
        <v>2022</v>
      </c>
      <c r="Y67" s="128">
        <v>7</v>
      </c>
      <c r="Z67" s="128">
        <v>6</v>
      </c>
      <c r="AA6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8" spans="1:28" x14ac:dyDescent="0.25">
      <c r="A68" s="193" t="s">
        <v>2483</v>
      </c>
      <c r="B68" s="102" t="s">
        <v>213</v>
      </c>
      <c r="C68" s="102" t="s">
        <v>2211</v>
      </c>
      <c r="D68" s="102" t="s">
        <v>216</v>
      </c>
      <c r="E68" s="102" t="s">
        <v>216</v>
      </c>
      <c r="F68" s="90">
        <v>3</v>
      </c>
      <c r="G68" s="102" t="s">
        <v>217</v>
      </c>
      <c r="H68" s="75">
        <v>1</v>
      </c>
      <c r="I68" s="102">
        <v>1</v>
      </c>
      <c r="J68" s="102" t="s">
        <v>760</v>
      </c>
      <c r="K68" s="102" t="s">
        <v>2694</v>
      </c>
      <c r="L68" s="118" t="s">
        <v>2695</v>
      </c>
      <c r="M68" s="102" t="s">
        <v>2696</v>
      </c>
      <c r="N68" s="102" t="s">
        <v>221</v>
      </c>
      <c r="O68" s="119">
        <v>1989</v>
      </c>
      <c r="P68" s="104"/>
      <c r="Q68" s="121"/>
      <c r="R68" s="104"/>
      <c r="S68" s="104"/>
      <c r="T68" s="104"/>
      <c r="U68" s="119">
        <v>0</v>
      </c>
      <c r="V68" s="119">
        <v>0</v>
      </c>
      <c r="W68" s="127" t="s">
        <v>2920</v>
      </c>
      <c r="X68" s="128">
        <v>2022</v>
      </c>
      <c r="Y68" s="128">
        <v>7</v>
      </c>
      <c r="Z68" s="128">
        <v>6</v>
      </c>
      <c r="AA6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9" spans="1:28" x14ac:dyDescent="0.25">
      <c r="A69" s="193" t="s">
        <v>2484</v>
      </c>
      <c r="B69" s="102" t="s">
        <v>213</v>
      </c>
      <c r="C69" s="102" t="s">
        <v>2211</v>
      </c>
      <c r="D69" s="102" t="s">
        <v>216</v>
      </c>
      <c r="E69" s="102" t="s">
        <v>216</v>
      </c>
      <c r="F69" s="90">
        <v>2.7</v>
      </c>
      <c r="G69" s="102" t="s">
        <v>217</v>
      </c>
      <c r="H69" s="75">
        <v>1</v>
      </c>
      <c r="I69" s="102">
        <v>1</v>
      </c>
      <c r="J69" s="102" t="s">
        <v>1045</v>
      </c>
      <c r="K69" s="102" t="s">
        <v>2697</v>
      </c>
      <c r="L69" s="118" t="s">
        <v>2698</v>
      </c>
      <c r="M69" s="102" t="s">
        <v>2699</v>
      </c>
      <c r="N69" s="102" t="s">
        <v>221</v>
      </c>
      <c r="O69" s="119">
        <v>1952</v>
      </c>
      <c r="P69" s="104"/>
      <c r="Q69" s="121"/>
      <c r="R69" s="104"/>
      <c r="S69" s="104"/>
      <c r="T69" s="104"/>
      <c r="U69" s="119">
        <v>0</v>
      </c>
      <c r="V69" s="119">
        <v>0</v>
      </c>
      <c r="W69" s="127" t="s">
        <v>2920</v>
      </c>
      <c r="X69" s="128">
        <v>2022</v>
      </c>
      <c r="Y69" s="128">
        <v>7</v>
      </c>
      <c r="Z69" s="128">
        <v>4</v>
      </c>
      <c r="AA6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0" spans="1:28" x14ac:dyDescent="0.25">
      <c r="A70" s="193" t="s">
        <v>2485</v>
      </c>
      <c r="B70" s="102" t="s">
        <v>213</v>
      </c>
      <c r="C70" s="102" t="s">
        <v>2211</v>
      </c>
      <c r="D70" s="102" t="s">
        <v>216</v>
      </c>
      <c r="E70" s="102" t="s">
        <v>216</v>
      </c>
      <c r="F70" s="90">
        <v>8.35</v>
      </c>
      <c r="G70" s="102" t="s">
        <v>217</v>
      </c>
      <c r="H70" s="75">
        <v>1</v>
      </c>
      <c r="I70" s="102">
        <v>1</v>
      </c>
      <c r="J70" s="102" t="s">
        <v>2700</v>
      </c>
      <c r="K70" s="102" t="s">
        <v>683</v>
      </c>
      <c r="L70" s="118" t="s">
        <v>2701</v>
      </c>
      <c r="M70" s="102" t="s">
        <v>2702</v>
      </c>
      <c r="N70" s="102" t="s">
        <v>221</v>
      </c>
      <c r="O70" s="119">
        <v>1982</v>
      </c>
      <c r="P70" s="104"/>
      <c r="Q70" s="121"/>
      <c r="R70" s="104"/>
      <c r="S70" s="104"/>
      <c r="T70" s="104"/>
      <c r="U70" s="119">
        <v>0</v>
      </c>
      <c r="V70" s="119">
        <v>0</v>
      </c>
      <c r="W70" s="127" t="s">
        <v>2920</v>
      </c>
      <c r="X70" s="128">
        <v>2022</v>
      </c>
      <c r="Y70" s="128">
        <v>7</v>
      </c>
      <c r="Z70" s="128">
        <v>5</v>
      </c>
      <c r="AA7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1" spans="1:28" x14ac:dyDescent="0.25">
      <c r="A71" s="193" t="s">
        <v>2486</v>
      </c>
      <c r="B71" s="102" t="s">
        <v>213</v>
      </c>
      <c r="C71" s="102" t="s">
        <v>2211</v>
      </c>
      <c r="D71" s="102" t="s">
        <v>216</v>
      </c>
      <c r="E71" s="102" t="s">
        <v>216</v>
      </c>
      <c r="F71" s="90">
        <v>1.42</v>
      </c>
      <c r="G71" s="102" t="s">
        <v>217</v>
      </c>
      <c r="H71" s="75">
        <v>1</v>
      </c>
      <c r="I71" s="102">
        <v>1</v>
      </c>
      <c r="J71" s="102" t="s">
        <v>2399</v>
      </c>
      <c r="K71" s="102" t="s">
        <v>736</v>
      </c>
      <c r="L71" s="118" t="s">
        <v>2703</v>
      </c>
      <c r="M71" s="102" t="s">
        <v>2704</v>
      </c>
      <c r="N71" s="102" t="s">
        <v>221</v>
      </c>
      <c r="O71" s="119">
        <v>1986</v>
      </c>
      <c r="P71" s="104"/>
      <c r="Q71" s="121"/>
      <c r="R71" s="104"/>
      <c r="S71" s="104"/>
      <c r="T71" s="104"/>
      <c r="U71" s="119">
        <v>0</v>
      </c>
      <c r="V71" s="119">
        <v>0</v>
      </c>
      <c r="W71" s="127" t="s">
        <v>2920</v>
      </c>
      <c r="X71" s="128">
        <v>2022</v>
      </c>
      <c r="Y71" s="128">
        <v>7</v>
      </c>
      <c r="Z71" s="128">
        <v>6</v>
      </c>
      <c r="AA7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2" spans="1:28" x14ac:dyDescent="0.25">
      <c r="A72" s="193" t="s">
        <v>2487</v>
      </c>
      <c r="B72" s="102" t="s">
        <v>213</v>
      </c>
      <c r="C72" s="102" t="s">
        <v>2211</v>
      </c>
      <c r="D72" s="102" t="s">
        <v>216</v>
      </c>
      <c r="E72" s="102" t="s">
        <v>216</v>
      </c>
      <c r="F72" s="90">
        <v>6.85</v>
      </c>
      <c r="G72" s="102" t="s">
        <v>217</v>
      </c>
      <c r="H72" s="75">
        <v>1</v>
      </c>
      <c r="I72" s="102">
        <v>1</v>
      </c>
      <c r="J72" s="102" t="s">
        <v>750</v>
      </c>
      <c r="K72" s="102" t="s">
        <v>2705</v>
      </c>
      <c r="L72" s="118" t="s">
        <v>3144</v>
      </c>
      <c r="M72" s="102" t="s">
        <v>3145</v>
      </c>
      <c r="N72" s="102" t="s">
        <v>221</v>
      </c>
      <c r="O72" s="119">
        <v>1993</v>
      </c>
      <c r="P72" s="104"/>
      <c r="Q72" s="121"/>
      <c r="R72" s="104"/>
      <c r="S72" s="104"/>
      <c r="T72" s="104"/>
      <c r="U72" s="119">
        <v>0</v>
      </c>
      <c r="V72" s="119">
        <v>0</v>
      </c>
      <c r="W72" s="127" t="s">
        <v>2920</v>
      </c>
      <c r="X72" s="128">
        <v>2022</v>
      </c>
      <c r="Y72" s="128">
        <v>7</v>
      </c>
      <c r="Z72" s="128">
        <v>7</v>
      </c>
      <c r="AA7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3" spans="1:28" x14ac:dyDescent="0.25">
      <c r="A73" s="193" t="s">
        <v>2488</v>
      </c>
      <c r="B73" s="102" t="s">
        <v>213</v>
      </c>
      <c r="C73" s="102" t="s">
        <v>2211</v>
      </c>
      <c r="D73" s="102" t="s">
        <v>216</v>
      </c>
      <c r="E73" s="102" t="s">
        <v>216</v>
      </c>
      <c r="F73" s="90">
        <v>6.42</v>
      </c>
      <c r="G73" s="102" t="s">
        <v>217</v>
      </c>
      <c r="H73" s="75">
        <v>1</v>
      </c>
      <c r="I73" s="102">
        <v>1</v>
      </c>
      <c r="J73" s="102" t="s">
        <v>2824</v>
      </c>
      <c r="K73" s="102" t="s">
        <v>736</v>
      </c>
      <c r="L73" s="118" t="s">
        <v>3161</v>
      </c>
      <c r="M73" s="102" t="s">
        <v>3162</v>
      </c>
      <c r="N73" s="102" t="s">
        <v>221</v>
      </c>
      <c r="O73" s="119">
        <v>1973</v>
      </c>
      <c r="P73" s="104"/>
      <c r="Q73" s="121"/>
      <c r="R73" s="104"/>
      <c r="S73" s="104"/>
      <c r="T73" s="104"/>
      <c r="U73" s="119">
        <v>0</v>
      </c>
      <c r="V73" s="119">
        <v>0</v>
      </c>
      <c r="W73" s="127" t="s">
        <v>2920</v>
      </c>
      <c r="X73" s="128">
        <v>2022</v>
      </c>
      <c r="Y73" s="128">
        <v>7</v>
      </c>
      <c r="Z73" s="128">
        <v>3</v>
      </c>
      <c r="AA7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4" spans="1:28" x14ac:dyDescent="0.25">
      <c r="A74" s="193" t="s">
        <v>2489</v>
      </c>
      <c r="B74" s="102" t="s">
        <v>213</v>
      </c>
      <c r="C74" s="102" t="s">
        <v>2211</v>
      </c>
      <c r="D74" s="102" t="s">
        <v>216</v>
      </c>
      <c r="E74" s="102" t="s">
        <v>216</v>
      </c>
      <c r="F74" s="90">
        <v>2.2000000000000002</v>
      </c>
      <c r="G74" s="102" t="s">
        <v>217</v>
      </c>
      <c r="H74" s="75">
        <v>1</v>
      </c>
      <c r="I74" s="102">
        <v>1</v>
      </c>
      <c r="J74" s="102" t="s">
        <v>1566</v>
      </c>
      <c r="K74" s="102" t="s">
        <v>921</v>
      </c>
      <c r="L74" s="118" t="s">
        <v>2253</v>
      </c>
      <c r="M74" s="102" t="s">
        <v>2706</v>
      </c>
      <c r="N74" s="102" t="s">
        <v>221</v>
      </c>
      <c r="O74" s="119">
        <v>1983</v>
      </c>
      <c r="P74" s="104"/>
      <c r="Q74" s="121"/>
      <c r="R74" s="104"/>
      <c r="S74" s="104"/>
      <c r="T74" s="104"/>
      <c r="U74" s="119">
        <v>0</v>
      </c>
      <c r="V74" s="119">
        <v>0</v>
      </c>
      <c r="W74" s="127" t="s">
        <v>2920</v>
      </c>
      <c r="X74" s="128">
        <v>2022</v>
      </c>
      <c r="Y74" s="128">
        <v>7</v>
      </c>
      <c r="Z74" s="128">
        <v>5</v>
      </c>
      <c r="AA7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5" spans="1:28" x14ac:dyDescent="0.25">
      <c r="A75" s="193" t="s">
        <v>2490</v>
      </c>
      <c r="B75" s="102" t="s">
        <v>213</v>
      </c>
      <c r="C75" s="102" t="s">
        <v>2211</v>
      </c>
      <c r="D75" s="102" t="s">
        <v>216</v>
      </c>
      <c r="E75" s="102" t="s">
        <v>216</v>
      </c>
      <c r="F75" s="90">
        <v>5.23</v>
      </c>
      <c r="G75" s="102" t="s">
        <v>217</v>
      </c>
      <c r="H75" s="75">
        <v>1</v>
      </c>
      <c r="I75" s="102">
        <v>1</v>
      </c>
      <c r="J75" s="102" t="s">
        <v>1559</v>
      </c>
      <c r="K75" s="102" t="s">
        <v>2707</v>
      </c>
      <c r="L75" s="118" t="s">
        <v>213</v>
      </c>
      <c r="M75" s="102" t="s">
        <v>2708</v>
      </c>
      <c r="N75" s="102" t="s">
        <v>221</v>
      </c>
      <c r="O75" s="119">
        <v>1977</v>
      </c>
      <c r="P75" s="104"/>
      <c r="Q75" s="121"/>
      <c r="R75" s="104"/>
      <c r="S75" s="104"/>
      <c r="T75" s="104"/>
      <c r="U75" s="119">
        <v>0</v>
      </c>
      <c r="V75" s="119">
        <v>0</v>
      </c>
      <c r="W75" s="127" t="s">
        <v>2920</v>
      </c>
      <c r="X75" s="128">
        <v>2022</v>
      </c>
      <c r="Y75" s="128">
        <v>7</v>
      </c>
      <c r="Z75" s="128">
        <v>5</v>
      </c>
      <c r="AA7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6" spans="1:28" x14ac:dyDescent="0.25">
      <c r="A76" s="193" t="s">
        <v>2491</v>
      </c>
      <c r="B76" s="102" t="s">
        <v>213</v>
      </c>
      <c r="C76" s="102" t="s">
        <v>2211</v>
      </c>
      <c r="D76" s="102" t="s">
        <v>216</v>
      </c>
      <c r="E76" s="102" t="s">
        <v>216</v>
      </c>
      <c r="F76" s="90">
        <v>3</v>
      </c>
      <c r="G76" s="102" t="s">
        <v>217</v>
      </c>
      <c r="H76" s="75">
        <v>1</v>
      </c>
      <c r="I76" s="102">
        <v>1</v>
      </c>
      <c r="J76" s="102" t="s">
        <v>2709</v>
      </c>
      <c r="K76" s="102" t="s">
        <v>2710</v>
      </c>
      <c r="L76" s="118" t="s">
        <v>3163</v>
      </c>
      <c r="M76" s="102" t="s">
        <v>2711</v>
      </c>
      <c r="N76" s="102" t="s">
        <v>221</v>
      </c>
      <c r="O76" s="119">
        <v>1968</v>
      </c>
      <c r="P76" s="104"/>
      <c r="Q76" s="121"/>
      <c r="R76" s="104"/>
      <c r="S76" s="104"/>
      <c r="T76" s="104"/>
      <c r="U76" s="119">
        <v>0</v>
      </c>
      <c r="V76" s="119">
        <v>0</v>
      </c>
      <c r="W76" s="127" t="s">
        <v>2920</v>
      </c>
      <c r="X76" s="128">
        <v>2022</v>
      </c>
      <c r="Y76" s="128">
        <v>7</v>
      </c>
      <c r="Z76" s="128">
        <v>7</v>
      </c>
      <c r="AA7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7" spans="1:28" x14ac:dyDescent="0.25">
      <c r="A77" s="193" t="s">
        <v>2492</v>
      </c>
      <c r="B77" s="102" t="s">
        <v>213</v>
      </c>
      <c r="C77" s="102" t="s">
        <v>2211</v>
      </c>
      <c r="D77" s="102" t="s">
        <v>216</v>
      </c>
      <c r="E77" s="102" t="s">
        <v>216</v>
      </c>
      <c r="F77" s="90">
        <v>2.2000000000000002</v>
      </c>
      <c r="G77" s="102" t="s">
        <v>217</v>
      </c>
      <c r="H77" s="75">
        <v>1</v>
      </c>
      <c r="I77" s="102">
        <v>1</v>
      </c>
      <c r="J77" s="102" t="s">
        <v>2712</v>
      </c>
      <c r="K77" s="102" t="s">
        <v>2666</v>
      </c>
      <c r="L77" s="118" t="s">
        <v>3164</v>
      </c>
      <c r="M77" s="102" t="s">
        <v>213</v>
      </c>
      <c r="N77" s="102" t="s">
        <v>221</v>
      </c>
      <c r="O77" s="119">
        <v>1964</v>
      </c>
      <c r="P77" s="104"/>
      <c r="Q77" s="121"/>
      <c r="R77" s="104"/>
      <c r="S77" s="104"/>
      <c r="T77" s="104"/>
      <c r="U77" s="119">
        <v>0</v>
      </c>
      <c r="V77" s="119">
        <v>0</v>
      </c>
      <c r="W77" s="127" t="s">
        <v>2920</v>
      </c>
      <c r="X77" s="128">
        <v>2022</v>
      </c>
      <c r="Y77" s="128">
        <v>7</v>
      </c>
      <c r="Z77" s="128">
        <v>8</v>
      </c>
      <c r="AA7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8" spans="1:28" x14ac:dyDescent="0.25">
      <c r="A78" s="193" t="s">
        <v>2493</v>
      </c>
      <c r="B78" s="102" t="s">
        <v>213</v>
      </c>
      <c r="C78" s="102" t="s">
        <v>2211</v>
      </c>
      <c r="D78" s="102" t="s">
        <v>216</v>
      </c>
      <c r="E78" s="102" t="s">
        <v>216</v>
      </c>
      <c r="F78" s="90">
        <v>2.8</v>
      </c>
      <c r="G78" s="102" t="s">
        <v>217</v>
      </c>
      <c r="H78" s="75">
        <v>1</v>
      </c>
      <c r="I78" s="102">
        <v>1</v>
      </c>
      <c r="J78" s="102" t="s">
        <v>2713</v>
      </c>
      <c r="K78" s="102" t="s">
        <v>2714</v>
      </c>
      <c r="L78" s="118" t="s">
        <v>213</v>
      </c>
      <c r="M78" s="102" t="s">
        <v>2715</v>
      </c>
      <c r="N78" s="102" t="s">
        <v>221</v>
      </c>
      <c r="O78" s="119">
        <v>1965</v>
      </c>
      <c r="P78" s="104"/>
      <c r="Q78" s="121"/>
      <c r="R78" s="104"/>
      <c r="S78" s="104"/>
      <c r="T78" s="104"/>
      <c r="U78" s="119">
        <v>0</v>
      </c>
      <c r="V78" s="119">
        <v>0</v>
      </c>
      <c r="W78" s="127" t="s">
        <v>2920</v>
      </c>
      <c r="X78" s="128">
        <v>2022</v>
      </c>
      <c r="Y78" s="128">
        <v>7</v>
      </c>
      <c r="Z78" s="128">
        <v>9</v>
      </c>
      <c r="AA7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9" spans="1:28" x14ac:dyDescent="0.25">
      <c r="A79" s="193" t="s">
        <v>2494</v>
      </c>
      <c r="B79" s="102" t="s">
        <v>213</v>
      </c>
      <c r="C79" s="102" t="s">
        <v>2211</v>
      </c>
      <c r="D79" s="102" t="s">
        <v>216</v>
      </c>
      <c r="E79" s="102" t="s">
        <v>216</v>
      </c>
      <c r="F79" s="90">
        <v>2.6</v>
      </c>
      <c r="G79" s="102" t="s">
        <v>217</v>
      </c>
      <c r="H79" s="75">
        <v>1</v>
      </c>
      <c r="I79" s="102">
        <v>1</v>
      </c>
      <c r="J79" s="102" t="s">
        <v>489</v>
      </c>
      <c r="K79" s="102" t="s">
        <v>2689</v>
      </c>
      <c r="L79" s="118" t="s">
        <v>3165</v>
      </c>
      <c r="M79" s="102" t="s">
        <v>2716</v>
      </c>
      <c r="N79" s="102" t="s">
        <v>221</v>
      </c>
      <c r="O79" s="119">
        <v>1986</v>
      </c>
      <c r="P79" s="104"/>
      <c r="Q79" s="121"/>
      <c r="R79" s="104"/>
      <c r="S79" s="104"/>
      <c r="T79" s="104"/>
      <c r="U79" s="119">
        <v>0</v>
      </c>
      <c r="V79" s="119">
        <v>0</v>
      </c>
      <c r="W79" s="127" t="s">
        <v>2920</v>
      </c>
      <c r="X79" s="128">
        <v>2022</v>
      </c>
      <c r="Y79" s="128">
        <v>7</v>
      </c>
      <c r="Z79" s="128">
        <v>7</v>
      </c>
      <c r="AA7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80" spans="1:28" x14ac:dyDescent="0.25">
      <c r="A80" s="193" t="s">
        <v>2495</v>
      </c>
      <c r="B80" s="102" t="s">
        <v>213</v>
      </c>
      <c r="C80" s="102" t="s">
        <v>2211</v>
      </c>
      <c r="D80" s="102" t="s">
        <v>216</v>
      </c>
      <c r="E80" s="102" t="s">
        <v>216</v>
      </c>
      <c r="F80" s="90">
        <v>3.66</v>
      </c>
      <c r="G80" s="102" t="s">
        <v>217</v>
      </c>
      <c r="H80" s="75">
        <v>1</v>
      </c>
      <c r="I80" s="102">
        <v>1</v>
      </c>
      <c r="J80" s="102" t="s">
        <v>708</v>
      </c>
      <c r="K80" s="102" t="s">
        <v>2705</v>
      </c>
      <c r="L80" s="118" t="s">
        <v>3147</v>
      </c>
      <c r="M80" s="102" t="s">
        <v>3148</v>
      </c>
      <c r="N80" s="102" t="s">
        <v>221</v>
      </c>
      <c r="O80" s="119">
        <v>1978</v>
      </c>
      <c r="P80" s="104"/>
      <c r="Q80" s="121"/>
      <c r="R80" s="104"/>
      <c r="S80" s="104"/>
      <c r="T80" s="104"/>
      <c r="U80" s="119">
        <v>0</v>
      </c>
      <c r="V80" s="119">
        <v>0</v>
      </c>
      <c r="W80" s="127" t="s">
        <v>2920</v>
      </c>
      <c r="X80" s="128">
        <v>2022</v>
      </c>
      <c r="Y80" s="128">
        <v>7</v>
      </c>
      <c r="Z80" s="128">
        <v>6</v>
      </c>
      <c r="AA8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8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81" spans="1:28" x14ac:dyDescent="0.25">
      <c r="A81" s="193" t="s">
        <v>2496</v>
      </c>
      <c r="B81" s="102" t="s">
        <v>213</v>
      </c>
      <c r="C81" s="102" t="s">
        <v>2211</v>
      </c>
      <c r="D81" s="102" t="s">
        <v>216</v>
      </c>
      <c r="E81" s="102" t="s">
        <v>216</v>
      </c>
      <c r="F81" s="90">
        <v>6.43</v>
      </c>
      <c r="G81" s="102" t="s">
        <v>217</v>
      </c>
      <c r="H81" s="75">
        <v>1</v>
      </c>
      <c r="I81" s="102">
        <v>1</v>
      </c>
      <c r="J81" s="102" t="s">
        <v>835</v>
      </c>
      <c r="K81" s="102" t="s">
        <v>2309</v>
      </c>
      <c r="L81" s="118" t="s">
        <v>3166</v>
      </c>
      <c r="M81" s="102" t="s">
        <v>213</v>
      </c>
      <c r="N81" s="102" t="s">
        <v>221</v>
      </c>
      <c r="O81" s="119">
        <v>1976</v>
      </c>
      <c r="P81" s="104"/>
      <c r="Q81" s="121"/>
      <c r="R81" s="104"/>
      <c r="S81" s="104"/>
      <c r="T81" s="104"/>
      <c r="U81" s="119">
        <v>0</v>
      </c>
      <c r="V81" s="119">
        <v>0</v>
      </c>
      <c r="W81" s="127" t="s">
        <v>2920</v>
      </c>
      <c r="X81" s="128">
        <v>2022</v>
      </c>
      <c r="Y81" s="128">
        <v>7</v>
      </c>
      <c r="Z81" s="128">
        <v>7</v>
      </c>
      <c r="AA8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8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82" spans="1:28" x14ac:dyDescent="0.25">
      <c r="A82" s="193" t="s">
        <v>2497</v>
      </c>
      <c r="B82" s="102" t="s">
        <v>213</v>
      </c>
      <c r="C82" s="102" t="s">
        <v>2211</v>
      </c>
      <c r="D82" s="102" t="s">
        <v>216</v>
      </c>
      <c r="E82" s="102" t="s">
        <v>216</v>
      </c>
      <c r="F82" s="90">
        <v>2.2000000000000002</v>
      </c>
      <c r="G82" s="102" t="s">
        <v>217</v>
      </c>
      <c r="H82" s="75">
        <v>1</v>
      </c>
      <c r="I82" s="102">
        <v>1</v>
      </c>
      <c r="J82" s="102" t="s">
        <v>2717</v>
      </c>
      <c r="K82" s="102" t="s">
        <v>989</v>
      </c>
      <c r="L82" s="118" t="s">
        <v>213</v>
      </c>
      <c r="M82" s="102" t="s">
        <v>2718</v>
      </c>
      <c r="N82" s="102" t="s">
        <v>221</v>
      </c>
      <c r="O82" s="119">
        <v>1967</v>
      </c>
      <c r="P82" s="104"/>
      <c r="Q82" s="121"/>
      <c r="R82" s="104"/>
      <c r="S82" s="104"/>
      <c r="T82" s="104"/>
      <c r="U82" s="119">
        <v>0</v>
      </c>
      <c r="V82" s="119">
        <v>0</v>
      </c>
      <c r="W82" s="127" t="s">
        <v>2920</v>
      </c>
      <c r="X82" s="128">
        <v>2022</v>
      </c>
      <c r="Y82" s="128">
        <v>7</v>
      </c>
      <c r="Z82" s="128">
        <v>8</v>
      </c>
      <c r="AA8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8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83" spans="1:28" x14ac:dyDescent="0.25">
      <c r="A83" s="193" t="s">
        <v>2498</v>
      </c>
      <c r="B83" s="102" t="s">
        <v>213</v>
      </c>
      <c r="C83" s="102" t="s">
        <v>2211</v>
      </c>
      <c r="D83" s="102" t="s">
        <v>216</v>
      </c>
      <c r="E83" s="102" t="s">
        <v>216</v>
      </c>
      <c r="F83" s="90">
        <v>2.2999999999999998</v>
      </c>
      <c r="G83" s="102" t="s">
        <v>217</v>
      </c>
      <c r="H83" s="75">
        <v>1</v>
      </c>
      <c r="I83" s="102">
        <v>1</v>
      </c>
      <c r="J83" s="102" t="s">
        <v>1618</v>
      </c>
      <c r="K83" s="102" t="s">
        <v>2719</v>
      </c>
      <c r="L83" s="118" t="s">
        <v>3167</v>
      </c>
      <c r="M83" s="102" t="s">
        <v>2720</v>
      </c>
      <c r="N83" s="102" t="s">
        <v>221</v>
      </c>
      <c r="O83" s="119">
        <v>1986</v>
      </c>
      <c r="P83" s="104"/>
      <c r="Q83" s="121"/>
      <c r="R83" s="104"/>
      <c r="S83" s="104"/>
      <c r="T83" s="104"/>
      <c r="U83" s="119">
        <v>0</v>
      </c>
      <c r="V83" s="119">
        <v>0</v>
      </c>
      <c r="W83" s="127" t="s">
        <v>2920</v>
      </c>
      <c r="X83" s="128">
        <v>2022</v>
      </c>
      <c r="Y83" s="128">
        <v>7</v>
      </c>
      <c r="Z83" s="128">
        <v>8</v>
      </c>
      <c r="AA8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8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84" spans="1:28" x14ac:dyDescent="0.25">
      <c r="A84" s="193" t="s">
        <v>2499</v>
      </c>
      <c r="B84" s="102" t="s">
        <v>213</v>
      </c>
      <c r="C84" s="102" t="s">
        <v>2211</v>
      </c>
      <c r="D84" s="102" t="s">
        <v>216</v>
      </c>
      <c r="E84" s="102" t="s">
        <v>216</v>
      </c>
      <c r="F84" s="90">
        <v>3.2</v>
      </c>
      <c r="G84" s="102" t="s">
        <v>217</v>
      </c>
      <c r="H84" s="75">
        <v>1</v>
      </c>
      <c r="I84" s="102">
        <v>1</v>
      </c>
      <c r="J84" s="102" t="s">
        <v>293</v>
      </c>
      <c r="K84" s="102" t="s">
        <v>488</v>
      </c>
      <c r="L84" s="118" t="s">
        <v>3168</v>
      </c>
      <c r="M84" s="102" t="s">
        <v>3169</v>
      </c>
      <c r="N84" s="102" t="s">
        <v>221</v>
      </c>
      <c r="O84" s="119">
        <v>1956</v>
      </c>
      <c r="P84" s="104"/>
      <c r="Q84" s="121"/>
      <c r="R84" s="104"/>
      <c r="S84" s="104"/>
      <c r="T84" s="104"/>
      <c r="U84" s="119">
        <v>0</v>
      </c>
      <c r="V84" s="119">
        <v>0</v>
      </c>
      <c r="W84" s="127" t="s">
        <v>2920</v>
      </c>
      <c r="X84" s="128">
        <v>2022</v>
      </c>
      <c r="Y84" s="128">
        <v>7</v>
      </c>
      <c r="Z84" s="128">
        <v>7</v>
      </c>
      <c r="AA8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8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85" spans="1:28" x14ac:dyDescent="0.25">
      <c r="A85" s="193" t="s">
        <v>2500</v>
      </c>
      <c r="B85" s="102" t="s">
        <v>213</v>
      </c>
      <c r="C85" s="102" t="s">
        <v>2211</v>
      </c>
      <c r="D85" s="102" t="s">
        <v>216</v>
      </c>
      <c r="E85" s="102" t="s">
        <v>216</v>
      </c>
      <c r="F85" s="90">
        <v>3.4</v>
      </c>
      <c r="G85" s="102" t="s">
        <v>217</v>
      </c>
      <c r="H85" s="75">
        <v>1</v>
      </c>
      <c r="I85" s="102">
        <v>1</v>
      </c>
      <c r="J85" s="102" t="s">
        <v>1144</v>
      </c>
      <c r="K85" s="102" t="s">
        <v>488</v>
      </c>
      <c r="L85" s="118" t="s">
        <v>3137</v>
      </c>
      <c r="M85" s="102" t="s">
        <v>213</v>
      </c>
      <c r="N85" s="102" t="s">
        <v>221</v>
      </c>
      <c r="O85" s="119">
        <v>1976</v>
      </c>
      <c r="P85" s="104"/>
      <c r="Q85" s="121"/>
      <c r="R85" s="104"/>
      <c r="S85" s="104"/>
      <c r="T85" s="104"/>
      <c r="U85" s="119">
        <v>0</v>
      </c>
      <c r="V85" s="119">
        <v>0</v>
      </c>
      <c r="W85" s="127" t="s">
        <v>2920</v>
      </c>
      <c r="X85" s="128">
        <v>2022</v>
      </c>
      <c r="Y85" s="128">
        <v>7</v>
      </c>
      <c r="Z85" s="128">
        <v>7</v>
      </c>
      <c r="AA8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8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86" spans="1:28" x14ac:dyDescent="0.25">
      <c r="A86" s="193" t="s">
        <v>2501</v>
      </c>
      <c r="B86" s="102" t="s">
        <v>213</v>
      </c>
      <c r="C86" s="102" t="s">
        <v>2211</v>
      </c>
      <c r="D86" s="102" t="s">
        <v>216</v>
      </c>
      <c r="E86" s="102" t="s">
        <v>216</v>
      </c>
      <c r="F86" s="90">
        <v>2.4</v>
      </c>
      <c r="G86" s="102" t="s">
        <v>217</v>
      </c>
      <c r="H86" s="75">
        <v>1</v>
      </c>
      <c r="I86" s="102">
        <v>1</v>
      </c>
      <c r="J86" s="102" t="s">
        <v>745</v>
      </c>
      <c r="K86" s="102" t="s">
        <v>1865</v>
      </c>
      <c r="L86" s="118" t="s">
        <v>3138</v>
      </c>
      <c r="M86" s="102" t="s">
        <v>2721</v>
      </c>
      <c r="N86" s="102" t="s">
        <v>221</v>
      </c>
      <c r="O86" s="119">
        <v>1975</v>
      </c>
      <c r="P86" s="104"/>
      <c r="Q86" s="121"/>
      <c r="R86" s="104"/>
      <c r="S86" s="104"/>
      <c r="T86" s="104"/>
      <c r="U86" s="119">
        <v>0</v>
      </c>
      <c r="V86" s="119">
        <v>0</v>
      </c>
      <c r="W86" s="127" t="s">
        <v>2920</v>
      </c>
      <c r="X86" s="128">
        <v>2022</v>
      </c>
      <c r="Y86" s="128">
        <v>7</v>
      </c>
      <c r="Z86" s="128">
        <v>6</v>
      </c>
      <c r="AA8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8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87" spans="1:28" x14ac:dyDescent="0.25">
      <c r="A87" s="193" t="s">
        <v>2502</v>
      </c>
      <c r="B87" s="102" t="s">
        <v>213</v>
      </c>
      <c r="C87" s="102" t="s">
        <v>2211</v>
      </c>
      <c r="D87" s="102" t="s">
        <v>216</v>
      </c>
      <c r="E87" s="102" t="s">
        <v>216</v>
      </c>
      <c r="F87" s="90">
        <v>2.2999999999999998</v>
      </c>
      <c r="G87" s="102" t="s">
        <v>217</v>
      </c>
      <c r="H87" s="75">
        <v>1</v>
      </c>
      <c r="I87" s="102">
        <v>1</v>
      </c>
      <c r="J87" s="102" t="s">
        <v>2722</v>
      </c>
      <c r="K87" s="102" t="s">
        <v>2723</v>
      </c>
      <c r="L87" s="118" t="s">
        <v>3170</v>
      </c>
      <c r="M87" s="102" t="s">
        <v>2724</v>
      </c>
      <c r="N87" s="102" t="s">
        <v>221</v>
      </c>
      <c r="O87" s="119">
        <v>1994</v>
      </c>
      <c r="P87" s="104"/>
      <c r="Q87" s="121"/>
      <c r="R87" s="104"/>
      <c r="S87" s="104"/>
      <c r="T87" s="104"/>
      <c r="U87" s="119">
        <v>0</v>
      </c>
      <c r="V87" s="119">
        <v>0</v>
      </c>
      <c r="W87" s="127" t="s">
        <v>2920</v>
      </c>
      <c r="X87" s="128">
        <v>2022</v>
      </c>
      <c r="Y87" s="128">
        <v>7</v>
      </c>
      <c r="Z87" s="128">
        <v>9</v>
      </c>
      <c r="AA8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8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88" spans="1:28" x14ac:dyDescent="0.25">
      <c r="A88" s="193" t="s">
        <v>2503</v>
      </c>
      <c r="B88" s="102" t="s">
        <v>213</v>
      </c>
      <c r="C88" s="102" t="s">
        <v>2211</v>
      </c>
      <c r="D88" s="102" t="s">
        <v>216</v>
      </c>
      <c r="E88" s="102" t="s">
        <v>216</v>
      </c>
      <c r="F88" s="90">
        <v>5.72</v>
      </c>
      <c r="G88" s="102" t="s">
        <v>217</v>
      </c>
      <c r="H88" s="75">
        <v>1</v>
      </c>
      <c r="I88" s="102">
        <v>1</v>
      </c>
      <c r="J88" s="102" t="s">
        <v>2725</v>
      </c>
      <c r="K88" s="102" t="s">
        <v>396</v>
      </c>
      <c r="L88" s="118" t="s">
        <v>3135</v>
      </c>
      <c r="M88" s="102" t="s">
        <v>3136</v>
      </c>
      <c r="N88" s="102" t="s">
        <v>221</v>
      </c>
      <c r="O88" s="119">
        <v>1966</v>
      </c>
      <c r="P88" s="104"/>
      <c r="Q88" s="121"/>
      <c r="R88" s="104"/>
      <c r="S88" s="104"/>
      <c r="T88" s="104"/>
      <c r="U88" s="119">
        <v>0</v>
      </c>
      <c r="V88" s="119">
        <v>0</v>
      </c>
      <c r="W88" s="127" t="s">
        <v>2920</v>
      </c>
      <c r="X88" s="128">
        <v>2022</v>
      </c>
      <c r="Y88" s="128">
        <v>7</v>
      </c>
      <c r="Z88" s="128">
        <v>2</v>
      </c>
      <c r="AA8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8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89" spans="1:28" x14ac:dyDescent="0.25">
      <c r="A89" s="193" t="s">
        <v>2504</v>
      </c>
      <c r="B89" s="102" t="s">
        <v>213</v>
      </c>
      <c r="C89" s="102" t="s">
        <v>2211</v>
      </c>
      <c r="D89" s="102" t="s">
        <v>216</v>
      </c>
      <c r="E89" s="102" t="s">
        <v>216</v>
      </c>
      <c r="F89" s="90">
        <v>1.36</v>
      </c>
      <c r="G89" s="102" t="s">
        <v>217</v>
      </c>
      <c r="H89" s="75">
        <v>1</v>
      </c>
      <c r="I89" s="102">
        <v>1</v>
      </c>
      <c r="J89" s="102" t="s">
        <v>3149</v>
      </c>
      <c r="K89" s="102" t="s">
        <v>830</v>
      </c>
      <c r="L89" s="118" t="s">
        <v>3150</v>
      </c>
      <c r="M89" s="102" t="s">
        <v>3151</v>
      </c>
      <c r="N89" s="102" t="s">
        <v>221</v>
      </c>
      <c r="O89" s="119">
        <v>1990</v>
      </c>
      <c r="P89" s="104"/>
      <c r="Q89" s="121"/>
      <c r="R89" s="104"/>
      <c r="S89" s="104"/>
      <c r="T89" s="104"/>
      <c r="U89" s="119">
        <v>0</v>
      </c>
      <c r="V89" s="119">
        <v>0</v>
      </c>
      <c r="W89" s="127" t="s">
        <v>2920</v>
      </c>
      <c r="X89" s="128">
        <v>2022</v>
      </c>
      <c r="Y89" s="128">
        <v>7</v>
      </c>
      <c r="Z89" s="128">
        <v>2</v>
      </c>
      <c r="AA8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8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90" spans="1:28" x14ac:dyDescent="0.25">
      <c r="A90" s="102" t="s">
        <v>1416</v>
      </c>
      <c r="B90" s="102" t="s">
        <v>213</v>
      </c>
      <c r="C90" s="102" t="s">
        <v>1176</v>
      </c>
      <c r="D90" s="102" t="s">
        <v>216</v>
      </c>
      <c r="E90" s="102" t="s">
        <v>216</v>
      </c>
      <c r="F90" s="158">
        <v>4</v>
      </c>
      <c r="G90" s="102" t="s">
        <v>217</v>
      </c>
      <c r="H90" s="75">
        <v>1</v>
      </c>
      <c r="I90" s="102">
        <v>1</v>
      </c>
      <c r="J90" s="126" t="s">
        <v>1319</v>
      </c>
      <c r="K90" s="126" t="s">
        <v>615</v>
      </c>
      <c r="L90" s="118" t="s">
        <v>1418</v>
      </c>
      <c r="M90" s="102" t="s">
        <v>1419</v>
      </c>
      <c r="N90" s="102" t="s">
        <v>221</v>
      </c>
      <c r="O90" s="118">
        <v>1992</v>
      </c>
      <c r="P90" s="104"/>
      <c r="Q90" s="121"/>
      <c r="R90" s="104"/>
      <c r="S90" s="104"/>
      <c r="T90" s="104"/>
      <c r="U90" s="119">
        <v>0</v>
      </c>
      <c r="V90" s="119">
        <v>0</v>
      </c>
      <c r="W90" s="127" t="s">
        <v>2921</v>
      </c>
      <c r="X90" s="128">
        <v>2022</v>
      </c>
      <c r="Y90" s="128">
        <v>6</v>
      </c>
      <c r="Z90" s="128">
        <v>11</v>
      </c>
      <c r="AA9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9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91" spans="1:28" x14ac:dyDescent="0.25">
      <c r="A91" s="102" t="s">
        <v>1448</v>
      </c>
      <c r="B91" s="102" t="s">
        <v>213</v>
      </c>
      <c r="C91" s="102" t="s">
        <v>1176</v>
      </c>
      <c r="D91" s="102" t="s">
        <v>216</v>
      </c>
      <c r="E91" s="102" t="s">
        <v>216</v>
      </c>
      <c r="F91" s="158">
        <v>3.5</v>
      </c>
      <c r="G91" s="102" t="s">
        <v>217</v>
      </c>
      <c r="H91" s="75">
        <v>1</v>
      </c>
      <c r="I91" s="102">
        <v>1</v>
      </c>
      <c r="J91" s="126" t="s">
        <v>293</v>
      </c>
      <c r="K91" s="126" t="s">
        <v>380</v>
      </c>
      <c r="L91" s="118" t="s">
        <v>1450</v>
      </c>
      <c r="M91" s="102" t="s">
        <v>1451</v>
      </c>
      <c r="N91" s="102" t="s">
        <v>221</v>
      </c>
      <c r="O91" s="118">
        <v>1982</v>
      </c>
      <c r="P91" s="104"/>
      <c r="Q91" s="121"/>
      <c r="R91" s="104"/>
      <c r="S91" s="104"/>
      <c r="T91" s="104"/>
      <c r="U91" s="119">
        <v>0</v>
      </c>
      <c r="V91" s="119">
        <v>0</v>
      </c>
      <c r="W91" s="127" t="s">
        <v>2921</v>
      </c>
      <c r="X91" s="128">
        <v>2022</v>
      </c>
      <c r="Y91" s="128">
        <v>6</v>
      </c>
      <c r="Z91" s="128">
        <v>3</v>
      </c>
      <c r="AA9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9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92" spans="1:28" x14ac:dyDescent="0.25">
      <c r="A92" s="102" t="s">
        <v>1445</v>
      </c>
      <c r="B92" s="102" t="s">
        <v>213</v>
      </c>
      <c r="C92" s="102" t="s">
        <v>1176</v>
      </c>
      <c r="D92" s="102" t="s">
        <v>216</v>
      </c>
      <c r="E92" s="102" t="s">
        <v>216</v>
      </c>
      <c r="F92" s="158">
        <v>4.16</v>
      </c>
      <c r="G92" s="102" t="s">
        <v>217</v>
      </c>
      <c r="H92" s="75">
        <v>1</v>
      </c>
      <c r="I92" s="102">
        <v>1</v>
      </c>
      <c r="J92" s="126" t="s">
        <v>1447</v>
      </c>
      <c r="K92" s="126" t="s">
        <v>380</v>
      </c>
      <c r="L92" s="118" t="s">
        <v>213</v>
      </c>
      <c r="M92" s="102" t="s">
        <v>213</v>
      </c>
      <c r="N92" s="102" t="s">
        <v>221</v>
      </c>
      <c r="O92" s="118" t="s">
        <v>343</v>
      </c>
      <c r="P92" s="104"/>
      <c r="Q92" s="121"/>
      <c r="R92" s="104"/>
      <c r="S92" s="104"/>
      <c r="T92" s="104"/>
      <c r="U92" s="119">
        <v>0</v>
      </c>
      <c r="V92" s="119">
        <v>0</v>
      </c>
      <c r="W92" s="127" t="s">
        <v>2921</v>
      </c>
      <c r="X92" s="128">
        <v>2022</v>
      </c>
      <c r="Y92" s="128">
        <v>5</v>
      </c>
      <c r="Z92" s="128">
        <v>3</v>
      </c>
      <c r="AA9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9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93" spans="1:28" x14ac:dyDescent="0.25">
      <c r="A93" s="102" t="s">
        <v>1493</v>
      </c>
      <c r="B93" s="102" t="s">
        <v>213</v>
      </c>
      <c r="C93" s="102" t="s">
        <v>1176</v>
      </c>
      <c r="D93" s="102" t="s">
        <v>216</v>
      </c>
      <c r="E93" s="102" t="s">
        <v>216</v>
      </c>
      <c r="F93" s="158">
        <v>7</v>
      </c>
      <c r="G93" s="102" t="s">
        <v>217</v>
      </c>
      <c r="H93" s="75">
        <v>1</v>
      </c>
      <c r="I93" s="102">
        <v>1</v>
      </c>
      <c r="J93" s="126" t="s">
        <v>1495</v>
      </c>
      <c r="K93" s="126" t="s">
        <v>888</v>
      </c>
      <c r="L93" s="118" t="s">
        <v>1496</v>
      </c>
      <c r="M93" s="102" t="s">
        <v>1497</v>
      </c>
      <c r="N93" s="102" t="s">
        <v>221</v>
      </c>
      <c r="O93" s="118" t="s">
        <v>278</v>
      </c>
      <c r="P93" s="104"/>
      <c r="Q93" s="121"/>
      <c r="R93" s="104"/>
      <c r="S93" s="104"/>
      <c r="T93" s="104"/>
      <c r="U93" s="119">
        <v>0</v>
      </c>
      <c r="V93" s="119">
        <v>0</v>
      </c>
      <c r="W93" s="127" t="s">
        <v>2921</v>
      </c>
      <c r="X93" s="128">
        <v>2022</v>
      </c>
      <c r="Y93" s="128">
        <v>5</v>
      </c>
      <c r="Z93" s="128">
        <v>23</v>
      </c>
      <c r="AA9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9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94" spans="1:28" x14ac:dyDescent="0.25">
      <c r="A94" s="102" t="s">
        <v>1194</v>
      </c>
      <c r="B94" s="102" t="s">
        <v>213</v>
      </c>
      <c r="C94" s="102" t="s">
        <v>1176</v>
      </c>
      <c r="D94" s="102" t="s">
        <v>216</v>
      </c>
      <c r="E94" s="102" t="s">
        <v>216</v>
      </c>
      <c r="F94" s="158">
        <v>3.5</v>
      </c>
      <c r="G94" s="102" t="s">
        <v>217</v>
      </c>
      <c r="H94" s="75">
        <v>1</v>
      </c>
      <c r="I94" s="102">
        <v>1</v>
      </c>
      <c r="J94" s="126" t="s">
        <v>1154</v>
      </c>
      <c r="K94" s="126" t="s">
        <v>1196</v>
      </c>
      <c r="L94" s="118" t="s">
        <v>1197</v>
      </c>
      <c r="M94" s="102" t="s">
        <v>1198</v>
      </c>
      <c r="N94" s="102" t="s">
        <v>221</v>
      </c>
      <c r="O94" s="118">
        <v>1980</v>
      </c>
      <c r="P94" s="104"/>
      <c r="Q94" s="121"/>
      <c r="R94" s="104"/>
      <c r="S94" s="104"/>
      <c r="T94" s="104"/>
      <c r="U94" s="119">
        <v>0</v>
      </c>
      <c r="V94" s="119">
        <v>0</v>
      </c>
      <c r="W94" s="127" t="s">
        <v>2921</v>
      </c>
      <c r="X94" s="128">
        <v>2022</v>
      </c>
      <c r="Y94" s="128">
        <v>6</v>
      </c>
      <c r="Z94" s="128">
        <v>13</v>
      </c>
      <c r="AA9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9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95" spans="1:28" x14ac:dyDescent="0.25">
      <c r="A95" s="102" t="s">
        <v>1205</v>
      </c>
      <c r="B95" s="102" t="s">
        <v>213</v>
      </c>
      <c r="C95" s="102" t="s">
        <v>1176</v>
      </c>
      <c r="D95" s="102" t="s">
        <v>216</v>
      </c>
      <c r="E95" s="102" t="s">
        <v>216</v>
      </c>
      <c r="F95" s="158">
        <v>4.7</v>
      </c>
      <c r="G95" s="102" t="s">
        <v>217</v>
      </c>
      <c r="H95" s="75">
        <v>1</v>
      </c>
      <c r="I95" s="102">
        <v>1</v>
      </c>
      <c r="J95" s="126" t="s">
        <v>1208</v>
      </c>
      <c r="K95" s="126" t="s">
        <v>1207</v>
      </c>
      <c r="L95" s="118" t="s">
        <v>213</v>
      </c>
      <c r="M95" s="102" t="s">
        <v>213</v>
      </c>
      <c r="N95" s="102" t="s">
        <v>221</v>
      </c>
      <c r="O95" s="118" t="s">
        <v>1209</v>
      </c>
      <c r="P95" s="104"/>
      <c r="Q95" s="121"/>
      <c r="R95" s="104"/>
      <c r="S95" s="104"/>
      <c r="T95" s="104"/>
      <c r="U95" s="119">
        <v>0</v>
      </c>
      <c r="V95" s="119">
        <v>0</v>
      </c>
      <c r="W95" s="127" t="s">
        <v>2921</v>
      </c>
      <c r="X95" s="128">
        <v>2022</v>
      </c>
      <c r="Y95" s="128">
        <v>5</v>
      </c>
      <c r="Z95" s="128">
        <v>15</v>
      </c>
      <c r="AA9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9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96" spans="1:28" x14ac:dyDescent="0.25">
      <c r="A96" s="102" t="s">
        <v>1398</v>
      </c>
      <c r="B96" s="102" t="s">
        <v>213</v>
      </c>
      <c r="C96" s="102" t="s">
        <v>1176</v>
      </c>
      <c r="D96" s="102" t="s">
        <v>216</v>
      </c>
      <c r="E96" s="102" t="s">
        <v>216</v>
      </c>
      <c r="F96" s="158">
        <v>9</v>
      </c>
      <c r="G96" s="102" t="s">
        <v>217</v>
      </c>
      <c r="H96" s="75">
        <v>1</v>
      </c>
      <c r="I96" s="102">
        <v>1</v>
      </c>
      <c r="J96" s="126" t="s">
        <v>1400</v>
      </c>
      <c r="K96" s="126" t="s">
        <v>558</v>
      </c>
      <c r="L96" s="118" t="s">
        <v>1401</v>
      </c>
      <c r="M96" s="102" t="s">
        <v>1402</v>
      </c>
      <c r="N96" s="102" t="s">
        <v>221</v>
      </c>
      <c r="O96" s="118" t="s">
        <v>424</v>
      </c>
      <c r="P96" s="104"/>
      <c r="Q96" s="121"/>
      <c r="R96" s="104"/>
      <c r="S96" s="104"/>
      <c r="T96" s="104"/>
      <c r="U96" s="119">
        <v>0</v>
      </c>
      <c r="V96" s="119">
        <v>0</v>
      </c>
      <c r="W96" s="127" t="s">
        <v>2921</v>
      </c>
      <c r="X96" s="128">
        <v>2022</v>
      </c>
      <c r="Y96" s="128">
        <v>5</v>
      </c>
      <c r="Z96" s="128">
        <v>4</v>
      </c>
      <c r="AA9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9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97" spans="1:28" x14ac:dyDescent="0.25">
      <c r="A97" s="102" t="s">
        <v>1483</v>
      </c>
      <c r="B97" s="102" t="s">
        <v>213</v>
      </c>
      <c r="C97" s="102" t="s">
        <v>1176</v>
      </c>
      <c r="D97" s="102" t="s">
        <v>216</v>
      </c>
      <c r="E97" s="102" t="s">
        <v>216</v>
      </c>
      <c r="F97" s="158">
        <v>3.71</v>
      </c>
      <c r="G97" s="102" t="s">
        <v>217</v>
      </c>
      <c r="H97" s="75">
        <v>1</v>
      </c>
      <c r="I97" s="102">
        <v>1</v>
      </c>
      <c r="J97" s="126" t="s">
        <v>1485</v>
      </c>
      <c r="K97" s="126" t="s">
        <v>888</v>
      </c>
      <c r="L97" s="118" t="s">
        <v>213</v>
      </c>
      <c r="M97" s="102" t="s">
        <v>213</v>
      </c>
      <c r="N97" s="102" t="s">
        <v>221</v>
      </c>
      <c r="O97" s="118" t="s">
        <v>343</v>
      </c>
      <c r="P97" s="104"/>
      <c r="Q97" s="121"/>
      <c r="R97" s="104"/>
      <c r="S97" s="104"/>
      <c r="T97" s="104"/>
      <c r="U97" s="119">
        <v>0</v>
      </c>
      <c r="V97" s="119">
        <v>0</v>
      </c>
      <c r="W97" s="127" t="s">
        <v>2921</v>
      </c>
      <c r="X97" s="128">
        <v>2022</v>
      </c>
      <c r="Y97" s="128">
        <v>6</v>
      </c>
      <c r="Z97" s="128">
        <v>5</v>
      </c>
      <c r="AA9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9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98" spans="1:28" x14ac:dyDescent="0.25">
      <c r="A98" s="102" t="s">
        <v>1522</v>
      </c>
      <c r="B98" s="102" t="s">
        <v>213</v>
      </c>
      <c r="C98" s="102" t="s">
        <v>1176</v>
      </c>
      <c r="D98" s="102" t="s">
        <v>216</v>
      </c>
      <c r="E98" s="102" t="s">
        <v>216</v>
      </c>
      <c r="F98" s="158">
        <v>2.5</v>
      </c>
      <c r="G98" s="102" t="s">
        <v>217</v>
      </c>
      <c r="H98" s="75">
        <v>1</v>
      </c>
      <c r="I98" s="102">
        <v>1</v>
      </c>
      <c r="J98" s="126" t="s">
        <v>1524</v>
      </c>
      <c r="K98" s="126" t="s">
        <v>1518</v>
      </c>
      <c r="L98" s="118" t="s">
        <v>1525</v>
      </c>
      <c r="M98" s="102" t="s">
        <v>1526</v>
      </c>
      <c r="N98" s="102" t="s">
        <v>221</v>
      </c>
      <c r="O98" s="118" t="s">
        <v>240</v>
      </c>
      <c r="P98" s="104"/>
      <c r="Q98" s="121"/>
      <c r="R98" s="104"/>
      <c r="S98" s="104"/>
      <c r="T98" s="104"/>
      <c r="U98" s="119">
        <v>0</v>
      </c>
      <c r="V98" s="119">
        <v>0</v>
      </c>
      <c r="W98" s="127" t="s">
        <v>2921</v>
      </c>
      <c r="X98" s="128">
        <v>2022</v>
      </c>
      <c r="Y98" s="128">
        <v>5</v>
      </c>
      <c r="Z98" s="128">
        <v>15</v>
      </c>
      <c r="AA9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9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99" spans="1:28" x14ac:dyDescent="0.25">
      <c r="A99" s="102" t="s">
        <v>1430</v>
      </c>
      <c r="B99" s="102" t="s">
        <v>213</v>
      </c>
      <c r="C99" s="102" t="s">
        <v>1176</v>
      </c>
      <c r="D99" s="102" t="s">
        <v>216</v>
      </c>
      <c r="E99" s="102" t="s">
        <v>216</v>
      </c>
      <c r="F99" s="158">
        <v>3.2</v>
      </c>
      <c r="G99" s="102" t="s">
        <v>217</v>
      </c>
      <c r="H99" s="75">
        <v>1</v>
      </c>
      <c r="I99" s="102">
        <v>1</v>
      </c>
      <c r="J99" s="126" t="s">
        <v>1432</v>
      </c>
      <c r="K99" s="126" t="s">
        <v>1427</v>
      </c>
      <c r="L99" s="118" t="s">
        <v>1433</v>
      </c>
      <c r="M99" s="102" t="s">
        <v>1434</v>
      </c>
      <c r="N99" s="102" t="s">
        <v>221</v>
      </c>
      <c r="O99" s="118" t="s">
        <v>512</v>
      </c>
      <c r="P99" s="104"/>
      <c r="Q99" s="121"/>
      <c r="R99" s="104"/>
      <c r="S99" s="104"/>
      <c r="T99" s="104"/>
      <c r="U99" s="119">
        <v>0</v>
      </c>
      <c r="V99" s="119">
        <v>0</v>
      </c>
      <c r="W99" s="127" t="s">
        <v>2921</v>
      </c>
      <c r="X99" s="128">
        <v>2022</v>
      </c>
      <c r="Y99" s="128">
        <v>6</v>
      </c>
      <c r="Z99" s="128">
        <v>20</v>
      </c>
      <c r="AA9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9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00" spans="1:28" x14ac:dyDescent="0.25">
      <c r="A100" s="102" t="s">
        <v>1289</v>
      </c>
      <c r="B100" s="102" t="s">
        <v>213</v>
      </c>
      <c r="C100" s="102" t="s">
        <v>1176</v>
      </c>
      <c r="D100" s="102" t="s">
        <v>216</v>
      </c>
      <c r="E100" s="102" t="s">
        <v>216</v>
      </c>
      <c r="F100" s="158">
        <v>4.5</v>
      </c>
      <c r="G100" s="102" t="s">
        <v>217</v>
      </c>
      <c r="H100" s="75">
        <v>1</v>
      </c>
      <c r="I100" s="102">
        <v>1</v>
      </c>
      <c r="J100" s="126" t="s">
        <v>1291</v>
      </c>
      <c r="K100" s="126" t="s">
        <v>477</v>
      </c>
      <c r="L100" s="118" t="s">
        <v>1292</v>
      </c>
      <c r="M100" s="102" t="s">
        <v>1293</v>
      </c>
      <c r="N100" s="102" t="s">
        <v>221</v>
      </c>
      <c r="O100" s="118">
        <v>1985</v>
      </c>
      <c r="P100" s="104"/>
      <c r="Q100" s="121"/>
      <c r="R100" s="104"/>
      <c r="S100" s="104"/>
      <c r="T100" s="104"/>
      <c r="U100" s="119">
        <v>0</v>
      </c>
      <c r="V100" s="119">
        <v>0</v>
      </c>
      <c r="W100" s="127" t="s">
        <v>2921</v>
      </c>
      <c r="X100" s="128">
        <v>2022</v>
      </c>
      <c r="Y100" s="128">
        <v>6</v>
      </c>
      <c r="Z100" s="128">
        <v>1</v>
      </c>
      <c r="AA10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0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01" spans="1:28" x14ac:dyDescent="0.25">
      <c r="A101" s="102" t="s">
        <v>1471</v>
      </c>
      <c r="B101" s="102" t="s">
        <v>213</v>
      </c>
      <c r="C101" s="102" t="s">
        <v>1176</v>
      </c>
      <c r="D101" s="102" t="s">
        <v>216</v>
      </c>
      <c r="E101" s="102" t="s">
        <v>216</v>
      </c>
      <c r="F101" s="158">
        <v>12.5</v>
      </c>
      <c r="G101" s="102" t="s">
        <v>217</v>
      </c>
      <c r="H101" s="75">
        <v>1</v>
      </c>
      <c r="I101" s="102">
        <v>1</v>
      </c>
      <c r="J101" s="126" t="s">
        <v>1473</v>
      </c>
      <c r="K101" s="126" t="s">
        <v>866</v>
      </c>
      <c r="L101" s="118" t="s">
        <v>1474</v>
      </c>
      <c r="M101" s="102" t="s">
        <v>1475</v>
      </c>
      <c r="N101" s="102" t="s">
        <v>221</v>
      </c>
      <c r="O101" s="118" t="s">
        <v>250</v>
      </c>
      <c r="P101" s="104"/>
      <c r="Q101" s="121"/>
      <c r="R101" s="104"/>
      <c r="S101" s="104"/>
      <c r="T101" s="104"/>
      <c r="U101" s="119">
        <v>0</v>
      </c>
      <c r="V101" s="119">
        <v>0</v>
      </c>
      <c r="W101" s="127" t="s">
        <v>2921</v>
      </c>
      <c r="X101" s="128">
        <v>2022</v>
      </c>
      <c r="Y101" s="128">
        <v>5</v>
      </c>
      <c r="Z101" s="128">
        <v>30</v>
      </c>
      <c r="AA10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0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02" spans="1:28" x14ac:dyDescent="0.25">
      <c r="A102" s="102" t="s">
        <v>1486</v>
      </c>
      <c r="B102" s="102" t="s">
        <v>213</v>
      </c>
      <c r="C102" s="102" t="s">
        <v>1176</v>
      </c>
      <c r="D102" s="102" t="s">
        <v>216</v>
      </c>
      <c r="E102" s="102" t="s">
        <v>216</v>
      </c>
      <c r="F102" s="158">
        <v>2.56</v>
      </c>
      <c r="G102" s="102" t="s">
        <v>217</v>
      </c>
      <c r="H102" s="75">
        <v>1</v>
      </c>
      <c r="I102" s="102">
        <v>1</v>
      </c>
      <c r="J102" s="126" t="s">
        <v>1291</v>
      </c>
      <c r="K102" s="126" t="s">
        <v>888</v>
      </c>
      <c r="L102" s="118" t="s">
        <v>213</v>
      </c>
      <c r="M102" s="102" t="s">
        <v>213</v>
      </c>
      <c r="N102" s="102" t="s">
        <v>221</v>
      </c>
      <c r="O102" s="118" t="s">
        <v>228</v>
      </c>
      <c r="P102" s="104"/>
      <c r="Q102" s="121"/>
      <c r="R102" s="104"/>
      <c r="S102" s="104"/>
      <c r="T102" s="104"/>
      <c r="U102" s="119">
        <v>0</v>
      </c>
      <c r="V102" s="119">
        <v>0</v>
      </c>
      <c r="W102" s="127" t="s">
        <v>2921</v>
      </c>
      <c r="X102" s="128">
        <v>2022</v>
      </c>
      <c r="Y102" s="128">
        <v>6</v>
      </c>
      <c r="Z102" s="128">
        <v>4</v>
      </c>
      <c r="AA10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0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03" spans="1:28" x14ac:dyDescent="0.25">
      <c r="A103" s="102" t="s">
        <v>1383</v>
      </c>
      <c r="B103" s="102" t="s">
        <v>213</v>
      </c>
      <c r="C103" s="102" t="s">
        <v>1176</v>
      </c>
      <c r="D103" s="102" t="s">
        <v>216</v>
      </c>
      <c r="E103" s="102" t="s">
        <v>216</v>
      </c>
      <c r="F103" s="158">
        <v>4.8</v>
      </c>
      <c r="G103" s="102" t="s">
        <v>217</v>
      </c>
      <c r="H103" s="75">
        <v>1</v>
      </c>
      <c r="I103" s="102">
        <v>1</v>
      </c>
      <c r="J103" s="126" t="s">
        <v>1385</v>
      </c>
      <c r="K103" s="126" t="s">
        <v>558</v>
      </c>
      <c r="L103" s="118" t="s">
        <v>1386</v>
      </c>
      <c r="M103" s="102" t="s">
        <v>213</v>
      </c>
      <c r="N103" s="102" t="s">
        <v>221</v>
      </c>
      <c r="O103" s="118" t="s">
        <v>935</v>
      </c>
      <c r="P103" s="104"/>
      <c r="Q103" s="121"/>
      <c r="R103" s="104"/>
      <c r="S103" s="104"/>
      <c r="T103" s="104"/>
      <c r="U103" s="119">
        <v>0</v>
      </c>
      <c r="V103" s="119">
        <v>0</v>
      </c>
      <c r="W103" s="127" t="s">
        <v>2921</v>
      </c>
      <c r="X103" s="128">
        <v>2022</v>
      </c>
      <c r="Y103" s="128">
        <v>5</v>
      </c>
      <c r="Z103" s="128">
        <v>15</v>
      </c>
      <c r="AA10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0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04" spans="1:28" x14ac:dyDescent="0.25">
      <c r="A104" s="102" t="s">
        <v>1252</v>
      </c>
      <c r="B104" s="102" t="s">
        <v>213</v>
      </c>
      <c r="C104" s="102" t="s">
        <v>1176</v>
      </c>
      <c r="D104" s="102" t="s">
        <v>216</v>
      </c>
      <c r="E104" s="102" t="s">
        <v>216</v>
      </c>
      <c r="F104" s="158">
        <v>3.75</v>
      </c>
      <c r="G104" s="102" t="s">
        <v>217</v>
      </c>
      <c r="H104" s="75">
        <v>1</v>
      </c>
      <c r="I104" s="102">
        <v>1</v>
      </c>
      <c r="J104" s="126" t="s">
        <v>995</v>
      </c>
      <c r="K104" s="126" t="s">
        <v>1254</v>
      </c>
      <c r="L104" s="118" t="s">
        <v>1255</v>
      </c>
      <c r="M104" s="102" t="s">
        <v>1256</v>
      </c>
      <c r="N104" s="102" t="s">
        <v>221</v>
      </c>
      <c r="O104" s="118">
        <v>1979</v>
      </c>
      <c r="P104" s="104"/>
      <c r="Q104" s="121"/>
      <c r="R104" s="104"/>
      <c r="S104" s="104"/>
      <c r="T104" s="104"/>
      <c r="U104" s="119">
        <v>0</v>
      </c>
      <c r="V104" s="119">
        <v>0</v>
      </c>
      <c r="W104" s="127" t="s">
        <v>2921</v>
      </c>
      <c r="X104" s="128">
        <v>2022</v>
      </c>
      <c r="Y104" s="128">
        <v>6</v>
      </c>
      <c r="Z104" s="128">
        <v>20</v>
      </c>
      <c r="AA10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0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05" spans="1:28" x14ac:dyDescent="0.25">
      <c r="A105" s="102" t="s">
        <v>1307</v>
      </c>
      <c r="B105" s="102" t="s">
        <v>213</v>
      </c>
      <c r="C105" s="102" t="s">
        <v>1176</v>
      </c>
      <c r="D105" s="102" t="s">
        <v>216</v>
      </c>
      <c r="E105" s="102" t="s">
        <v>216</v>
      </c>
      <c r="F105" s="158">
        <v>5.5</v>
      </c>
      <c r="G105" s="102" t="s">
        <v>217</v>
      </c>
      <c r="H105" s="75">
        <v>1</v>
      </c>
      <c r="I105" s="102">
        <v>1</v>
      </c>
      <c r="J105" s="126" t="s">
        <v>1309</v>
      </c>
      <c r="K105" s="126" t="s">
        <v>477</v>
      </c>
      <c r="L105" s="118" t="s">
        <v>1301</v>
      </c>
      <c r="M105" s="102" t="s">
        <v>1302</v>
      </c>
      <c r="N105" s="102" t="s">
        <v>221</v>
      </c>
      <c r="O105" s="118" t="s">
        <v>250</v>
      </c>
      <c r="P105" s="104"/>
      <c r="Q105" s="121"/>
      <c r="R105" s="104"/>
      <c r="S105" s="104"/>
      <c r="T105" s="104"/>
      <c r="U105" s="119">
        <v>0</v>
      </c>
      <c r="V105" s="119">
        <v>0</v>
      </c>
      <c r="W105" s="127" t="s">
        <v>2921</v>
      </c>
      <c r="X105" s="128">
        <v>2022</v>
      </c>
      <c r="Y105" s="128">
        <v>6</v>
      </c>
      <c r="Z105" s="128">
        <v>17</v>
      </c>
      <c r="AA10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0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06" spans="1:28" x14ac:dyDescent="0.25">
      <c r="A106" s="102" t="s">
        <v>1378</v>
      </c>
      <c r="B106" s="102" t="s">
        <v>213</v>
      </c>
      <c r="C106" s="102" t="s">
        <v>1176</v>
      </c>
      <c r="D106" s="102" t="s">
        <v>216</v>
      </c>
      <c r="E106" s="102" t="s">
        <v>216</v>
      </c>
      <c r="F106" s="158">
        <v>1.2</v>
      </c>
      <c r="G106" s="102" t="s">
        <v>217</v>
      </c>
      <c r="H106" s="75">
        <v>1</v>
      </c>
      <c r="I106" s="102">
        <v>1</v>
      </c>
      <c r="J106" s="126" t="s">
        <v>1380</v>
      </c>
      <c r="K106" s="126" t="s">
        <v>558</v>
      </c>
      <c r="L106" s="118" t="s">
        <v>1381</v>
      </c>
      <c r="M106" s="102" t="s">
        <v>1382</v>
      </c>
      <c r="N106" s="102" t="s">
        <v>431</v>
      </c>
      <c r="O106" s="118">
        <v>1973</v>
      </c>
      <c r="P106" s="104"/>
      <c r="Q106" s="121"/>
      <c r="R106" s="104"/>
      <c r="S106" s="104"/>
      <c r="T106" s="104"/>
      <c r="U106" s="119">
        <v>0</v>
      </c>
      <c r="V106" s="119">
        <v>0</v>
      </c>
      <c r="W106" s="127" t="s">
        <v>2921</v>
      </c>
      <c r="X106" s="128">
        <v>2022</v>
      </c>
      <c r="Y106" s="128">
        <v>5</v>
      </c>
      <c r="Z106" s="128">
        <v>30</v>
      </c>
      <c r="AA10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0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07" spans="1:28" x14ac:dyDescent="0.25">
      <c r="A107" s="102" t="s">
        <v>1508</v>
      </c>
      <c r="B107" s="102" t="s">
        <v>213</v>
      </c>
      <c r="C107" s="102" t="s">
        <v>1176</v>
      </c>
      <c r="D107" s="102" t="s">
        <v>216</v>
      </c>
      <c r="E107" s="102" t="s">
        <v>216</v>
      </c>
      <c r="F107" s="158">
        <v>3.5</v>
      </c>
      <c r="G107" s="102" t="s">
        <v>217</v>
      </c>
      <c r="H107" s="75">
        <v>1</v>
      </c>
      <c r="I107" s="102">
        <v>1</v>
      </c>
      <c r="J107" s="126" t="s">
        <v>1510</v>
      </c>
      <c r="K107" s="126" t="s">
        <v>1504</v>
      </c>
      <c r="L107" s="118" t="s">
        <v>213</v>
      </c>
      <c r="M107" s="102" t="s">
        <v>1511</v>
      </c>
      <c r="N107" s="102" t="s">
        <v>431</v>
      </c>
      <c r="O107" s="118">
        <v>1961</v>
      </c>
      <c r="P107" s="104"/>
      <c r="Q107" s="121"/>
      <c r="R107" s="104"/>
      <c r="S107" s="104"/>
      <c r="T107" s="104"/>
      <c r="U107" s="119">
        <v>0</v>
      </c>
      <c r="V107" s="119">
        <v>0</v>
      </c>
      <c r="W107" s="127" t="s">
        <v>2921</v>
      </c>
      <c r="X107" s="128">
        <v>2022</v>
      </c>
      <c r="Y107" s="128">
        <v>5</v>
      </c>
      <c r="Z107" s="128">
        <v>20</v>
      </c>
      <c r="AA10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0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08" spans="1:28" x14ac:dyDescent="0.25">
      <c r="A108" s="102" t="s">
        <v>1476</v>
      </c>
      <c r="B108" s="102" t="s">
        <v>213</v>
      </c>
      <c r="C108" s="102" t="s">
        <v>1176</v>
      </c>
      <c r="D108" s="102" t="s">
        <v>216</v>
      </c>
      <c r="E108" s="102" t="s">
        <v>216</v>
      </c>
      <c r="F108" s="158">
        <v>2.9</v>
      </c>
      <c r="G108" s="102" t="s">
        <v>217</v>
      </c>
      <c r="H108" s="75">
        <v>1</v>
      </c>
      <c r="I108" s="102">
        <v>1</v>
      </c>
      <c r="J108" s="126" t="s">
        <v>1478</v>
      </c>
      <c r="K108" s="126" t="s">
        <v>888</v>
      </c>
      <c r="L108" s="118" t="s">
        <v>1313</v>
      </c>
      <c r="M108" s="102" t="s">
        <v>213</v>
      </c>
      <c r="N108" s="102" t="s">
        <v>431</v>
      </c>
      <c r="O108" s="118">
        <v>1952</v>
      </c>
      <c r="P108" s="104"/>
      <c r="Q108" s="121"/>
      <c r="R108" s="104"/>
      <c r="S108" s="104"/>
      <c r="T108" s="104"/>
      <c r="U108" s="119">
        <v>0</v>
      </c>
      <c r="V108" s="119">
        <v>0</v>
      </c>
      <c r="W108" s="127" t="s">
        <v>2921</v>
      </c>
      <c r="X108" s="128">
        <v>2022</v>
      </c>
      <c r="Y108" s="128">
        <v>6</v>
      </c>
      <c r="Z108" s="128">
        <v>13</v>
      </c>
      <c r="AA10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0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09" spans="1:28" x14ac:dyDescent="0.25">
      <c r="A109" s="102" t="s">
        <v>1502</v>
      </c>
      <c r="B109" s="102" t="s">
        <v>213</v>
      </c>
      <c r="C109" s="102" t="s">
        <v>1176</v>
      </c>
      <c r="D109" s="102" t="s">
        <v>216</v>
      </c>
      <c r="E109" s="102" t="s">
        <v>216</v>
      </c>
      <c r="F109" s="158">
        <v>1.5</v>
      </c>
      <c r="G109" s="102" t="s">
        <v>217</v>
      </c>
      <c r="H109" s="75">
        <v>1</v>
      </c>
      <c r="I109" s="102">
        <v>1</v>
      </c>
      <c r="J109" s="126" t="s">
        <v>1505</v>
      </c>
      <c r="K109" s="126" t="s">
        <v>1504</v>
      </c>
      <c r="L109" s="118" t="s">
        <v>1506</v>
      </c>
      <c r="M109" s="102" t="s">
        <v>1507</v>
      </c>
      <c r="N109" s="102" t="s">
        <v>221</v>
      </c>
      <c r="O109" s="118" t="s">
        <v>352</v>
      </c>
      <c r="P109" s="104"/>
      <c r="Q109" s="121"/>
      <c r="R109" s="104"/>
      <c r="S109" s="104"/>
      <c r="T109" s="104"/>
      <c r="U109" s="119">
        <v>0</v>
      </c>
      <c r="V109" s="119">
        <v>0</v>
      </c>
      <c r="W109" s="127" t="s">
        <v>2921</v>
      </c>
      <c r="X109" s="128">
        <v>2022</v>
      </c>
      <c r="Y109" s="128">
        <v>6</v>
      </c>
      <c r="Z109" s="128">
        <v>9</v>
      </c>
      <c r="AA10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0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10" spans="1:28" x14ac:dyDescent="0.25">
      <c r="A110" s="102" t="s">
        <v>1516</v>
      </c>
      <c r="B110" s="102" t="s">
        <v>213</v>
      </c>
      <c r="C110" s="102" t="s">
        <v>1176</v>
      </c>
      <c r="D110" s="102" t="s">
        <v>216</v>
      </c>
      <c r="E110" s="102" t="s">
        <v>216</v>
      </c>
      <c r="F110" s="158">
        <v>1.75</v>
      </c>
      <c r="G110" s="102" t="s">
        <v>217</v>
      </c>
      <c r="H110" s="75">
        <v>1</v>
      </c>
      <c r="I110" s="102">
        <v>1</v>
      </c>
      <c r="J110" s="126" t="s">
        <v>1519</v>
      </c>
      <c r="K110" s="126" t="s">
        <v>1518</v>
      </c>
      <c r="L110" s="118" t="s">
        <v>1520</v>
      </c>
      <c r="M110" s="102" t="s">
        <v>1521</v>
      </c>
      <c r="N110" s="102" t="s">
        <v>221</v>
      </c>
      <c r="O110" s="118">
        <v>1988</v>
      </c>
      <c r="P110" s="104"/>
      <c r="Q110" s="121"/>
      <c r="R110" s="104"/>
      <c r="S110" s="104"/>
      <c r="T110" s="104"/>
      <c r="U110" s="119">
        <v>0</v>
      </c>
      <c r="V110" s="119">
        <v>0</v>
      </c>
      <c r="W110" s="127" t="s">
        <v>2921</v>
      </c>
      <c r="X110" s="128">
        <v>2022</v>
      </c>
      <c r="Y110" s="128">
        <v>6</v>
      </c>
      <c r="Z110" s="128">
        <v>14</v>
      </c>
      <c r="AA11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1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11" spans="1:28" x14ac:dyDescent="0.25">
      <c r="A111" s="102" t="s">
        <v>1274</v>
      </c>
      <c r="B111" s="102" t="s">
        <v>213</v>
      </c>
      <c r="C111" s="102" t="s">
        <v>1176</v>
      </c>
      <c r="D111" s="102" t="s">
        <v>216</v>
      </c>
      <c r="E111" s="102" t="s">
        <v>216</v>
      </c>
      <c r="F111" s="158">
        <v>3.25</v>
      </c>
      <c r="G111" s="102" t="s">
        <v>217</v>
      </c>
      <c r="H111" s="75">
        <v>1</v>
      </c>
      <c r="I111" s="102">
        <v>1</v>
      </c>
      <c r="J111" s="126" t="s">
        <v>1276</v>
      </c>
      <c r="K111" s="126" t="s">
        <v>461</v>
      </c>
      <c r="L111" s="118" t="s">
        <v>1277</v>
      </c>
      <c r="M111" s="102" t="s">
        <v>1278</v>
      </c>
      <c r="N111" s="102" t="s">
        <v>221</v>
      </c>
      <c r="O111" s="118" t="s">
        <v>474</v>
      </c>
      <c r="P111" s="104"/>
      <c r="Q111" s="121"/>
      <c r="R111" s="104"/>
      <c r="S111" s="104"/>
      <c r="T111" s="104"/>
      <c r="U111" s="119">
        <v>0</v>
      </c>
      <c r="V111" s="119">
        <v>0</v>
      </c>
      <c r="W111" s="127" t="s">
        <v>2921</v>
      </c>
      <c r="X111" s="128">
        <v>2022</v>
      </c>
      <c r="Y111" s="128">
        <v>6</v>
      </c>
      <c r="Z111" s="128">
        <v>14</v>
      </c>
      <c r="AA11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1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12" spans="1:28" x14ac:dyDescent="0.25">
      <c r="A112" s="102" t="s">
        <v>1354</v>
      </c>
      <c r="B112" s="102" t="s">
        <v>213</v>
      </c>
      <c r="C112" s="102" t="s">
        <v>1176</v>
      </c>
      <c r="D112" s="102" t="s">
        <v>216</v>
      </c>
      <c r="E112" s="102" t="s">
        <v>216</v>
      </c>
      <c r="F112" s="158">
        <v>4.5</v>
      </c>
      <c r="G112" s="102" t="s">
        <v>217</v>
      </c>
      <c r="H112" s="75">
        <v>1</v>
      </c>
      <c r="I112" s="102">
        <v>1</v>
      </c>
      <c r="J112" s="126" t="s">
        <v>1356</v>
      </c>
      <c r="K112" s="126" t="s">
        <v>478</v>
      </c>
      <c r="L112" s="118" t="s">
        <v>1357</v>
      </c>
      <c r="M112" s="102" t="s">
        <v>1358</v>
      </c>
      <c r="N112" s="102" t="s">
        <v>431</v>
      </c>
      <c r="O112" s="118" t="s">
        <v>304</v>
      </c>
      <c r="P112" s="104"/>
      <c r="Q112" s="121"/>
      <c r="R112" s="104"/>
      <c r="S112" s="104"/>
      <c r="T112" s="104"/>
      <c r="U112" s="119">
        <v>0</v>
      </c>
      <c r="V112" s="119">
        <v>0</v>
      </c>
      <c r="W112" s="127" t="s">
        <v>2921</v>
      </c>
      <c r="X112" s="128">
        <v>2022</v>
      </c>
      <c r="Y112" s="128">
        <v>6</v>
      </c>
      <c r="Z112" s="128">
        <v>1</v>
      </c>
      <c r="AA11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1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13" spans="1:28" x14ac:dyDescent="0.25">
      <c r="A113" s="102" t="s">
        <v>1326</v>
      </c>
      <c r="B113" s="102" t="s">
        <v>213</v>
      </c>
      <c r="C113" s="102" t="s">
        <v>1176</v>
      </c>
      <c r="D113" s="102" t="s">
        <v>216</v>
      </c>
      <c r="E113" s="102" t="s">
        <v>216</v>
      </c>
      <c r="F113" s="158">
        <v>6.64</v>
      </c>
      <c r="G113" s="102" t="s">
        <v>217</v>
      </c>
      <c r="H113" s="75">
        <v>1</v>
      </c>
      <c r="I113" s="102">
        <v>1</v>
      </c>
      <c r="J113" s="126" t="s">
        <v>888</v>
      </c>
      <c r="K113" s="126" t="s">
        <v>477</v>
      </c>
      <c r="L113" s="118" t="s">
        <v>213</v>
      </c>
      <c r="M113" s="102" t="s">
        <v>213</v>
      </c>
      <c r="N113" s="102" t="s">
        <v>221</v>
      </c>
      <c r="O113" s="118">
        <v>1935</v>
      </c>
      <c r="P113" s="104"/>
      <c r="Q113" s="121"/>
      <c r="R113" s="104"/>
      <c r="S113" s="104"/>
      <c r="T113" s="104"/>
      <c r="U113" s="119">
        <v>0</v>
      </c>
      <c r="V113" s="119">
        <v>0</v>
      </c>
      <c r="W113" s="127" t="s">
        <v>2921</v>
      </c>
      <c r="X113" s="128">
        <v>2022</v>
      </c>
      <c r="Y113" s="128">
        <v>6</v>
      </c>
      <c r="Z113" s="128">
        <v>16</v>
      </c>
      <c r="AA11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1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14" spans="1:28" x14ac:dyDescent="0.25">
      <c r="A114" s="102" t="s">
        <v>1512</v>
      </c>
      <c r="B114" s="102" t="s">
        <v>213</v>
      </c>
      <c r="C114" s="102" t="s">
        <v>1176</v>
      </c>
      <c r="D114" s="102" t="s">
        <v>216</v>
      </c>
      <c r="E114" s="102" t="s">
        <v>216</v>
      </c>
      <c r="F114" s="158">
        <v>2.88</v>
      </c>
      <c r="G114" s="102" t="s">
        <v>217</v>
      </c>
      <c r="H114" s="75">
        <v>1</v>
      </c>
      <c r="I114" s="102">
        <v>1</v>
      </c>
      <c r="J114" s="126" t="s">
        <v>1514</v>
      </c>
      <c r="K114" s="126" t="s">
        <v>1504</v>
      </c>
      <c r="L114" s="118" t="s">
        <v>1515</v>
      </c>
      <c r="M114" s="102" t="s">
        <v>213</v>
      </c>
      <c r="N114" s="102" t="s">
        <v>221</v>
      </c>
      <c r="O114" s="118" t="s">
        <v>424</v>
      </c>
      <c r="P114" s="104"/>
      <c r="Q114" s="121"/>
      <c r="R114" s="104"/>
      <c r="S114" s="104"/>
      <c r="T114" s="104"/>
      <c r="U114" s="119">
        <v>0</v>
      </c>
      <c r="V114" s="119">
        <v>0</v>
      </c>
      <c r="W114" s="127" t="s">
        <v>2921</v>
      </c>
      <c r="X114" s="128">
        <v>2022</v>
      </c>
      <c r="Y114" s="128">
        <v>6</v>
      </c>
      <c r="Z114" s="128">
        <v>3</v>
      </c>
      <c r="AA11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1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15" spans="1:28" x14ac:dyDescent="0.25">
      <c r="A115" s="102" t="s">
        <v>1321</v>
      </c>
      <c r="B115" s="102" t="s">
        <v>213</v>
      </c>
      <c r="C115" s="102" t="s">
        <v>1176</v>
      </c>
      <c r="D115" s="102" t="s">
        <v>216</v>
      </c>
      <c r="E115" s="102" t="s">
        <v>216</v>
      </c>
      <c r="F115" s="158">
        <v>2.72</v>
      </c>
      <c r="G115" s="102" t="s">
        <v>217</v>
      </c>
      <c r="H115" s="75">
        <v>1</v>
      </c>
      <c r="I115" s="102">
        <v>1</v>
      </c>
      <c r="J115" s="126" t="s">
        <v>1323</v>
      </c>
      <c r="K115" s="126" t="s">
        <v>477</v>
      </c>
      <c r="L115" s="118" t="s">
        <v>1324</v>
      </c>
      <c r="M115" s="102" t="s">
        <v>1325</v>
      </c>
      <c r="N115" s="102" t="s">
        <v>221</v>
      </c>
      <c r="O115" s="118">
        <v>1987</v>
      </c>
      <c r="P115" s="104"/>
      <c r="Q115" s="121"/>
      <c r="R115" s="104"/>
      <c r="S115" s="104"/>
      <c r="T115" s="104"/>
      <c r="U115" s="119">
        <v>0</v>
      </c>
      <c r="V115" s="119">
        <v>0</v>
      </c>
      <c r="W115" s="127" t="s">
        <v>2921</v>
      </c>
      <c r="X115" s="128">
        <v>2022</v>
      </c>
      <c r="Y115" s="128">
        <v>6</v>
      </c>
      <c r="Z115" s="128">
        <v>1</v>
      </c>
      <c r="AA11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1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16" spans="1:28" x14ac:dyDescent="0.25">
      <c r="A116" s="102" t="s">
        <v>1359</v>
      </c>
      <c r="B116" s="102" t="s">
        <v>213</v>
      </c>
      <c r="C116" s="102" t="s">
        <v>1176</v>
      </c>
      <c r="D116" s="102" t="s">
        <v>216</v>
      </c>
      <c r="E116" s="102" t="s">
        <v>216</v>
      </c>
      <c r="F116" s="158">
        <v>8</v>
      </c>
      <c r="G116" s="102" t="s">
        <v>217</v>
      </c>
      <c r="H116" s="75">
        <v>1</v>
      </c>
      <c r="I116" s="102">
        <v>1</v>
      </c>
      <c r="J116" s="126" t="s">
        <v>552</v>
      </c>
      <c r="K116" s="126" t="s">
        <v>478</v>
      </c>
      <c r="L116" s="118" t="s">
        <v>1361</v>
      </c>
      <c r="M116" s="102" t="s">
        <v>1362</v>
      </c>
      <c r="N116" s="102" t="s">
        <v>221</v>
      </c>
      <c r="O116" s="118" t="s">
        <v>393</v>
      </c>
      <c r="P116" s="104"/>
      <c r="Q116" s="121"/>
      <c r="R116" s="104"/>
      <c r="S116" s="104"/>
      <c r="T116" s="104"/>
      <c r="U116" s="119">
        <v>0</v>
      </c>
      <c r="V116" s="119">
        <v>0</v>
      </c>
      <c r="W116" s="127" t="s">
        <v>2921</v>
      </c>
      <c r="X116" s="128">
        <v>2022</v>
      </c>
      <c r="Y116" s="128">
        <v>6</v>
      </c>
      <c r="Z116" s="128">
        <v>14</v>
      </c>
      <c r="AA1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17" spans="1:28" x14ac:dyDescent="0.25">
      <c r="A117" s="102" t="s">
        <v>1279</v>
      </c>
      <c r="B117" s="102" t="s">
        <v>213</v>
      </c>
      <c r="C117" s="102" t="s">
        <v>1176</v>
      </c>
      <c r="D117" s="102" t="s">
        <v>216</v>
      </c>
      <c r="E117" s="102" t="s">
        <v>216</v>
      </c>
      <c r="F117" s="158">
        <v>4</v>
      </c>
      <c r="G117" s="102" t="s">
        <v>217</v>
      </c>
      <c r="H117" s="75">
        <v>1</v>
      </c>
      <c r="I117" s="102">
        <v>1</v>
      </c>
      <c r="J117" s="126" t="s">
        <v>1281</v>
      </c>
      <c r="K117" s="126" t="s">
        <v>461</v>
      </c>
      <c r="L117" s="118" t="s">
        <v>213</v>
      </c>
      <c r="M117" s="102" t="s">
        <v>1282</v>
      </c>
      <c r="N117" s="102" t="s">
        <v>221</v>
      </c>
      <c r="O117" s="118" t="s">
        <v>446</v>
      </c>
      <c r="P117" s="104"/>
      <c r="Q117" s="121"/>
      <c r="R117" s="104"/>
      <c r="S117" s="104"/>
      <c r="T117" s="104"/>
      <c r="U117" s="119">
        <v>0</v>
      </c>
      <c r="V117" s="119">
        <v>0</v>
      </c>
      <c r="W117" s="127" t="s">
        <v>2921</v>
      </c>
      <c r="X117" s="128">
        <v>2022</v>
      </c>
      <c r="Y117" s="128">
        <v>6</v>
      </c>
      <c r="Z117" s="128">
        <v>13</v>
      </c>
      <c r="AA1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18" spans="1:28" x14ac:dyDescent="0.25">
      <c r="A118" s="102" t="s">
        <v>1284</v>
      </c>
      <c r="B118" s="102" t="s">
        <v>213</v>
      </c>
      <c r="C118" s="102" t="s">
        <v>1176</v>
      </c>
      <c r="D118" s="102" t="s">
        <v>216</v>
      </c>
      <c r="E118" s="102" t="s">
        <v>216</v>
      </c>
      <c r="F118" s="158">
        <v>2.93</v>
      </c>
      <c r="G118" s="102" t="s">
        <v>217</v>
      </c>
      <c r="H118" s="75">
        <v>1</v>
      </c>
      <c r="I118" s="102">
        <v>1</v>
      </c>
      <c r="J118" s="126" t="s">
        <v>1286</v>
      </c>
      <c r="K118" s="126" t="s">
        <v>477</v>
      </c>
      <c r="L118" s="118" t="s">
        <v>1287</v>
      </c>
      <c r="M118" s="102" t="s">
        <v>1288</v>
      </c>
      <c r="N118" s="102" t="s">
        <v>221</v>
      </c>
      <c r="O118" s="118">
        <v>1982</v>
      </c>
      <c r="P118" s="104"/>
      <c r="Q118" s="121"/>
      <c r="R118" s="104"/>
      <c r="S118" s="104"/>
      <c r="T118" s="104"/>
      <c r="U118" s="119">
        <v>0</v>
      </c>
      <c r="V118" s="119">
        <v>0</v>
      </c>
      <c r="W118" s="127" t="s">
        <v>2921</v>
      </c>
      <c r="X118" s="128">
        <v>2022</v>
      </c>
      <c r="Y118" s="128">
        <v>6</v>
      </c>
      <c r="Z118" s="128">
        <v>12</v>
      </c>
      <c r="AA11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1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19" spans="1:28" x14ac:dyDescent="0.25">
      <c r="A119" s="102" t="s">
        <v>1468</v>
      </c>
      <c r="B119" s="102" t="s">
        <v>213</v>
      </c>
      <c r="C119" s="102" t="s">
        <v>1176</v>
      </c>
      <c r="D119" s="102" t="s">
        <v>216</v>
      </c>
      <c r="E119" s="102" t="s">
        <v>216</v>
      </c>
      <c r="F119" s="158">
        <v>12</v>
      </c>
      <c r="G119" s="102" t="s">
        <v>217</v>
      </c>
      <c r="H119" s="75">
        <v>1</v>
      </c>
      <c r="I119" s="102">
        <v>1</v>
      </c>
      <c r="J119" s="126" t="s">
        <v>1470</v>
      </c>
      <c r="K119" s="126" t="s">
        <v>721</v>
      </c>
      <c r="L119" s="118" t="s">
        <v>213</v>
      </c>
      <c r="M119" s="102" t="s">
        <v>213</v>
      </c>
      <c r="N119" s="102" t="s">
        <v>221</v>
      </c>
      <c r="O119" s="118" t="s">
        <v>250</v>
      </c>
      <c r="P119" s="104"/>
      <c r="Q119" s="121"/>
      <c r="R119" s="104"/>
      <c r="S119" s="104"/>
      <c r="T119" s="104"/>
      <c r="U119" s="119">
        <v>0</v>
      </c>
      <c r="V119" s="119">
        <v>0</v>
      </c>
      <c r="W119" s="127" t="s">
        <v>2921</v>
      </c>
      <c r="X119" s="128">
        <v>2022</v>
      </c>
      <c r="Y119" s="128">
        <v>5</v>
      </c>
      <c r="Z119" s="128">
        <v>28</v>
      </c>
      <c r="AA11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1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20" spans="1:28" x14ac:dyDescent="0.25">
      <c r="A120" s="102" t="s">
        <v>1298</v>
      </c>
      <c r="B120" s="102" t="s">
        <v>213</v>
      </c>
      <c r="C120" s="102" t="s">
        <v>1176</v>
      </c>
      <c r="D120" s="102" t="s">
        <v>216</v>
      </c>
      <c r="E120" s="102" t="s">
        <v>216</v>
      </c>
      <c r="F120" s="158">
        <v>2</v>
      </c>
      <c r="G120" s="102" t="s">
        <v>217</v>
      </c>
      <c r="H120" s="75">
        <v>1</v>
      </c>
      <c r="I120" s="102">
        <v>1</v>
      </c>
      <c r="J120" s="126" t="s">
        <v>1300</v>
      </c>
      <c r="K120" s="126" t="s">
        <v>477</v>
      </c>
      <c r="L120" s="118" t="s">
        <v>1301</v>
      </c>
      <c r="M120" s="102" t="s">
        <v>1302</v>
      </c>
      <c r="N120" s="102" t="s">
        <v>221</v>
      </c>
      <c r="O120" s="118" t="s">
        <v>424</v>
      </c>
      <c r="P120" s="104"/>
      <c r="Q120" s="121"/>
      <c r="R120" s="104"/>
      <c r="S120" s="104"/>
      <c r="T120" s="104"/>
      <c r="U120" s="119">
        <v>0</v>
      </c>
      <c r="V120" s="119">
        <v>0</v>
      </c>
      <c r="W120" s="127" t="s">
        <v>2921</v>
      </c>
      <c r="X120" s="128">
        <v>2022</v>
      </c>
      <c r="Y120" s="128">
        <v>6</v>
      </c>
      <c r="Z120" s="128">
        <v>16</v>
      </c>
      <c r="AA12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2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21" spans="1:28" x14ac:dyDescent="0.25">
      <c r="A121" s="102" t="s">
        <v>1185</v>
      </c>
      <c r="B121" s="102" t="s">
        <v>213</v>
      </c>
      <c r="C121" s="102" t="s">
        <v>1176</v>
      </c>
      <c r="D121" s="102" t="s">
        <v>216</v>
      </c>
      <c r="E121" s="102" t="s">
        <v>216</v>
      </c>
      <c r="F121" s="158">
        <v>8</v>
      </c>
      <c r="G121" s="102" t="s">
        <v>217</v>
      </c>
      <c r="H121" s="75">
        <v>1</v>
      </c>
      <c r="I121" s="102">
        <v>1</v>
      </c>
      <c r="J121" s="126" t="s">
        <v>1188</v>
      </c>
      <c r="K121" s="126" t="s">
        <v>1187</v>
      </c>
      <c r="L121" s="118" t="s">
        <v>1189</v>
      </c>
      <c r="M121" s="102" t="s">
        <v>1190</v>
      </c>
      <c r="N121" s="102" t="s">
        <v>221</v>
      </c>
      <c r="O121" s="118" t="s">
        <v>250</v>
      </c>
      <c r="P121" s="104"/>
      <c r="Q121" s="121"/>
      <c r="R121" s="104"/>
      <c r="S121" s="104"/>
      <c r="T121" s="104"/>
      <c r="U121" s="119">
        <v>0</v>
      </c>
      <c r="V121" s="119">
        <v>0</v>
      </c>
      <c r="W121" s="127" t="s">
        <v>2921</v>
      </c>
      <c r="X121" s="128">
        <v>2022</v>
      </c>
      <c r="Y121" s="128">
        <v>5</v>
      </c>
      <c r="Z121" s="128">
        <v>21</v>
      </c>
      <c r="AA12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2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22" spans="1:28" x14ac:dyDescent="0.25">
      <c r="A122" s="102" t="s">
        <v>1441</v>
      </c>
      <c r="B122" s="102" t="s">
        <v>213</v>
      </c>
      <c r="C122" s="102" t="s">
        <v>1176</v>
      </c>
      <c r="D122" s="102" t="s">
        <v>216</v>
      </c>
      <c r="E122" s="102" t="s">
        <v>216</v>
      </c>
      <c r="F122" s="158">
        <v>2</v>
      </c>
      <c r="G122" s="102" t="s">
        <v>217</v>
      </c>
      <c r="H122" s="75">
        <v>1</v>
      </c>
      <c r="I122" s="102">
        <v>1</v>
      </c>
      <c r="J122" s="126" t="s">
        <v>995</v>
      </c>
      <c r="K122" s="126" t="s">
        <v>380</v>
      </c>
      <c r="L122" s="118" t="s">
        <v>1443</v>
      </c>
      <c r="M122" s="102" t="s">
        <v>1444</v>
      </c>
      <c r="N122" s="102" t="s">
        <v>221</v>
      </c>
      <c r="O122" s="118" t="s">
        <v>935</v>
      </c>
      <c r="P122" s="104"/>
      <c r="Q122" s="121"/>
      <c r="R122" s="104"/>
      <c r="S122" s="104"/>
      <c r="T122" s="104"/>
      <c r="U122" s="119">
        <v>0</v>
      </c>
      <c r="V122" s="119">
        <v>0</v>
      </c>
      <c r="W122" s="127" t="s">
        <v>2921</v>
      </c>
      <c r="X122" s="128">
        <v>2022</v>
      </c>
      <c r="Y122" s="128">
        <v>6</v>
      </c>
      <c r="Z122" s="128">
        <v>15</v>
      </c>
      <c r="AA12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2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23" spans="1:28" x14ac:dyDescent="0.25">
      <c r="A123" s="102" t="s">
        <v>1392</v>
      </c>
      <c r="B123" s="102" t="s">
        <v>213</v>
      </c>
      <c r="C123" s="102" t="s">
        <v>1176</v>
      </c>
      <c r="D123" s="102" t="s">
        <v>216</v>
      </c>
      <c r="E123" s="102" t="s">
        <v>216</v>
      </c>
      <c r="F123" s="158">
        <v>2.5</v>
      </c>
      <c r="G123" s="102" t="s">
        <v>217</v>
      </c>
      <c r="H123" s="75">
        <v>1</v>
      </c>
      <c r="I123" s="102">
        <v>1</v>
      </c>
      <c r="J123" s="126" t="s">
        <v>1394</v>
      </c>
      <c r="K123" s="126" t="s">
        <v>558</v>
      </c>
      <c r="L123" s="118" t="s">
        <v>1395</v>
      </c>
      <c r="M123" s="102" t="s">
        <v>1396</v>
      </c>
      <c r="N123" s="102" t="s">
        <v>221</v>
      </c>
      <c r="O123" s="118">
        <v>1981</v>
      </c>
      <c r="P123" s="104"/>
      <c r="Q123" s="121"/>
      <c r="R123" s="104"/>
      <c r="S123" s="104"/>
      <c r="T123" s="104"/>
      <c r="U123" s="119">
        <v>0</v>
      </c>
      <c r="V123" s="119">
        <v>0</v>
      </c>
      <c r="W123" s="127" t="s">
        <v>2921</v>
      </c>
      <c r="X123" s="128">
        <v>2022</v>
      </c>
      <c r="Y123" s="128">
        <v>6</v>
      </c>
      <c r="Z123" s="128">
        <v>18</v>
      </c>
      <c r="AA12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2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24" spans="1:28" x14ac:dyDescent="0.25">
      <c r="A124" s="102" t="s">
        <v>1413</v>
      </c>
      <c r="B124" s="102" t="s">
        <v>213</v>
      </c>
      <c r="C124" s="102" t="s">
        <v>1176</v>
      </c>
      <c r="D124" s="102" t="s">
        <v>216</v>
      </c>
      <c r="E124" s="102" t="s">
        <v>216</v>
      </c>
      <c r="F124" s="158">
        <v>3.4</v>
      </c>
      <c r="G124" s="102" t="s">
        <v>217</v>
      </c>
      <c r="H124" s="75">
        <v>1</v>
      </c>
      <c r="I124" s="102">
        <v>1</v>
      </c>
      <c r="J124" s="126" t="s">
        <v>1415</v>
      </c>
      <c r="K124" s="126" t="s">
        <v>1363</v>
      </c>
      <c r="L124" s="118" t="s">
        <v>213</v>
      </c>
      <c r="M124" s="102" t="s">
        <v>213</v>
      </c>
      <c r="N124" s="102" t="s">
        <v>221</v>
      </c>
      <c r="O124" s="118" t="s">
        <v>543</v>
      </c>
      <c r="P124" s="104"/>
      <c r="Q124" s="121"/>
      <c r="R124" s="104"/>
      <c r="S124" s="104"/>
      <c r="T124" s="104"/>
      <c r="U124" s="119">
        <v>0</v>
      </c>
      <c r="V124" s="119">
        <v>0</v>
      </c>
      <c r="W124" s="127" t="s">
        <v>2921</v>
      </c>
      <c r="X124" s="128">
        <v>2022</v>
      </c>
      <c r="Y124" s="128">
        <v>6</v>
      </c>
      <c r="Z124" s="128">
        <v>5</v>
      </c>
      <c r="AA12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2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25" spans="1:28" x14ac:dyDescent="0.25">
      <c r="A125" s="102" t="s">
        <v>1403</v>
      </c>
      <c r="B125" s="102" t="s">
        <v>213</v>
      </c>
      <c r="C125" s="102" t="s">
        <v>1176</v>
      </c>
      <c r="D125" s="102" t="s">
        <v>216</v>
      </c>
      <c r="E125" s="102" t="s">
        <v>216</v>
      </c>
      <c r="F125" s="158">
        <v>3.05</v>
      </c>
      <c r="G125" s="102" t="s">
        <v>217</v>
      </c>
      <c r="H125" s="75">
        <v>1</v>
      </c>
      <c r="I125" s="102">
        <v>1</v>
      </c>
      <c r="J125" s="126" t="s">
        <v>1406</v>
      </c>
      <c r="K125" s="126" t="s">
        <v>1405</v>
      </c>
      <c r="L125" s="118" t="s">
        <v>1407</v>
      </c>
      <c r="M125" s="102" t="s">
        <v>1408</v>
      </c>
      <c r="N125" s="102" t="s">
        <v>221</v>
      </c>
      <c r="O125" s="118">
        <v>1964</v>
      </c>
      <c r="P125" s="104"/>
      <c r="Q125" s="121"/>
      <c r="R125" s="104"/>
      <c r="S125" s="104"/>
      <c r="T125" s="104"/>
      <c r="U125" s="119">
        <v>0</v>
      </c>
      <c r="V125" s="119">
        <v>1</v>
      </c>
      <c r="W125" s="127" t="s">
        <v>2921</v>
      </c>
      <c r="X125" s="128">
        <v>2022</v>
      </c>
      <c r="Y125" s="128">
        <v>6</v>
      </c>
      <c r="Z125" s="128">
        <v>3</v>
      </c>
      <c r="AA12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2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26" spans="1:28" x14ac:dyDescent="0.25">
      <c r="A126" s="102" t="s">
        <v>1387</v>
      </c>
      <c r="B126" s="102" t="s">
        <v>213</v>
      </c>
      <c r="C126" s="102" t="s">
        <v>1176</v>
      </c>
      <c r="D126" s="102" t="s">
        <v>216</v>
      </c>
      <c r="E126" s="102" t="s">
        <v>216</v>
      </c>
      <c r="F126" s="158">
        <v>2</v>
      </c>
      <c r="G126" s="102" t="s">
        <v>217</v>
      </c>
      <c r="H126" s="75">
        <v>1</v>
      </c>
      <c r="I126" s="102">
        <v>1</v>
      </c>
      <c r="J126" s="126" t="s">
        <v>1389</v>
      </c>
      <c r="K126" s="126" t="s">
        <v>558</v>
      </c>
      <c r="L126" s="118" t="s">
        <v>1390</v>
      </c>
      <c r="M126" s="102" t="s">
        <v>1391</v>
      </c>
      <c r="N126" s="102" t="s">
        <v>221</v>
      </c>
      <c r="O126" s="118">
        <v>1992</v>
      </c>
      <c r="P126" s="104"/>
      <c r="Q126" s="121"/>
      <c r="R126" s="104"/>
      <c r="S126" s="104"/>
      <c r="T126" s="104"/>
      <c r="U126" s="119">
        <v>0</v>
      </c>
      <c r="V126" s="119">
        <v>0</v>
      </c>
      <c r="W126" s="127" t="s">
        <v>2921</v>
      </c>
      <c r="X126" s="128">
        <v>2022</v>
      </c>
      <c r="Y126" s="128">
        <v>5</v>
      </c>
      <c r="Z126" s="128">
        <v>11</v>
      </c>
      <c r="AA12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2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27" spans="1:28" x14ac:dyDescent="0.25">
      <c r="A127" s="102" t="s">
        <v>1181</v>
      </c>
      <c r="B127" s="102" t="s">
        <v>213</v>
      </c>
      <c r="C127" s="102" t="s">
        <v>1176</v>
      </c>
      <c r="D127" s="102" t="s">
        <v>216</v>
      </c>
      <c r="E127" s="102" t="s">
        <v>216</v>
      </c>
      <c r="F127" s="158">
        <v>4.5</v>
      </c>
      <c r="G127" s="102" t="s">
        <v>217</v>
      </c>
      <c r="H127" s="75">
        <v>1</v>
      </c>
      <c r="I127" s="102">
        <v>1</v>
      </c>
      <c r="J127" s="126" t="s">
        <v>1183</v>
      </c>
      <c r="K127" s="126" t="s">
        <v>953</v>
      </c>
      <c r="L127" s="118" t="s">
        <v>213</v>
      </c>
      <c r="M127" s="102" t="s">
        <v>1184</v>
      </c>
      <c r="N127" s="102" t="s">
        <v>221</v>
      </c>
      <c r="O127" s="118" t="s">
        <v>326</v>
      </c>
      <c r="P127" s="104"/>
      <c r="Q127" s="121"/>
      <c r="R127" s="104"/>
      <c r="S127" s="104"/>
      <c r="T127" s="104"/>
      <c r="U127" s="119">
        <v>0</v>
      </c>
      <c r="V127" s="119">
        <v>0</v>
      </c>
      <c r="W127" s="127" t="s">
        <v>2921</v>
      </c>
      <c r="X127" s="128">
        <v>2022</v>
      </c>
      <c r="Y127" s="128">
        <v>6</v>
      </c>
      <c r="Z127" s="128">
        <v>18</v>
      </c>
      <c r="AA12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2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28" spans="1:28" x14ac:dyDescent="0.25">
      <c r="A128" s="102" t="s">
        <v>1585</v>
      </c>
      <c r="B128" s="102" t="s">
        <v>213</v>
      </c>
      <c r="C128" s="102" t="s">
        <v>1176</v>
      </c>
      <c r="D128" s="102" t="s">
        <v>216</v>
      </c>
      <c r="E128" s="102" t="s">
        <v>216</v>
      </c>
      <c r="F128" s="158">
        <v>1.76</v>
      </c>
      <c r="G128" s="102" t="s">
        <v>217</v>
      </c>
      <c r="H128" s="75">
        <v>1</v>
      </c>
      <c r="I128" s="102">
        <v>1</v>
      </c>
      <c r="J128" s="126" t="s">
        <v>422</v>
      </c>
      <c r="K128" s="126" t="s">
        <v>1164</v>
      </c>
      <c r="L128" s="118" t="s">
        <v>1587</v>
      </c>
      <c r="M128" s="102" t="s">
        <v>1588</v>
      </c>
      <c r="N128" s="102" t="s">
        <v>221</v>
      </c>
      <c r="O128" s="118" t="s">
        <v>278</v>
      </c>
      <c r="P128" s="104"/>
      <c r="Q128" s="121"/>
      <c r="R128" s="104"/>
      <c r="S128" s="104"/>
      <c r="T128" s="104"/>
      <c r="U128" s="119">
        <v>0</v>
      </c>
      <c r="V128" s="119">
        <v>0</v>
      </c>
      <c r="W128" s="127" t="s">
        <v>2921</v>
      </c>
      <c r="X128" s="128">
        <v>2022</v>
      </c>
      <c r="Y128" s="128">
        <v>5</v>
      </c>
      <c r="Z128" s="128">
        <v>21</v>
      </c>
      <c r="AA12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2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29" spans="1:28" x14ac:dyDescent="0.25">
      <c r="A129" s="102" t="s">
        <v>1452</v>
      </c>
      <c r="B129" s="102" t="s">
        <v>213</v>
      </c>
      <c r="C129" s="102" t="s">
        <v>1176</v>
      </c>
      <c r="D129" s="102" t="s">
        <v>216</v>
      </c>
      <c r="E129" s="102" t="s">
        <v>216</v>
      </c>
      <c r="F129" s="158">
        <v>5.5</v>
      </c>
      <c r="G129" s="102" t="s">
        <v>217</v>
      </c>
      <c r="H129" s="75">
        <v>1</v>
      </c>
      <c r="I129" s="102">
        <v>1</v>
      </c>
      <c r="J129" s="126" t="s">
        <v>1454</v>
      </c>
      <c r="K129" s="126" t="s">
        <v>380</v>
      </c>
      <c r="L129" s="118" t="s">
        <v>1455</v>
      </c>
      <c r="M129" s="102" t="s">
        <v>213</v>
      </c>
      <c r="N129" s="102" t="s">
        <v>221</v>
      </c>
      <c r="O129" s="118" t="s">
        <v>393</v>
      </c>
      <c r="P129" s="104"/>
      <c r="Q129" s="121"/>
      <c r="R129" s="104"/>
      <c r="S129" s="104"/>
      <c r="T129" s="104"/>
      <c r="U129" s="119">
        <v>0</v>
      </c>
      <c r="V129" s="119">
        <v>0</v>
      </c>
      <c r="W129" s="127" t="s">
        <v>2921</v>
      </c>
      <c r="X129" s="128">
        <v>2022</v>
      </c>
      <c r="Y129" s="128">
        <v>7</v>
      </c>
      <c r="Z129" s="128">
        <v>25</v>
      </c>
      <c r="AA12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2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30" spans="1:28" x14ac:dyDescent="0.25">
      <c r="A130" s="102" t="s">
        <v>1479</v>
      </c>
      <c r="B130" s="102" t="s">
        <v>213</v>
      </c>
      <c r="C130" s="102" t="s">
        <v>1176</v>
      </c>
      <c r="D130" s="102" t="s">
        <v>216</v>
      </c>
      <c r="E130" s="102" t="s">
        <v>216</v>
      </c>
      <c r="F130" s="158">
        <v>1.7</v>
      </c>
      <c r="G130" s="102" t="s">
        <v>217</v>
      </c>
      <c r="H130" s="75">
        <v>1</v>
      </c>
      <c r="I130" s="102">
        <v>1</v>
      </c>
      <c r="J130" s="126" t="s">
        <v>1356</v>
      </c>
      <c r="K130" s="126" t="s">
        <v>888</v>
      </c>
      <c r="L130" s="118" t="s">
        <v>1481</v>
      </c>
      <c r="M130" s="102" t="s">
        <v>1482</v>
      </c>
      <c r="N130" s="102" t="s">
        <v>431</v>
      </c>
      <c r="O130" s="118">
        <v>1975</v>
      </c>
      <c r="P130" s="104"/>
      <c r="Q130" s="121"/>
      <c r="R130" s="104"/>
      <c r="S130" s="104"/>
      <c r="T130" s="104"/>
      <c r="U130" s="119">
        <v>0</v>
      </c>
      <c r="V130" s="119">
        <v>0</v>
      </c>
      <c r="W130" s="127" t="s">
        <v>2921</v>
      </c>
      <c r="X130" s="128">
        <v>2022</v>
      </c>
      <c r="Y130" s="128">
        <v>6</v>
      </c>
      <c r="Z130" s="128">
        <v>1</v>
      </c>
      <c r="AA13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3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31" spans="1:28" x14ac:dyDescent="0.25">
      <c r="A131" s="102" t="s">
        <v>1409</v>
      </c>
      <c r="B131" s="102" t="s">
        <v>213</v>
      </c>
      <c r="C131" s="102" t="s">
        <v>1176</v>
      </c>
      <c r="D131" s="102" t="s">
        <v>216</v>
      </c>
      <c r="E131" s="102" t="s">
        <v>216</v>
      </c>
      <c r="F131" s="158">
        <v>13.89</v>
      </c>
      <c r="G131" s="102" t="s">
        <v>217</v>
      </c>
      <c r="H131" s="75">
        <v>1</v>
      </c>
      <c r="I131" s="102">
        <v>1</v>
      </c>
      <c r="J131" s="126" t="s">
        <v>461</v>
      </c>
      <c r="K131" s="126" t="s">
        <v>1363</v>
      </c>
      <c r="L131" s="118" t="s">
        <v>1411</v>
      </c>
      <c r="M131" s="102" t="s">
        <v>1412</v>
      </c>
      <c r="N131" s="102" t="s">
        <v>221</v>
      </c>
      <c r="O131" s="118" t="s">
        <v>387</v>
      </c>
      <c r="P131" s="104"/>
      <c r="Q131" s="121"/>
      <c r="R131" s="104"/>
      <c r="S131" s="104"/>
      <c r="T131" s="104"/>
      <c r="U131" s="119">
        <v>0</v>
      </c>
      <c r="V131" s="119">
        <v>0</v>
      </c>
      <c r="W131" s="127" t="s">
        <v>2921</v>
      </c>
      <c r="X131" s="128">
        <v>2022</v>
      </c>
      <c r="Y131" s="128">
        <v>6</v>
      </c>
      <c r="Z131" s="128">
        <v>12</v>
      </c>
      <c r="AA13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3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32" spans="1:28" x14ac:dyDescent="0.25">
      <c r="A132" s="102" t="s">
        <v>1420</v>
      </c>
      <c r="B132" s="102" t="s">
        <v>213</v>
      </c>
      <c r="C132" s="102" t="s">
        <v>1176</v>
      </c>
      <c r="D132" s="102" t="s">
        <v>216</v>
      </c>
      <c r="E132" s="102" t="s">
        <v>216</v>
      </c>
      <c r="F132" s="158">
        <v>4.5</v>
      </c>
      <c r="G132" s="102" t="s">
        <v>217</v>
      </c>
      <c r="H132" s="75">
        <v>1</v>
      </c>
      <c r="I132" s="102">
        <v>1</v>
      </c>
      <c r="J132" s="126" t="s">
        <v>1422</v>
      </c>
      <c r="K132" s="126" t="s">
        <v>615</v>
      </c>
      <c r="L132" s="118" t="s">
        <v>1423</v>
      </c>
      <c r="M132" s="102" t="s">
        <v>1424</v>
      </c>
      <c r="N132" s="102" t="s">
        <v>221</v>
      </c>
      <c r="O132" s="118">
        <v>1968</v>
      </c>
      <c r="P132" s="104"/>
      <c r="Q132" s="121"/>
      <c r="R132" s="104"/>
      <c r="S132" s="104"/>
      <c r="T132" s="104"/>
      <c r="U132" s="119">
        <v>0</v>
      </c>
      <c r="V132" s="119">
        <v>0</v>
      </c>
      <c r="W132" s="127" t="s">
        <v>2921</v>
      </c>
      <c r="X132" s="128">
        <v>2022</v>
      </c>
      <c r="Y132" s="128">
        <v>7</v>
      </c>
      <c r="Z132" s="128">
        <v>22</v>
      </c>
      <c r="AA13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3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33" spans="1:28" x14ac:dyDescent="0.25">
      <c r="A133" s="102" t="s">
        <v>1364</v>
      </c>
      <c r="B133" s="102" t="s">
        <v>213</v>
      </c>
      <c r="C133" s="102" t="s">
        <v>1176</v>
      </c>
      <c r="D133" s="102" t="s">
        <v>216</v>
      </c>
      <c r="E133" s="102" t="s">
        <v>216</v>
      </c>
      <c r="F133" s="158">
        <v>7</v>
      </c>
      <c r="G133" s="102" t="s">
        <v>217</v>
      </c>
      <c r="H133" s="75">
        <v>1</v>
      </c>
      <c r="I133" s="102">
        <v>1</v>
      </c>
      <c r="J133" s="126" t="s">
        <v>1366</v>
      </c>
      <c r="K133" s="126" t="s">
        <v>478</v>
      </c>
      <c r="L133" s="118" t="s">
        <v>1367</v>
      </c>
      <c r="M133" s="102" t="s">
        <v>213</v>
      </c>
      <c r="N133" s="102" t="s">
        <v>221</v>
      </c>
      <c r="O133" s="118">
        <v>1974</v>
      </c>
      <c r="P133" s="104"/>
      <c r="Q133" s="121"/>
      <c r="R133" s="104"/>
      <c r="S133" s="104"/>
      <c r="T133" s="104"/>
      <c r="U133" s="119">
        <v>0</v>
      </c>
      <c r="V133" s="119">
        <v>0</v>
      </c>
      <c r="W133" s="127" t="s">
        <v>2921</v>
      </c>
      <c r="X133" s="128">
        <v>2022</v>
      </c>
      <c r="Y133" s="128">
        <v>5</v>
      </c>
      <c r="Z133" s="128">
        <v>20</v>
      </c>
      <c r="AA13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3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34" spans="1:28" x14ac:dyDescent="0.25">
      <c r="A134" s="102" t="s">
        <v>1368</v>
      </c>
      <c r="B134" s="102" t="s">
        <v>213</v>
      </c>
      <c r="C134" s="102" t="s">
        <v>1176</v>
      </c>
      <c r="D134" s="102" t="s">
        <v>216</v>
      </c>
      <c r="E134" s="102" t="s">
        <v>216</v>
      </c>
      <c r="F134" s="158">
        <v>3.18</v>
      </c>
      <c r="G134" s="102" t="s">
        <v>217</v>
      </c>
      <c r="H134" s="75">
        <v>1</v>
      </c>
      <c r="I134" s="102">
        <v>1</v>
      </c>
      <c r="J134" s="126" t="s">
        <v>523</v>
      </c>
      <c r="K134" s="126" t="s">
        <v>478</v>
      </c>
      <c r="L134" s="118" t="s">
        <v>213</v>
      </c>
      <c r="M134" s="102" t="s">
        <v>1370</v>
      </c>
      <c r="N134" s="102" t="s">
        <v>221</v>
      </c>
      <c r="O134" s="118" t="s">
        <v>326</v>
      </c>
      <c r="P134" s="104"/>
      <c r="Q134" s="121"/>
      <c r="R134" s="104"/>
      <c r="S134" s="104"/>
      <c r="T134" s="104"/>
      <c r="U134" s="119">
        <v>0</v>
      </c>
      <c r="V134" s="119">
        <v>0</v>
      </c>
      <c r="W134" s="127" t="s">
        <v>2921</v>
      </c>
      <c r="X134" s="128">
        <v>2022</v>
      </c>
      <c r="Y134" s="128">
        <v>6</v>
      </c>
      <c r="Z134" s="128">
        <v>11</v>
      </c>
      <c r="AA13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3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35" spans="1:28" x14ac:dyDescent="0.25">
      <c r="A135" s="102" t="s">
        <v>1337</v>
      </c>
      <c r="B135" s="102" t="s">
        <v>213</v>
      </c>
      <c r="C135" s="102" t="s">
        <v>1176</v>
      </c>
      <c r="D135" s="102" t="s">
        <v>216</v>
      </c>
      <c r="E135" s="102" t="s">
        <v>216</v>
      </c>
      <c r="F135" s="158">
        <v>3.71</v>
      </c>
      <c r="G135" s="102" t="s">
        <v>217</v>
      </c>
      <c r="H135" s="75">
        <v>1</v>
      </c>
      <c r="I135" s="102">
        <v>1</v>
      </c>
      <c r="J135" s="126" t="s">
        <v>1339</v>
      </c>
      <c r="K135" s="126" t="s">
        <v>523</v>
      </c>
      <c r="L135" s="118" t="s">
        <v>213</v>
      </c>
      <c r="M135" s="102" t="s">
        <v>213</v>
      </c>
      <c r="N135" s="102" t="s">
        <v>221</v>
      </c>
      <c r="O135" s="118" t="s">
        <v>294</v>
      </c>
      <c r="P135" s="104"/>
      <c r="Q135" s="121"/>
      <c r="R135" s="104"/>
      <c r="S135" s="104"/>
      <c r="T135" s="104"/>
      <c r="U135" s="119">
        <v>0</v>
      </c>
      <c r="V135" s="119">
        <v>0</v>
      </c>
      <c r="W135" s="127" t="s">
        <v>2921</v>
      </c>
      <c r="X135" s="128">
        <v>2022</v>
      </c>
      <c r="Y135" s="128">
        <v>5</v>
      </c>
      <c r="Z135" s="128">
        <v>11</v>
      </c>
      <c r="AA13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3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36" spans="1:28" x14ac:dyDescent="0.25">
      <c r="A136" s="102" t="s">
        <v>1174</v>
      </c>
      <c r="B136" s="102" t="s">
        <v>213</v>
      </c>
      <c r="C136" s="102" t="s">
        <v>1176</v>
      </c>
      <c r="D136" s="102" t="s">
        <v>216</v>
      </c>
      <c r="E136" s="102" t="s">
        <v>216</v>
      </c>
      <c r="F136" s="158">
        <v>2.69</v>
      </c>
      <c r="G136" s="102" t="s">
        <v>217</v>
      </c>
      <c r="H136" s="75">
        <v>1</v>
      </c>
      <c r="I136" s="102">
        <v>1</v>
      </c>
      <c r="J136" s="126" t="s">
        <v>1178</v>
      </c>
      <c r="K136" s="126" t="s">
        <v>1177</v>
      </c>
      <c r="L136" s="118" t="s">
        <v>1179</v>
      </c>
      <c r="M136" s="102" t="s">
        <v>1180</v>
      </c>
      <c r="N136" s="102" t="s">
        <v>221</v>
      </c>
      <c r="O136" s="118">
        <v>1978</v>
      </c>
      <c r="P136" s="104"/>
      <c r="Q136" s="121"/>
      <c r="R136" s="104"/>
      <c r="S136" s="104"/>
      <c r="T136" s="104"/>
      <c r="U136" s="119">
        <v>0</v>
      </c>
      <c r="V136" s="119">
        <v>0</v>
      </c>
      <c r="W136" s="127" t="s">
        <v>2921</v>
      </c>
      <c r="X136" s="128">
        <v>2022</v>
      </c>
      <c r="Y136" s="128">
        <v>5</v>
      </c>
      <c r="Z136" s="128">
        <v>24</v>
      </c>
      <c r="AA13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3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37" spans="1:28" x14ac:dyDescent="0.25">
      <c r="A137" s="102" t="s">
        <v>1294</v>
      </c>
      <c r="B137" s="102" t="s">
        <v>213</v>
      </c>
      <c r="C137" s="102" t="s">
        <v>1176</v>
      </c>
      <c r="D137" s="102" t="s">
        <v>216</v>
      </c>
      <c r="E137" s="102" t="s">
        <v>216</v>
      </c>
      <c r="F137" s="158">
        <v>1.96</v>
      </c>
      <c r="G137" s="102" t="s">
        <v>217</v>
      </c>
      <c r="H137" s="75">
        <v>1</v>
      </c>
      <c r="I137" s="102">
        <v>1</v>
      </c>
      <c r="J137" s="126" t="s">
        <v>1296</v>
      </c>
      <c r="K137" s="126" t="s">
        <v>477</v>
      </c>
      <c r="L137" s="118" t="s">
        <v>1297</v>
      </c>
      <c r="M137" s="102" t="s">
        <v>213</v>
      </c>
      <c r="N137" s="102" t="s">
        <v>221</v>
      </c>
      <c r="O137" s="118" t="s">
        <v>555</v>
      </c>
      <c r="P137" s="104"/>
      <c r="Q137" s="121"/>
      <c r="R137" s="104"/>
      <c r="S137" s="104"/>
      <c r="T137" s="104"/>
      <c r="U137" s="119">
        <v>0</v>
      </c>
      <c r="V137" s="119">
        <v>0</v>
      </c>
      <c r="W137" s="127" t="s">
        <v>2921</v>
      </c>
      <c r="X137" s="128">
        <v>2022</v>
      </c>
      <c r="Y137" s="128">
        <v>7</v>
      </c>
      <c r="Z137" s="128">
        <v>22</v>
      </c>
      <c r="AA13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3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38" spans="1:28" x14ac:dyDescent="0.25">
      <c r="A138" s="102" t="s">
        <v>1303</v>
      </c>
      <c r="B138" s="102" t="s">
        <v>213</v>
      </c>
      <c r="C138" s="102" t="s">
        <v>1176</v>
      </c>
      <c r="D138" s="102" t="s">
        <v>216</v>
      </c>
      <c r="E138" s="102" t="s">
        <v>216</v>
      </c>
      <c r="F138" s="158">
        <v>6</v>
      </c>
      <c r="G138" s="102" t="s">
        <v>217</v>
      </c>
      <c r="H138" s="75">
        <v>1</v>
      </c>
      <c r="I138" s="102">
        <v>1</v>
      </c>
      <c r="J138" s="126" t="s">
        <v>1305</v>
      </c>
      <c r="K138" s="126" t="s">
        <v>477</v>
      </c>
      <c r="L138" s="118" t="s">
        <v>1306</v>
      </c>
      <c r="M138" s="102" t="s">
        <v>213</v>
      </c>
      <c r="N138" s="102" t="s">
        <v>221</v>
      </c>
      <c r="O138" s="118" t="s">
        <v>1241</v>
      </c>
      <c r="P138" s="104"/>
      <c r="Q138" s="121"/>
      <c r="R138" s="104"/>
      <c r="S138" s="104"/>
      <c r="T138" s="104"/>
      <c r="U138" s="119">
        <v>0</v>
      </c>
      <c r="V138" s="119">
        <v>0</v>
      </c>
      <c r="W138" s="127" t="s">
        <v>2921</v>
      </c>
      <c r="X138" s="128">
        <v>2022</v>
      </c>
      <c r="Y138" s="128">
        <v>5</v>
      </c>
      <c r="Z138" s="128">
        <v>11</v>
      </c>
      <c r="AA13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3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39" spans="1:28" x14ac:dyDescent="0.25">
      <c r="A139" s="102" t="s">
        <v>1464</v>
      </c>
      <c r="B139" s="102" t="s">
        <v>213</v>
      </c>
      <c r="C139" s="102" t="s">
        <v>1176</v>
      </c>
      <c r="D139" s="102" t="s">
        <v>216</v>
      </c>
      <c r="E139" s="102" t="s">
        <v>216</v>
      </c>
      <c r="F139" s="158">
        <v>3.01</v>
      </c>
      <c r="G139" s="102" t="s">
        <v>217</v>
      </c>
      <c r="H139" s="75">
        <v>1</v>
      </c>
      <c r="I139" s="102">
        <v>1</v>
      </c>
      <c r="J139" s="126" t="s">
        <v>1466</v>
      </c>
      <c r="K139" s="126" t="s">
        <v>683</v>
      </c>
      <c r="L139" s="118" t="s">
        <v>1467</v>
      </c>
      <c r="M139" s="102" t="s">
        <v>213</v>
      </c>
      <c r="N139" s="102" t="s">
        <v>221</v>
      </c>
      <c r="O139" s="118" t="s">
        <v>632</v>
      </c>
      <c r="P139" s="104"/>
      <c r="Q139" s="121"/>
      <c r="R139" s="104"/>
      <c r="S139" s="104"/>
      <c r="T139" s="104"/>
      <c r="U139" s="119">
        <v>0</v>
      </c>
      <c r="V139" s="119">
        <v>0</v>
      </c>
      <c r="W139" s="127" t="s">
        <v>2921</v>
      </c>
      <c r="X139" s="128">
        <v>2022</v>
      </c>
      <c r="Y139" s="128">
        <v>5</v>
      </c>
      <c r="Z139" s="128">
        <v>30</v>
      </c>
      <c r="AA13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3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40" spans="1:28" x14ac:dyDescent="0.25">
      <c r="A140" s="102" t="s">
        <v>1217</v>
      </c>
      <c r="B140" s="102" t="s">
        <v>213</v>
      </c>
      <c r="C140" s="102" t="s">
        <v>1176</v>
      </c>
      <c r="D140" s="102" t="s">
        <v>216</v>
      </c>
      <c r="E140" s="102" t="s">
        <v>216</v>
      </c>
      <c r="F140" s="158">
        <v>3.84</v>
      </c>
      <c r="G140" s="102" t="s">
        <v>217</v>
      </c>
      <c r="H140" s="75">
        <v>1</v>
      </c>
      <c r="I140" s="102">
        <v>1</v>
      </c>
      <c r="J140" s="126" t="s">
        <v>1220</v>
      </c>
      <c r="K140" s="126" t="s">
        <v>1219</v>
      </c>
      <c r="L140" s="118" t="s">
        <v>1221</v>
      </c>
      <c r="M140" s="102" t="s">
        <v>1222</v>
      </c>
      <c r="N140" s="102" t="s">
        <v>221</v>
      </c>
      <c r="O140" s="118" t="s">
        <v>393</v>
      </c>
      <c r="P140" s="104"/>
      <c r="Q140" s="121"/>
      <c r="R140" s="104"/>
      <c r="S140" s="104"/>
      <c r="T140" s="104"/>
      <c r="U140" s="119">
        <v>0</v>
      </c>
      <c r="V140" s="119">
        <v>3</v>
      </c>
      <c r="W140" s="127" t="s">
        <v>2921</v>
      </c>
      <c r="X140" s="128">
        <v>2022</v>
      </c>
      <c r="Y140" s="128">
        <v>5</v>
      </c>
      <c r="Z140" s="128">
        <v>23</v>
      </c>
      <c r="AA14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4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41" spans="1:28" x14ac:dyDescent="0.25">
      <c r="A141" s="102" t="s">
        <v>1310</v>
      </c>
      <c r="B141" s="102" t="s">
        <v>213</v>
      </c>
      <c r="C141" s="102" t="s">
        <v>1176</v>
      </c>
      <c r="D141" s="102" t="s">
        <v>216</v>
      </c>
      <c r="E141" s="102" t="s">
        <v>216</v>
      </c>
      <c r="F141" s="158">
        <v>13.32</v>
      </c>
      <c r="G141" s="102" t="s">
        <v>217</v>
      </c>
      <c r="H141" s="75">
        <v>1</v>
      </c>
      <c r="I141" s="102">
        <v>1</v>
      </c>
      <c r="J141" s="126" t="s">
        <v>1312</v>
      </c>
      <c r="K141" s="126" t="s">
        <v>477</v>
      </c>
      <c r="L141" s="118" t="s">
        <v>1313</v>
      </c>
      <c r="M141" s="102" t="s">
        <v>1314</v>
      </c>
      <c r="N141" s="102" t="s">
        <v>221</v>
      </c>
      <c r="O141" s="118">
        <v>1980</v>
      </c>
      <c r="P141" s="104"/>
      <c r="Q141" s="121"/>
      <c r="R141" s="104"/>
      <c r="S141" s="104"/>
      <c r="T141" s="104"/>
      <c r="U141" s="119">
        <v>0</v>
      </c>
      <c r="V141" s="119">
        <v>0</v>
      </c>
      <c r="W141" s="127" t="s">
        <v>2921</v>
      </c>
      <c r="X141" s="128">
        <v>2022</v>
      </c>
      <c r="Y141" s="128">
        <v>6</v>
      </c>
      <c r="Z141" s="128">
        <v>16</v>
      </c>
      <c r="AA14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4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42" spans="1:28" x14ac:dyDescent="0.25">
      <c r="A142" s="102" t="s">
        <v>1315</v>
      </c>
      <c r="B142" s="102" t="s">
        <v>213</v>
      </c>
      <c r="C142" s="102" t="s">
        <v>1176</v>
      </c>
      <c r="D142" s="102" t="s">
        <v>216</v>
      </c>
      <c r="E142" s="102" t="s">
        <v>216</v>
      </c>
      <c r="F142" s="158">
        <v>3.8</v>
      </c>
      <c r="G142" s="102" t="s">
        <v>217</v>
      </c>
      <c r="H142" s="75">
        <v>1</v>
      </c>
      <c r="I142" s="102">
        <v>1</v>
      </c>
      <c r="J142" s="126" t="s">
        <v>1317</v>
      </c>
      <c r="K142" s="126" t="s">
        <v>477</v>
      </c>
      <c r="L142" s="118" t="s">
        <v>1301</v>
      </c>
      <c r="M142" s="102" t="s">
        <v>213</v>
      </c>
      <c r="N142" s="102" t="s">
        <v>221</v>
      </c>
      <c r="O142" s="118" t="s">
        <v>1318</v>
      </c>
      <c r="P142" s="104"/>
      <c r="Q142" s="121"/>
      <c r="R142" s="104"/>
      <c r="S142" s="104"/>
      <c r="T142" s="104"/>
      <c r="U142" s="119">
        <v>0</v>
      </c>
      <c r="V142" s="119">
        <v>0</v>
      </c>
      <c r="W142" s="127" t="s">
        <v>2921</v>
      </c>
      <c r="X142" s="128">
        <v>2022</v>
      </c>
      <c r="Y142" s="128">
        <v>6</v>
      </c>
      <c r="Z142" s="128">
        <v>16</v>
      </c>
      <c r="AA14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4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43" spans="1:28" x14ac:dyDescent="0.25">
      <c r="A143" s="102" t="s">
        <v>1498</v>
      </c>
      <c r="B143" s="102" t="s">
        <v>213</v>
      </c>
      <c r="C143" s="102" t="s">
        <v>1176</v>
      </c>
      <c r="D143" s="102" t="s">
        <v>216</v>
      </c>
      <c r="E143" s="102" t="s">
        <v>216</v>
      </c>
      <c r="F143" s="158">
        <v>4.6500000000000004</v>
      </c>
      <c r="G143" s="102" t="s">
        <v>217</v>
      </c>
      <c r="H143" s="75">
        <v>1</v>
      </c>
      <c r="I143" s="102">
        <v>1</v>
      </c>
      <c r="J143" s="126" t="s">
        <v>1500</v>
      </c>
      <c r="K143" s="126" t="s">
        <v>888</v>
      </c>
      <c r="L143" s="118" t="s">
        <v>1501</v>
      </c>
      <c r="M143" s="102" t="s">
        <v>213</v>
      </c>
      <c r="N143" s="102" t="s">
        <v>221</v>
      </c>
      <c r="O143" s="118">
        <v>1972</v>
      </c>
      <c r="P143" s="104"/>
      <c r="Q143" s="121"/>
      <c r="R143" s="104"/>
      <c r="S143" s="104"/>
      <c r="T143" s="104"/>
      <c r="U143" s="119">
        <v>0</v>
      </c>
      <c r="V143" s="119">
        <v>0</v>
      </c>
      <c r="W143" s="127" t="s">
        <v>2921</v>
      </c>
      <c r="X143" s="128">
        <v>2022</v>
      </c>
      <c r="Y143" s="128">
        <v>5</v>
      </c>
      <c r="Z143" s="128">
        <v>24</v>
      </c>
      <c r="AA14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4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44" spans="1:28" x14ac:dyDescent="0.25">
      <c r="A144" s="102" t="s">
        <v>1373</v>
      </c>
      <c r="B144" s="102" t="s">
        <v>213</v>
      </c>
      <c r="C144" s="102" t="s">
        <v>1176</v>
      </c>
      <c r="D144" s="102" t="s">
        <v>216</v>
      </c>
      <c r="E144" s="102" t="s">
        <v>216</v>
      </c>
      <c r="F144" s="158">
        <v>1.6</v>
      </c>
      <c r="G144" s="102" t="s">
        <v>217</v>
      </c>
      <c r="H144" s="75">
        <v>1</v>
      </c>
      <c r="I144" s="102">
        <v>1</v>
      </c>
      <c r="J144" s="126" t="s">
        <v>1375</v>
      </c>
      <c r="K144" s="126" t="s">
        <v>552</v>
      </c>
      <c r="L144" s="118" t="s">
        <v>1376</v>
      </c>
      <c r="M144" s="102" t="s">
        <v>1377</v>
      </c>
      <c r="N144" s="102" t="s">
        <v>431</v>
      </c>
      <c r="O144" s="118">
        <v>1981</v>
      </c>
      <c r="P144" s="104"/>
      <c r="Q144" s="121"/>
      <c r="R144" s="104"/>
      <c r="S144" s="104"/>
      <c r="T144" s="104"/>
      <c r="U144" s="119">
        <v>0</v>
      </c>
      <c r="V144" s="119">
        <v>0</v>
      </c>
      <c r="W144" s="127" t="s">
        <v>2921</v>
      </c>
      <c r="X144" s="128">
        <v>2022</v>
      </c>
      <c r="Y144" s="128">
        <v>6</v>
      </c>
      <c r="Z144" s="128">
        <v>3</v>
      </c>
      <c r="AA14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4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45" spans="1:28" x14ac:dyDescent="0.25">
      <c r="A145" s="102" t="s">
        <v>1340</v>
      </c>
      <c r="B145" s="102" t="s">
        <v>213</v>
      </c>
      <c r="C145" s="102" t="s">
        <v>1176</v>
      </c>
      <c r="D145" s="102" t="s">
        <v>216</v>
      </c>
      <c r="E145" s="102" t="s">
        <v>216</v>
      </c>
      <c r="F145" s="158">
        <v>3.75</v>
      </c>
      <c r="G145" s="102" t="s">
        <v>217</v>
      </c>
      <c r="H145" s="75">
        <v>1</v>
      </c>
      <c r="I145" s="102">
        <v>1</v>
      </c>
      <c r="J145" s="126" t="s">
        <v>1342</v>
      </c>
      <c r="K145" s="126" t="s">
        <v>523</v>
      </c>
      <c r="L145" s="118" t="s">
        <v>1343</v>
      </c>
      <c r="M145" s="102" t="s">
        <v>1344</v>
      </c>
      <c r="N145" s="102" t="s">
        <v>221</v>
      </c>
      <c r="O145" s="118">
        <v>1962</v>
      </c>
      <c r="P145" s="104"/>
      <c r="Q145" s="121"/>
      <c r="R145" s="104"/>
      <c r="S145" s="104"/>
      <c r="T145" s="104"/>
      <c r="U145" s="119">
        <v>0</v>
      </c>
      <c r="V145" s="119">
        <v>0</v>
      </c>
      <c r="W145" s="127" t="s">
        <v>2921</v>
      </c>
      <c r="X145" s="128">
        <v>2022</v>
      </c>
      <c r="Y145" s="128">
        <v>6</v>
      </c>
      <c r="Z145" s="128">
        <v>17</v>
      </c>
      <c r="AA14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4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46" spans="1:28" x14ac:dyDescent="0.25">
      <c r="A146" s="102" t="s">
        <v>1425</v>
      </c>
      <c r="B146" s="102" t="s">
        <v>213</v>
      </c>
      <c r="C146" s="102" t="s">
        <v>1176</v>
      </c>
      <c r="D146" s="102" t="s">
        <v>216</v>
      </c>
      <c r="E146" s="102" t="s">
        <v>216</v>
      </c>
      <c r="F146" s="158">
        <v>5.6</v>
      </c>
      <c r="G146" s="102" t="s">
        <v>217</v>
      </c>
      <c r="H146" s="75">
        <v>1</v>
      </c>
      <c r="I146" s="102">
        <v>1</v>
      </c>
      <c r="J146" s="126" t="s">
        <v>1428</v>
      </c>
      <c r="K146" s="126" t="s">
        <v>1427</v>
      </c>
      <c r="L146" s="118" t="s">
        <v>1429</v>
      </c>
      <c r="M146" s="102" t="s">
        <v>213</v>
      </c>
      <c r="N146" s="102" t="s">
        <v>221</v>
      </c>
      <c r="O146" s="118" t="s">
        <v>474</v>
      </c>
      <c r="P146" s="104"/>
      <c r="Q146" s="121"/>
      <c r="R146" s="104"/>
      <c r="S146" s="104"/>
      <c r="T146" s="104"/>
      <c r="U146" s="119">
        <v>0</v>
      </c>
      <c r="V146" s="119">
        <v>0</v>
      </c>
      <c r="W146" s="127" t="s">
        <v>2921</v>
      </c>
      <c r="X146" s="128">
        <v>2022</v>
      </c>
      <c r="Y146" s="128">
        <v>7</v>
      </c>
      <c r="Z146" s="128">
        <v>22</v>
      </c>
      <c r="AA14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4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47" spans="1:28" x14ac:dyDescent="0.25">
      <c r="A147" s="102" t="s">
        <v>1260</v>
      </c>
      <c r="B147" s="102" t="s">
        <v>213</v>
      </c>
      <c r="C147" s="102" t="s">
        <v>1176</v>
      </c>
      <c r="D147" s="102" t="s">
        <v>216</v>
      </c>
      <c r="E147" s="102" t="s">
        <v>216</v>
      </c>
      <c r="F147" s="158">
        <v>2.2400000000000002</v>
      </c>
      <c r="G147" s="102" t="s">
        <v>217</v>
      </c>
      <c r="H147" s="75">
        <v>1</v>
      </c>
      <c r="I147" s="102">
        <v>1</v>
      </c>
      <c r="J147" s="126" t="s">
        <v>888</v>
      </c>
      <c r="K147" s="126" t="s">
        <v>1262</v>
      </c>
      <c r="L147" s="118" t="s">
        <v>1263</v>
      </c>
      <c r="M147" s="102" t="s">
        <v>1264</v>
      </c>
      <c r="N147" s="102" t="s">
        <v>221</v>
      </c>
      <c r="O147" s="118">
        <v>1969</v>
      </c>
      <c r="P147" s="104"/>
      <c r="Q147" s="121"/>
      <c r="R147" s="104"/>
      <c r="S147" s="104"/>
      <c r="T147" s="104"/>
      <c r="U147" s="119">
        <v>0</v>
      </c>
      <c r="V147" s="119">
        <v>0</v>
      </c>
      <c r="W147" s="127" t="s">
        <v>2921</v>
      </c>
      <c r="X147" s="128">
        <v>2022</v>
      </c>
      <c r="Y147" s="128">
        <v>5</v>
      </c>
      <c r="Z147" s="128">
        <v>12</v>
      </c>
      <c r="AA14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4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48" spans="1:28" x14ac:dyDescent="0.25">
      <c r="A148" s="102" t="s">
        <v>1527</v>
      </c>
      <c r="B148" s="102" t="s">
        <v>213</v>
      </c>
      <c r="C148" s="102" t="s">
        <v>1176</v>
      </c>
      <c r="D148" s="102" t="s">
        <v>216</v>
      </c>
      <c r="E148" s="102" t="s">
        <v>216</v>
      </c>
      <c r="F148" s="158">
        <v>9.7200000000000006</v>
      </c>
      <c r="G148" s="102" t="s">
        <v>217</v>
      </c>
      <c r="H148" s="75">
        <v>1</v>
      </c>
      <c r="I148" s="102">
        <v>1</v>
      </c>
      <c r="J148" s="126" t="s">
        <v>1530</v>
      </c>
      <c r="K148" s="126" t="s">
        <v>1529</v>
      </c>
      <c r="L148" s="118" t="s">
        <v>1531</v>
      </c>
      <c r="M148" s="102" t="s">
        <v>1532</v>
      </c>
      <c r="N148" s="102" t="s">
        <v>221</v>
      </c>
      <c r="O148" s="118">
        <v>1965</v>
      </c>
      <c r="P148" s="104"/>
      <c r="Q148" s="121"/>
      <c r="R148" s="104"/>
      <c r="S148" s="104"/>
      <c r="T148" s="104"/>
      <c r="U148" s="119">
        <v>0</v>
      </c>
      <c r="V148" s="119">
        <v>0</v>
      </c>
      <c r="W148" s="127" t="s">
        <v>2921</v>
      </c>
      <c r="X148" s="128">
        <v>2022</v>
      </c>
      <c r="Y148" s="128">
        <v>5</v>
      </c>
      <c r="Z148" s="128">
        <v>29</v>
      </c>
      <c r="AA14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4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49" spans="1:28" x14ac:dyDescent="0.25">
      <c r="A149" s="102" t="s">
        <v>1265</v>
      </c>
      <c r="B149" s="102" t="s">
        <v>213</v>
      </c>
      <c r="C149" s="102" t="s">
        <v>1176</v>
      </c>
      <c r="D149" s="102" t="s">
        <v>216</v>
      </c>
      <c r="E149" s="102" t="s">
        <v>216</v>
      </c>
      <c r="F149" s="158">
        <v>8.8000000000000007</v>
      </c>
      <c r="G149" s="102" t="s">
        <v>217</v>
      </c>
      <c r="H149" s="75">
        <v>1</v>
      </c>
      <c r="I149" s="102">
        <v>1</v>
      </c>
      <c r="J149" s="126" t="s">
        <v>1268</v>
      </c>
      <c r="K149" s="126" t="s">
        <v>1267</v>
      </c>
      <c r="L149" s="118" t="s">
        <v>1269</v>
      </c>
      <c r="M149" s="102" t="s">
        <v>213</v>
      </c>
      <c r="N149" s="102" t="s">
        <v>221</v>
      </c>
      <c r="O149" s="118">
        <v>1972</v>
      </c>
      <c r="P149" s="104"/>
      <c r="Q149" s="121"/>
      <c r="R149" s="104"/>
      <c r="S149" s="104"/>
      <c r="T149" s="104"/>
      <c r="U149" s="119">
        <v>0</v>
      </c>
      <c r="V149" s="119">
        <v>0</v>
      </c>
      <c r="W149" s="127" t="s">
        <v>2921</v>
      </c>
      <c r="X149" s="128">
        <v>2022</v>
      </c>
      <c r="Y149" s="128">
        <v>5</v>
      </c>
      <c r="Z149" s="128">
        <v>12</v>
      </c>
      <c r="AA14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4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50" spans="1:28" x14ac:dyDescent="0.25">
      <c r="A150" s="102" t="s">
        <v>1328</v>
      </c>
      <c r="B150" s="102" t="s">
        <v>213</v>
      </c>
      <c r="C150" s="102" t="s">
        <v>1176</v>
      </c>
      <c r="D150" s="102" t="s">
        <v>216</v>
      </c>
      <c r="E150" s="102" t="s">
        <v>216</v>
      </c>
      <c r="F150" s="158">
        <v>4.05</v>
      </c>
      <c r="G150" s="102" t="s">
        <v>217</v>
      </c>
      <c r="H150" s="75">
        <v>1</v>
      </c>
      <c r="I150" s="102">
        <v>1</v>
      </c>
      <c r="J150" s="126" t="s">
        <v>1330</v>
      </c>
      <c r="K150" s="126" t="s">
        <v>1024</v>
      </c>
      <c r="L150" s="118" t="s">
        <v>1331</v>
      </c>
      <c r="M150" s="102" t="s">
        <v>1332</v>
      </c>
      <c r="N150" s="102" t="s">
        <v>221</v>
      </c>
      <c r="O150" s="118" t="s">
        <v>512</v>
      </c>
      <c r="P150" s="104"/>
      <c r="Q150" s="121"/>
      <c r="R150" s="104"/>
      <c r="S150" s="104"/>
      <c r="T150" s="104"/>
      <c r="U150" s="119">
        <v>0</v>
      </c>
      <c r="V150" s="119">
        <v>0</v>
      </c>
      <c r="W150" s="127" t="s">
        <v>2921</v>
      </c>
      <c r="X150" s="128">
        <v>2022</v>
      </c>
      <c r="Y150" s="128">
        <v>6</v>
      </c>
      <c r="Z150" s="128">
        <v>17</v>
      </c>
      <c r="AA15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5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51" spans="1:28" x14ac:dyDescent="0.25">
      <c r="A151" s="102" t="s">
        <v>1235</v>
      </c>
      <c r="B151" s="102" t="s">
        <v>213</v>
      </c>
      <c r="C151" s="102" t="s">
        <v>1176</v>
      </c>
      <c r="D151" s="102" t="s">
        <v>216</v>
      </c>
      <c r="E151" s="102" t="s">
        <v>216</v>
      </c>
      <c r="F151" s="158">
        <v>6</v>
      </c>
      <c r="G151" s="102" t="s">
        <v>217</v>
      </c>
      <c r="H151" s="75">
        <v>1</v>
      </c>
      <c r="I151" s="102">
        <v>1</v>
      </c>
      <c r="J151" s="126" t="s">
        <v>1238</v>
      </c>
      <c r="K151" s="126" t="s">
        <v>1237</v>
      </c>
      <c r="L151" s="118" t="s">
        <v>1239</v>
      </c>
      <c r="M151" s="102" t="s">
        <v>1240</v>
      </c>
      <c r="N151" s="102" t="s">
        <v>221</v>
      </c>
      <c r="O151" s="118" t="s">
        <v>1241</v>
      </c>
      <c r="P151" s="104"/>
      <c r="Q151" s="121"/>
      <c r="R151" s="104"/>
      <c r="S151" s="104"/>
      <c r="T151" s="104"/>
      <c r="U151" s="119">
        <v>0</v>
      </c>
      <c r="V151" s="119">
        <v>0</v>
      </c>
      <c r="W151" s="127" t="s">
        <v>2921</v>
      </c>
      <c r="X151" s="128">
        <v>2022</v>
      </c>
      <c r="Y151" s="128">
        <v>6</v>
      </c>
      <c r="Z151" s="128">
        <v>10</v>
      </c>
      <c r="AA15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5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52" spans="1:28" x14ac:dyDescent="0.25">
      <c r="A152" s="102" t="s">
        <v>1210</v>
      </c>
      <c r="B152" s="102" t="s">
        <v>213</v>
      </c>
      <c r="C152" s="102" t="s">
        <v>1176</v>
      </c>
      <c r="D152" s="102" t="s">
        <v>216</v>
      </c>
      <c r="E152" s="102" t="s">
        <v>216</v>
      </c>
      <c r="F152" s="158">
        <v>5.78</v>
      </c>
      <c r="G152" s="102" t="s">
        <v>217</v>
      </c>
      <c r="H152" s="75">
        <v>1</v>
      </c>
      <c r="I152" s="102">
        <v>1</v>
      </c>
      <c r="J152" s="126" t="s">
        <v>1213</v>
      </c>
      <c r="K152" s="126" t="s">
        <v>1212</v>
      </c>
      <c r="L152" s="118" t="s">
        <v>1214</v>
      </c>
      <c r="M152" s="102" t="s">
        <v>213</v>
      </c>
      <c r="N152" s="102" t="s">
        <v>221</v>
      </c>
      <c r="O152" s="118" t="s">
        <v>234</v>
      </c>
      <c r="P152" s="104"/>
      <c r="Q152" s="121"/>
      <c r="R152" s="104"/>
      <c r="S152" s="104"/>
      <c r="T152" s="104"/>
      <c r="U152" s="119">
        <v>0</v>
      </c>
      <c r="V152" s="119">
        <v>0</v>
      </c>
      <c r="W152" s="127" t="s">
        <v>2921</v>
      </c>
      <c r="X152" s="128">
        <v>2022</v>
      </c>
      <c r="Y152" s="128">
        <v>5</v>
      </c>
      <c r="Z152" s="128">
        <v>22</v>
      </c>
      <c r="AA15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5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53" spans="1:28" x14ac:dyDescent="0.25">
      <c r="A153" s="102" t="s">
        <v>1270</v>
      </c>
      <c r="B153" s="102" t="s">
        <v>213</v>
      </c>
      <c r="C153" s="102" t="s">
        <v>1176</v>
      </c>
      <c r="D153" s="102" t="s">
        <v>216</v>
      </c>
      <c r="E153" s="102" t="s">
        <v>216</v>
      </c>
      <c r="F153" s="158">
        <v>4.9000000000000004</v>
      </c>
      <c r="G153" s="102" t="s">
        <v>217</v>
      </c>
      <c r="H153" s="75">
        <v>1</v>
      </c>
      <c r="I153" s="102">
        <v>1</v>
      </c>
      <c r="J153" s="126" t="s">
        <v>1272</v>
      </c>
      <c r="K153" s="126" t="s">
        <v>1267</v>
      </c>
      <c r="L153" s="118" t="s">
        <v>1273</v>
      </c>
      <c r="M153" s="102" t="s">
        <v>213</v>
      </c>
      <c r="N153" s="102" t="s">
        <v>221</v>
      </c>
      <c r="O153" s="118">
        <v>1963</v>
      </c>
      <c r="P153" s="104"/>
      <c r="Q153" s="121"/>
      <c r="R153" s="104"/>
      <c r="S153" s="104"/>
      <c r="T153" s="104"/>
      <c r="U153" s="119">
        <v>0</v>
      </c>
      <c r="V153" s="119">
        <v>0</v>
      </c>
      <c r="W153" s="127" t="s">
        <v>2921</v>
      </c>
      <c r="X153" s="128">
        <v>2022</v>
      </c>
      <c r="Y153" s="128">
        <v>6</v>
      </c>
      <c r="Z153" s="128">
        <v>11</v>
      </c>
      <c r="AA15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5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54" spans="1:28" x14ac:dyDescent="0.25">
      <c r="A154" s="102" t="s">
        <v>1456</v>
      </c>
      <c r="B154" s="102" t="s">
        <v>213</v>
      </c>
      <c r="C154" s="102" t="s">
        <v>1176</v>
      </c>
      <c r="D154" s="102" t="s">
        <v>216</v>
      </c>
      <c r="E154" s="102" t="s">
        <v>216</v>
      </c>
      <c r="F154" s="158">
        <v>1</v>
      </c>
      <c r="G154" s="102" t="s">
        <v>217</v>
      </c>
      <c r="H154" s="75">
        <v>1</v>
      </c>
      <c r="I154" s="102">
        <v>1</v>
      </c>
      <c r="J154" s="126" t="s">
        <v>1458</v>
      </c>
      <c r="K154" s="126" t="s">
        <v>380</v>
      </c>
      <c r="L154" s="118" t="s">
        <v>1459</v>
      </c>
      <c r="M154" s="102" t="s">
        <v>1460</v>
      </c>
      <c r="N154" s="102" t="s">
        <v>221</v>
      </c>
      <c r="O154" s="118" t="s">
        <v>543</v>
      </c>
      <c r="P154" s="104"/>
      <c r="Q154" s="121"/>
      <c r="R154" s="104"/>
      <c r="S154" s="104"/>
      <c r="T154" s="104"/>
      <c r="U154" s="119">
        <v>0</v>
      </c>
      <c r="V154" s="119">
        <v>0</v>
      </c>
      <c r="W154" s="127" t="s">
        <v>2921</v>
      </c>
      <c r="X154" s="128">
        <v>2022</v>
      </c>
      <c r="Y154" s="128">
        <v>6</v>
      </c>
      <c r="Z154" s="128">
        <v>11</v>
      </c>
      <c r="AA15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5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55" spans="1:28" x14ac:dyDescent="0.25">
      <c r="A155" s="102" t="s">
        <v>1257</v>
      </c>
      <c r="B155" s="102" t="s">
        <v>213</v>
      </c>
      <c r="C155" s="102" t="s">
        <v>1176</v>
      </c>
      <c r="D155" s="102" t="s">
        <v>216</v>
      </c>
      <c r="E155" s="102" t="s">
        <v>216</v>
      </c>
      <c r="F155" s="158">
        <v>3.35</v>
      </c>
      <c r="G155" s="102" t="s">
        <v>217</v>
      </c>
      <c r="H155" s="75">
        <v>1</v>
      </c>
      <c r="I155" s="102">
        <v>1</v>
      </c>
      <c r="J155" s="126" t="s">
        <v>688</v>
      </c>
      <c r="K155" s="126" t="s">
        <v>422</v>
      </c>
      <c r="L155" s="118" t="s">
        <v>1259</v>
      </c>
      <c r="M155" s="102" t="s">
        <v>213</v>
      </c>
      <c r="N155" s="102" t="s">
        <v>221</v>
      </c>
      <c r="O155" s="118">
        <v>1980</v>
      </c>
      <c r="P155" s="104"/>
      <c r="Q155" s="121"/>
      <c r="R155" s="104"/>
      <c r="S155" s="104"/>
      <c r="T155" s="104"/>
      <c r="U155" s="119">
        <v>0</v>
      </c>
      <c r="V155" s="119">
        <v>0</v>
      </c>
      <c r="W155" s="127" t="s">
        <v>2921</v>
      </c>
      <c r="X155" s="128">
        <v>2022</v>
      </c>
      <c r="Y155" s="128">
        <v>5</v>
      </c>
      <c r="Z155" s="128">
        <v>22</v>
      </c>
      <c r="AA15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5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56" spans="1:28" x14ac:dyDescent="0.25">
      <c r="A156" s="102" t="s">
        <v>1247</v>
      </c>
      <c r="B156" s="102" t="s">
        <v>213</v>
      </c>
      <c r="C156" s="102" t="s">
        <v>1176</v>
      </c>
      <c r="D156" s="102" t="s">
        <v>216</v>
      </c>
      <c r="E156" s="102" t="s">
        <v>216</v>
      </c>
      <c r="F156" s="158">
        <v>4.7</v>
      </c>
      <c r="G156" s="102" t="s">
        <v>217</v>
      </c>
      <c r="H156" s="75">
        <v>1</v>
      </c>
      <c r="I156" s="102">
        <v>1</v>
      </c>
      <c r="J156" s="126" t="s">
        <v>422</v>
      </c>
      <c r="K156" s="126" t="s">
        <v>1249</v>
      </c>
      <c r="L156" s="118" t="s">
        <v>1250</v>
      </c>
      <c r="M156" s="102" t="s">
        <v>1251</v>
      </c>
      <c r="N156" s="102" t="s">
        <v>221</v>
      </c>
      <c r="O156" s="118">
        <v>1988</v>
      </c>
      <c r="P156" s="104"/>
      <c r="Q156" s="121"/>
      <c r="R156" s="104"/>
      <c r="S156" s="104"/>
      <c r="T156" s="104"/>
      <c r="U156" s="119">
        <v>0</v>
      </c>
      <c r="V156" s="119">
        <v>0</v>
      </c>
      <c r="W156" s="127" t="s">
        <v>2921</v>
      </c>
      <c r="X156" s="128">
        <v>2022</v>
      </c>
      <c r="Y156" s="128">
        <v>7</v>
      </c>
      <c r="Z156" s="128">
        <v>21</v>
      </c>
      <c r="AA15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5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57" spans="1:28" x14ac:dyDescent="0.25">
      <c r="A157" s="102" t="s">
        <v>1371</v>
      </c>
      <c r="B157" s="102" t="s">
        <v>213</v>
      </c>
      <c r="C157" s="102" t="s">
        <v>1176</v>
      </c>
      <c r="D157" s="102" t="s">
        <v>216</v>
      </c>
      <c r="E157" s="102" t="s">
        <v>216</v>
      </c>
      <c r="F157" s="158">
        <v>5.5</v>
      </c>
      <c r="G157" s="102" t="s">
        <v>217</v>
      </c>
      <c r="H157" s="75">
        <v>1</v>
      </c>
      <c r="I157" s="102">
        <v>1</v>
      </c>
      <c r="J157" s="126" t="s">
        <v>618</v>
      </c>
      <c r="K157" s="126" t="s">
        <v>552</v>
      </c>
      <c r="L157" s="118" t="s">
        <v>213</v>
      </c>
      <c r="M157" s="102" t="s">
        <v>213</v>
      </c>
      <c r="N157" s="102" t="s">
        <v>221</v>
      </c>
      <c r="O157" s="118" t="s">
        <v>543</v>
      </c>
      <c r="P157" s="104"/>
      <c r="Q157" s="121"/>
      <c r="R157" s="104"/>
      <c r="S157" s="104"/>
      <c r="T157" s="104"/>
      <c r="U157" s="119">
        <v>0</v>
      </c>
      <c r="V157" s="119">
        <v>0</v>
      </c>
      <c r="W157" s="127" t="s">
        <v>2921</v>
      </c>
      <c r="X157" s="128">
        <v>2022</v>
      </c>
      <c r="Y157" s="128">
        <v>7</v>
      </c>
      <c r="Z157" s="128">
        <v>28</v>
      </c>
      <c r="AA15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5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58" spans="1:28" x14ac:dyDescent="0.25">
      <c r="A158" s="102" t="s">
        <v>1461</v>
      </c>
      <c r="B158" s="102" t="s">
        <v>213</v>
      </c>
      <c r="C158" s="102" t="s">
        <v>1176</v>
      </c>
      <c r="D158" s="102" t="s">
        <v>216</v>
      </c>
      <c r="E158" s="102" t="s">
        <v>216</v>
      </c>
      <c r="F158" s="158">
        <v>3.94</v>
      </c>
      <c r="G158" s="102" t="s">
        <v>217</v>
      </c>
      <c r="H158" s="75">
        <v>1</v>
      </c>
      <c r="I158" s="102">
        <v>1</v>
      </c>
      <c r="J158" s="126" t="s">
        <v>1045</v>
      </c>
      <c r="K158" s="126" t="s">
        <v>683</v>
      </c>
      <c r="L158" s="118" t="s">
        <v>1463</v>
      </c>
      <c r="M158" s="102" t="s">
        <v>213</v>
      </c>
      <c r="N158" s="102" t="s">
        <v>221</v>
      </c>
      <c r="O158" s="118" t="s">
        <v>446</v>
      </c>
      <c r="P158" s="104"/>
      <c r="Q158" s="121"/>
      <c r="R158" s="104"/>
      <c r="S158" s="104"/>
      <c r="T158" s="104"/>
      <c r="U158" s="119">
        <v>0</v>
      </c>
      <c r="V158" s="119">
        <v>0</v>
      </c>
      <c r="W158" s="127" t="s">
        <v>2921</v>
      </c>
      <c r="X158" s="128">
        <v>2022</v>
      </c>
      <c r="Y158" s="128">
        <v>5</v>
      </c>
      <c r="Z158" s="128">
        <v>19</v>
      </c>
      <c r="AA15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5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59" spans="1:28" x14ac:dyDescent="0.25">
      <c r="A159" s="102" t="s">
        <v>1231</v>
      </c>
      <c r="B159" s="102" t="s">
        <v>213</v>
      </c>
      <c r="C159" s="102" t="s">
        <v>1176</v>
      </c>
      <c r="D159" s="102" t="s">
        <v>216</v>
      </c>
      <c r="E159" s="102" t="s">
        <v>216</v>
      </c>
      <c r="F159" s="158">
        <v>11.5</v>
      </c>
      <c r="G159" s="102" t="s">
        <v>217</v>
      </c>
      <c r="H159" s="75">
        <v>1</v>
      </c>
      <c r="I159" s="102">
        <v>1</v>
      </c>
      <c r="J159" s="126" t="s">
        <v>835</v>
      </c>
      <c r="K159" s="126" t="s">
        <v>1232</v>
      </c>
      <c r="L159" s="118" t="s">
        <v>1233</v>
      </c>
      <c r="M159" s="102" t="s">
        <v>1234</v>
      </c>
      <c r="N159" s="102" t="s">
        <v>221</v>
      </c>
      <c r="O159" s="118" t="s">
        <v>294</v>
      </c>
      <c r="P159" s="104"/>
      <c r="Q159" s="121"/>
      <c r="R159" s="104"/>
      <c r="S159" s="104"/>
      <c r="T159" s="104"/>
      <c r="U159" s="119">
        <v>0</v>
      </c>
      <c r="V159" s="119">
        <v>0</v>
      </c>
      <c r="W159" s="127" t="s">
        <v>2921</v>
      </c>
      <c r="X159" s="128">
        <v>2022</v>
      </c>
      <c r="Y159" s="128">
        <v>5</v>
      </c>
      <c r="Z159" s="128">
        <v>14</v>
      </c>
      <c r="AA15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5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60" spans="1:28" x14ac:dyDescent="0.25">
      <c r="A160" s="102" t="s">
        <v>1223</v>
      </c>
      <c r="B160" s="102" t="s">
        <v>213</v>
      </c>
      <c r="C160" s="102" t="s">
        <v>1176</v>
      </c>
      <c r="D160" s="102" t="s">
        <v>216</v>
      </c>
      <c r="E160" s="102" t="s">
        <v>216</v>
      </c>
      <c r="F160" s="158">
        <v>7.3</v>
      </c>
      <c r="G160" s="102" t="s">
        <v>217</v>
      </c>
      <c r="H160" s="75">
        <v>1</v>
      </c>
      <c r="I160" s="102">
        <v>1</v>
      </c>
      <c r="J160" s="126" t="s">
        <v>1226</v>
      </c>
      <c r="K160" s="126" t="s">
        <v>1225</v>
      </c>
      <c r="L160" s="118" t="s">
        <v>1227</v>
      </c>
      <c r="M160" s="102" t="s">
        <v>1228</v>
      </c>
      <c r="N160" s="102" t="s">
        <v>221</v>
      </c>
      <c r="O160" s="118" t="s">
        <v>1229</v>
      </c>
      <c r="P160" s="104"/>
      <c r="Q160" s="121"/>
      <c r="R160" s="104"/>
      <c r="S160" s="104"/>
      <c r="T160" s="104"/>
      <c r="U160" s="119">
        <v>0</v>
      </c>
      <c r="V160" s="119">
        <v>1</v>
      </c>
      <c r="W160" s="127" t="s">
        <v>2921</v>
      </c>
      <c r="X160" s="128">
        <v>2022</v>
      </c>
      <c r="Y160" s="128">
        <v>5</v>
      </c>
      <c r="Z160" s="128">
        <v>24</v>
      </c>
      <c r="AA16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6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61" spans="1:28" x14ac:dyDescent="0.25">
      <c r="A161" s="102" t="s">
        <v>1199</v>
      </c>
      <c r="B161" s="102" t="s">
        <v>213</v>
      </c>
      <c r="C161" s="102" t="s">
        <v>1176</v>
      </c>
      <c r="D161" s="102" t="s">
        <v>216</v>
      </c>
      <c r="E161" s="102" t="s">
        <v>216</v>
      </c>
      <c r="F161" s="158">
        <v>13.2</v>
      </c>
      <c r="G161" s="102" t="s">
        <v>217</v>
      </c>
      <c r="H161" s="75">
        <v>1</v>
      </c>
      <c r="I161" s="102">
        <v>1</v>
      </c>
      <c r="J161" s="126" t="s">
        <v>1202</v>
      </c>
      <c r="K161" s="126" t="s">
        <v>1201</v>
      </c>
      <c r="L161" s="118" t="s">
        <v>1203</v>
      </c>
      <c r="M161" s="102" t="s">
        <v>1204</v>
      </c>
      <c r="N161" s="102" t="s">
        <v>221</v>
      </c>
      <c r="O161" s="118" t="s">
        <v>512</v>
      </c>
      <c r="P161" s="104"/>
      <c r="Q161" s="121"/>
      <c r="R161" s="104"/>
      <c r="S161" s="104"/>
      <c r="T161" s="104"/>
      <c r="U161" s="119">
        <v>0</v>
      </c>
      <c r="V161" s="119">
        <v>0</v>
      </c>
      <c r="W161" s="127" t="s">
        <v>2921</v>
      </c>
      <c r="X161" s="128">
        <v>2022</v>
      </c>
      <c r="Y161" s="128">
        <v>5</v>
      </c>
      <c r="Z161" s="128">
        <v>27</v>
      </c>
      <c r="AA16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6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62" spans="1:28" x14ac:dyDescent="0.25">
      <c r="A162" s="102" t="s">
        <v>1345</v>
      </c>
      <c r="B162" s="102" t="s">
        <v>213</v>
      </c>
      <c r="C162" s="102" t="s">
        <v>1176</v>
      </c>
      <c r="D162" s="102" t="s">
        <v>216</v>
      </c>
      <c r="E162" s="102" t="s">
        <v>216</v>
      </c>
      <c r="F162" s="158">
        <v>7.58</v>
      </c>
      <c r="G162" s="102" t="s">
        <v>217</v>
      </c>
      <c r="H162" s="75">
        <v>1</v>
      </c>
      <c r="I162" s="102">
        <v>1</v>
      </c>
      <c r="J162" s="126" t="s">
        <v>1347</v>
      </c>
      <c r="K162" s="126" t="s">
        <v>523</v>
      </c>
      <c r="L162" s="118" t="s">
        <v>1348</v>
      </c>
      <c r="M162" s="102" t="s">
        <v>213</v>
      </c>
      <c r="N162" s="102" t="s">
        <v>221</v>
      </c>
      <c r="O162" s="118">
        <v>1981</v>
      </c>
      <c r="P162" s="104"/>
      <c r="Q162" s="121"/>
      <c r="R162" s="104"/>
      <c r="S162" s="104"/>
      <c r="T162" s="104"/>
      <c r="U162" s="119">
        <v>0</v>
      </c>
      <c r="V162" s="119">
        <v>0</v>
      </c>
      <c r="W162" s="127" t="s">
        <v>2921</v>
      </c>
      <c r="X162" s="128">
        <v>2022</v>
      </c>
      <c r="Y162" s="128">
        <v>5</v>
      </c>
      <c r="Z162" s="128">
        <v>26</v>
      </c>
      <c r="AA16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6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63" spans="1:28" x14ac:dyDescent="0.25">
      <c r="A163" s="102" t="s">
        <v>1349</v>
      </c>
      <c r="B163" s="102" t="s">
        <v>213</v>
      </c>
      <c r="C163" s="102" t="s">
        <v>1176</v>
      </c>
      <c r="D163" s="102" t="s">
        <v>216</v>
      </c>
      <c r="E163" s="102" t="s">
        <v>216</v>
      </c>
      <c r="F163" s="158">
        <v>2</v>
      </c>
      <c r="G163" s="102" t="s">
        <v>217</v>
      </c>
      <c r="H163" s="75">
        <v>1</v>
      </c>
      <c r="I163" s="102">
        <v>1</v>
      </c>
      <c r="J163" s="126" t="s">
        <v>1351</v>
      </c>
      <c r="K163" s="126" t="s">
        <v>478</v>
      </c>
      <c r="L163" s="118" t="s">
        <v>1352</v>
      </c>
      <c r="M163" s="102" t="s">
        <v>1353</v>
      </c>
      <c r="N163" s="102" t="s">
        <v>221</v>
      </c>
      <c r="O163" s="118" t="s">
        <v>348</v>
      </c>
      <c r="P163" s="104"/>
      <c r="Q163" s="121"/>
      <c r="R163" s="104"/>
      <c r="S163" s="104"/>
      <c r="T163" s="104"/>
      <c r="U163" s="119">
        <v>0</v>
      </c>
      <c r="V163" s="119">
        <v>0</v>
      </c>
      <c r="W163" s="127" t="s">
        <v>2921</v>
      </c>
      <c r="X163" s="128">
        <v>2022</v>
      </c>
      <c r="Y163" s="128">
        <v>6</v>
      </c>
      <c r="Z163" s="128">
        <v>7</v>
      </c>
      <c r="AA16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6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64" spans="1:28" x14ac:dyDescent="0.25">
      <c r="A164" s="102" t="s">
        <v>1436</v>
      </c>
      <c r="B164" s="102" t="s">
        <v>213</v>
      </c>
      <c r="C164" s="102" t="s">
        <v>1176</v>
      </c>
      <c r="D164" s="102" t="s">
        <v>216</v>
      </c>
      <c r="E164" s="102" t="s">
        <v>216</v>
      </c>
      <c r="F164" s="158">
        <v>7.47</v>
      </c>
      <c r="G164" s="102" t="s">
        <v>217</v>
      </c>
      <c r="H164" s="75">
        <v>1</v>
      </c>
      <c r="I164" s="102">
        <v>1</v>
      </c>
      <c r="J164" s="126" t="s">
        <v>745</v>
      </c>
      <c r="K164" s="126" t="s">
        <v>1438</v>
      </c>
      <c r="L164" s="118" t="s">
        <v>1439</v>
      </c>
      <c r="M164" s="102" t="s">
        <v>1440</v>
      </c>
      <c r="N164" s="102" t="s">
        <v>221</v>
      </c>
      <c r="O164" s="118" t="s">
        <v>250</v>
      </c>
      <c r="P164" s="104"/>
      <c r="Q164" s="121"/>
      <c r="R164" s="104"/>
      <c r="S164" s="104"/>
      <c r="T164" s="104"/>
      <c r="U164" s="119">
        <v>0</v>
      </c>
      <c r="V164" s="119">
        <v>1</v>
      </c>
      <c r="W164" s="127" t="s">
        <v>2921</v>
      </c>
      <c r="X164" s="128">
        <v>2022</v>
      </c>
      <c r="Y164" s="128">
        <v>7</v>
      </c>
      <c r="Z164" s="128">
        <v>26</v>
      </c>
      <c r="AA16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6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65" spans="1:28" x14ac:dyDescent="0.25">
      <c r="A165" s="102" t="s">
        <v>1242</v>
      </c>
      <c r="B165" s="102" t="s">
        <v>213</v>
      </c>
      <c r="C165" s="102" t="s">
        <v>1176</v>
      </c>
      <c r="D165" s="102" t="s">
        <v>216</v>
      </c>
      <c r="E165" s="102" t="s">
        <v>216</v>
      </c>
      <c r="F165" s="158">
        <v>3.65</v>
      </c>
      <c r="G165" s="102" t="s">
        <v>217</v>
      </c>
      <c r="H165" s="75">
        <v>1</v>
      </c>
      <c r="I165" s="102">
        <v>1</v>
      </c>
      <c r="J165" s="126" t="s">
        <v>1245</v>
      </c>
      <c r="K165" s="126" t="s">
        <v>1244</v>
      </c>
      <c r="L165" s="118" t="s">
        <v>1246</v>
      </c>
      <c r="M165" s="102" t="s">
        <v>213</v>
      </c>
      <c r="N165" s="102" t="s">
        <v>431</v>
      </c>
      <c r="O165" s="118" t="s">
        <v>278</v>
      </c>
      <c r="P165" s="104"/>
      <c r="Q165" s="121"/>
      <c r="R165" s="104"/>
      <c r="S165" s="104"/>
      <c r="T165" s="104"/>
      <c r="U165" s="119">
        <v>0</v>
      </c>
      <c r="V165" s="119">
        <v>1</v>
      </c>
      <c r="W165" s="127" t="s">
        <v>2921</v>
      </c>
      <c r="X165" s="128">
        <v>2022</v>
      </c>
      <c r="Y165" s="128">
        <v>5</v>
      </c>
      <c r="Z165" s="128">
        <v>26</v>
      </c>
      <c r="AA16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6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66" spans="1:28" x14ac:dyDescent="0.25">
      <c r="A166" s="102" t="s">
        <v>1333</v>
      </c>
      <c r="B166" s="102" t="s">
        <v>213</v>
      </c>
      <c r="C166" s="102" t="s">
        <v>1176</v>
      </c>
      <c r="D166" s="102" t="s">
        <v>216</v>
      </c>
      <c r="E166" s="102" t="s">
        <v>216</v>
      </c>
      <c r="F166" s="158">
        <v>9.7899999999999991</v>
      </c>
      <c r="G166" s="102" t="s">
        <v>217</v>
      </c>
      <c r="H166" s="75">
        <v>1</v>
      </c>
      <c r="I166" s="102">
        <v>1</v>
      </c>
      <c r="J166" s="126" t="s">
        <v>663</v>
      </c>
      <c r="K166" s="126" t="s">
        <v>488</v>
      </c>
      <c r="L166" s="118" t="s">
        <v>1335</v>
      </c>
      <c r="M166" s="102" t="s">
        <v>1336</v>
      </c>
      <c r="N166" s="102" t="s">
        <v>221</v>
      </c>
      <c r="O166" s="118">
        <v>1975</v>
      </c>
      <c r="P166" s="104"/>
      <c r="Q166" s="121"/>
      <c r="R166" s="104"/>
      <c r="S166" s="104"/>
      <c r="T166" s="104"/>
      <c r="U166" s="119">
        <v>0</v>
      </c>
      <c r="V166" s="119">
        <v>0</v>
      </c>
      <c r="W166" s="127" t="s">
        <v>2921</v>
      </c>
      <c r="X166" s="128">
        <v>2022</v>
      </c>
      <c r="Y166" s="128">
        <v>5</v>
      </c>
      <c r="Z166" s="128">
        <v>22</v>
      </c>
      <c r="AA16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6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67" spans="1:28" x14ac:dyDescent="0.25">
      <c r="A167" s="102" t="s">
        <v>1488</v>
      </c>
      <c r="B167" s="102" t="s">
        <v>213</v>
      </c>
      <c r="C167" s="102" t="s">
        <v>1176</v>
      </c>
      <c r="D167" s="102" t="s">
        <v>216</v>
      </c>
      <c r="E167" s="102" t="s">
        <v>216</v>
      </c>
      <c r="F167" s="158">
        <v>10.5</v>
      </c>
      <c r="G167" s="102" t="s">
        <v>217</v>
      </c>
      <c r="H167" s="75">
        <v>1</v>
      </c>
      <c r="I167" s="102">
        <v>1</v>
      </c>
      <c r="J167" s="126" t="s">
        <v>1490</v>
      </c>
      <c r="K167" s="126" t="s">
        <v>888</v>
      </c>
      <c r="L167" s="118" t="s">
        <v>1491</v>
      </c>
      <c r="M167" s="102" t="s">
        <v>1492</v>
      </c>
      <c r="N167" s="102" t="s">
        <v>221</v>
      </c>
      <c r="O167" s="118" t="s">
        <v>294</v>
      </c>
      <c r="P167" s="104"/>
      <c r="Q167" s="121"/>
      <c r="R167" s="104"/>
      <c r="S167" s="104"/>
      <c r="T167" s="104"/>
      <c r="U167" s="119">
        <v>0</v>
      </c>
      <c r="V167" s="119">
        <v>0</v>
      </c>
      <c r="W167" s="127" t="s">
        <v>2921</v>
      </c>
      <c r="X167" s="128">
        <v>2022</v>
      </c>
      <c r="Y167" s="128">
        <v>7</v>
      </c>
      <c r="Z167" s="128">
        <v>28</v>
      </c>
      <c r="AA16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6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68" spans="1:28" x14ac:dyDescent="0.25">
      <c r="A168" s="102" t="s">
        <v>1533</v>
      </c>
      <c r="B168" s="102" t="s">
        <v>213</v>
      </c>
      <c r="C168" s="102" t="s">
        <v>1176</v>
      </c>
      <c r="D168" s="102" t="s">
        <v>216</v>
      </c>
      <c r="E168" s="102" t="s">
        <v>216</v>
      </c>
      <c r="F168" s="158">
        <v>2.66</v>
      </c>
      <c r="G168" s="102" t="s">
        <v>217</v>
      </c>
      <c r="H168" s="75">
        <v>1</v>
      </c>
      <c r="I168" s="102">
        <v>1</v>
      </c>
      <c r="J168" s="126" t="s">
        <v>477</v>
      </c>
      <c r="K168" s="126" t="s">
        <v>1535</v>
      </c>
      <c r="L168" s="118" t="s">
        <v>213</v>
      </c>
      <c r="M168" s="102" t="s">
        <v>213</v>
      </c>
      <c r="N168" s="102" t="s">
        <v>221</v>
      </c>
      <c r="O168" s="118" t="s">
        <v>424</v>
      </c>
      <c r="P168" s="104"/>
      <c r="Q168" s="121"/>
      <c r="R168" s="104"/>
      <c r="S168" s="104"/>
      <c r="T168" s="104"/>
      <c r="U168" s="119">
        <v>0</v>
      </c>
      <c r="V168" s="119">
        <v>0</v>
      </c>
      <c r="W168" s="127" t="s">
        <v>2921</v>
      </c>
      <c r="X168" s="128">
        <v>2022</v>
      </c>
      <c r="Y168" s="128">
        <v>6</v>
      </c>
      <c r="Z168" s="128">
        <v>2</v>
      </c>
      <c r="AA16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6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69" spans="1:28" x14ac:dyDescent="0.25">
      <c r="A169" s="102" t="s">
        <v>1536</v>
      </c>
      <c r="B169" s="102" t="s">
        <v>213</v>
      </c>
      <c r="C169" s="102" t="s">
        <v>1176</v>
      </c>
      <c r="D169" s="102" t="s">
        <v>216</v>
      </c>
      <c r="E169" s="102" t="s">
        <v>216</v>
      </c>
      <c r="F169" s="158">
        <v>2.66</v>
      </c>
      <c r="G169" s="102" t="s">
        <v>217</v>
      </c>
      <c r="H169" s="75">
        <v>1</v>
      </c>
      <c r="I169" s="102">
        <v>1</v>
      </c>
      <c r="J169" s="126" t="s">
        <v>1538</v>
      </c>
      <c r="K169" s="126" t="s">
        <v>552</v>
      </c>
      <c r="L169" s="118" t="s">
        <v>1197</v>
      </c>
      <c r="M169" s="102" t="s">
        <v>213</v>
      </c>
      <c r="N169" s="102" t="s">
        <v>431</v>
      </c>
      <c r="O169" s="118" t="s">
        <v>348</v>
      </c>
      <c r="P169" s="104"/>
      <c r="Q169" s="121"/>
      <c r="R169" s="104"/>
      <c r="S169" s="104"/>
      <c r="T169" s="104"/>
      <c r="U169" s="119">
        <v>0</v>
      </c>
      <c r="V169" s="119">
        <v>0</v>
      </c>
      <c r="W169" s="127" t="s">
        <v>2921</v>
      </c>
      <c r="X169" s="128">
        <v>2022</v>
      </c>
      <c r="Y169" s="128">
        <v>5</v>
      </c>
      <c r="Z169" s="128">
        <v>14</v>
      </c>
      <c r="AA16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6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70" spans="1:28" x14ac:dyDescent="0.25">
      <c r="A170" s="102" t="s">
        <v>1539</v>
      </c>
      <c r="B170" s="102" t="s">
        <v>213</v>
      </c>
      <c r="C170" s="102" t="s">
        <v>1176</v>
      </c>
      <c r="D170" s="102" t="s">
        <v>216</v>
      </c>
      <c r="E170" s="102" t="s">
        <v>216</v>
      </c>
      <c r="F170" s="158">
        <v>1.78</v>
      </c>
      <c r="G170" s="102" t="s">
        <v>217</v>
      </c>
      <c r="H170" s="75">
        <v>1</v>
      </c>
      <c r="I170" s="102">
        <v>1</v>
      </c>
      <c r="J170" s="126" t="s">
        <v>835</v>
      </c>
      <c r="K170" s="126" t="s">
        <v>1541</v>
      </c>
      <c r="L170" s="118" t="s">
        <v>1542</v>
      </c>
      <c r="M170" s="102" t="s">
        <v>1543</v>
      </c>
      <c r="N170" s="102" t="s">
        <v>221</v>
      </c>
      <c r="O170" s="118" t="s">
        <v>656</v>
      </c>
      <c r="P170" s="104"/>
      <c r="Q170" s="121"/>
      <c r="R170" s="104"/>
      <c r="S170" s="104"/>
      <c r="T170" s="104"/>
      <c r="U170" s="119">
        <v>0</v>
      </c>
      <c r="V170" s="119">
        <v>0</v>
      </c>
      <c r="W170" s="127" t="s">
        <v>2921</v>
      </c>
      <c r="X170" s="128">
        <v>2022</v>
      </c>
      <c r="Y170" s="128">
        <v>5</v>
      </c>
      <c r="Z170" s="128">
        <v>26</v>
      </c>
      <c r="AA17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7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71" spans="1:28" x14ac:dyDescent="0.25">
      <c r="A171" s="102" t="s">
        <v>1544</v>
      </c>
      <c r="B171" s="102" t="s">
        <v>213</v>
      </c>
      <c r="C171" s="102" t="s">
        <v>1176</v>
      </c>
      <c r="D171" s="102" t="s">
        <v>216</v>
      </c>
      <c r="E171" s="102" t="s">
        <v>216</v>
      </c>
      <c r="F171" s="158">
        <v>4.68</v>
      </c>
      <c r="G171" s="102" t="s">
        <v>217</v>
      </c>
      <c r="H171" s="75">
        <v>1</v>
      </c>
      <c r="I171" s="102">
        <v>1</v>
      </c>
      <c r="J171" s="126" t="s">
        <v>1547</v>
      </c>
      <c r="K171" s="126" t="s">
        <v>1546</v>
      </c>
      <c r="L171" s="118" t="s">
        <v>1548</v>
      </c>
      <c r="M171" s="102" t="s">
        <v>1549</v>
      </c>
      <c r="N171" s="102" t="s">
        <v>221</v>
      </c>
      <c r="O171" s="118" t="s">
        <v>352</v>
      </c>
      <c r="P171" s="104"/>
      <c r="Q171" s="121"/>
      <c r="R171" s="104"/>
      <c r="S171" s="104"/>
      <c r="T171" s="104"/>
      <c r="U171" s="119">
        <v>0</v>
      </c>
      <c r="V171" s="119">
        <v>0</v>
      </c>
      <c r="W171" s="127" t="s">
        <v>2921</v>
      </c>
      <c r="X171" s="128">
        <v>2022</v>
      </c>
      <c r="Y171" s="128">
        <v>7</v>
      </c>
      <c r="Z171" s="128">
        <v>19</v>
      </c>
      <c r="AA17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7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72" spans="1:28" x14ac:dyDescent="0.25">
      <c r="A172" s="102" t="s">
        <v>1550</v>
      </c>
      <c r="B172" s="102" t="s">
        <v>213</v>
      </c>
      <c r="C172" s="102" t="s">
        <v>1176</v>
      </c>
      <c r="D172" s="102" t="s">
        <v>216</v>
      </c>
      <c r="E172" s="102" t="s">
        <v>216</v>
      </c>
      <c r="F172" s="158">
        <v>2</v>
      </c>
      <c r="G172" s="102" t="s">
        <v>217</v>
      </c>
      <c r="H172" s="75">
        <v>1</v>
      </c>
      <c r="I172" s="102">
        <v>1</v>
      </c>
      <c r="J172" s="126" t="s">
        <v>1553</v>
      </c>
      <c r="K172" s="126" t="s">
        <v>1552</v>
      </c>
      <c r="L172" s="118" t="s">
        <v>1255</v>
      </c>
      <c r="M172" s="102" t="s">
        <v>1554</v>
      </c>
      <c r="N172" s="102" t="s">
        <v>221</v>
      </c>
      <c r="O172" s="118" t="s">
        <v>885</v>
      </c>
      <c r="P172" s="104"/>
      <c r="Q172" s="121"/>
      <c r="R172" s="104"/>
      <c r="S172" s="104"/>
      <c r="T172" s="104"/>
      <c r="U172" s="119">
        <v>0</v>
      </c>
      <c r="V172" s="119">
        <v>0</v>
      </c>
      <c r="W172" s="127" t="s">
        <v>2921</v>
      </c>
      <c r="X172" s="128">
        <v>2022</v>
      </c>
      <c r="Y172" s="128">
        <v>5</v>
      </c>
      <c r="Z172" s="128">
        <v>30</v>
      </c>
      <c r="AA17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7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73" spans="1:28" x14ac:dyDescent="0.25">
      <c r="A173" s="102" t="s">
        <v>2173</v>
      </c>
      <c r="B173" s="102" t="s">
        <v>213</v>
      </c>
      <c r="C173" s="102" t="s">
        <v>1176</v>
      </c>
      <c r="D173" s="102" t="s">
        <v>216</v>
      </c>
      <c r="E173" s="102" t="s">
        <v>216</v>
      </c>
      <c r="F173" s="158">
        <v>1.5</v>
      </c>
      <c r="G173" s="102" t="s">
        <v>217</v>
      </c>
      <c r="H173" s="75">
        <v>1</v>
      </c>
      <c r="I173" s="102">
        <v>1</v>
      </c>
      <c r="J173" s="126" t="s">
        <v>2175</v>
      </c>
      <c r="K173" s="126" t="s">
        <v>1504</v>
      </c>
      <c r="L173" s="118" t="s">
        <v>2176</v>
      </c>
      <c r="M173" s="102" t="s">
        <v>213</v>
      </c>
      <c r="N173" s="102" t="s">
        <v>221</v>
      </c>
      <c r="O173" s="118" t="s">
        <v>2177</v>
      </c>
      <c r="P173" s="104"/>
      <c r="Q173" s="121"/>
      <c r="R173" s="104"/>
      <c r="S173" s="104"/>
      <c r="T173" s="104"/>
      <c r="U173" s="119">
        <v>0</v>
      </c>
      <c r="V173" s="119">
        <v>0</v>
      </c>
      <c r="W173" s="127" t="s">
        <v>2921</v>
      </c>
      <c r="X173" s="128">
        <v>2022</v>
      </c>
      <c r="Y173" s="128">
        <v>5</v>
      </c>
      <c r="Z173" s="128">
        <v>25</v>
      </c>
      <c r="AA17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7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74" spans="1:28" x14ac:dyDescent="0.25">
      <c r="A174" s="102" t="s">
        <v>1555</v>
      </c>
      <c r="B174" s="102" t="s">
        <v>213</v>
      </c>
      <c r="C174" s="102" t="s">
        <v>1176</v>
      </c>
      <c r="D174" s="102" t="s">
        <v>216</v>
      </c>
      <c r="E174" s="102" t="s">
        <v>216</v>
      </c>
      <c r="F174" s="158">
        <v>3.7</v>
      </c>
      <c r="G174" s="102" t="s">
        <v>217</v>
      </c>
      <c r="H174" s="75">
        <v>1</v>
      </c>
      <c r="I174" s="102">
        <v>1</v>
      </c>
      <c r="J174" s="126" t="s">
        <v>653</v>
      </c>
      <c r="K174" s="126" t="s">
        <v>683</v>
      </c>
      <c r="L174" s="118" t="s">
        <v>213</v>
      </c>
      <c r="M174" s="102" t="s">
        <v>213</v>
      </c>
      <c r="N174" s="102" t="s">
        <v>221</v>
      </c>
      <c r="O174" s="118" t="s">
        <v>474</v>
      </c>
      <c r="P174" s="104"/>
      <c r="Q174" s="121"/>
      <c r="R174" s="104"/>
      <c r="S174" s="104"/>
      <c r="T174" s="104"/>
      <c r="U174" s="119">
        <v>0</v>
      </c>
      <c r="V174" s="119">
        <v>0</v>
      </c>
      <c r="W174" s="127" t="s">
        <v>2921</v>
      </c>
      <c r="X174" s="128">
        <v>2022</v>
      </c>
      <c r="Y174" s="128">
        <v>5</v>
      </c>
      <c r="Z174" s="128">
        <v>26</v>
      </c>
      <c r="AA17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7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75" spans="1:28" x14ac:dyDescent="0.25">
      <c r="A175" s="102" t="s">
        <v>1557</v>
      </c>
      <c r="B175" s="102" t="s">
        <v>213</v>
      </c>
      <c r="C175" s="102" t="s">
        <v>1176</v>
      </c>
      <c r="D175" s="102" t="s">
        <v>216</v>
      </c>
      <c r="E175" s="102" t="s">
        <v>216</v>
      </c>
      <c r="F175" s="158">
        <v>2.77</v>
      </c>
      <c r="G175" s="102" t="s">
        <v>217</v>
      </c>
      <c r="H175" s="75">
        <v>1</v>
      </c>
      <c r="I175" s="102">
        <v>1</v>
      </c>
      <c r="J175" s="129" t="s">
        <v>1559</v>
      </c>
      <c r="K175" s="129" t="s">
        <v>736</v>
      </c>
      <c r="L175" s="118" t="s">
        <v>1548</v>
      </c>
      <c r="M175" s="102" t="s">
        <v>1560</v>
      </c>
      <c r="N175" s="102" t="s">
        <v>221</v>
      </c>
      <c r="O175" s="118" t="s">
        <v>555</v>
      </c>
      <c r="P175" s="104"/>
      <c r="Q175" s="121"/>
      <c r="R175" s="104"/>
      <c r="S175" s="104"/>
      <c r="T175" s="104"/>
      <c r="U175" s="119">
        <v>0</v>
      </c>
      <c r="V175" s="119">
        <v>0</v>
      </c>
      <c r="W175" s="127" t="s">
        <v>2921</v>
      </c>
      <c r="X175" s="128">
        <v>2022</v>
      </c>
      <c r="Y175" s="131">
        <v>5</v>
      </c>
      <c r="Z175" s="131">
        <v>30</v>
      </c>
      <c r="AA17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7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76" spans="1:28" x14ac:dyDescent="0.25">
      <c r="A176" s="102" t="s">
        <v>1561</v>
      </c>
      <c r="B176" s="102" t="s">
        <v>213</v>
      </c>
      <c r="C176" s="102" t="s">
        <v>1176</v>
      </c>
      <c r="D176" s="102" t="s">
        <v>216</v>
      </c>
      <c r="E176" s="102" t="s">
        <v>216</v>
      </c>
      <c r="F176" s="158">
        <v>2.4300000000000002</v>
      </c>
      <c r="G176" s="102" t="s">
        <v>217</v>
      </c>
      <c r="H176" s="75">
        <v>1</v>
      </c>
      <c r="I176" s="102">
        <v>1</v>
      </c>
      <c r="J176" s="126" t="s">
        <v>1563</v>
      </c>
      <c r="K176" s="126" t="s">
        <v>523</v>
      </c>
      <c r="L176" s="118" t="s">
        <v>1564</v>
      </c>
      <c r="M176" s="102" t="s">
        <v>213</v>
      </c>
      <c r="N176" s="102" t="s">
        <v>221</v>
      </c>
      <c r="O176" s="118" t="s">
        <v>1565</v>
      </c>
      <c r="P176" s="104"/>
      <c r="Q176" s="121"/>
      <c r="R176" s="104"/>
      <c r="S176" s="104"/>
      <c r="T176" s="104"/>
      <c r="U176" s="119">
        <v>0</v>
      </c>
      <c r="V176" s="119">
        <v>0</v>
      </c>
      <c r="W176" s="127" t="s">
        <v>2921</v>
      </c>
      <c r="X176" s="128">
        <v>2022</v>
      </c>
      <c r="Y176" s="128">
        <v>5</v>
      </c>
      <c r="Z176" s="128">
        <v>22</v>
      </c>
      <c r="AA17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7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77" spans="1:28" x14ac:dyDescent="0.25">
      <c r="A177" s="102" t="s">
        <v>1567</v>
      </c>
      <c r="B177" s="102" t="s">
        <v>213</v>
      </c>
      <c r="C177" s="102" t="s">
        <v>1176</v>
      </c>
      <c r="D177" s="102" t="s">
        <v>216</v>
      </c>
      <c r="E177" s="102" t="s">
        <v>216</v>
      </c>
      <c r="F177" s="158">
        <v>4.03</v>
      </c>
      <c r="G177" s="102" t="s">
        <v>217</v>
      </c>
      <c r="H177" s="75">
        <v>1</v>
      </c>
      <c r="I177" s="102">
        <v>1</v>
      </c>
      <c r="J177" s="126" t="s">
        <v>1570</v>
      </c>
      <c r="K177" s="126" t="s">
        <v>1569</v>
      </c>
      <c r="L177" s="118" t="s">
        <v>213</v>
      </c>
      <c r="M177" s="102" t="s">
        <v>213</v>
      </c>
      <c r="N177" s="102" t="s">
        <v>221</v>
      </c>
      <c r="O177" s="118" t="s">
        <v>250</v>
      </c>
      <c r="P177" s="104"/>
      <c r="Q177" s="121"/>
      <c r="R177" s="104"/>
      <c r="S177" s="104"/>
      <c r="T177" s="104"/>
      <c r="U177" s="119">
        <v>0</v>
      </c>
      <c r="V177" s="119">
        <v>0</v>
      </c>
      <c r="W177" s="127" t="s">
        <v>2921</v>
      </c>
      <c r="X177" s="128">
        <v>2022</v>
      </c>
      <c r="Y177" s="128">
        <v>6</v>
      </c>
      <c r="Z177" s="128">
        <v>3</v>
      </c>
      <c r="AA17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7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78" spans="1:28" x14ac:dyDescent="0.25">
      <c r="A178" s="102" t="s">
        <v>1571</v>
      </c>
      <c r="B178" s="102" t="s">
        <v>213</v>
      </c>
      <c r="C178" s="102" t="s">
        <v>1176</v>
      </c>
      <c r="D178" s="102" t="s">
        <v>216</v>
      </c>
      <c r="E178" s="102" t="s">
        <v>216</v>
      </c>
      <c r="F178" s="158">
        <v>4.5199999999999996</v>
      </c>
      <c r="G178" s="102" t="s">
        <v>217</v>
      </c>
      <c r="H178" s="75">
        <v>1</v>
      </c>
      <c r="I178" s="102">
        <v>1</v>
      </c>
      <c r="J178" s="126" t="s">
        <v>478</v>
      </c>
      <c r="K178" s="126" t="s">
        <v>478</v>
      </c>
      <c r="L178" s="118" t="s">
        <v>213</v>
      </c>
      <c r="M178" s="102" t="s">
        <v>213</v>
      </c>
      <c r="N178" s="102" t="s">
        <v>221</v>
      </c>
      <c r="O178" s="118" t="s">
        <v>543</v>
      </c>
      <c r="P178" s="104"/>
      <c r="Q178" s="121"/>
      <c r="R178" s="104"/>
      <c r="S178" s="104"/>
      <c r="T178" s="104"/>
      <c r="U178" s="119">
        <v>0</v>
      </c>
      <c r="V178" s="119">
        <v>0</v>
      </c>
      <c r="W178" s="127" t="s">
        <v>2921</v>
      </c>
      <c r="X178" s="128">
        <v>2022</v>
      </c>
      <c r="Y178" s="128">
        <v>5</v>
      </c>
      <c r="Z178" s="128">
        <v>27</v>
      </c>
      <c r="AA17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7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79" spans="1:28" x14ac:dyDescent="0.25">
      <c r="A179" s="102" t="s">
        <v>1573</v>
      </c>
      <c r="B179" s="102" t="s">
        <v>213</v>
      </c>
      <c r="C179" s="102" t="s">
        <v>1176</v>
      </c>
      <c r="D179" s="102" t="s">
        <v>216</v>
      </c>
      <c r="E179" s="102" t="s">
        <v>216</v>
      </c>
      <c r="F179" s="158">
        <v>4.4400000000000004</v>
      </c>
      <c r="G179" s="102" t="s">
        <v>217</v>
      </c>
      <c r="H179" s="75">
        <v>1</v>
      </c>
      <c r="I179" s="102">
        <v>1</v>
      </c>
      <c r="J179" s="126" t="s">
        <v>1575</v>
      </c>
      <c r="K179" s="126" t="s">
        <v>1024</v>
      </c>
      <c r="L179" s="118" t="s">
        <v>1576</v>
      </c>
      <c r="M179" s="102" t="s">
        <v>1577</v>
      </c>
      <c r="N179" s="102" t="s">
        <v>221</v>
      </c>
      <c r="O179" s="118" t="s">
        <v>543</v>
      </c>
      <c r="P179" s="104"/>
      <c r="Q179" s="121"/>
      <c r="R179" s="104"/>
      <c r="S179" s="104"/>
      <c r="T179" s="104"/>
      <c r="U179" s="119">
        <v>0</v>
      </c>
      <c r="V179" s="119">
        <v>0</v>
      </c>
      <c r="W179" s="127" t="s">
        <v>2921</v>
      </c>
      <c r="X179" s="128">
        <v>2022</v>
      </c>
      <c r="Y179" s="128">
        <v>6</v>
      </c>
      <c r="Z179" s="128">
        <v>15</v>
      </c>
      <c r="AA17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7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80" spans="1:28" x14ac:dyDescent="0.25">
      <c r="A180" s="102" t="s">
        <v>1578</v>
      </c>
      <c r="B180" s="102" t="s">
        <v>213</v>
      </c>
      <c r="C180" s="102" t="s">
        <v>1176</v>
      </c>
      <c r="D180" s="102" t="s">
        <v>216</v>
      </c>
      <c r="E180" s="102" t="s">
        <v>216</v>
      </c>
      <c r="F180" s="158">
        <v>3.7</v>
      </c>
      <c r="G180" s="102" t="s">
        <v>217</v>
      </c>
      <c r="H180" s="75">
        <v>1</v>
      </c>
      <c r="I180" s="102">
        <v>1</v>
      </c>
      <c r="J180" s="126" t="s">
        <v>1581</v>
      </c>
      <c r="K180" s="126" t="s">
        <v>1580</v>
      </c>
      <c r="L180" s="118" t="s">
        <v>1582</v>
      </c>
      <c r="M180" s="102" t="s">
        <v>213</v>
      </c>
      <c r="N180" s="102" t="s">
        <v>221</v>
      </c>
      <c r="O180" s="118" t="s">
        <v>234</v>
      </c>
      <c r="P180" s="104"/>
      <c r="Q180" s="121"/>
      <c r="R180" s="104"/>
      <c r="S180" s="104"/>
      <c r="T180" s="104"/>
      <c r="U180" s="119">
        <v>0</v>
      </c>
      <c r="V180" s="119">
        <v>0</v>
      </c>
      <c r="W180" s="127" t="s">
        <v>2921</v>
      </c>
      <c r="X180" s="128">
        <v>2022</v>
      </c>
      <c r="Y180" s="128">
        <v>5</v>
      </c>
      <c r="Z180" s="128">
        <v>29</v>
      </c>
      <c r="AA18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8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81" spans="1:28" x14ac:dyDescent="0.25">
      <c r="A181" s="102" t="s">
        <v>1583</v>
      </c>
      <c r="B181" s="102" t="s">
        <v>213</v>
      </c>
      <c r="C181" s="102" t="s">
        <v>1176</v>
      </c>
      <c r="D181" s="102" t="s">
        <v>216</v>
      </c>
      <c r="E181" s="102" t="s">
        <v>216</v>
      </c>
      <c r="F181" s="158">
        <v>3.5</v>
      </c>
      <c r="G181" s="102" t="s">
        <v>217</v>
      </c>
      <c r="H181" s="75">
        <v>1</v>
      </c>
      <c r="I181" s="102">
        <v>1</v>
      </c>
      <c r="J181" s="126" t="s">
        <v>422</v>
      </c>
      <c r="K181" s="126" t="s">
        <v>866</v>
      </c>
      <c r="L181" s="118" t="s">
        <v>213</v>
      </c>
      <c r="M181" s="102" t="s">
        <v>213</v>
      </c>
      <c r="N181" s="102" t="s">
        <v>221</v>
      </c>
      <c r="O181" s="118" t="s">
        <v>278</v>
      </c>
      <c r="P181" s="104"/>
      <c r="Q181" s="121"/>
      <c r="R181" s="104"/>
      <c r="S181" s="104"/>
      <c r="T181" s="104"/>
      <c r="U181" s="119">
        <v>0</v>
      </c>
      <c r="V181" s="119">
        <v>0</v>
      </c>
      <c r="W181" s="127" t="s">
        <v>2921</v>
      </c>
      <c r="X181" s="128">
        <v>2022</v>
      </c>
      <c r="Y181" s="128">
        <v>5</v>
      </c>
      <c r="Z181" s="128">
        <v>25</v>
      </c>
      <c r="AA18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8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82" spans="1:28" x14ac:dyDescent="0.25">
      <c r="A182" s="193" t="s">
        <v>2505</v>
      </c>
      <c r="B182" s="102" t="s">
        <v>213</v>
      </c>
      <c r="C182" s="102" t="s">
        <v>1176</v>
      </c>
      <c r="D182" s="102" t="s">
        <v>216</v>
      </c>
      <c r="E182" s="102" t="s">
        <v>216</v>
      </c>
      <c r="F182" s="113">
        <v>7</v>
      </c>
      <c r="G182" s="102" t="s">
        <v>217</v>
      </c>
      <c r="H182" s="75">
        <v>1</v>
      </c>
      <c r="I182" s="102">
        <v>1</v>
      </c>
      <c r="J182" s="102" t="s">
        <v>1061</v>
      </c>
      <c r="K182" s="102" t="s">
        <v>2726</v>
      </c>
      <c r="L182" s="118" t="s">
        <v>2727</v>
      </c>
      <c r="M182" s="102" t="s">
        <v>2728</v>
      </c>
      <c r="N182" s="102" t="s">
        <v>221</v>
      </c>
      <c r="O182" s="119">
        <v>1981</v>
      </c>
      <c r="P182" s="104"/>
      <c r="Q182" s="121"/>
      <c r="R182" s="104"/>
      <c r="S182" s="104"/>
      <c r="T182" s="104"/>
      <c r="U182" s="119">
        <v>0</v>
      </c>
      <c r="V182" s="119">
        <v>0</v>
      </c>
      <c r="W182" s="127" t="s">
        <v>2921</v>
      </c>
      <c r="X182" s="128">
        <v>2022</v>
      </c>
      <c r="Y182" s="128">
        <v>7</v>
      </c>
      <c r="Z182" s="128">
        <v>1</v>
      </c>
      <c r="AA18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8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83" spans="1:28" x14ac:dyDescent="0.25">
      <c r="A183" s="193" t="s">
        <v>2506</v>
      </c>
      <c r="B183" s="102" t="s">
        <v>213</v>
      </c>
      <c r="C183" s="102" t="s">
        <v>1176</v>
      </c>
      <c r="D183" s="102" t="s">
        <v>216</v>
      </c>
      <c r="E183" s="102" t="s">
        <v>216</v>
      </c>
      <c r="F183" s="113">
        <v>2.54</v>
      </c>
      <c r="G183" s="102" t="s">
        <v>217</v>
      </c>
      <c r="H183" s="75">
        <v>1</v>
      </c>
      <c r="I183" s="102">
        <v>1</v>
      </c>
      <c r="J183" s="102" t="s">
        <v>2729</v>
      </c>
      <c r="K183" s="102" t="s">
        <v>2730</v>
      </c>
      <c r="L183" s="118" t="s">
        <v>2731</v>
      </c>
      <c r="M183" s="102" t="s">
        <v>2732</v>
      </c>
      <c r="N183" s="102" t="s">
        <v>221</v>
      </c>
      <c r="O183" s="119">
        <v>1987</v>
      </c>
      <c r="P183" s="104"/>
      <c r="Q183" s="121"/>
      <c r="R183" s="104"/>
      <c r="S183" s="104"/>
      <c r="T183" s="104"/>
      <c r="U183" s="119">
        <v>0</v>
      </c>
      <c r="V183" s="119">
        <v>0</v>
      </c>
      <c r="W183" s="127" t="s">
        <v>2921</v>
      </c>
      <c r="X183" s="128">
        <v>2022</v>
      </c>
      <c r="Y183" s="128">
        <v>7</v>
      </c>
      <c r="Z183" s="128">
        <v>2</v>
      </c>
      <c r="AA18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8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84" spans="1:28" x14ac:dyDescent="0.25">
      <c r="A184" s="193" t="s">
        <v>2507</v>
      </c>
      <c r="B184" s="102" t="s">
        <v>213</v>
      </c>
      <c r="C184" s="102" t="s">
        <v>1176</v>
      </c>
      <c r="D184" s="102" t="s">
        <v>216</v>
      </c>
      <c r="E184" s="102" t="s">
        <v>216</v>
      </c>
      <c r="F184" s="113">
        <v>3.07</v>
      </c>
      <c r="G184" s="102" t="s">
        <v>217</v>
      </c>
      <c r="H184" s="75">
        <v>3</v>
      </c>
      <c r="I184" s="102">
        <v>1</v>
      </c>
      <c r="J184" s="102" t="s">
        <v>722</v>
      </c>
      <c r="K184" s="102" t="s">
        <v>2733</v>
      </c>
      <c r="L184" s="118" t="s">
        <v>2734</v>
      </c>
      <c r="M184" s="102" t="s">
        <v>213</v>
      </c>
      <c r="N184" s="102" t="s">
        <v>221</v>
      </c>
      <c r="O184" s="119">
        <v>1973</v>
      </c>
      <c r="P184" s="104"/>
      <c r="Q184" s="121"/>
      <c r="R184" s="104"/>
      <c r="S184" s="104"/>
      <c r="T184" s="104"/>
      <c r="U184" s="119">
        <v>0</v>
      </c>
      <c r="V184" s="119">
        <v>0</v>
      </c>
      <c r="W184" s="127" t="s">
        <v>2921</v>
      </c>
      <c r="X184" s="128">
        <v>2022</v>
      </c>
      <c r="Y184" s="128">
        <v>7</v>
      </c>
      <c r="Z184" s="128">
        <v>3</v>
      </c>
      <c r="AA18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8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85" spans="1:28" x14ac:dyDescent="0.25">
      <c r="A185" s="193" t="s">
        <v>2508</v>
      </c>
      <c r="B185" s="102" t="s">
        <v>213</v>
      </c>
      <c r="C185" s="102" t="s">
        <v>1176</v>
      </c>
      <c r="D185" s="102" t="s">
        <v>216</v>
      </c>
      <c r="E185" s="102" t="s">
        <v>216</v>
      </c>
      <c r="F185" s="113">
        <v>1.83</v>
      </c>
      <c r="G185" s="102" t="s">
        <v>217</v>
      </c>
      <c r="H185" s="75">
        <v>1</v>
      </c>
      <c r="I185" s="102">
        <v>1</v>
      </c>
      <c r="J185" s="102" t="s">
        <v>2735</v>
      </c>
      <c r="K185" s="102" t="s">
        <v>1729</v>
      </c>
      <c r="L185" s="118" t="s">
        <v>2736</v>
      </c>
      <c r="M185" s="102" t="s">
        <v>213</v>
      </c>
      <c r="N185" s="102" t="s">
        <v>431</v>
      </c>
      <c r="O185" s="119">
        <v>1977</v>
      </c>
      <c r="P185" s="104"/>
      <c r="Q185" s="121"/>
      <c r="R185" s="104"/>
      <c r="S185" s="104"/>
      <c r="T185" s="104"/>
      <c r="U185" s="119">
        <v>0</v>
      </c>
      <c r="V185" s="119">
        <v>0</v>
      </c>
      <c r="W185" s="127" t="s">
        <v>2921</v>
      </c>
      <c r="X185" s="128">
        <v>2022</v>
      </c>
      <c r="Y185" s="128">
        <v>7</v>
      </c>
      <c r="Z185" s="128">
        <v>1</v>
      </c>
      <c r="AA18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8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86" spans="1:28" x14ac:dyDescent="0.25">
      <c r="A186" s="193" t="s">
        <v>2509</v>
      </c>
      <c r="B186" s="102" t="s">
        <v>213</v>
      </c>
      <c r="C186" s="102" t="s">
        <v>1176</v>
      </c>
      <c r="D186" s="102" t="s">
        <v>216</v>
      </c>
      <c r="E186" s="102" t="s">
        <v>216</v>
      </c>
      <c r="F186" s="113">
        <v>2.58</v>
      </c>
      <c r="G186" s="102" t="s">
        <v>217</v>
      </c>
      <c r="H186" s="75">
        <v>1</v>
      </c>
      <c r="I186" s="102">
        <v>1</v>
      </c>
      <c r="J186" s="102" t="s">
        <v>2096</v>
      </c>
      <c r="K186" s="102" t="s">
        <v>2733</v>
      </c>
      <c r="L186" s="118" t="s">
        <v>2737</v>
      </c>
      <c r="M186" s="102" t="s">
        <v>213</v>
      </c>
      <c r="N186" s="102" t="s">
        <v>221</v>
      </c>
      <c r="O186" s="119">
        <v>1988</v>
      </c>
      <c r="P186" s="104"/>
      <c r="Q186" s="121"/>
      <c r="R186" s="104"/>
      <c r="S186" s="104"/>
      <c r="T186" s="104"/>
      <c r="U186" s="119">
        <v>0</v>
      </c>
      <c r="V186" s="119">
        <v>0</v>
      </c>
      <c r="W186" s="127" t="s">
        <v>2921</v>
      </c>
      <c r="X186" s="128">
        <v>2022</v>
      </c>
      <c r="Y186" s="128">
        <v>7</v>
      </c>
      <c r="Z186" s="128">
        <v>2</v>
      </c>
      <c r="AA18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8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87" spans="1:28" x14ac:dyDescent="0.25">
      <c r="A187" s="193" t="s">
        <v>2510</v>
      </c>
      <c r="B187" s="102" t="s">
        <v>213</v>
      </c>
      <c r="C187" s="102" t="s">
        <v>1176</v>
      </c>
      <c r="D187" s="102" t="s">
        <v>216</v>
      </c>
      <c r="E187" s="102" t="s">
        <v>216</v>
      </c>
      <c r="F187" s="113">
        <v>0.75</v>
      </c>
      <c r="G187" s="102" t="s">
        <v>217</v>
      </c>
      <c r="H187" s="75">
        <v>1</v>
      </c>
      <c r="I187" s="102">
        <v>1</v>
      </c>
      <c r="J187" s="102" t="s">
        <v>2738</v>
      </c>
      <c r="K187" s="102" t="s">
        <v>615</v>
      </c>
      <c r="L187" s="118" t="s">
        <v>213</v>
      </c>
      <c r="M187" s="102" t="s">
        <v>213</v>
      </c>
      <c r="N187" s="102" t="s">
        <v>431</v>
      </c>
      <c r="O187" s="119">
        <v>1988</v>
      </c>
      <c r="P187" s="104"/>
      <c r="Q187" s="121"/>
      <c r="R187" s="104"/>
      <c r="S187" s="104"/>
      <c r="T187" s="104"/>
      <c r="U187" s="119">
        <v>0</v>
      </c>
      <c r="V187" s="119">
        <v>0</v>
      </c>
      <c r="W187" s="127" t="s">
        <v>2921</v>
      </c>
      <c r="X187" s="128">
        <v>2022</v>
      </c>
      <c r="Y187" s="128">
        <v>7</v>
      </c>
      <c r="Z187" s="128">
        <v>5</v>
      </c>
      <c r="AA18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8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88" spans="1:28" x14ac:dyDescent="0.25">
      <c r="A188" s="193" t="s">
        <v>2511</v>
      </c>
      <c r="B188" s="102" t="s">
        <v>213</v>
      </c>
      <c r="C188" s="102" t="s">
        <v>1176</v>
      </c>
      <c r="D188" s="102" t="s">
        <v>216</v>
      </c>
      <c r="E188" s="102" t="s">
        <v>216</v>
      </c>
      <c r="F188" s="113">
        <v>2.1</v>
      </c>
      <c r="G188" s="102" t="s">
        <v>217</v>
      </c>
      <c r="H188" s="75">
        <v>1</v>
      </c>
      <c r="I188" s="102">
        <v>1</v>
      </c>
      <c r="J188" s="102" t="s">
        <v>1033</v>
      </c>
      <c r="K188" s="102" t="s">
        <v>2739</v>
      </c>
      <c r="L188" s="118" t="s">
        <v>2727</v>
      </c>
      <c r="M188" s="102" t="s">
        <v>213</v>
      </c>
      <c r="N188" s="102" t="s">
        <v>221</v>
      </c>
      <c r="O188" s="119">
        <v>1970</v>
      </c>
      <c r="P188" s="104"/>
      <c r="Q188" s="121"/>
      <c r="R188" s="104"/>
      <c r="S188" s="104"/>
      <c r="T188" s="104"/>
      <c r="U188" s="119">
        <v>0</v>
      </c>
      <c r="V188" s="119">
        <v>0</v>
      </c>
      <c r="W188" s="127" t="s">
        <v>2921</v>
      </c>
      <c r="X188" s="128">
        <v>2022</v>
      </c>
      <c r="Y188" s="128">
        <v>7</v>
      </c>
      <c r="Z188" s="128">
        <v>5</v>
      </c>
      <c r="AA18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8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89" spans="1:28" x14ac:dyDescent="0.25">
      <c r="A189" s="193" t="s">
        <v>2512</v>
      </c>
      <c r="B189" s="102" t="s">
        <v>213</v>
      </c>
      <c r="C189" s="102" t="s">
        <v>1176</v>
      </c>
      <c r="D189" s="102" t="s">
        <v>216</v>
      </c>
      <c r="E189" s="102" t="s">
        <v>216</v>
      </c>
      <c r="F189" s="113">
        <v>3.24</v>
      </c>
      <c r="G189" s="102" t="s">
        <v>217</v>
      </c>
      <c r="H189" s="75">
        <v>1</v>
      </c>
      <c r="I189" s="102">
        <v>1</v>
      </c>
      <c r="J189" s="102" t="s">
        <v>835</v>
      </c>
      <c r="K189" s="102" t="s">
        <v>380</v>
      </c>
      <c r="L189" s="118" t="s">
        <v>2740</v>
      </c>
      <c r="M189" s="102" t="s">
        <v>213</v>
      </c>
      <c r="N189" s="102" t="s">
        <v>221</v>
      </c>
      <c r="O189" s="119">
        <v>1974</v>
      </c>
      <c r="P189" s="104"/>
      <c r="Q189" s="121"/>
      <c r="R189" s="104"/>
      <c r="S189" s="104"/>
      <c r="T189" s="104"/>
      <c r="U189" s="119">
        <v>0</v>
      </c>
      <c r="V189" s="119">
        <v>0</v>
      </c>
      <c r="W189" s="127" t="s">
        <v>2921</v>
      </c>
      <c r="X189" s="128">
        <v>2022</v>
      </c>
      <c r="Y189" s="128">
        <v>7</v>
      </c>
      <c r="Z189" s="128">
        <v>4</v>
      </c>
      <c r="AA18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8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90" spans="1:28" x14ac:dyDescent="0.25">
      <c r="A190" s="193" t="s">
        <v>2513</v>
      </c>
      <c r="B190" s="102" t="s">
        <v>213</v>
      </c>
      <c r="C190" s="102" t="s">
        <v>1176</v>
      </c>
      <c r="D190" s="102" t="s">
        <v>216</v>
      </c>
      <c r="E190" s="102" t="s">
        <v>216</v>
      </c>
      <c r="F190" s="113">
        <v>9.0299999999999994</v>
      </c>
      <c r="G190" s="102" t="s">
        <v>217</v>
      </c>
      <c r="H190" s="75">
        <v>1</v>
      </c>
      <c r="I190" s="102">
        <v>1</v>
      </c>
      <c r="J190" s="102" t="s">
        <v>2741</v>
      </c>
      <c r="K190" s="102" t="s">
        <v>1225</v>
      </c>
      <c r="L190" s="118" t="s">
        <v>2742</v>
      </c>
      <c r="M190" s="102" t="s">
        <v>213</v>
      </c>
      <c r="N190" s="102" t="s">
        <v>221</v>
      </c>
      <c r="O190" s="119">
        <v>1987</v>
      </c>
      <c r="P190" s="104"/>
      <c r="Q190" s="121"/>
      <c r="R190" s="104"/>
      <c r="S190" s="104"/>
      <c r="T190" s="104"/>
      <c r="U190" s="119">
        <v>0</v>
      </c>
      <c r="V190" s="119">
        <v>0</v>
      </c>
      <c r="W190" s="127" t="s">
        <v>2921</v>
      </c>
      <c r="X190" s="128">
        <v>2022</v>
      </c>
      <c r="Y190" s="128">
        <v>7</v>
      </c>
      <c r="Z190" s="128">
        <v>3</v>
      </c>
      <c r="AA19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9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91" spans="1:28" x14ac:dyDescent="0.25">
      <c r="A191" s="193" t="s">
        <v>2514</v>
      </c>
      <c r="B191" s="102" t="s">
        <v>213</v>
      </c>
      <c r="C191" s="102" t="s">
        <v>1176</v>
      </c>
      <c r="D191" s="102" t="s">
        <v>216</v>
      </c>
      <c r="E191" s="102" t="s">
        <v>216</v>
      </c>
      <c r="F191" s="113">
        <v>2.87</v>
      </c>
      <c r="G191" s="102" t="s">
        <v>217</v>
      </c>
      <c r="H191" s="75">
        <v>1</v>
      </c>
      <c r="I191" s="102">
        <v>1</v>
      </c>
      <c r="J191" s="102" t="s">
        <v>293</v>
      </c>
      <c r="K191" s="102" t="s">
        <v>1225</v>
      </c>
      <c r="L191" s="118" t="s">
        <v>2743</v>
      </c>
      <c r="M191" s="102" t="s">
        <v>213</v>
      </c>
      <c r="N191" s="102" t="s">
        <v>221</v>
      </c>
      <c r="O191" s="119">
        <v>1974</v>
      </c>
      <c r="P191" s="104"/>
      <c r="Q191" s="121"/>
      <c r="R191" s="104"/>
      <c r="S191" s="104"/>
      <c r="T191" s="104"/>
      <c r="U191" s="119">
        <v>0</v>
      </c>
      <c r="V191" s="119">
        <v>0</v>
      </c>
      <c r="W191" s="127" t="s">
        <v>2921</v>
      </c>
      <c r="X191" s="128">
        <v>2022</v>
      </c>
      <c r="Y191" s="128">
        <v>7</v>
      </c>
      <c r="Z191" s="128">
        <v>3</v>
      </c>
      <c r="AA19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9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92" spans="1:28" x14ac:dyDescent="0.25">
      <c r="A192" s="193" t="s">
        <v>2515</v>
      </c>
      <c r="B192" s="102" t="s">
        <v>213</v>
      </c>
      <c r="C192" s="102" t="s">
        <v>1176</v>
      </c>
      <c r="D192" s="102" t="s">
        <v>216</v>
      </c>
      <c r="E192" s="102" t="s">
        <v>216</v>
      </c>
      <c r="F192" s="113">
        <v>2</v>
      </c>
      <c r="G192" s="102" t="s">
        <v>217</v>
      </c>
      <c r="H192" s="75">
        <v>1</v>
      </c>
      <c r="I192" s="102">
        <v>1</v>
      </c>
      <c r="J192" s="102" t="s">
        <v>2744</v>
      </c>
      <c r="K192" s="102" t="s">
        <v>736</v>
      </c>
      <c r="L192" s="118" t="s">
        <v>213</v>
      </c>
      <c r="M192" s="102" t="s">
        <v>213</v>
      </c>
      <c r="N192" s="102" t="s">
        <v>221</v>
      </c>
      <c r="O192" s="119">
        <v>1976</v>
      </c>
      <c r="P192" s="104"/>
      <c r="Q192" s="121"/>
      <c r="R192" s="104"/>
      <c r="S192" s="104"/>
      <c r="T192" s="104"/>
      <c r="U192" s="119">
        <v>0</v>
      </c>
      <c r="V192" s="119">
        <v>0</v>
      </c>
      <c r="W192" s="127" t="s">
        <v>2921</v>
      </c>
      <c r="X192" s="128">
        <v>2022</v>
      </c>
      <c r="Y192" s="128">
        <v>7</v>
      </c>
      <c r="Z192" s="128">
        <v>2</v>
      </c>
      <c r="AA19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9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93" spans="1:28" x14ac:dyDescent="0.25">
      <c r="A193" s="102" t="s">
        <v>1727</v>
      </c>
      <c r="B193" s="102" t="s">
        <v>213</v>
      </c>
      <c r="C193" s="102" t="s">
        <v>1591</v>
      </c>
      <c r="D193" s="102" t="s">
        <v>216</v>
      </c>
      <c r="E193" s="102" t="s">
        <v>216</v>
      </c>
      <c r="F193" s="158">
        <v>17.5</v>
      </c>
      <c r="G193" s="102" t="s">
        <v>217</v>
      </c>
      <c r="H193" s="75">
        <v>1</v>
      </c>
      <c r="I193" s="102">
        <v>1</v>
      </c>
      <c r="J193" s="126" t="s">
        <v>1730</v>
      </c>
      <c r="K193" s="126" t="s">
        <v>1729</v>
      </c>
      <c r="L193" s="118" t="s">
        <v>1731</v>
      </c>
      <c r="M193" s="102" t="s">
        <v>1732</v>
      </c>
      <c r="N193" s="102" t="s">
        <v>221</v>
      </c>
      <c r="O193" s="118">
        <v>1950</v>
      </c>
      <c r="P193" s="104"/>
      <c r="Q193" s="121"/>
      <c r="R193" s="104"/>
      <c r="S193" s="104"/>
      <c r="T193" s="104"/>
      <c r="U193" s="119">
        <v>0</v>
      </c>
      <c r="V193" s="119">
        <v>1</v>
      </c>
      <c r="W193" s="127" t="s">
        <v>2922</v>
      </c>
      <c r="X193" s="128">
        <v>2022</v>
      </c>
      <c r="Y193" s="128">
        <v>7</v>
      </c>
      <c r="Z193" s="128">
        <v>20</v>
      </c>
      <c r="AA19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9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94" spans="1:28" x14ac:dyDescent="0.25">
      <c r="A194" s="102" t="s">
        <v>1823</v>
      </c>
      <c r="B194" s="102" t="s">
        <v>213</v>
      </c>
      <c r="C194" s="102" t="s">
        <v>1591</v>
      </c>
      <c r="D194" s="102" t="s">
        <v>216</v>
      </c>
      <c r="E194" s="102" t="s">
        <v>216</v>
      </c>
      <c r="F194" s="158">
        <v>20</v>
      </c>
      <c r="G194" s="102" t="s">
        <v>217</v>
      </c>
      <c r="H194" s="75">
        <v>1</v>
      </c>
      <c r="I194" s="102">
        <v>1</v>
      </c>
      <c r="J194" s="126" t="s">
        <v>872</v>
      </c>
      <c r="K194" s="126" t="s">
        <v>830</v>
      </c>
      <c r="L194" s="118" t="s">
        <v>1825</v>
      </c>
      <c r="M194" s="102" t="s">
        <v>1826</v>
      </c>
      <c r="N194" s="102" t="s">
        <v>221</v>
      </c>
      <c r="O194" s="118">
        <v>1963</v>
      </c>
      <c r="P194" s="104"/>
      <c r="Q194" s="121"/>
      <c r="R194" s="104"/>
      <c r="S194" s="104"/>
      <c r="T194" s="104"/>
      <c r="U194" s="119">
        <v>0</v>
      </c>
      <c r="V194" s="119">
        <v>0</v>
      </c>
      <c r="W194" s="127" t="s">
        <v>2922</v>
      </c>
      <c r="X194" s="128">
        <v>2022</v>
      </c>
      <c r="Y194" s="128">
        <v>6</v>
      </c>
      <c r="Z194" s="128">
        <v>1</v>
      </c>
      <c r="AA19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9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95" spans="1:28" x14ac:dyDescent="0.25">
      <c r="A195" s="102" t="s">
        <v>1819</v>
      </c>
      <c r="B195" s="102" t="s">
        <v>213</v>
      </c>
      <c r="C195" s="102" t="s">
        <v>1591</v>
      </c>
      <c r="D195" s="102" t="s">
        <v>216</v>
      </c>
      <c r="E195" s="102" t="s">
        <v>216</v>
      </c>
      <c r="F195" s="158">
        <v>2.2599999999999998</v>
      </c>
      <c r="G195" s="102" t="s">
        <v>217</v>
      </c>
      <c r="H195" s="75">
        <v>1</v>
      </c>
      <c r="I195" s="102">
        <v>1</v>
      </c>
      <c r="J195" s="126" t="s">
        <v>722</v>
      </c>
      <c r="K195" s="126" t="s">
        <v>736</v>
      </c>
      <c r="L195" s="118" t="s">
        <v>1821</v>
      </c>
      <c r="M195" s="102" t="s">
        <v>1822</v>
      </c>
      <c r="N195" s="102" t="s">
        <v>221</v>
      </c>
      <c r="O195" s="118" t="s">
        <v>294</v>
      </c>
      <c r="P195" s="104"/>
      <c r="Q195" s="121"/>
      <c r="R195" s="104"/>
      <c r="S195" s="104"/>
      <c r="T195" s="104"/>
      <c r="U195" s="119">
        <v>0</v>
      </c>
      <c r="V195" s="119">
        <v>0</v>
      </c>
      <c r="W195" s="127" t="s">
        <v>2922</v>
      </c>
      <c r="X195" s="128">
        <v>2022</v>
      </c>
      <c r="Y195" s="128">
        <v>6</v>
      </c>
      <c r="Z195" s="128">
        <v>15</v>
      </c>
      <c r="AA19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9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96" spans="1:28" x14ac:dyDescent="0.25">
      <c r="A196" s="102" t="s">
        <v>1649</v>
      </c>
      <c r="B196" s="102" t="s">
        <v>213</v>
      </c>
      <c r="C196" s="102" t="s">
        <v>1591</v>
      </c>
      <c r="D196" s="102" t="s">
        <v>216</v>
      </c>
      <c r="E196" s="102" t="s">
        <v>216</v>
      </c>
      <c r="F196" s="158">
        <v>3.44</v>
      </c>
      <c r="G196" s="102" t="s">
        <v>217</v>
      </c>
      <c r="H196" s="75">
        <v>1</v>
      </c>
      <c r="I196" s="102">
        <v>1</v>
      </c>
      <c r="J196" s="126" t="s">
        <v>1651</v>
      </c>
      <c r="K196" s="126" t="s">
        <v>270</v>
      </c>
      <c r="L196" s="118" t="s">
        <v>1652</v>
      </c>
      <c r="M196" s="102" t="s">
        <v>1653</v>
      </c>
      <c r="N196" s="102" t="s">
        <v>221</v>
      </c>
      <c r="O196" s="118">
        <v>1972</v>
      </c>
      <c r="P196" s="104"/>
      <c r="Q196" s="121"/>
      <c r="R196" s="104"/>
      <c r="S196" s="104"/>
      <c r="T196" s="104"/>
      <c r="U196" s="119">
        <v>0</v>
      </c>
      <c r="V196" s="119">
        <v>0</v>
      </c>
      <c r="W196" s="127" t="s">
        <v>2922</v>
      </c>
      <c r="X196" s="128">
        <v>2022</v>
      </c>
      <c r="Y196" s="128">
        <v>5</v>
      </c>
      <c r="Z196" s="128">
        <v>20</v>
      </c>
      <c r="AA19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9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97" spans="1:28" x14ac:dyDescent="0.25">
      <c r="A197" s="102" t="s">
        <v>1733</v>
      </c>
      <c r="B197" s="102" t="s">
        <v>213</v>
      </c>
      <c r="C197" s="102" t="s">
        <v>1591</v>
      </c>
      <c r="D197" s="102" t="s">
        <v>216</v>
      </c>
      <c r="E197" s="102" t="s">
        <v>216</v>
      </c>
      <c r="F197" s="158">
        <v>3.2</v>
      </c>
      <c r="G197" s="102" t="s">
        <v>217</v>
      </c>
      <c r="H197" s="75">
        <v>1</v>
      </c>
      <c r="I197" s="102">
        <v>1</v>
      </c>
      <c r="J197" s="126" t="s">
        <v>288</v>
      </c>
      <c r="K197" s="126" t="s">
        <v>1735</v>
      </c>
      <c r="L197" s="118" t="s">
        <v>213</v>
      </c>
      <c r="M197" s="102" t="s">
        <v>213</v>
      </c>
      <c r="N197" s="102" t="s">
        <v>221</v>
      </c>
      <c r="O197" s="118" t="s">
        <v>632</v>
      </c>
      <c r="P197" s="104"/>
      <c r="Q197" s="121"/>
      <c r="R197" s="104"/>
      <c r="S197" s="104"/>
      <c r="T197" s="104"/>
      <c r="U197" s="119">
        <v>0</v>
      </c>
      <c r="V197" s="119">
        <v>0</v>
      </c>
      <c r="W197" s="127" t="s">
        <v>2922</v>
      </c>
      <c r="X197" s="128">
        <v>2022</v>
      </c>
      <c r="Y197" s="128">
        <v>5</v>
      </c>
      <c r="Z197" s="128">
        <v>23</v>
      </c>
      <c r="AA19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9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98" spans="1:28" x14ac:dyDescent="0.25">
      <c r="A198" s="102" t="s">
        <v>1736</v>
      </c>
      <c r="B198" s="102" t="s">
        <v>213</v>
      </c>
      <c r="C198" s="102" t="s">
        <v>1591</v>
      </c>
      <c r="D198" s="102" t="s">
        <v>216</v>
      </c>
      <c r="E198" s="102" t="s">
        <v>216</v>
      </c>
      <c r="F198" s="158">
        <v>8.3699999999999992</v>
      </c>
      <c r="G198" s="102" t="s">
        <v>217</v>
      </c>
      <c r="H198" s="75">
        <v>1</v>
      </c>
      <c r="I198" s="102">
        <v>1</v>
      </c>
      <c r="J198" s="126" t="s">
        <v>769</v>
      </c>
      <c r="K198" s="126" t="s">
        <v>1738</v>
      </c>
      <c r="L198" s="118" t="s">
        <v>213</v>
      </c>
      <c r="M198" s="102" t="s">
        <v>213</v>
      </c>
      <c r="N198" s="102" t="s">
        <v>221</v>
      </c>
      <c r="O198" s="118" t="s">
        <v>324</v>
      </c>
      <c r="P198" s="104"/>
      <c r="Q198" s="121"/>
      <c r="R198" s="104"/>
      <c r="S198" s="104"/>
      <c r="T198" s="104"/>
      <c r="U198" s="119">
        <v>0</v>
      </c>
      <c r="V198" s="119">
        <v>2</v>
      </c>
      <c r="W198" s="127" t="s">
        <v>2922</v>
      </c>
      <c r="X198" s="128">
        <v>2022</v>
      </c>
      <c r="Y198" s="128">
        <v>5</v>
      </c>
      <c r="Z198" s="128">
        <v>25</v>
      </c>
      <c r="AA19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9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199" spans="1:28" x14ac:dyDescent="0.25">
      <c r="A199" s="102" t="s">
        <v>1657</v>
      </c>
      <c r="B199" s="102" t="s">
        <v>213</v>
      </c>
      <c r="C199" s="102" t="s">
        <v>1591</v>
      </c>
      <c r="D199" s="102" t="s">
        <v>216</v>
      </c>
      <c r="E199" s="102" t="s">
        <v>216</v>
      </c>
      <c r="F199" s="158">
        <v>0.97</v>
      </c>
      <c r="G199" s="102" t="s">
        <v>217</v>
      </c>
      <c r="H199" s="75">
        <v>1</v>
      </c>
      <c r="I199" s="102">
        <v>1</v>
      </c>
      <c r="J199" s="126" t="s">
        <v>867</v>
      </c>
      <c r="K199" s="126" t="s">
        <v>322</v>
      </c>
      <c r="L199" s="118" t="s">
        <v>1659</v>
      </c>
      <c r="M199" s="102" t="s">
        <v>1660</v>
      </c>
      <c r="N199" s="102" t="s">
        <v>221</v>
      </c>
      <c r="O199" s="118" t="s">
        <v>228</v>
      </c>
      <c r="P199" s="104"/>
      <c r="Q199" s="121"/>
      <c r="R199" s="104"/>
      <c r="S199" s="104"/>
      <c r="T199" s="104"/>
      <c r="U199" s="119">
        <v>0</v>
      </c>
      <c r="V199" s="119">
        <v>0</v>
      </c>
      <c r="W199" s="127" t="s">
        <v>2922</v>
      </c>
      <c r="X199" s="128">
        <v>2022</v>
      </c>
      <c r="Y199" s="128">
        <v>5</v>
      </c>
      <c r="Z199" s="128">
        <v>24</v>
      </c>
      <c r="AA19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19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00" spans="1:28" x14ac:dyDescent="0.25">
      <c r="A200" s="102" t="s">
        <v>1607</v>
      </c>
      <c r="B200" s="102" t="s">
        <v>213</v>
      </c>
      <c r="C200" s="102" t="s">
        <v>1591</v>
      </c>
      <c r="D200" s="102" t="s">
        <v>216</v>
      </c>
      <c r="E200" s="102" t="s">
        <v>216</v>
      </c>
      <c r="F200" s="158">
        <v>2.66</v>
      </c>
      <c r="G200" s="102" t="s">
        <v>217</v>
      </c>
      <c r="H200" s="75">
        <v>1</v>
      </c>
      <c r="I200" s="102">
        <v>1</v>
      </c>
      <c r="J200" s="126" t="s">
        <v>1609</v>
      </c>
      <c r="K200" s="126" t="s">
        <v>1216</v>
      </c>
      <c r="L200" s="118" t="s">
        <v>1610</v>
      </c>
      <c r="M200" s="102" t="s">
        <v>213</v>
      </c>
      <c r="N200" s="102" t="s">
        <v>221</v>
      </c>
      <c r="O200" s="118" t="s">
        <v>424</v>
      </c>
      <c r="P200" s="104"/>
      <c r="Q200" s="121"/>
      <c r="R200" s="104"/>
      <c r="S200" s="104"/>
      <c r="T200" s="104"/>
      <c r="U200" s="119">
        <v>0</v>
      </c>
      <c r="V200" s="119">
        <v>0</v>
      </c>
      <c r="W200" s="127" t="s">
        <v>2922</v>
      </c>
      <c r="X200" s="128">
        <v>2022</v>
      </c>
      <c r="Y200" s="128">
        <v>5</v>
      </c>
      <c r="Z200" s="128">
        <v>22</v>
      </c>
      <c r="AA20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0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01" spans="1:28" x14ac:dyDescent="0.25">
      <c r="A201" s="102" t="s">
        <v>1602</v>
      </c>
      <c r="B201" s="102" t="s">
        <v>213</v>
      </c>
      <c r="C201" s="102" t="s">
        <v>1591</v>
      </c>
      <c r="D201" s="102" t="s">
        <v>216</v>
      </c>
      <c r="E201" s="102" t="s">
        <v>216</v>
      </c>
      <c r="F201" s="158">
        <v>3.66</v>
      </c>
      <c r="G201" s="102" t="s">
        <v>217</v>
      </c>
      <c r="H201" s="75">
        <v>1</v>
      </c>
      <c r="I201" s="102">
        <v>1</v>
      </c>
      <c r="J201" s="126" t="s">
        <v>1604</v>
      </c>
      <c r="K201" s="126" t="s">
        <v>1216</v>
      </c>
      <c r="L201" s="118" t="s">
        <v>1605</v>
      </c>
      <c r="M201" s="102" t="s">
        <v>1606</v>
      </c>
      <c r="N201" s="102" t="s">
        <v>221</v>
      </c>
      <c r="O201" s="118" t="s">
        <v>304</v>
      </c>
      <c r="P201" s="104"/>
      <c r="Q201" s="121"/>
      <c r="R201" s="104"/>
      <c r="S201" s="104"/>
      <c r="T201" s="104"/>
      <c r="U201" s="119">
        <v>0</v>
      </c>
      <c r="V201" s="119">
        <v>1</v>
      </c>
      <c r="W201" s="127" t="s">
        <v>2922</v>
      </c>
      <c r="X201" s="128">
        <v>2022</v>
      </c>
      <c r="Y201" s="128">
        <v>5</v>
      </c>
      <c r="Z201" s="128">
        <v>24</v>
      </c>
      <c r="AA20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0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02" spans="1:28" x14ac:dyDescent="0.25">
      <c r="A202" s="102" t="s">
        <v>1723</v>
      </c>
      <c r="B202" s="102" t="s">
        <v>213</v>
      </c>
      <c r="C202" s="102" t="s">
        <v>1591</v>
      </c>
      <c r="D202" s="102" t="s">
        <v>216</v>
      </c>
      <c r="E202" s="102" t="s">
        <v>216</v>
      </c>
      <c r="F202" s="158">
        <v>5</v>
      </c>
      <c r="G202" s="102" t="s">
        <v>217</v>
      </c>
      <c r="H202" s="75">
        <v>1</v>
      </c>
      <c r="I202" s="102">
        <v>1</v>
      </c>
      <c r="J202" s="126" t="s">
        <v>918</v>
      </c>
      <c r="K202" s="126" t="s">
        <v>1725</v>
      </c>
      <c r="L202" s="118" t="s">
        <v>1726</v>
      </c>
      <c r="M202" s="102" t="s">
        <v>213</v>
      </c>
      <c r="N202" s="102" t="s">
        <v>221</v>
      </c>
      <c r="O202" s="118" t="s">
        <v>632</v>
      </c>
      <c r="P202" s="104"/>
      <c r="Q202" s="121"/>
      <c r="R202" s="104"/>
      <c r="S202" s="104"/>
      <c r="T202" s="104"/>
      <c r="U202" s="119">
        <v>0</v>
      </c>
      <c r="V202" s="119">
        <v>1</v>
      </c>
      <c r="W202" s="127" t="s">
        <v>2922</v>
      </c>
      <c r="X202" s="128">
        <v>2022</v>
      </c>
      <c r="Y202" s="128">
        <v>5</v>
      </c>
      <c r="Z202" s="128">
        <v>26</v>
      </c>
      <c r="AA20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0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03" spans="1:28" x14ac:dyDescent="0.25">
      <c r="A203" s="102" t="s">
        <v>1805</v>
      </c>
      <c r="B203" s="102" t="s">
        <v>213</v>
      </c>
      <c r="C203" s="102" t="s">
        <v>1591</v>
      </c>
      <c r="D203" s="102" t="s">
        <v>216</v>
      </c>
      <c r="E203" s="102" t="s">
        <v>216</v>
      </c>
      <c r="F203" s="158">
        <v>7.96</v>
      </c>
      <c r="G203" s="102" t="s">
        <v>217</v>
      </c>
      <c r="H203" s="75">
        <v>1</v>
      </c>
      <c r="I203" s="102">
        <v>1</v>
      </c>
      <c r="J203" s="126" t="s">
        <v>688</v>
      </c>
      <c r="K203" s="126" t="s">
        <v>683</v>
      </c>
      <c r="L203" s="118" t="s">
        <v>1807</v>
      </c>
      <c r="M203" s="102" t="s">
        <v>1808</v>
      </c>
      <c r="N203" s="102" t="s">
        <v>221</v>
      </c>
      <c r="O203" s="118" t="s">
        <v>250</v>
      </c>
      <c r="P203" s="104"/>
      <c r="Q203" s="121"/>
      <c r="R203" s="104"/>
      <c r="S203" s="104"/>
      <c r="T203" s="104"/>
      <c r="U203" s="119">
        <v>0</v>
      </c>
      <c r="V203" s="119">
        <v>0</v>
      </c>
      <c r="W203" s="127" t="s">
        <v>2922</v>
      </c>
      <c r="X203" s="128">
        <v>2022</v>
      </c>
      <c r="Y203" s="128">
        <v>5</v>
      </c>
      <c r="Z203" s="128">
        <v>21</v>
      </c>
      <c r="AA20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0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04" spans="1:28" x14ac:dyDescent="0.25">
      <c r="A204" s="102" t="s">
        <v>1779</v>
      </c>
      <c r="B204" s="102" t="s">
        <v>213</v>
      </c>
      <c r="C204" s="102" t="s">
        <v>1591</v>
      </c>
      <c r="D204" s="102" t="s">
        <v>216</v>
      </c>
      <c r="E204" s="102" t="s">
        <v>216</v>
      </c>
      <c r="F204" s="158">
        <v>12</v>
      </c>
      <c r="G204" s="102" t="s">
        <v>217</v>
      </c>
      <c r="H204" s="75">
        <v>1</v>
      </c>
      <c r="I204" s="102">
        <v>1</v>
      </c>
      <c r="J204" s="126" t="s">
        <v>1781</v>
      </c>
      <c r="K204" s="126" t="s">
        <v>615</v>
      </c>
      <c r="L204" s="118" t="s">
        <v>1782</v>
      </c>
      <c r="M204" s="102" t="s">
        <v>213</v>
      </c>
      <c r="N204" s="102" t="s">
        <v>221</v>
      </c>
      <c r="O204" s="118" t="s">
        <v>240</v>
      </c>
      <c r="P204" s="104"/>
      <c r="Q204" s="121"/>
      <c r="R204" s="104"/>
      <c r="S204" s="104"/>
      <c r="T204" s="104"/>
      <c r="U204" s="119">
        <v>0</v>
      </c>
      <c r="V204" s="119">
        <v>1</v>
      </c>
      <c r="W204" s="127" t="s">
        <v>2922</v>
      </c>
      <c r="X204" s="128">
        <v>2022</v>
      </c>
      <c r="Y204" s="128">
        <v>7</v>
      </c>
      <c r="Z204" s="128">
        <v>20</v>
      </c>
      <c r="AA20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0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05" spans="1:28" x14ac:dyDescent="0.25">
      <c r="A205" s="102" t="s">
        <v>1801</v>
      </c>
      <c r="B205" s="102" t="s">
        <v>213</v>
      </c>
      <c r="C205" s="102" t="s">
        <v>1591</v>
      </c>
      <c r="D205" s="102" t="s">
        <v>216</v>
      </c>
      <c r="E205" s="102" t="s">
        <v>216</v>
      </c>
      <c r="F205" s="158">
        <v>8</v>
      </c>
      <c r="G205" s="102" t="s">
        <v>217</v>
      </c>
      <c r="H205" s="75">
        <v>1</v>
      </c>
      <c r="I205" s="102">
        <v>1</v>
      </c>
      <c r="J205" s="126" t="s">
        <v>1803</v>
      </c>
      <c r="K205" s="126" t="s">
        <v>380</v>
      </c>
      <c r="L205" s="118" t="s">
        <v>1804</v>
      </c>
      <c r="M205" s="102" t="s">
        <v>213</v>
      </c>
      <c r="N205" s="102" t="s">
        <v>221</v>
      </c>
      <c r="O205" s="118" t="s">
        <v>1209</v>
      </c>
      <c r="P205" s="104"/>
      <c r="Q205" s="121"/>
      <c r="R205" s="104"/>
      <c r="S205" s="104"/>
      <c r="T205" s="104"/>
      <c r="U205" s="119">
        <v>0</v>
      </c>
      <c r="V205" s="119">
        <v>1</v>
      </c>
      <c r="W205" s="127" t="s">
        <v>2922</v>
      </c>
      <c r="X205" s="128">
        <v>2022</v>
      </c>
      <c r="Y205" s="128">
        <v>5</v>
      </c>
      <c r="Z205" s="128">
        <v>24</v>
      </c>
      <c r="AA20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0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06" spans="1:28" x14ac:dyDescent="0.25">
      <c r="A206" s="102" t="s">
        <v>1756</v>
      </c>
      <c r="B206" s="102" t="s">
        <v>213</v>
      </c>
      <c r="C206" s="102" t="s">
        <v>1591</v>
      </c>
      <c r="D206" s="102" t="s">
        <v>216</v>
      </c>
      <c r="E206" s="102" t="s">
        <v>216</v>
      </c>
      <c r="F206" s="158">
        <v>6</v>
      </c>
      <c r="G206" s="102" t="s">
        <v>217</v>
      </c>
      <c r="H206" s="75">
        <v>1</v>
      </c>
      <c r="I206" s="102">
        <v>1</v>
      </c>
      <c r="J206" s="126" t="s">
        <v>1758</v>
      </c>
      <c r="K206" s="126" t="s">
        <v>552</v>
      </c>
      <c r="L206" s="118" t="s">
        <v>1759</v>
      </c>
      <c r="M206" s="102" t="s">
        <v>213</v>
      </c>
      <c r="N206" s="102" t="s">
        <v>221</v>
      </c>
      <c r="O206" s="118" t="s">
        <v>294</v>
      </c>
      <c r="P206" s="104"/>
      <c r="Q206" s="121"/>
      <c r="R206" s="104"/>
      <c r="S206" s="104"/>
      <c r="T206" s="104"/>
      <c r="U206" s="119">
        <v>0</v>
      </c>
      <c r="V206" s="119">
        <v>1</v>
      </c>
      <c r="W206" s="127" t="s">
        <v>2922</v>
      </c>
      <c r="X206" s="128">
        <v>2022</v>
      </c>
      <c r="Y206" s="128">
        <v>5</v>
      </c>
      <c r="Z206" s="128">
        <v>25</v>
      </c>
      <c r="AA20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0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07" spans="1:28" x14ac:dyDescent="0.25">
      <c r="A207" s="102" t="s">
        <v>1797</v>
      </c>
      <c r="B207" s="102" t="s">
        <v>213</v>
      </c>
      <c r="C207" s="102" t="s">
        <v>1591</v>
      </c>
      <c r="D207" s="102" t="s">
        <v>216</v>
      </c>
      <c r="E207" s="102" t="s">
        <v>216</v>
      </c>
      <c r="F207" s="158">
        <v>4.84</v>
      </c>
      <c r="G207" s="102" t="s">
        <v>217</v>
      </c>
      <c r="H207" s="75">
        <v>1</v>
      </c>
      <c r="I207" s="102">
        <v>1</v>
      </c>
      <c r="J207" s="126" t="s">
        <v>1799</v>
      </c>
      <c r="K207" s="126" t="s">
        <v>380</v>
      </c>
      <c r="L207" s="118" t="s">
        <v>1800</v>
      </c>
      <c r="M207" s="102" t="s">
        <v>213</v>
      </c>
      <c r="N207" s="102" t="s">
        <v>221</v>
      </c>
      <c r="O207" s="118" t="s">
        <v>446</v>
      </c>
      <c r="P207" s="104"/>
      <c r="Q207" s="121"/>
      <c r="R207" s="104"/>
      <c r="S207" s="104"/>
      <c r="T207" s="104"/>
      <c r="U207" s="119">
        <v>0</v>
      </c>
      <c r="V207" s="119">
        <v>1</v>
      </c>
      <c r="W207" s="127" t="s">
        <v>2922</v>
      </c>
      <c r="X207" s="128">
        <v>2022</v>
      </c>
      <c r="Y207" s="128">
        <v>5</v>
      </c>
      <c r="Z207" s="128">
        <v>25</v>
      </c>
      <c r="AA20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0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08" spans="1:28" x14ac:dyDescent="0.25">
      <c r="A208" s="102" t="s">
        <v>1654</v>
      </c>
      <c r="B208" s="102" t="s">
        <v>213</v>
      </c>
      <c r="C208" s="102" t="s">
        <v>1591</v>
      </c>
      <c r="D208" s="102" t="s">
        <v>216</v>
      </c>
      <c r="E208" s="102" t="s">
        <v>216</v>
      </c>
      <c r="F208" s="158">
        <v>12.4</v>
      </c>
      <c r="G208" s="102" t="s">
        <v>217</v>
      </c>
      <c r="H208" s="75">
        <v>1</v>
      </c>
      <c r="I208" s="102">
        <v>1</v>
      </c>
      <c r="J208" s="126" t="s">
        <v>1559</v>
      </c>
      <c r="K208" s="126" t="s">
        <v>1656</v>
      </c>
      <c r="L208" s="118" t="s">
        <v>213</v>
      </c>
      <c r="M208" s="102" t="s">
        <v>213</v>
      </c>
      <c r="N208" s="102" t="s">
        <v>221</v>
      </c>
      <c r="O208" s="118" t="s">
        <v>650</v>
      </c>
      <c r="P208" s="104"/>
      <c r="Q208" s="121"/>
      <c r="R208" s="104"/>
      <c r="S208" s="104"/>
      <c r="T208" s="104"/>
      <c r="U208" s="119">
        <v>0</v>
      </c>
      <c r="V208" s="119">
        <v>2</v>
      </c>
      <c r="W208" s="127" t="s">
        <v>2922</v>
      </c>
      <c r="X208" s="128">
        <v>2022</v>
      </c>
      <c r="Y208" s="128">
        <v>5</v>
      </c>
      <c r="Z208" s="128">
        <v>20</v>
      </c>
      <c r="AA20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0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09" spans="1:28" x14ac:dyDescent="0.25">
      <c r="A209" s="102" t="s">
        <v>1626</v>
      </c>
      <c r="B209" s="102" t="s">
        <v>213</v>
      </c>
      <c r="C209" s="102" t="s">
        <v>1591</v>
      </c>
      <c r="D209" s="102" t="s">
        <v>216</v>
      </c>
      <c r="E209" s="102" t="s">
        <v>216</v>
      </c>
      <c r="F209" s="158">
        <v>4.59</v>
      </c>
      <c r="G209" s="102" t="s">
        <v>217</v>
      </c>
      <c r="H209" s="75">
        <v>1</v>
      </c>
      <c r="I209" s="102">
        <v>1</v>
      </c>
      <c r="J209" s="126" t="s">
        <v>1629</v>
      </c>
      <c r="K209" s="126" t="s">
        <v>1628</v>
      </c>
      <c r="L209" s="118" t="s">
        <v>1630</v>
      </c>
      <c r="M209" s="102" t="s">
        <v>1631</v>
      </c>
      <c r="N209" s="102" t="s">
        <v>221</v>
      </c>
      <c r="O209" s="118">
        <v>1986</v>
      </c>
      <c r="P209" s="104"/>
      <c r="Q209" s="121"/>
      <c r="R209" s="104"/>
      <c r="S209" s="104"/>
      <c r="T209" s="104"/>
      <c r="U209" s="119">
        <v>0</v>
      </c>
      <c r="V209" s="119">
        <v>0</v>
      </c>
      <c r="W209" s="127" t="s">
        <v>2922</v>
      </c>
      <c r="X209" s="128">
        <v>2022</v>
      </c>
      <c r="Y209" s="128">
        <v>7</v>
      </c>
      <c r="Z209" s="128">
        <v>25</v>
      </c>
      <c r="AA20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0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10" spans="1:28" x14ac:dyDescent="0.25">
      <c r="A210" s="102" t="s">
        <v>1717</v>
      </c>
      <c r="B210" s="102" t="s">
        <v>213</v>
      </c>
      <c r="C210" s="102" t="s">
        <v>1591</v>
      </c>
      <c r="D210" s="102" t="s">
        <v>216</v>
      </c>
      <c r="E210" s="102" t="s">
        <v>216</v>
      </c>
      <c r="F210" s="158">
        <v>4.71</v>
      </c>
      <c r="G210" s="102" t="s">
        <v>217</v>
      </c>
      <c r="H210" s="75">
        <v>1</v>
      </c>
      <c r="I210" s="102">
        <v>1</v>
      </c>
      <c r="J210" s="126" t="s">
        <v>1720</v>
      </c>
      <c r="K210" s="126" t="s">
        <v>1719</v>
      </c>
      <c r="L210" s="118" t="s">
        <v>1721</v>
      </c>
      <c r="M210" s="102" t="s">
        <v>1722</v>
      </c>
      <c r="N210" s="102" t="s">
        <v>221</v>
      </c>
      <c r="O210" s="118" t="s">
        <v>234</v>
      </c>
      <c r="P210" s="104"/>
      <c r="Q210" s="121"/>
      <c r="R210" s="104"/>
      <c r="S210" s="104"/>
      <c r="T210" s="104"/>
      <c r="U210" s="119">
        <v>0</v>
      </c>
      <c r="V210" s="119">
        <v>0</v>
      </c>
      <c r="W210" s="127" t="s">
        <v>2922</v>
      </c>
      <c r="X210" s="128">
        <v>2022</v>
      </c>
      <c r="Y210" s="128">
        <v>6</v>
      </c>
      <c r="Z210" s="128">
        <v>2</v>
      </c>
      <c r="AA21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1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11" spans="1:28" x14ac:dyDescent="0.25">
      <c r="A211" s="102" t="s">
        <v>1707</v>
      </c>
      <c r="B211" s="102" t="s">
        <v>213</v>
      </c>
      <c r="C211" s="102" t="s">
        <v>1591</v>
      </c>
      <c r="D211" s="102" t="s">
        <v>216</v>
      </c>
      <c r="E211" s="102" t="s">
        <v>216</v>
      </c>
      <c r="F211" s="158">
        <v>8.58</v>
      </c>
      <c r="G211" s="102" t="s">
        <v>217</v>
      </c>
      <c r="H211" s="75">
        <v>1</v>
      </c>
      <c r="I211" s="102">
        <v>1</v>
      </c>
      <c r="J211" s="126" t="s">
        <v>1710</v>
      </c>
      <c r="K211" s="126" t="s">
        <v>1709</v>
      </c>
      <c r="L211" s="118" t="s">
        <v>1711</v>
      </c>
      <c r="M211" s="102" t="s">
        <v>213</v>
      </c>
      <c r="N211" s="102" t="s">
        <v>221</v>
      </c>
      <c r="O211" s="118">
        <v>1987</v>
      </c>
      <c r="P211" s="104"/>
      <c r="Q211" s="121"/>
      <c r="R211" s="104"/>
      <c r="S211" s="104"/>
      <c r="T211" s="104"/>
      <c r="U211" s="119">
        <v>0</v>
      </c>
      <c r="V211" s="119">
        <v>2</v>
      </c>
      <c r="W211" s="127" t="s">
        <v>2922</v>
      </c>
      <c r="X211" s="128">
        <v>2022</v>
      </c>
      <c r="Y211" s="128">
        <v>7</v>
      </c>
      <c r="Z211" s="128">
        <v>25</v>
      </c>
      <c r="AA21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1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12" spans="1:28" x14ac:dyDescent="0.25">
      <c r="A212" s="102" t="s">
        <v>1769</v>
      </c>
      <c r="B212" s="102" t="s">
        <v>213</v>
      </c>
      <c r="C212" s="102" t="s">
        <v>1591</v>
      </c>
      <c r="D212" s="102" t="s">
        <v>216</v>
      </c>
      <c r="E212" s="102" t="s">
        <v>216</v>
      </c>
      <c r="F212" s="158">
        <v>8.4700000000000006</v>
      </c>
      <c r="G212" s="102" t="s">
        <v>217</v>
      </c>
      <c r="H212" s="75">
        <v>2</v>
      </c>
      <c r="I212" s="102">
        <v>1</v>
      </c>
      <c r="J212" s="126" t="s">
        <v>1772</v>
      </c>
      <c r="K212" s="126" t="s">
        <v>1771</v>
      </c>
      <c r="L212" s="118" t="s">
        <v>1773</v>
      </c>
      <c r="M212" s="102" t="s">
        <v>213</v>
      </c>
      <c r="N212" s="102" t="s">
        <v>221</v>
      </c>
      <c r="O212" s="118" t="s">
        <v>387</v>
      </c>
      <c r="P212" s="104"/>
      <c r="Q212" s="121"/>
      <c r="R212" s="104"/>
      <c r="S212" s="104"/>
      <c r="T212" s="104"/>
      <c r="U212" s="119">
        <v>0</v>
      </c>
      <c r="V212" s="119">
        <v>0</v>
      </c>
      <c r="W212" s="127" t="s">
        <v>2922</v>
      </c>
      <c r="X212" s="128">
        <v>2022</v>
      </c>
      <c r="Y212" s="128">
        <v>5</v>
      </c>
      <c r="Z212" s="128">
        <v>26</v>
      </c>
      <c r="AA21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1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13" spans="1:28" x14ac:dyDescent="0.25">
      <c r="A213" s="102" t="s">
        <v>1589</v>
      </c>
      <c r="B213" s="102" t="s">
        <v>213</v>
      </c>
      <c r="C213" s="102" t="s">
        <v>1591</v>
      </c>
      <c r="D213" s="102" t="s">
        <v>216</v>
      </c>
      <c r="E213" s="102" t="s">
        <v>216</v>
      </c>
      <c r="F213" s="158">
        <v>2.75</v>
      </c>
      <c r="G213" s="102" t="s">
        <v>217</v>
      </c>
      <c r="H213" s="75">
        <v>1</v>
      </c>
      <c r="I213" s="102">
        <v>1</v>
      </c>
      <c r="J213" s="126" t="s">
        <v>1592</v>
      </c>
      <c r="K213" s="126" t="s">
        <v>1191</v>
      </c>
      <c r="L213" s="118" t="s">
        <v>1593</v>
      </c>
      <c r="M213" s="102" t="s">
        <v>1594</v>
      </c>
      <c r="N213" s="102" t="s">
        <v>221</v>
      </c>
      <c r="O213" s="118">
        <v>1963</v>
      </c>
      <c r="P213" s="104"/>
      <c r="Q213" s="121"/>
      <c r="R213" s="104"/>
      <c r="S213" s="104"/>
      <c r="T213" s="104"/>
      <c r="U213" s="119">
        <v>0</v>
      </c>
      <c r="V213" s="119">
        <v>2</v>
      </c>
      <c r="W213" s="127" t="s">
        <v>2922</v>
      </c>
      <c r="X213" s="128">
        <v>2022</v>
      </c>
      <c r="Y213" s="128">
        <v>6</v>
      </c>
      <c r="Z213" s="128">
        <v>1</v>
      </c>
      <c r="AA21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1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14" spans="1:28" x14ac:dyDescent="0.25">
      <c r="A214" s="102" t="s">
        <v>1681</v>
      </c>
      <c r="B214" s="102" t="s">
        <v>213</v>
      </c>
      <c r="C214" s="102" t="s">
        <v>1591</v>
      </c>
      <c r="D214" s="102" t="s">
        <v>216</v>
      </c>
      <c r="E214" s="102" t="s">
        <v>216</v>
      </c>
      <c r="F214" s="158">
        <v>8.14</v>
      </c>
      <c r="G214" s="102" t="s">
        <v>217</v>
      </c>
      <c r="H214" s="75">
        <v>1</v>
      </c>
      <c r="I214" s="102">
        <v>1</v>
      </c>
      <c r="J214" s="126" t="s">
        <v>1684</v>
      </c>
      <c r="K214" s="126" t="s">
        <v>1683</v>
      </c>
      <c r="L214" s="118" t="s">
        <v>1685</v>
      </c>
      <c r="M214" s="102" t="s">
        <v>213</v>
      </c>
      <c r="N214" s="102" t="s">
        <v>221</v>
      </c>
      <c r="O214" s="118" t="s">
        <v>304</v>
      </c>
      <c r="P214" s="104"/>
      <c r="Q214" s="121"/>
      <c r="R214" s="104"/>
      <c r="S214" s="104"/>
      <c r="T214" s="104"/>
      <c r="U214" s="119">
        <v>0</v>
      </c>
      <c r="V214" s="119">
        <v>1</v>
      </c>
      <c r="W214" s="127" t="s">
        <v>2922</v>
      </c>
      <c r="X214" s="128">
        <v>2022</v>
      </c>
      <c r="Y214" s="128">
        <v>5</v>
      </c>
      <c r="Z214" s="128">
        <v>20</v>
      </c>
      <c r="AA21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1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15" spans="1:28" x14ac:dyDescent="0.25">
      <c r="A215" s="102" t="s">
        <v>1774</v>
      </c>
      <c r="B215" s="102" t="s">
        <v>213</v>
      </c>
      <c r="C215" s="102" t="s">
        <v>1591</v>
      </c>
      <c r="D215" s="102" t="s">
        <v>216</v>
      </c>
      <c r="E215" s="102" t="s">
        <v>216</v>
      </c>
      <c r="F215" s="158">
        <v>7</v>
      </c>
      <c r="G215" s="102" t="s">
        <v>217</v>
      </c>
      <c r="H215" s="75">
        <v>1</v>
      </c>
      <c r="I215" s="102">
        <v>1</v>
      </c>
      <c r="J215" s="126" t="s">
        <v>1777</v>
      </c>
      <c r="K215" s="126" t="s">
        <v>1776</v>
      </c>
      <c r="L215" s="118" t="s">
        <v>1778</v>
      </c>
      <c r="M215" s="102" t="s">
        <v>213</v>
      </c>
      <c r="N215" s="102" t="s">
        <v>221</v>
      </c>
      <c r="O215" s="118">
        <v>1958</v>
      </c>
      <c r="P215" s="104"/>
      <c r="Q215" s="121"/>
      <c r="R215" s="104"/>
      <c r="S215" s="104"/>
      <c r="T215" s="104"/>
      <c r="U215" s="119">
        <v>0</v>
      </c>
      <c r="V215" s="119">
        <v>2</v>
      </c>
      <c r="W215" s="127" t="s">
        <v>2922</v>
      </c>
      <c r="X215" s="128">
        <v>2022</v>
      </c>
      <c r="Y215" s="128">
        <v>5</v>
      </c>
      <c r="Z215" s="128">
        <v>20</v>
      </c>
      <c r="AA21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1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16" spans="1:28" x14ac:dyDescent="0.25">
      <c r="A216" s="102" t="s">
        <v>1742</v>
      </c>
      <c r="B216" s="102" t="s">
        <v>213</v>
      </c>
      <c r="C216" s="102" t="s">
        <v>1591</v>
      </c>
      <c r="D216" s="102" t="s">
        <v>216</v>
      </c>
      <c r="E216" s="102" t="s">
        <v>216</v>
      </c>
      <c r="F216" s="158">
        <v>2.5</v>
      </c>
      <c r="G216" s="102" t="s">
        <v>217</v>
      </c>
      <c r="H216" s="75">
        <v>1</v>
      </c>
      <c r="I216" s="102">
        <v>1</v>
      </c>
      <c r="J216" s="126" t="s">
        <v>1744</v>
      </c>
      <c r="K216" s="126" t="s">
        <v>488</v>
      </c>
      <c r="L216" s="118" t="s">
        <v>1745</v>
      </c>
      <c r="M216" s="102" t="s">
        <v>213</v>
      </c>
      <c r="N216" s="102" t="s">
        <v>221</v>
      </c>
      <c r="O216" s="118">
        <v>1962</v>
      </c>
      <c r="P216" s="104"/>
      <c r="Q216" s="121"/>
      <c r="R216" s="104"/>
      <c r="S216" s="104"/>
      <c r="T216" s="104"/>
      <c r="U216" s="119">
        <v>0</v>
      </c>
      <c r="V216" s="119">
        <v>0</v>
      </c>
      <c r="W216" s="127" t="s">
        <v>2922</v>
      </c>
      <c r="X216" s="128">
        <v>2022</v>
      </c>
      <c r="Y216" s="128">
        <v>5</v>
      </c>
      <c r="Z216" s="128">
        <v>26</v>
      </c>
      <c r="AA2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17" spans="1:28" x14ac:dyDescent="0.25">
      <c r="A217" s="102" t="s">
        <v>1192</v>
      </c>
      <c r="B217" s="102" t="s">
        <v>213</v>
      </c>
      <c r="C217" s="102" t="s">
        <v>1591</v>
      </c>
      <c r="D217" s="102" t="s">
        <v>216</v>
      </c>
      <c r="E217" s="102" t="s">
        <v>216</v>
      </c>
      <c r="F217" s="158">
        <v>3.09</v>
      </c>
      <c r="G217" s="102" t="s">
        <v>217</v>
      </c>
      <c r="H217" s="75">
        <v>1</v>
      </c>
      <c r="I217" s="102">
        <v>1</v>
      </c>
      <c r="J217" s="126" t="s">
        <v>2663</v>
      </c>
      <c r="K217" s="126" t="s">
        <v>1191</v>
      </c>
      <c r="L217" s="118" t="s">
        <v>213</v>
      </c>
      <c r="M217" s="102" t="s">
        <v>213</v>
      </c>
      <c r="N217" s="102" t="s">
        <v>221</v>
      </c>
      <c r="O217" s="118" t="s">
        <v>549</v>
      </c>
      <c r="P217" s="104"/>
      <c r="Q217" s="121"/>
      <c r="R217" s="104"/>
      <c r="S217" s="104"/>
      <c r="T217" s="104"/>
      <c r="U217" s="119">
        <v>0</v>
      </c>
      <c r="V217" s="119">
        <v>0</v>
      </c>
      <c r="W217" s="127" t="s">
        <v>2922</v>
      </c>
      <c r="X217" s="128">
        <v>2022</v>
      </c>
      <c r="Y217" s="128">
        <v>5</v>
      </c>
      <c r="Z217" s="128">
        <v>20</v>
      </c>
      <c r="AA2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18" spans="1:28" x14ac:dyDescent="0.25">
      <c r="A218" s="102" t="s">
        <v>1788</v>
      </c>
      <c r="B218" s="102" t="s">
        <v>213</v>
      </c>
      <c r="C218" s="102" t="s">
        <v>1591</v>
      </c>
      <c r="D218" s="102" t="s">
        <v>216</v>
      </c>
      <c r="E218" s="102" t="s">
        <v>216</v>
      </c>
      <c r="F218" s="158">
        <v>2.5099999999999998</v>
      </c>
      <c r="G218" s="102" t="s">
        <v>217</v>
      </c>
      <c r="H218" s="75">
        <v>1</v>
      </c>
      <c r="I218" s="102">
        <v>1</v>
      </c>
      <c r="J218" s="126" t="s">
        <v>1791</v>
      </c>
      <c r="K218" s="126" t="s">
        <v>1790</v>
      </c>
      <c r="L218" s="118" t="s">
        <v>1792</v>
      </c>
      <c r="M218" s="102" t="s">
        <v>213</v>
      </c>
      <c r="N218" s="102" t="s">
        <v>221</v>
      </c>
      <c r="O218" s="118" t="s">
        <v>446</v>
      </c>
      <c r="P218" s="104"/>
      <c r="Q218" s="121"/>
      <c r="R218" s="104"/>
      <c r="S218" s="104"/>
      <c r="T218" s="104"/>
      <c r="U218" s="119">
        <v>0</v>
      </c>
      <c r="V218" s="119">
        <v>0</v>
      </c>
      <c r="W218" s="127" t="s">
        <v>2922</v>
      </c>
      <c r="X218" s="128">
        <v>2022</v>
      </c>
      <c r="Y218" s="128">
        <v>6</v>
      </c>
      <c r="Z218" s="128">
        <v>2</v>
      </c>
      <c r="AA21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1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19" spans="1:28" x14ac:dyDescent="0.25">
      <c r="A219" s="102" t="s">
        <v>1644</v>
      </c>
      <c r="B219" s="102" t="s">
        <v>213</v>
      </c>
      <c r="C219" s="102" t="s">
        <v>1591</v>
      </c>
      <c r="D219" s="102" t="s">
        <v>216</v>
      </c>
      <c r="E219" s="102" t="s">
        <v>216</v>
      </c>
      <c r="F219" s="158">
        <v>11.5</v>
      </c>
      <c r="G219" s="102" t="s">
        <v>217</v>
      </c>
      <c r="H219" s="75">
        <v>1</v>
      </c>
      <c r="I219" s="102">
        <v>1</v>
      </c>
      <c r="J219" s="126" t="s">
        <v>1646</v>
      </c>
      <c r="K219" s="126" t="s">
        <v>270</v>
      </c>
      <c r="L219" s="118" t="s">
        <v>1647</v>
      </c>
      <c r="M219" s="102" t="s">
        <v>1648</v>
      </c>
      <c r="N219" s="102" t="s">
        <v>221</v>
      </c>
      <c r="O219" s="118">
        <v>1980</v>
      </c>
      <c r="P219" s="104"/>
      <c r="Q219" s="121"/>
      <c r="R219" s="104"/>
      <c r="S219" s="104"/>
      <c r="T219" s="104"/>
      <c r="U219" s="119">
        <v>0</v>
      </c>
      <c r="V219" s="119">
        <v>0</v>
      </c>
      <c r="W219" s="127" t="s">
        <v>2922</v>
      </c>
      <c r="X219" s="128">
        <v>2022</v>
      </c>
      <c r="Y219" s="128">
        <v>5</v>
      </c>
      <c r="Z219" s="128">
        <v>25</v>
      </c>
      <c r="AA21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1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20" spans="1:28" x14ac:dyDescent="0.25">
      <c r="A220" s="102" t="s">
        <v>1814</v>
      </c>
      <c r="B220" s="102" t="s">
        <v>213</v>
      </c>
      <c r="C220" s="102" t="s">
        <v>1591</v>
      </c>
      <c r="D220" s="102" t="s">
        <v>216</v>
      </c>
      <c r="E220" s="102" t="s">
        <v>216</v>
      </c>
      <c r="F220" s="158">
        <v>5.7</v>
      </c>
      <c r="G220" s="102" t="s">
        <v>217</v>
      </c>
      <c r="H220" s="75">
        <v>1</v>
      </c>
      <c r="I220" s="102">
        <v>1</v>
      </c>
      <c r="J220" s="126" t="s">
        <v>1816</v>
      </c>
      <c r="K220" s="126" t="s">
        <v>736</v>
      </c>
      <c r="L220" s="118" t="s">
        <v>1817</v>
      </c>
      <c r="M220" s="102" t="s">
        <v>1818</v>
      </c>
      <c r="N220" s="102" t="s">
        <v>221</v>
      </c>
      <c r="O220" s="118" t="s">
        <v>534</v>
      </c>
      <c r="P220" s="104"/>
      <c r="Q220" s="121"/>
      <c r="R220" s="104"/>
      <c r="S220" s="104"/>
      <c r="T220" s="104"/>
      <c r="U220" s="119">
        <v>0</v>
      </c>
      <c r="V220" s="119">
        <v>0</v>
      </c>
      <c r="W220" s="127" t="s">
        <v>2922</v>
      </c>
      <c r="X220" s="128">
        <v>2022</v>
      </c>
      <c r="Y220" s="128">
        <v>6</v>
      </c>
      <c r="Z220" s="128">
        <v>1</v>
      </c>
      <c r="AA22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2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21" spans="1:28" x14ac:dyDescent="0.25">
      <c r="A221" s="102" t="s">
        <v>1686</v>
      </c>
      <c r="B221" s="102" t="s">
        <v>213</v>
      </c>
      <c r="C221" s="102" t="s">
        <v>1591</v>
      </c>
      <c r="D221" s="102" t="s">
        <v>216</v>
      </c>
      <c r="E221" s="102" t="s">
        <v>216</v>
      </c>
      <c r="F221" s="158">
        <v>7.9</v>
      </c>
      <c r="G221" s="102" t="s">
        <v>217</v>
      </c>
      <c r="H221" s="75">
        <v>1</v>
      </c>
      <c r="I221" s="102">
        <v>1</v>
      </c>
      <c r="J221" s="126" t="s">
        <v>1689</v>
      </c>
      <c r="K221" s="126" t="s">
        <v>1688</v>
      </c>
      <c r="L221" s="118" t="s">
        <v>1690</v>
      </c>
      <c r="M221" s="102" t="s">
        <v>213</v>
      </c>
      <c r="N221" s="102" t="s">
        <v>221</v>
      </c>
      <c r="O221" s="118" t="s">
        <v>1691</v>
      </c>
      <c r="P221" s="104"/>
      <c r="Q221" s="121"/>
      <c r="R221" s="104"/>
      <c r="S221" s="104"/>
      <c r="T221" s="104"/>
      <c r="U221" s="119">
        <v>0</v>
      </c>
      <c r="V221" s="119">
        <v>0</v>
      </c>
      <c r="W221" s="127" t="s">
        <v>2922</v>
      </c>
      <c r="X221" s="128">
        <v>2022</v>
      </c>
      <c r="Y221" s="128">
        <v>6</v>
      </c>
      <c r="Z221" s="128">
        <v>2</v>
      </c>
      <c r="AA22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2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22" spans="1:28" x14ac:dyDescent="0.25">
      <c r="A222" s="102" t="s">
        <v>1827</v>
      </c>
      <c r="B222" s="102" t="s">
        <v>213</v>
      </c>
      <c r="C222" s="102" t="s">
        <v>1591</v>
      </c>
      <c r="D222" s="102" t="s">
        <v>216</v>
      </c>
      <c r="E222" s="102" t="s">
        <v>216</v>
      </c>
      <c r="F222" s="158">
        <v>2.66</v>
      </c>
      <c r="G222" s="102" t="s">
        <v>217</v>
      </c>
      <c r="H222" s="75">
        <v>1</v>
      </c>
      <c r="I222" s="102">
        <v>1</v>
      </c>
      <c r="J222" s="126" t="s">
        <v>1830</v>
      </c>
      <c r="K222" s="126" t="s">
        <v>1829</v>
      </c>
      <c r="L222" s="118" t="s">
        <v>1831</v>
      </c>
      <c r="M222" s="102" t="s">
        <v>213</v>
      </c>
      <c r="N222" s="102" t="s">
        <v>221</v>
      </c>
      <c r="O222" s="118" t="s">
        <v>387</v>
      </c>
      <c r="P222" s="104"/>
      <c r="Q222" s="121"/>
      <c r="R222" s="104"/>
      <c r="S222" s="104"/>
      <c r="T222" s="104"/>
      <c r="U222" s="119">
        <v>0</v>
      </c>
      <c r="V222" s="119">
        <v>0</v>
      </c>
      <c r="W222" s="127" t="s">
        <v>2922</v>
      </c>
      <c r="X222" s="128">
        <v>2022</v>
      </c>
      <c r="Y222" s="128">
        <v>7</v>
      </c>
      <c r="Z222" s="128">
        <v>22</v>
      </c>
      <c r="AA22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2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23" spans="1:28" x14ac:dyDescent="0.25">
      <c r="A223" s="102" t="s">
        <v>1852</v>
      </c>
      <c r="B223" s="102" t="s">
        <v>213</v>
      </c>
      <c r="C223" s="102" t="s">
        <v>1591</v>
      </c>
      <c r="D223" s="102" t="s">
        <v>216</v>
      </c>
      <c r="E223" s="102" t="s">
        <v>216</v>
      </c>
      <c r="F223" s="158">
        <v>12.31</v>
      </c>
      <c r="G223" s="102" t="s">
        <v>217</v>
      </c>
      <c r="H223" s="75">
        <v>4</v>
      </c>
      <c r="I223" s="102">
        <v>1</v>
      </c>
      <c r="J223" s="126" t="s">
        <v>1435</v>
      </c>
      <c r="K223" s="126" t="s">
        <v>1854</v>
      </c>
      <c r="L223" s="118" t="s">
        <v>1855</v>
      </c>
      <c r="M223" s="102" t="s">
        <v>1856</v>
      </c>
      <c r="N223" s="102" t="s">
        <v>221</v>
      </c>
      <c r="O223" s="118">
        <v>1980</v>
      </c>
      <c r="P223" s="104"/>
      <c r="Q223" s="121"/>
      <c r="R223" s="104"/>
      <c r="S223" s="104"/>
      <c r="T223" s="104"/>
      <c r="U223" s="119">
        <v>0</v>
      </c>
      <c r="V223" s="119">
        <v>3</v>
      </c>
      <c r="W223" s="127" t="s">
        <v>2922</v>
      </c>
      <c r="X223" s="128">
        <v>2022</v>
      </c>
      <c r="Y223" s="128">
        <v>7</v>
      </c>
      <c r="Z223" s="128">
        <v>24</v>
      </c>
      <c r="AA22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2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24" spans="1:28" x14ac:dyDescent="0.25">
      <c r="A224" s="102" t="s">
        <v>1765</v>
      </c>
      <c r="B224" s="102" t="s">
        <v>213</v>
      </c>
      <c r="C224" s="102" t="s">
        <v>1591</v>
      </c>
      <c r="D224" s="102" t="s">
        <v>216</v>
      </c>
      <c r="E224" s="102" t="s">
        <v>216</v>
      </c>
      <c r="F224" s="158">
        <v>3.33</v>
      </c>
      <c r="G224" s="102" t="s">
        <v>217</v>
      </c>
      <c r="H224" s="75">
        <v>1</v>
      </c>
      <c r="I224" s="102">
        <v>1</v>
      </c>
      <c r="J224" s="126" t="s">
        <v>1768</v>
      </c>
      <c r="K224" s="126" t="s">
        <v>1767</v>
      </c>
      <c r="L224" s="118" t="s">
        <v>213</v>
      </c>
      <c r="M224" s="102" t="s">
        <v>213</v>
      </c>
      <c r="N224" s="102" t="s">
        <v>221</v>
      </c>
      <c r="O224" s="118" t="s">
        <v>348</v>
      </c>
      <c r="P224" s="104"/>
      <c r="Q224" s="121"/>
      <c r="R224" s="104"/>
      <c r="S224" s="104"/>
      <c r="T224" s="104"/>
      <c r="U224" s="119">
        <v>0</v>
      </c>
      <c r="V224" s="119">
        <v>0</v>
      </c>
      <c r="W224" s="127" t="s">
        <v>2922</v>
      </c>
      <c r="X224" s="128">
        <v>2022</v>
      </c>
      <c r="Y224" s="128">
        <v>7</v>
      </c>
      <c r="Z224" s="128">
        <v>21</v>
      </c>
      <c r="AA22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2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25" spans="1:28" x14ac:dyDescent="0.25">
      <c r="A225" s="102" t="s">
        <v>1638</v>
      </c>
      <c r="B225" s="102" t="s">
        <v>213</v>
      </c>
      <c r="C225" s="102" t="s">
        <v>1591</v>
      </c>
      <c r="D225" s="102" t="s">
        <v>216</v>
      </c>
      <c r="E225" s="102" t="s">
        <v>216</v>
      </c>
      <c r="F225" s="158">
        <v>1.27</v>
      </c>
      <c r="G225" s="102" t="s">
        <v>217</v>
      </c>
      <c r="H225" s="75">
        <v>1</v>
      </c>
      <c r="I225" s="102">
        <v>1</v>
      </c>
      <c r="J225" s="126" t="s">
        <v>1641</v>
      </c>
      <c r="K225" s="126" t="s">
        <v>1640</v>
      </c>
      <c r="L225" s="118" t="s">
        <v>1642</v>
      </c>
      <c r="M225" s="102" t="s">
        <v>1643</v>
      </c>
      <c r="N225" s="102" t="s">
        <v>221</v>
      </c>
      <c r="O225" s="118" t="s">
        <v>304</v>
      </c>
      <c r="P225" s="104"/>
      <c r="Q225" s="121"/>
      <c r="R225" s="104"/>
      <c r="S225" s="104"/>
      <c r="T225" s="104"/>
      <c r="U225" s="119">
        <v>0</v>
      </c>
      <c r="V225" s="119">
        <v>0</v>
      </c>
      <c r="W225" s="127" t="s">
        <v>2922</v>
      </c>
      <c r="X225" s="128">
        <v>2022</v>
      </c>
      <c r="Y225" s="128">
        <v>6</v>
      </c>
      <c r="Z225" s="128">
        <v>1</v>
      </c>
      <c r="AA22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2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26" spans="1:28" x14ac:dyDescent="0.25">
      <c r="A226" s="102" t="s">
        <v>1702</v>
      </c>
      <c r="B226" s="102" t="s">
        <v>213</v>
      </c>
      <c r="C226" s="102" t="s">
        <v>1591</v>
      </c>
      <c r="D226" s="102" t="s">
        <v>216</v>
      </c>
      <c r="E226" s="102" t="s">
        <v>216</v>
      </c>
      <c r="F226" s="158">
        <v>0.93</v>
      </c>
      <c r="G226" s="102" t="s">
        <v>217</v>
      </c>
      <c r="H226" s="75">
        <v>1</v>
      </c>
      <c r="I226" s="102">
        <v>1</v>
      </c>
      <c r="J226" s="126" t="s">
        <v>1705</v>
      </c>
      <c r="K226" s="126" t="s">
        <v>1704</v>
      </c>
      <c r="L226" s="118" t="s">
        <v>1706</v>
      </c>
      <c r="M226" s="102" t="s">
        <v>213</v>
      </c>
      <c r="N226" s="102" t="s">
        <v>221</v>
      </c>
      <c r="O226" s="118">
        <v>1993</v>
      </c>
      <c r="P226" s="104"/>
      <c r="Q226" s="121"/>
      <c r="R226" s="104"/>
      <c r="S226" s="104"/>
      <c r="T226" s="104"/>
      <c r="U226" s="119">
        <v>0</v>
      </c>
      <c r="V226" s="119">
        <v>0</v>
      </c>
      <c r="W226" s="127" t="s">
        <v>2922</v>
      </c>
      <c r="X226" s="128">
        <v>2022</v>
      </c>
      <c r="Y226" s="128">
        <v>6</v>
      </c>
      <c r="Z226" s="128">
        <v>1</v>
      </c>
      <c r="AA22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2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27" spans="1:28" x14ac:dyDescent="0.25">
      <c r="A227" s="102" t="s">
        <v>1595</v>
      </c>
      <c r="B227" s="102" t="s">
        <v>213</v>
      </c>
      <c r="C227" s="102" t="s">
        <v>1591</v>
      </c>
      <c r="D227" s="102" t="s">
        <v>216</v>
      </c>
      <c r="E227" s="102" t="s">
        <v>216</v>
      </c>
      <c r="F227" s="158">
        <v>1.54</v>
      </c>
      <c r="G227" s="102" t="s">
        <v>217</v>
      </c>
      <c r="H227" s="75">
        <v>1</v>
      </c>
      <c r="I227" s="102">
        <v>1</v>
      </c>
      <c r="J227" s="126" t="s">
        <v>1598</v>
      </c>
      <c r="K227" s="126" t="s">
        <v>1597</v>
      </c>
      <c r="L227" s="118" t="s">
        <v>213</v>
      </c>
      <c r="M227" s="102" t="s">
        <v>213</v>
      </c>
      <c r="N227" s="102" t="s">
        <v>221</v>
      </c>
      <c r="O227" s="118">
        <v>1995</v>
      </c>
      <c r="P227" s="104"/>
      <c r="Q227" s="121"/>
      <c r="R227" s="104"/>
      <c r="S227" s="104"/>
      <c r="T227" s="104"/>
      <c r="U227" s="119">
        <v>0</v>
      </c>
      <c r="V227" s="119">
        <v>0</v>
      </c>
      <c r="W227" s="127" t="s">
        <v>2922</v>
      </c>
      <c r="X227" s="128">
        <v>2022</v>
      </c>
      <c r="Y227" s="128">
        <v>5</v>
      </c>
      <c r="Z227" s="128">
        <v>21</v>
      </c>
      <c r="AA22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2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28" spans="1:28" x14ac:dyDescent="0.25">
      <c r="A228" s="102" t="s">
        <v>1836</v>
      </c>
      <c r="B228" s="102" t="s">
        <v>213</v>
      </c>
      <c r="C228" s="102" t="s">
        <v>1591</v>
      </c>
      <c r="D228" s="102" t="s">
        <v>216</v>
      </c>
      <c r="E228" s="102" t="s">
        <v>216</v>
      </c>
      <c r="F228" s="158">
        <v>2.62</v>
      </c>
      <c r="G228" s="102" t="s">
        <v>217</v>
      </c>
      <c r="H228" s="75">
        <v>1</v>
      </c>
      <c r="I228" s="102">
        <v>1</v>
      </c>
      <c r="J228" s="126" t="s">
        <v>1839</v>
      </c>
      <c r="K228" s="126" t="s">
        <v>1838</v>
      </c>
      <c r="L228" s="118" t="s">
        <v>1840</v>
      </c>
      <c r="M228" s="102" t="s">
        <v>1841</v>
      </c>
      <c r="N228" s="102" t="s">
        <v>221</v>
      </c>
      <c r="O228" s="118">
        <v>1977</v>
      </c>
      <c r="P228" s="104"/>
      <c r="Q228" s="121"/>
      <c r="R228" s="104"/>
      <c r="S228" s="104"/>
      <c r="T228" s="104"/>
      <c r="U228" s="119">
        <v>0</v>
      </c>
      <c r="V228" s="119">
        <v>0</v>
      </c>
      <c r="W228" s="127" t="s">
        <v>2922</v>
      </c>
      <c r="X228" s="128">
        <v>2022</v>
      </c>
      <c r="Y228" s="128">
        <v>5</v>
      </c>
      <c r="Z228" s="128">
        <v>24</v>
      </c>
      <c r="AA22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2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29" spans="1:28" x14ac:dyDescent="0.25">
      <c r="A229" s="102" t="s">
        <v>1632</v>
      </c>
      <c r="B229" s="102" t="s">
        <v>213</v>
      </c>
      <c r="C229" s="102" t="s">
        <v>1591</v>
      </c>
      <c r="D229" s="102" t="s">
        <v>216</v>
      </c>
      <c r="E229" s="102" t="s">
        <v>216</v>
      </c>
      <c r="F229" s="158">
        <v>3.25</v>
      </c>
      <c r="G229" s="102" t="s">
        <v>217</v>
      </c>
      <c r="H229" s="75">
        <v>1</v>
      </c>
      <c r="I229" s="102">
        <v>1</v>
      </c>
      <c r="J229" s="126" t="s">
        <v>1635</v>
      </c>
      <c r="K229" s="126" t="s">
        <v>1634</v>
      </c>
      <c r="L229" s="118" t="s">
        <v>1636</v>
      </c>
      <c r="M229" s="102" t="s">
        <v>1637</v>
      </c>
      <c r="N229" s="102" t="s">
        <v>221</v>
      </c>
      <c r="O229" s="118" t="s">
        <v>1241</v>
      </c>
      <c r="P229" s="104"/>
      <c r="Q229" s="121"/>
      <c r="R229" s="104"/>
      <c r="S229" s="104"/>
      <c r="T229" s="104"/>
      <c r="U229" s="119">
        <v>0</v>
      </c>
      <c r="V229" s="119">
        <v>0</v>
      </c>
      <c r="W229" s="127" t="s">
        <v>2922</v>
      </c>
      <c r="X229" s="128">
        <v>2022</v>
      </c>
      <c r="Y229" s="128">
        <v>5</v>
      </c>
      <c r="Z229" s="128">
        <v>22</v>
      </c>
      <c r="AA22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2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30" spans="1:28" x14ac:dyDescent="0.25">
      <c r="A230" s="102" t="s">
        <v>1783</v>
      </c>
      <c r="B230" s="102" t="s">
        <v>213</v>
      </c>
      <c r="C230" s="102" t="s">
        <v>1591</v>
      </c>
      <c r="D230" s="102" t="s">
        <v>216</v>
      </c>
      <c r="E230" s="102" t="s">
        <v>216</v>
      </c>
      <c r="F230" s="158">
        <v>2.46</v>
      </c>
      <c r="G230" s="102" t="s">
        <v>217</v>
      </c>
      <c r="H230" s="75">
        <v>1</v>
      </c>
      <c r="I230" s="102">
        <v>1</v>
      </c>
      <c r="J230" s="126" t="s">
        <v>1786</v>
      </c>
      <c r="K230" s="126" t="s">
        <v>1785</v>
      </c>
      <c r="L230" s="118" t="s">
        <v>1787</v>
      </c>
      <c r="M230" s="102" t="s">
        <v>213</v>
      </c>
      <c r="N230" s="102" t="s">
        <v>221</v>
      </c>
      <c r="O230" s="118" t="s">
        <v>366</v>
      </c>
      <c r="P230" s="104"/>
      <c r="Q230" s="121"/>
      <c r="R230" s="104"/>
      <c r="S230" s="104"/>
      <c r="T230" s="104"/>
      <c r="U230" s="119">
        <v>0</v>
      </c>
      <c r="V230" s="119">
        <v>0</v>
      </c>
      <c r="W230" s="127" t="s">
        <v>2922</v>
      </c>
      <c r="X230" s="128">
        <v>2022</v>
      </c>
      <c r="Y230" s="128">
        <v>7</v>
      </c>
      <c r="Z230" s="128">
        <v>11</v>
      </c>
      <c r="AA23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3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31" spans="1:28" x14ac:dyDescent="0.25">
      <c r="A231" s="102" t="s">
        <v>1692</v>
      </c>
      <c r="B231" s="102" t="s">
        <v>213</v>
      </c>
      <c r="C231" s="102" t="s">
        <v>1591</v>
      </c>
      <c r="D231" s="102" t="s">
        <v>216</v>
      </c>
      <c r="E231" s="102" t="s">
        <v>216</v>
      </c>
      <c r="F231" s="158">
        <v>6.37</v>
      </c>
      <c r="G231" s="102" t="s">
        <v>217</v>
      </c>
      <c r="H231" s="75">
        <v>1</v>
      </c>
      <c r="I231" s="102">
        <v>1</v>
      </c>
      <c r="J231" s="126" t="s">
        <v>1695</v>
      </c>
      <c r="K231" s="126" t="s">
        <v>1694</v>
      </c>
      <c r="L231" s="118" t="s">
        <v>1696</v>
      </c>
      <c r="M231" s="102" t="s">
        <v>213</v>
      </c>
      <c r="N231" s="102" t="s">
        <v>221</v>
      </c>
      <c r="O231" s="118" t="s">
        <v>250</v>
      </c>
      <c r="P231" s="104"/>
      <c r="Q231" s="121"/>
      <c r="R231" s="104"/>
      <c r="S231" s="104"/>
      <c r="T231" s="104"/>
      <c r="U231" s="119">
        <v>0</v>
      </c>
      <c r="V231" s="119">
        <v>0</v>
      </c>
      <c r="W231" s="127" t="s">
        <v>2922</v>
      </c>
      <c r="X231" s="128">
        <v>2022</v>
      </c>
      <c r="Y231" s="128">
        <v>5</v>
      </c>
      <c r="Z231" s="128">
        <v>23</v>
      </c>
      <c r="AA23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3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32" spans="1:28" x14ac:dyDescent="0.25">
      <c r="A232" s="102" t="s">
        <v>1832</v>
      </c>
      <c r="B232" s="102" t="s">
        <v>213</v>
      </c>
      <c r="C232" s="102" t="s">
        <v>1591</v>
      </c>
      <c r="D232" s="102" t="s">
        <v>216</v>
      </c>
      <c r="E232" s="102" t="s">
        <v>216</v>
      </c>
      <c r="F232" s="158">
        <v>5.04</v>
      </c>
      <c r="G232" s="102" t="s">
        <v>217</v>
      </c>
      <c r="H232" s="75">
        <v>1</v>
      </c>
      <c r="I232" s="102">
        <v>1</v>
      </c>
      <c r="J232" s="126" t="s">
        <v>905</v>
      </c>
      <c r="K232" s="126" t="s">
        <v>1834</v>
      </c>
      <c r="L232" s="118" t="s">
        <v>1835</v>
      </c>
      <c r="M232" s="102" t="s">
        <v>213</v>
      </c>
      <c r="N232" s="102" t="s">
        <v>221</v>
      </c>
      <c r="O232" s="118" t="s">
        <v>432</v>
      </c>
      <c r="P232" s="104"/>
      <c r="Q232" s="121"/>
      <c r="R232" s="104"/>
      <c r="S232" s="104"/>
      <c r="T232" s="104"/>
      <c r="U232" s="119">
        <v>0</v>
      </c>
      <c r="V232" s="119">
        <v>1</v>
      </c>
      <c r="W232" s="127" t="s">
        <v>2922</v>
      </c>
      <c r="X232" s="128">
        <v>2022</v>
      </c>
      <c r="Y232" s="128">
        <v>5</v>
      </c>
      <c r="Z232" s="128">
        <v>25</v>
      </c>
      <c r="AA23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3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33" spans="1:28" x14ac:dyDescent="0.25">
      <c r="A233" s="102" t="s">
        <v>1621</v>
      </c>
      <c r="B233" s="102" t="s">
        <v>213</v>
      </c>
      <c r="C233" s="102" t="s">
        <v>1591</v>
      </c>
      <c r="D233" s="102" t="s">
        <v>216</v>
      </c>
      <c r="E233" s="102" t="s">
        <v>216</v>
      </c>
      <c r="F233" s="158">
        <v>1.39</v>
      </c>
      <c r="G233" s="102" t="s">
        <v>217</v>
      </c>
      <c r="H233" s="75">
        <v>1</v>
      </c>
      <c r="I233" s="102">
        <v>1</v>
      </c>
      <c r="J233" s="126" t="s">
        <v>755</v>
      </c>
      <c r="K233" s="126" t="s">
        <v>1623</v>
      </c>
      <c r="L233" s="118" t="s">
        <v>1624</v>
      </c>
      <c r="M233" s="102" t="s">
        <v>1625</v>
      </c>
      <c r="N233" s="102" t="s">
        <v>221</v>
      </c>
      <c r="O233" s="118" t="s">
        <v>512</v>
      </c>
      <c r="P233" s="104"/>
      <c r="Q233" s="121"/>
      <c r="R233" s="104"/>
      <c r="S233" s="104"/>
      <c r="T233" s="104"/>
      <c r="U233" s="119">
        <v>0</v>
      </c>
      <c r="V233" s="119">
        <v>0</v>
      </c>
      <c r="W233" s="127" t="s">
        <v>2922</v>
      </c>
      <c r="X233" s="128">
        <v>2022</v>
      </c>
      <c r="Y233" s="128">
        <v>5</v>
      </c>
      <c r="Z233" s="128">
        <v>25</v>
      </c>
      <c r="AA23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3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34" spans="1:28" x14ac:dyDescent="0.25">
      <c r="A234" s="102" t="s">
        <v>1664</v>
      </c>
      <c r="B234" s="102" t="s">
        <v>213</v>
      </c>
      <c r="C234" s="102" t="s">
        <v>1591</v>
      </c>
      <c r="D234" s="102" t="s">
        <v>216</v>
      </c>
      <c r="E234" s="102" t="s">
        <v>216</v>
      </c>
      <c r="F234" s="158">
        <v>3.17</v>
      </c>
      <c r="G234" s="102" t="s">
        <v>217</v>
      </c>
      <c r="H234" s="75">
        <v>1</v>
      </c>
      <c r="I234" s="102">
        <v>1</v>
      </c>
      <c r="J234" s="126" t="s">
        <v>1666</v>
      </c>
      <c r="K234" s="126" t="s">
        <v>322</v>
      </c>
      <c r="L234" s="118" t="s">
        <v>1667</v>
      </c>
      <c r="M234" s="102" t="s">
        <v>1668</v>
      </c>
      <c r="N234" s="102" t="s">
        <v>221</v>
      </c>
      <c r="O234" s="118" t="s">
        <v>935</v>
      </c>
      <c r="P234" s="104"/>
      <c r="Q234" s="121"/>
      <c r="R234" s="104"/>
      <c r="S234" s="104"/>
      <c r="T234" s="104"/>
      <c r="U234" s="119">
        <v>0</v>
      </c>
      <c r="V234" s="119">
        <v>0</v>
      </c>
      <c r="W234" s="127" t="s">
        <v>2922</v>
      </c>
      <c r="X234" s="128">
        <v>2022</v>
      </c>
      <c r="Y234" s="128">
        <v>5</v>
      </c>
      <c r="Z234" s="128">
        <v>23</v>
      </c>
      <c r="AA23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3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35" spans="1:28" x14ac:dyDescent="0.25">
      <c r="A235" s="102" t="s">
        <v>1669</v>
      </c>
      <c r="B235" s="102" t="s">
        <v>213</v>
      </c>
      <c r="C235" s="102" t="s">
        <v>1591</v>
      </c>
      <c r="D235" s="102" t="s">
        <v>216</v>
      </c>
      <c r="E235" s="102" t="s">
        <v>216</v>
      </c>
      <c r="F235" s="158">
        <v>3.08</v>
      </c>
      <c r="G235" s="102" t="s">
        <v>217</v>
      </c>
      <c r="H235" s="75">
        <v>1</v>
      </c>
      <c r="I235" s="102">
        <v>1</v>
      </c>
      <c r="J235" s="126" t="s">
        <v>1672</v>
      </c>
      <c r="K235" s="126" t="s">
        <v>1671</v>
      </c>
      <c r="L235" s="118" t="s">
        <v>1673</v>
      </c>
      <c r="M235" s="102" t="s">
        <v>1674</v>
      </c>
      <c r="N235" s="102" t="s">
        <v>221</v>
      </c>
      <c r="O235" s="118" t="s">
        <v>1241</v>
      </c>
      <c r="P235" s="104"/>
      <c r="Q235" s="121"/>
      <c r="R235" s="104"/>
      <c r="S235" s="104"/>
      <c r="T235" s="104"/>
      <c r="U235" s="119">
        <v>0</v>
      </c>
      <c r="V235" s="119">
        <v>0</v>
      </c>
      <c r="W235" s="127" t="s">
        <v>2922</v>
      </c>
      <c r="X235" s="128">
        <v>2022</v>
      </c>
      <c r="Y235" s="128">
        <v>5</v>
      </c>
      <c r="Z235" s="128">
        <v>23</v>
      </c>
      <c r="AA23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3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36" spans="1:28" x14ac:dyDescent="0.25">
      <c r="A236" s="102" t="s">
        <v>1616</v>
      </c>
      <c r="B236" s="102" t="s">
        <v>213</v>
      </c>
      <c r="C236" s="102" t="s">
        <v>1591</v>
      </c>
      <c r="D236" s="102" t="s">
        <v>216</v>
      </c>
      <c r="E236" s="102" t="s">
        <v>216</v>
      </c>
      <c r="F236" s="158">
        <v>2.78</v>
      </c>
      <c r="G236" s="102" t="s">
        <v>217</v>
      </c>
      <c r="H236" s="75">
        <v>1</v>
      </c>
      <c r="I236" s="102">
        <v>1</v>
      </c>
      <c r="J236" s="126" t="s">
        <v>1618</v>
      </c>
      <c r="K236" s="126" t="s">
        <v>1613</v>
      </c>
      <c r="L236" s="118" t="s">
        <v>1619</v>
      </c>
      <c r="M236" s="102" t="s">
        <v>1620</v>
      </c>
      <c r="N236" s="102" t="s">
        <v>221</v>
      </c>
      <c r="O236" s="118" t="s">
        <v>632</v>
      </c>
      <c r="P236" s="104"/>
      <c r="Q236" s="121"/>
      <c r="R236" s="104"/>
      <c r="S236" s="104"/>
      <c r="T236" s="104"/>
      <c r="U236" s="119">
        <v>0</v>
      </c>
      <c r="V236" s="119">
        <v>1</v>
      </c>
      <c r="W236" s="127" t="s">
        <v>2922</v>
      </c>
      <c r="X236" s="128">
        <v>2022</v>
      </c>
      <c r="Y236" s="128">
        <v>7</v>
      </c>
      <c r="Z236" s="128">
        <v>12</v>
      </c>
      <c r="AA23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3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37" spans="1:28" x14ac:dyDescent="0.25">
      <c r="A237" s="102" t="s">
        <v>1751</v>
      </c>
      <c r="B237" s="102" t="s">
        <v>213</v>
      </c>
      <c r="C237" s="102" t="s">
        <v>1591</v>
      </c>
      <c r="D237" s="102" t="s">
        <v>216</v>
      </c>
      <c r="E237" s="102" t="s">
        <v>216</v>
      </c>
      <c r="F237" s="158">
        <v>0.65</v>
      </c>
      <c r="G237" s="102" t="s">
        <v>217</v>
      </c>
      <c r="H237" s="75">
        <v>1</v>
      </c>
      <c r="I237" s="102">
        <v>1</v>
      </c>
      <c r="J237" s="126" t="s">
        <v>1753</v>
      </c>
      <c r="K237" s="126" t="s">
        <v>1156</v>
      </c>
      <c r="L237" s="118" t="s">
        <v>1754</v>
      </c>
      <c r="M237" s="102" t="s">
        <v>1755</v>
      </c>
      <c r="N237" s="102" t="s">
        <v>431</v>
      </c>
      <c r="O237" s="118" t="s">
        <v>240</v>
      </c>
      <c r="P237" s="104"/>
      <c r="Q237" s="121"/>
      <c r="R237" s="104"/>
      <c r="S237" s="104"/>
      <c r="T237" s="104"/>
      <c r="U237" s="119">
        <v>0</v>
      </c>
      <c r="V237" s="119">
        <v>0</v>
      </c>
      <c r="W237" s="127" t="s">
        <v>2922</v>
      </c>
      <c r="X237" s="128">
        <v>2022</v>
      </c>
      <c r="Y237" s="128">
        <v>5</v>
      </c>
      <c r="Z237" s="128">
        <v>23</v>
      </c>
      <c r="AA23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3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38" spans="1:28" x14ac:dyDescent="0.25">
      <c r="A238" s="102" t="s">
        <v>1611</v>
      </c>
      <c r="B238" s="102" t="s">
        <v>213</v>
      </c>
      <c r="C238" s="102" t="s">
        <v>1591</v>
      </c>
      <c r="D238" s="102" t="s">
        <v>216</v>
      </c>
      <c r="E238" s="102" t="s">
        <v>216</v>
      </c>
      <c r="F238" s="158">
        <v>6.58</v>
      </c>
      <c r="G238" s="102" t="s">
        <v>217</v>
      </c>
      <c r="H238" s="75">
        <v>1</v>
      </c>
      <c r="I238" s="102">
        <v>1</v>
      </c>
      <c r="J238" s="126" t="s">
        <v>1614</v>
      </c>
      <c r="K238" s="126" t="s">
        <v>1613</v>
      </c>
      <c r="L238" s="118" t="s">
        <v>1615</v>
      </c>
      <c r="M238" s="102" t="s">
        <v>213</v>
      </c>
      <c r="N238" s="102" t="s">
        <v>221</v>
      </c>
      <c r="O238" s="118" t="s">
        <v>656</v>
      </c>
      <c r="P238" s="104"/>
      <c r="Q238" s="121"/>
      <c r="R238" s="104"/>
      <c r="S238" s="104"/>
      <c r="T238" s="104"/>
      <c r="U238" s="119">
        <v>0</v>
      </c>
      <c r="V238" s="119">
        <v>0</v>
      </c>
      <c r="W238" s="127" t="s">
        <v>2922</v>
      </c>
      <c r="X238" s="128">
        <v>2022</v>
      </c>
      <c r="Y238" s="128">
        <v>5</v>
      </c>
      <c r="Z238" s="128">
        <v>22</v>
      </c>
      <c r="AA23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3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39" spans="1:28" x14ac:dyDescent="0.25">
      <c r="A239" s="102" t="s">
        <v>1599</v>
      </c>
      <c r="B239" s="102" t="s">
        <v>213</v>
      </c>
      <c r="C239" s="102" t="s">
        <v>1591</v>
      </c>
      <c r="D239" s="102" t="s">
        <v>216</v>
      </c>
      <c r="E239" s="102" t="s">
        <v>216</v>
      </c>
      <c r="F239" s="158">
        <v>2.17</v>
      </c>
      <c r="G239" s="102" t="s">
        <v>217</v>
      </c>
      <c r="H239" s="75">
        <v>1</v>
      </c>
      <c r="I239" s="102">
        <v>1</v>
      </c>
      <c r="J239" s="126" t="s">
        <v>439</v>
      </c>
      <c r="K239" s="126" t="s">
        <v>1216</v>
      </c>
      <c r="L239" s="118" t="s">
        <v>1601</v>
      </c>
      <c r="M239" s="102" t="s">
        <v>213</v>
      </c>
      <c r="N239" s="102" t="s">
        <v>221</v>
      </c>
      <c r="O239" s="118" t="s">
        <v>234</v>
      </c>
      <c r="P239" s="104"/>
      <c r="Q239" s="121"/>
      <c r="R239" s="104"/>
      <c r="S239" s="104"/>
      <c r="T239" s="104"/>
      <c r="U239" s="119">
        <v>0</v>
      </c>
      <c r="V239" s="119">
        <v>0</v>
      </c>
      <c r="W239" s="127" t="s">
        <v>2922</v>
      </c>
      <c r="X239" s="128">
        <v>2022</v>
      </c>
      <c r="Y239" s="128">
        <v>5</v>
      </c>
      <c r="Z239" s="128">
        <v>22</v>
      </c>
      <c r="AA23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3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40" spans="1:28" x14ac:dyDescent="0.25">
      <c r="A240" s="102" t="s">
        <v>1847</v>
      </c>
      <c r="B240" s="102" t="s">
        <v>213</v>
      </c>
      <c r="C240" s="102" t="s">
        <v>1591</v>
      </c>
      <c r="D240" s="102" t="s">
        <v>216</v>
      </c>
      <c r="E240" s="102" t="s">
        <v>216</v>
      </c>
      <c r="F240" s="158">
        <v>4</v>
      </c>
      <c r="G240" s="102" t="s">
        <v>217</v>
      </c>
      <c r="H240" s="75">
        <v>1</v>
      </c>
      <c r="I240" s="102">
        <v>1</v>
      </c>
      <c r="J240" s="126" t="s">
        <v>1849</v>
      </c>
      <c r="K240" s="126" t="s">
        <v>866</v>
      </c>
      <c r="L240" s="118" t="s">
        <v>1850</v>
      </c>
      <c r="M240" s="102" t="s">
        <v>1851</v>
      </c>
      <c r="N240" s="102" t="s">
        <v>221</v>
      </c>
      <c r="O240" s="118" t="s">
        <v>543</v>
      </c>
      <c r="P240" s="104"/>
      <c r="Q240" s="121"/>
      <c r="R240" s="104"/>
      <c r="S240" s="104"/>
      <c r="T240" s="104"/>
      <c r="U240" s="119">
        <v>0</v>
      </c>
      <c r="V240" s="119">
        <v>0</v>
      </c>
      <c r="W240" s="127" t="s">
        <v>2922</v>
      </c>
      <c r="X240" s="128">
        <v>2022</v>
      </c>
      <c r="Y240" s="128">
        <v>6</v>
      </c>
      <c r="Z240" s="128">
        <v>1</v>
      </c>
      <c r="AA24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4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41" spans="1:28" x14ac:dyDescent="0.25">
      <c r="A241" s="102" t="s">
        <v>1793</v>
      </c>
      <c r="B241" s="102" t="s">
        <v>213</v>
      </c>
      <c r="C241" s="102" t="s">
        <v>1591</v>
      </c>
      <c r="D241" s="102" t="s">
        <v>216</v>
      </c>
      <c r="E241" s="102" t="s">
        <v>216</v>
      </c>
      <c r="F241" s="158">
        <v>6.5</v>
      </c>
      <c r="G241" s="102" t="s">
        <v>217</v>
      </c>
      <c r="H241" s="75">
        <v>1</v>
      </c>
      <c r="I241" s="102">
        <v>1</v>
      </c>
      <c r="J241" s="126" t="s">
        <v>1795</v>
      </c>
      <c r="K241" s="126" t="s">
        <v>380</v>
      </c>
      <c r="L241" s="118" t="s">
        <v>1796</v>
      </c>
      <c r="M241" s="102" t="s">
        <v>213</v>
      </c>
      <c r="N241" s="102" t="s">
        <v>221</v>
      </c>
      <c r="O241" s="118">
        <v>1981</v>
      </c>
      <c r="P241" s="104"/>
      <c r="Q241" s="121"/>
      <c r="R241" s="104"/>
      <c r="S241" s="104"/>
      <c r="T241" s="104"/>
      <c r="U241" s="119">
        <v>0</v>
      </c>
      <c r="V241" s="119">
        <v>0</v>
      </c>
      <c r="W241" s="127" t="s">
        <v>2922</v>
      </c>
      <c r="X241" s="128">
        <v>2022</v>
      </c>
      <c r="Y241" s="128">
        <v>5</v>
      </c>
      <c r="Z241" s="128">
        <v>24</v>
      </c>
      <c r="AA24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4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42" spans="1:28" x14ac:dyDescent="0.25">
      <c r="A242" s="102" t="s">
        <v>1842</v>
      </c>
      <c r="B242" s="102" t="s">
        <v>213</v>
      </c>
      <c r="C242" s="102" t="s">
        <v>1591</v>
      </c>
      <c r="D242" s="102" t="s">
        <v>216</v>
      </c>
      <c r="E242" s="102" t="s">
        <v>216</v>
      </c>
      <c r="F242" s="158">
        <v>2.1</v>
      </c>
      <c r="G242" s="102" t="s">
        <v>217</v>
      </c>
      <c r="H242" s="75">
        <v>2</v>
      </c>
      <c r="I242" s="102">
        <v>1</v>
      </c>
      <c r="J242" s="126" t="s">
        <v>1845</v>
      </c>
      <c r="K242" s="126" t="s">
        <v>1844</v>
      </c>
      <c r="L242" s="118" t="s">
        <v>1846</v>
      </c>
      <c r="M242" s="102" t="s">
        <v>213</v>
      </c>
      <c r="N242" s="102" t="s">
        <v>221</v>
      </c>
      <c r="O242" s="118" t="s">
        <v>352</v>
      </c>
      <c r="P242" s="104"/>
      <c r="Q242" s="121"/>
      <c r="R242" s="104"/>
      <c r="S242" s="104"/>
      <c r="T242" s="104"/>
      <c r="U242" s="119">
        <v>0</v>
      </c>
      <c r="V242" s="119">
        <v>0</v>
      </c>
      <c r="W242" s="127" t="s">
        <v>2922</v>
      </c>
      <c r="X242" s="128">
        <v>2022</v>
      </c>
      <c r="Y242" s="128">
        <v>5</v>
      </c>
      <c r="Z242" s="128">
        <v>24</v>
      </c>
      <c r="AA24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4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43" spans="1:28" x14ac:dyDescent="0.25">
      <c r="A243" s="102" t="s">
        <v>1697</v>
      </c>
      <c r="B243" s="102" t="s">
        <v>213</v>
      </c>
      <c r="C243" s="102" t="s">
        <v>1591</v>
      </c>
      <c r="D243" s="102" t="s">
        <v>216</v>
      </c>
      <c r="E243" s="102" t="s">
        <v>216</v>
      </c>
      <c r="F243" s="158">
        <v>2.78</v>
      </c>
      <c r="G243" s="102" t="s">
        <v>217</v>
      </c>
      <c r="H243" s="75">
        <v>1</v>
      </c>
      <c r="I243" s="102">
        <v>1</v>
      </c>
      <c r="J243" s="126" t="s">
        <v>1700</v>
      </c>
      <c r="K243" s="126" t="s">
        <v>1699</v>
      </c>
      <c r="L243" s="118" t="s">
        <v>1701</v>
      </c>
      <c r="M243" s="102" t="s">
        <v>213</v>
      </c>
      <c r="N243" s="102" t="s">
        <v>221</v>
      </c>
      <c r="O243" s="118" t="s">
        <v>1241</v>
      </c>
      <c r="P243" s="104"/>
      <c r="Q243" s="121"/>
      <c r="R243" s="104"/>
      <c r="S243" s="104"/>
      <c r="T243" s="104"/>
      <c r="U243" s="119">
        <v>0</v>
      </c>
      <c r="V243" s="119">
        <v>0</v>
      </c>
      <c r="W243" s="127" t="s">
        <v>2922</v>
      </c>
      <c r="X243" s="128">
        <v>2022</v>
      </c>
      <c r="Y243" s="128">
        <v>5</v>
      </c>
      <c r="Z243" s="128">
        <v>21</v>
      </c>
      <c r="AA24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4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44" spans="1:28" x14ac:dyDescent="0.25">
      <c r="A244" s="102" t="s">
        <v>1739</v>
      </c>
      <c r="B244" s="102" t="s">
        <v>213</v>
      </c>
      <c r="C244" s="102" t="s">
        <v>1591</v>
      </c>
      <c r="D244" s="102" t="s">
        <v>216</v>
      </c>
      <c r="E244" s="102" t="s">
        <v>216</v>
      </c>
      <c r="F244" s="158">
        <v>1.77</v>
      </c>
      <c r="G244" s="102" t="s">
        <v>217</v>
      </c>
      <c r="H244" s="75">
        <v>1</v>
      </c>
      <c r="I244" s="102">
        <v>1</v>
      </c>
      <c r="J244" s="126" t="s">
        <v>1641</v>
      </c>
      <c r="K244" s="126" t="s">
        <v>488</v>
      </c>
      <c r="L244" s="118" t="s">
        <v>1741</v>
      </c>
      <c r="M244" s="102" t="s">
        <v>213</v>
      </c>
      <c r="N244" s="102" t="s">
        <v>221</v>
      </c>
      <c r="O244" s="118" t="s">
        <v>234</v>
      </c>
      <c r="P244" s="104"/>
      <c r="Q244" s="121"/>
      <c r="R244" s="104"/>
      <c r="S244" s="104"/>
      <c r="T244" s="104"/>
      <c r="U244" s="119">
        <v>0</v>
      </c>
      <c r="V244" s="119">
        <v>0</v>
      </c>
      <c r="W244" s="127" t="s">
        <v>2922</v>
      </c>
      <c r="X244" s="128">
        <v>2022</v>
      </c>
      <c r="Y244" s="128">
        <v>7</v>
      </c>
      <c r="Z244" s="128">
        <v>11</v>
      </c>
      <c r="AA24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4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45" spans="1:28" x14ac:dyDescent="0.25">
      <c r="A245" s="102" t="s">
        <v>1760</v>
      </c>
      <c r="B245" s="102" t="s">
        <v>213</v>
      </c>
      <c r="C245" s="102" t="s">
        <v>1591</v>
      </c>
      <c r="D245" s="102" t="s">
        <v>216</v>
      </c>
      <c r="E245" s="102" t="s">
        <v>216</v>
      </c>
      <c r="F245" s="158">
        <v>1.6</v>
      </c>
      <c r="G245" s="102" t="s">
        <v>217</v>
      </c>
      <c r="H245" s="75">
        <v>1</v>
      </c>
      <c r="I245" s="102">
        <v>1</v>
      </c>
      <c r="J245" s="126" t="s">
        <v>1762</v>
      </c>
      <c r="K245" s="126" t="s">
        <v>971</v>
      </c>
      <c r="L245" s="118" t="s">
        <v>1763</v>
      </c>
      <c r="M245" s="102" t="s">
        <v>1764</v>
      </c>
      <c r="N245" s="102" t="s">
        <v>221</v>
      </c>
      <c r="O245" s="118" t="s">
        <v>352</v>
      </c>
      <c r="P245" s="104"/>
      <c r="Q245" s="121"/>
      <c r="R245" s="104"/>
      <c r="S245" s="104"/>
      <c r="T245" s="104"/>
      <c r="U245" s="119">
        <v>0</v>
      </c>
      <c r="V245" s="119">
        <v>0</v>
      </c>
      <c r="W245" s="127" t="s">
        <v>2922</v>
      </c>
      <c r="X245" s="128">
        <v>2022</v>
      </c>
      <c r="Y245" s="128">
        <v>5</v>
      </c>
      <c r="Z245" s="128">
        <v>22</v>
      </c>
      <c r="AA24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4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46" spans="1:28" x14ac:dyDescent="0.25">
      <c r="A246" s="102" t="s">
        <v>1809</v>
      </c>
      <c r="B246" s="102" t="s">
        <v>213</v>
      </c>
      <c r="C246" s="102" t="s">
        <v>1591</v>
      </c>
      <c r="D246" s="102" t="s">
        <v>216</v>
      </c>
      <c r="E246" s="102" t="s">
        <v>216</v>
      </c>
      <c r="F246" s="158">
        <v>7.41</v>
      </c>
      <c r="G246" s="102" t="s">
        <v>217</v>
      </c>
      <c r="H246" s="75">
        <v>1</v>
      </c>
      <c r="I246" s="102">
        <v>1</v>
      </c>
      <c r="J246" s="126" t="s">
        <v>1812</v>
      </c>
      <c r="K246" s="126" t="s">
        <v>1811</v>
      </c>
      <c r="L246" s="118" t="s">
        <v>1813</v>
      </c>
      <c r="M246" s="102" t="s">
        <v>213</v>
      </c>
      <c r="N246" s="102" t="s">
        <v>221</v>
      </c>
      <c r="O246" s="118" t="s">
        <v>446</v>
      </c>
      <c r="P246" s="104"/>
      <c r="Q246" s="121"/>
      <c r="R246" s="104"/>
      <c r="S246" s="104"/>
      <c r="T246" s="104"/>
      <c r="U246" s="119">
        <v>0</v>
      </c>
      <c r="V246" s="119">
        <v>1</v>
      </c>
      <c r="W246" s="127" t="s">
        <v>2922</v>
      </c>
      <c r="X246" s="128">
        <v>2022</v>
      </c>
      <c r="Y246" s="128">
        <v>6</v>
      </c>
      <c r="Z246" s="128">
        <v>2</v>
      </c>
      <c r="AA24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4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47" spans="1:28" x14ac:dyDescent="0.25">
      <c r="A247" s="102" t="s">
        <v>1661</v>
      </c>
      <c r="B247" s="102" t="s">
        <v>213</v>
      </c>
      <c r="C247" s="102" t="s">
        <v>1591</v>
      </c>
      <c r="D247" s="102" t="s">
        <v>216</v>
      </c>
      <c r="E247" s="102" t="s">
        <v>216</v>
      </c>
      <c r="F247" s="158">
        <v>3.82</v>
      </c>
      <c r="G247" s="102" t="s">
        <v>217</v>
      </c>
      <c r="H247" s="75">
        <v>1</v>
      </c>
      <c r="I247" s="102">
        <v>1</v>
      </c>
      <c r="J247" s="126" t="s">
        <v>1045</v>
      </c>
      <c r="K247" s="126" t="s">
        <v>1663</v>
      </c>
      <c r="L247" s="118" t="s">
        <v>213</v>
      </c>
      <c r="M247" s="102" t="s">
        <v>213</v>
      </c>
      <c r="N247" s="102" t="s">
        <v>221</v>
      </c>
      <c r="O247" s="118" t="s">
        <v>640</v>
      </c>
      <c r="P247" s="104"/>
      <c r="Q247" s="121"/>
      <c r="R247" s="104"/>
      <c r="S247" s="104"/>
      <c r="T247" s="104"/>
      <c r="U247" s="119">
        <v>0</v>
      </c>
      <c r="V247" s="119">
        <v>1</v>
      </c>
      <c r="W247" s="127" t="s">
        <v>2922</v>
      </c>
      <c r="X247" s="128">
        <v>2022</v>
      </c>
      <c r="Y247" s="128">
        <v>7</v>
      </c>
      <c r="Z247" s="128">
        <v>11</v>
      </c>
      <c r="AA24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4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48" spans="1:28" x14ac:dyDescent="0.25">
      <c r="A248" s="102" t="s">
        <v>1678</v>
      </c>
      <c r="B248" s="102" t="s">
        <v>213</v>
      </c>
      <c r="C248" s="102" t="s">
        <v>1591</v>
      </c>
      <c r="D248" s="102" t="s">
        <v>216</v>
      </c>
      <c r="E248" s="102" t="s">
        <v>216</v>
      </c>
      <c r="F248" s="158">
        <v>2.9</v>
      </c>
      <c r="G248" s="102" t="s">
        <v>217</v>
      </c>
      <c r="H248" s="75">
        <v>1</v>
      </c>
      <c r="I248" s="102">
        <v>1</v>
      </c>
      <c r="J248" s="126" t="s">
        <v>1045</v>
      </c>
      <c r="K248" s="126" t="s">
        <v>1677</v>
      </c>
      <c r="L248" s="118" t="s">
        <v>1680</v>
      </c>
      <c r="M248" s="102" t="s">
        <v>213</v>
      </c>
      <c r="N248" s="102" t="s">
        <v>221</v>
      </c>
      <c r="O248" s="118">
        <v>1987</v>
      </c>
      <c r="P248" s="104"/>
      <c r="Q248" s="121"/>
      <c r="R248" s="104"/>
      <c r="S248" s="104"/>
      <c r="T248" s="104"/>
      <c r="U248" s="119">
        <v>0</v>
      </c>
      <c r="V248" s="119">
        <v>0</v>
      </c>
      <c r="W248" s="127" t="s">
        <v>2922</v>
      </c>
      <c r="X248" s="128">
        <v>2022</v>
      </c>
      <c r="Y248" s="128">
        <v>5</v>
      </c>
      <c r="Z248" s="128">
        <v>22</v>
      </c>
      <c r="AA24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4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49" spans="1:28" x14ac:dyDescent="0.25">
      <c r="A249" s="102" t="s">
        <v>1675</v>
      </c>
      <c r="B249" s="102" t="s">
        <v>213</v>
      </c>
      <c r="C249" s="102" t="s">
        <v>1591</v>
      </c>
      <c r="D249" s="102" t="s">
        <v>216</v>
      </c>
      <c r="E249" s="102" t="s">
        <v>216</v>
      </c>
      <c r="F249" s="158">
        <v>1.22</v>
      </c>
      <c r="G249" s="102" t="s">
        <v>217</v>
      </c>
      <c r="H249" s="75">
        <v>1</v>
      </c>
      <c r="I249" s="102">
        <v>1</v>
      </c>
      <c r="J249" s="126" t="s">
        <v>641</v>
      </c>
      <c r="K249" s="126" t="s">
        <v>1677</v>
      </c>
      <c r="L249" s="118" t="s">
        <v>213</v>
      </c>
      <c r="M249" s="102" t="s">
        <v>213</v>
      </c>
      <c r="N249" s="102" t="s">
        <v>221</v>
      </c>
      <c r="O249" s="118" t="s">
        <v>234</v>
      </c>
      <c r="P249" s="104"/>
      <c r="Q249" s="121"/>
      <c r="R249" s="104"/>
      <c r="S249" s="104"/>
      <c r="T249" s="104"/>
      <c r="U249" s="119">
        <v>0</v>
      </c>
      <c r="V249" s="119">
        <v>0</v>
      </c>
      <c r="W249" s="127" t="s">
        <v>2922</v>
      </c>
      <c r="X249" s="128">
        <v>2022</v>
      </c>
      <c r="Y249" s="128">
        <v>7</v>
      </c>
      <c r="Z249" s="128">
        <v>11</v>
      </c>
      <c r="AA24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4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50" spans="1:28" x14ac:dyDescent="0.25">
      <c r="A250" s="102" t="s">
        <v>1712</v>
      </c>
      <c r="B250" s="102" t="s">
        <v>213</v>
      </c>
      <c r="C250" s="102" t="s">
        <v>1591</v>
      </c>
      <c r="D250" s="102" t="s">
        <v>216</v>
      </c>
      <c r="E250" s="102" t="s">
        <v>216</v>
      </c>
      <c r="F250" s="158">
        <v>3.2</v>
      </c>
      <c r="G250" s="102" t="s">
        <v>217</v>
      </c>
      <c r="H250" s="75">
        <v>1</v>
      </c>
      <c r="I250" s="102">
        <v>1</v>
      </c>
      <c r="J250" s="126" t="s">
        <v>1715</v>
      </c>
      <c r="K250" s="126" t="s">
        <v>1714</v>
      </c>
      <c r="L250" s="118" t="s">
        <v>1716</v>
      </c>
      <c r="M250" s="102" t="s">
        <v>213</v>
      </c>
      <c r="N250" s="102" t="s">
        <v>221</v>
      </c>
      <c r="O250" s="118" t="s">
        <v>352</v>
      </c>
      <c r="P250" s="104"/>
      <c r="Q250" s="121"/>
      <c r="R250" s="104"/>
      <c r="S250" s="104"/>
      <c r="T250" s="104"/>
      <c r="U250" s="119">
        <v>0</v>
      </c>
      <c r="V250" s="119">
        <v>0</v>
      </c>
      <c r="W250" s="127" t="s">
        <v>2922</v>
      </c>
      <c r="X250" s="128">
        <v>2022</v>
      </c>
      <c r="Y250" s="128">
        <v>5</v>
      </c>
      <c r="Z250" s="128">
        <v>21</v>
      </c>
      <c r="AA25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5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51" spans="1:28" x14ac:dyDescent="0.25">
      <c r="A251" s="102" t="s">
        <v>1746</v>
      </c>
      <c r="B251" s="102" t="s">
        <v>213</v>
      </c>
      <c r="C251" s="102" t="s">
        <v>1591</v>
      </c>
      <c r="D251" s="102" t="s">
        <v>216</v>
      </c>
      <c r="E251" s="102" t="s">
        <v>216</v>
      </c>
      <c r="F251" s="158">
        <v>2.5499999999999998</v>
      </c>
      <c r="G251" s="102" t="s">
        <v>217</v>
      </c>
      <c r="H251" s="75">
        <v>1</v>
      </c>
      <c r="I251" s="102">
        <v>1</v>
      </c>
      <c r="J251" s="126" t="s">
        <v>1748</v>
      </c>
      <c r="K251" s="126" t="s">
        <v>523</v>
      </c>
      <c r="L251" s="118" t="s">
        <v>1749</v>
      </c>
      <c r="M251" s="102" t="s">
        <v>1750</v>
      </c>
      <c r="N251" s="102" t="s">
        <v>221</v>
      </c>
      <c r="O251" s="118" t="s">
        <v>543</v>
      </c>
      <c r="P251" s="104"/>
      <c r="Q251" s="121"/>
      <c r="R251" s="104"/>
      <c r="S251" s="104"/>
      <c r="T251" s="104"/>
      <c r="U251" s="119">
        <v>0</v>
      </c>
      <c r="V251" s="119">
        <v>0</v>
      </c>
      <c r="W251" s="127" t="s">
        <v>2922</v>
      </c>
      <c r="X251" s="128">
        <v>2022</v>
      </c>
      <c r="Y251" s="128">
        <v>5</v>
      </c>
      <c r="Z251" s="128">
        <v>21</v>
      </c>
      <c r="AA25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5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52" spans="1:28" x14ac:dyDescent="0.25">
      <c r="A252" s="193" t="s">
        <v>2546</v>
      </c>
      <c r="B252" s="102" t="s">
        <v>213</v>
      </c>
      <c r="C252" s="102" t="s">
        <v>1591</v>
      </c>
      <c r="D252" s="102" t="s">
        <v>216</v>
      </c>
      <c r="E252" s="102" t="s">
        <v>216</v>
      </c>
      <c r="F252" s="113">
        <v>2.2999999999999998</v>
      </c>
      <c r="G252" s="102" t="s">
        <v>217</v>
      </c>
      <c r="H252" s="75">
        <v>1</v>
      </c>
      <c r="I252" s="102">
        <v>1</v>
      </c>
      <c r="J252" s="102" t="s">
        <v>2800</v>
      </c>
      <c r="K252" s="102" t="s">
        <v>2801</v>
      </c>
      <c r="L252" s="118" t="s">
        <v>213</v>
      </c>
      <c r="M252" s="102" t="s">
        <v>2802</v>
      </c>
      <c r="N252" s="102" t="s">
        <v>221</v>
      </c>
      <c r="O252" s="102">
        <v>1952</v>
      </c>
      <c r="P252" s="104"/>
      <c r="Q252" s="121"/>
      <c r="R252" s="104"/>
      <c r="S252" s="104"/>
      <c r="T252" s="104"/>
      <c r="U252" s="119">
        <v>0</v>
      </c>
      <c r="V252" s="119">
        <v>0</v>
      </c>
      <c r="W252" s="127" t="s">
        <v>2922</v>
      </c>
      <c r="X252" s="128">
        <v>2022</v>
      </c>
      <c r="Y252" s="128">
        <v>7</v>
      </c>
      <c r="Z252" s="128">
        <v>1</v>
      </c>
      <c r="AA25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5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53" spans="1:28" x14ac:dyDescent="0.25">
      <c r="A253" s="193" t="s">
        <v>2547</v>
      </c>
      <c r="B253" s="102" t="s">
        <v>213</v>
      </c>
      <c r="C253" s="102" t="s">
        <v>1591</v>
      </c>
      <c r="D253" s="102" t="s">
        <v>216</v>
      </c>
      <c r="E253" s="102" t="s">
        <v>216</v>
      </c>
      <c r="F253" s="113">
        <v>2.73</v>
      </c>
      <c r="G253" s="102" t="s">
        <v>217</v>
      </c>
      <c r="H253" s="75">
        <v>1</v>
      </c>
      <c r="I253" s="102">
        <v>1</v>
      </c>
      <c r="J253" s="102" t="s">
        <v>745</v>
      </c>
      <c r="K253" s="102" t="s">
        <v>2803</v>
      </c>
      <c r="L253" s="118" t="s">
        <v>213</v>
      </c>
      <c r="M253" s="102" t="s">
        <v>2804</v>
      </c>
      <c r="N253" s="102" t="s">
        <v>221</v>
      </c>
      <c r="O253" s="102">
        <v>1985</v>
      </c>
      <c r="P253" s="104"/>
      <c r="Q253" s="121"/>
      <c r="R253" s="104"/>
      <c r="S253" s="104"/>
      <c r="T253" s="104"/>
      <c r="U253" s="119">
        <v>0</v>
      </c>
      <c r="V253" s="119">
        <v>0</v>
      </c>
      <c r="W253" s="127" t="s">
        <v>2922</v>
      </c>
      <c r="X253" s="128">
        <v>2022</v>
      </c>
      <c r="Y253" s="128">
        <v>7</v>
      </c>
      <c r="Z253" s="128">
        <v>2</v>
      </c>
      <c r="AA25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5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54" spans="1:28" x14ac:dyDescent="0.25">
      <c r="A254" s="193" t="s">
        <v>2548</v>
      </c>
      <c r="B254" s="102" t="s">
        <v>213</v>
      </c>
      <c r="C254" s="102" t="s">
        <v>1591</v>
      </c>
      <c r="D254" s="102" t="s">
        <v>216</v>
      </c>
      <c r="E254" s="102" t="s">
        <v>216</v>
      </c>
      <c r="F254" s="113">
        <v>0.44</v>
      </c>
      <c r="G254" s="102" t="s">
        <v>217</v>
      </c>
      <c r="H254" s="75">
        <v>1</v>
      </c>
      <c r="I254" s="102">
        <v>1</v>
      </c>
      <c r="J254" s="102" t="s">
        <v>489</v>
      </c>
      <c r="K254" s="102" t="s">
        <v>866</v>
      </c>
      <c r="L254" s="118" t="s">
        <v>213</v>
      </c>
      <c r="M254" s="102" t="s">
        <v>213</v>
      </c>
      <c r="N254" s="102" t="s">
        <v>221</v>
      </c>
      <c r="O254" s="102">
        <v>1988</v>
      </c>
      <c r="P254" s="104"/>
      <c r="Q254" s="121"/>
      <c r="R254" s="104"/>
      <c r="S254" s="104"/>
      <c r="T254" s="104"/>
      <c r="U254" s="119">
        <v>0</v>
      </c>
      <c r="V254" s="119">
        <v>0</v>
      </c>
      <c r="W254" s="127" t="s">
        <v>2922</v>
      </c>
      <c r="X254" s="128">
        <v>2022</v>
      </c>
      <c r="Y254" s="128">
        <v>7</v>
      </c>
      <c r="Z254" s="128">
        <v>3</v>
      </c>
      <c r="AA25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5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55" spans="1:28" x14ac:dyDescent="0.25">
      <c r="A255" s="193" t="s">
        <v>2549</v>
      </c>
      <c r="B255" s="102" t="s">
        <v>213</v>
      </c>
      <c r="C255" s="102" t="s">
        <v>1591</v>
      </c>
      <c r="D255" s="102" t="s">
        <v>216</v>
      </c>
      <c r="E255" s="102" t="s">
        <v>216</v>
      </c>
      <c r="F255" s="113">
        <v>2.61</v>
      </c>
      <c r="G255" s="102" t="s">
        <v>217</v>
      </c>
      <c r="H255" s="75">
        <v>1</v>
      </c>
      <c r="I255" s="102">
        <v>1</v>
      </c>
      <c r="J255" s="102" t="s">
        <v>2805</v>
      </c>
      <c r="K255" s="102" t="s">
        <v>2806</v>
      </c>
      <c r="L255" s="118" t="s">
        <v>213</v>
      </c>
      <c r="M255" s="102" t="s">
        <v>213</v>
      </c>
      <c r="N255" s="102" t="s">
        <v>221</v>
      </c>
      <c r="O255" s="102">
        <v>1997</v>
      </c>
      <c r="P255" s="104"/>
      <c r="Q255" s="121"/>
      <c r="R255" s="104"/>
      <c r="S255" s="104"/>
      <c r="T255" s="104"/>
      <c r="U255" s="119">
        <v>0</v>
      </c>
      <c r="V255" s="119">
        <v>0</v>
      </c>
      <c r="W255" s="127" t="s">
        <v>2922</v>
      </c>
      <c r="X255" s="128">
        <v>2022</v>
      </c>
      <c r="Y255" s="128">
        <v>7</v>
      </c>
      <c r="Z255" s="128">
        <v>1</v>
      </c>
      <c r="AA25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5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56" spans="1:28" x14ac:dyDescent="0.25">
      <c r="A256" s="193" t="s">
        <v>2550</v>
      </c>
      <c r="B256" s="102" t="s">
        <v>213</v>
      </c>
      <c r="C256" s="102" t="s">
        <v>1591</v>
      </c>
      <c r="D256" s="102" t="s">
        <v>216</v>
      </c>
      <c r="E256" s="102" t="s">
        <v>216</v>
      </c>
      <c r="F256" s="113">
        <v>1.82</v>
      </c>
      <c r="G256" s="102" t="s">
        <v>217</v>
      </c>
      <c r="H256" s="75">
        <v>1</v>
      </c>
      <c r="I256" s="102">
        <v>1</v>
      </c>
      <c r="J256" s="102" t="s">
        <v>2233</v>
      </c>
      <c r="K256" s="102" t="s">
        <v>2807</v>
      </c>
      <c r="L256" s="118" t="s">
        <v>2808</v>
      </c>
      <c r="M256" s="102" t="s">
        <v>213</v>
      </c>
      <c r="N256" s="102" t="s">
        <v>221</v>
      </c>
      <c r="O256" s="118" t="s">
        <v>543</v>
      </c>
      <c r="P256" s="104"/>
      <c r="Q256" s="121"/>
      <c r="R256" s="104"/>
      <c r="S256" s="104"/>
      <c r="T256" s="104"/>
      <c r="U256" s="119">
        <v>0</v>
      </c>
      <c r="V256" s="119">
        <v>0</v>
      </c>
      <c r="W256" s="127" t="s">
        <v>2922</v>
      </c>
      <c r="X256" s="128">
        <v>2022</v>
      </c>
      <c r="Y256" s="128">
        <v>7</v>
      </c>
      <c r="Z256" s="128">
        <v>2</v>
      </c>
      <c r="AA25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5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57" spans="1:28" x14ac:dyDescent="0.25">
      <c r="A257" s="193" t="s">
        <v>2551</v>
      </c>
      <c r="B257" s="102" t="s">
        <v>213</v>
      </c>
      <c r="C257" s="102" t="s">
        <v>1591</v>
      </c>
      <c r="D257" s="102" t="s">
        <v>216</v>
      </c>
      <c r="E257" s="102" t="s">
        <v>216</v>
      </c>
      <c r="F257" s="113">
        <v>1.0900000000000001</v>
      </c>
      <c r="G257" s="102" t="s">
        <v>217</v>
      </c>
      <c r="H257" s="75">
        <v>1</v>
      </c>
      <c r="I257" s="102">
        <v>1</v>
      </c>
      <c r="J257" s="102" t="s">
        <v>2809</v>
      </c>
      <c r="K257" s="102" t="s">
        <v>2810</v>
      </c>
      <c r="L257" s="118" t="s">
        <v>213</v>
      </c>
      <c r="M257" s="102" t="s">
        <v>213</v>
      </c>
      <c r="N257" s="102" t="s">
        <v>221</v>
      </c>
      <c r="O257" s="118" t="s">
        <v>352</v>
      </c>
      <c r="P257" s="104"/>
      <c r="Q257" s="121"/>
      <c r="R257" s="104"/>
      <c r="S257" s="104"/>
      <c r="T257" s="104"/>
      <c r="U257" s="119">
        <v>0</v>
      </c>
      <c r="V257" s="119">
        <v>0</v>
      </c>
      <c r="W257" s="127" t="s">
        <v>2922</v>
      </c>
      <c r="X257" s="128">
        <v>2022</v>
      </c>
      <c r="Y257" s="128">
        <v>7</v>
      </c>
      <c r="Z257" s="128">
        <v>3</v>
      </c>
      <c r="AA25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5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58" spans="1:28" x14ac:dyDescent="0.25">
      <c r="A258" s="193" t="s">
        <v>2552</v>
      </c>
      <c r="B258" s="102" t="s">
        <v>213</v>
      </c>
      <c r="C258" s="102" t="s">
        <v>1591</v>
      </c>
      <c r="D258" s="102" t="s">
        <v>216</v>
      </c>
      <c r="E258" s="102" t="s">
        <v>216</v>
      </c>
      <c r="F258" s="113">
        <v>0.73</v>
      </c>
      <c r="G258" s="102" t="s">
        <v>217</v>
      </c>
      <c r="H258" s="75">
        <v>1</v>
      </c>
      <c r="I258" s="102">
        <v>1</v>
      </c>
      <c r="J258" s="102" t="s">
        <v>932</v>
      </c>
      <c r="K258" s="102" t="s">
        <v>1656</v>
      </c>
      <c r="L258" s="118" t="s">
        <v>213</v>
      </c>
      <c r="M258" s="102" t="s">
        <v>213</v>
      </c>
      <c r="N258" s="102" t="s">
        <v>221</v>
      </c>
      <c r="O258" s="118" t="s">
        <v>240</v>
      </c>
      <c r="P258" s="104"/>
      <c r="Q258" s="121"/>
      <c r="R258" s="104"/>
      <c r="S258" s="104"/>
      <c r="T258" s="104"/>
      <c r="U258" s="119">
        <v>0</v>
      </c>
      <c r="V258" s="119">
        <v>0</v>
      </c>
      <c r="W258" s="127" t="s">
        <v>2922</v>
      </c>
      <c r="X258" s="128">
        <v>2022</v>
      </c>
      <c r="Y258" s="128">
        <v>7</v>
      </c>
      <c r="Z258" s="128">
        <v>4</v>
      </c>
      <c r="AA25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5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59" spans="1:28" x14ac:dyDescent="0.25">
      <c r="A259" s="193" t="s">
        <v>2553</v>
      </c>
      <c r="B259" s="102" t="s">
        <v>213</v>
      </c>
      <c r="C259" s="102" t="s">
        <v>1591</v>
      </c>
      <c r="D259" s="102" t="s">
        <v>216</v>
      </c>
      <c r="E259" s="102" t="s">
        <v>216</v>
      </c>
      <c r="F259" s="113">
        <v>1.79</v>
      </c>
      <c r="G259" s="102" t="s">
        <v>217</v>
      </c>
      <c r="H259" s="75">
        <v>1</v>
      </c>
      <c r="I259" s="102">
        <v>1</v>
      </c>
      <c r="J259" s="102" t="s">
        <v>2811</v>
      </c>
      <c r="K259" s="102" t="s">
        <v>1683</v>
      </c>
      <c r="L259" s="118" t="s">
        <v>213</v>
      </c>
      <c r="M259" s="102" t="s">
        <v>213</v>
      </c>
      <c r="N259" s="102" t="s">
        <v>221</v>
      </c>
      <c r="O259" s="118" t="s">
        <v>348</v>
      </c>
      <c r="P259" s="104"/>
      <c r="Q259" s="121"/>
      <c r="R259" s="104"/>
      <c r="S259" s="104"/>
      <c r="T259" s="104"/>
      <c r="U259" s="119">
        <v>0</v>
      </c>
      <c r="V259" s="119">
        <v>0</v>
      </c>
      <c r="W259" s="127" t="s">
        <v>2922</v>
      </c>
      <c r="X259" s="128">
        <v>2022</v>
      </c>
      <c r="Y259" s="128">
        <v>7</v>
      </c>
      <c r="Z259" s="128">
        <v>5</v>
      </c>
      <c r="AA25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5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60" spans="1:28" x14ac:dyDescent="0.25">
      <c r="A260" s="193" t="s">
        <v>2554</v>
      </c>
      <c r="B260" s="102" t="s">
        <v>213</v>
      </c>
      <c r="C260" s="102" t="s">
        <v>1591</v>
      </c>
      <c r="D260" s="102" t="s">
        <v>216</v>
      </c>
      <c r="E260" s="102" t="s">
        <v>216</v>
      </c>
      <c r="F260" s="113">
        <v>5.03</v>
      </c>
      <c r="G260" s="102" t="s">
        <v>217</v>
      </c>
      <c r="H260" s="75">
        <v>1</v>
      </c>
      <c r="I260" s="102">
        <v>1</v>
      </c>
      <c r="J260" s="102" t="s">
        <v>2096</v>
      </c>
      <c r="K260" s="102" t="s">
        <v>2812</v>
      </c>
      <c r="L260" s="118" t="s">
        <v>213</v>
      </c>
      <c r="M260" s="102" t="s">
        <v>213</v>
      </c>
      <c r="N260" s="102" t="s">
        <v>221</v>
      </c>
      <c r="O260" s="118">
        <v>1984</v>
      </c>
      <c r="P260" s="104"/>
      <c r="Q260" s="121"/>
      <c r="R260" s="104"/>
      <c r="S260" s="104"/>
      <c r="T260" s="104"/>
      <c r="U260" s="119">
        <v>0</v>
      </c>
      <c r="V260" s="119">
        <v>0</v>
      </c>
      <c r="W260" s="127" t="s">
        <v>2922</v>
      </c>
      <c r="X260" s="128">
        <v>2022</v>
      </c>
      <c r="Y260" s="128">
        <v>7</v>
      </c>
      <c r="Z260" s="128">
        <v>3</v>
      </c>
      <c r="AA26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6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61" spans="1:28" x14ac:dyDescent="0.25">
      <c r="A261" s="193" t="s">
        <v>2555</v>
      </c>
      <c r="B261" s="102" t="s">
        <v>213</v>
      </c>
      <c r="C261" s="102" t="s">
        <v>1591</v>
      </c>
      <c r="D261" s="102" t="s">
        <v>216</v>
      </c>
      <c r="E261" s="102" t="s">
        <v>216</v>
      </c>
      <c r="F261" s="113">
        <v>1.37</v>
      </c>
      <c r="G261" s="102" t="s">
        <v>217</v>
      </c>
      <c r="H261" s="75">
        <v>1</v>
      </c>
      <c r="I261" s="102">
        <v>1</v>
      </c>
      <c r="J261" s="102" t="s">
        <v>1428</v>
      </c>
      <c r="K261" s="102" t="s">
        <v>2813</v>
      </c>
      <c r="L261" s="118" t="s">
        <v>2814</v>
      </c>
      <c r="M261" s="102" t="s">
        <v>213</v>
      </c>
      <c r="N261" s="102" t="s">
        <v>221</v>
      </c>
      <c r="O261" s="118" t="s">
        <v>640</v>
      </c>
      <c r="P261" s="104"/>
      <c r="Q261" s="104"/>
      <c r="R261" s="104"/>
      <c r="S261" s="104"/>
      <c r="T261" s="104"/>
      <c r="U261" s="119">
        <v>0</v>
      </c>
      <c r="V261" s="119">
        <v>0</v>
      </c>
      <c r="W261" s="127" t="s">
        <v>2922</v>
      </c>
      <c r="X261" s="128">
        <v>2022</v>
      </c>
      <c r="Y261" s="128">
        <v>7</v>
      </c>
      <c r="Z261" s="128">
        <v>4</v>
      </c>
      <c r="AA26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6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62" spans="1:28" x14ac:dyDescent="0.25">
      <c r="A262" s="193" t="s">
        <v>2556</v>
      </c>
      <c r="B262" s="102" t="s">
        <v>213</v>
      </c>
      <c r="C262" s="102" t="s">
        <v>1591</v>
      </c>
      <c r="D262" s="102" t="s">
        <v>216</v>
      </c>
      <c r="E262" s="102" t="s">
        <v>216</v>
      </c>
      <c r="F262" s="113">
        <v>2.37</v>
      </c>
      <c r="G262" s="102" t="s">
        <v>217</v>
      </c>
      <c r="H262" s="75">
        <v>1</v>
      </c>
      <c r="I262" s="102">
        <v>1</v>
      </c>
      <c r="J262" s="102" t="s">
        <v>2815</v>
      </c>
      <c r="K262" s="102" t="s">
        <v>2816</v>
      </c>
      <c r="L262" s="118" t="s">
        <v>2817</v>
      </c>
      <c r="M262" s="102" t="s">
        <v>213</v>
      </c>
      <c r="N262" s="102" t="s">
        <v>221</v>
      </c>
      <c r="O262" s="118" t="s">
        <v>387</v>
      </c>
      <c r="P262" s="104"/>
      <c r="Q262" s="104"/>
      <c r="R262" s="104"/>
      <c r="S262" s="104"/>
      <c r="T262" s="104"/>
      <c r="U262" s="119">
        <v>0</v>
      </c>
      <c r="V262" s="119">
        <v>0</v>
      </c>
      <c r="W262" s="127" t="s">
        <v>2922</v>
      </c>
      <c r="X262" s="128">
        <v>2022</v>
      </c>
      <c r="Y262" s="128">
        <v>7</v>
      </c>
      <c r="Z262" s="128">
        <v>5</v>
      </c>
      <c r="AA26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6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63" spans="1:28" x14ac:dyDescent="0.25">
      <c r="A263" s="193" t="s">
        <v>2557</v>
      </c>
      <c r="B263" s="102" t="s">
        <v>213</v>
      </c>
      <c r="C263" s="102" t="s">
        <v>1591</v>
      </c>
      <c r="D263" s="102" t="s">
        <v>216</v>
      </c>
      <c r="E263" s="102" t="s">
        <v>216</v>
      </c>
      <c r="F263" s="113">
        <v>1.0900000000000001</v>
      </c>
      <c r="G263" s="102" t="s">
        <v>217</v>
      </c>
      <c r="H263" s="75">
        <v>1</v>
      </c>
      <c r="I263" s="102">
        <v>1</v>
      </c>
      <c r="J263" s="102" t="s">
        <v>2818</v>
      </c>
      <c r="K263" s="102" t="s">
        <v>461</v>
      </c>
      <c r="L263" s="118" t="s">
        <v>213</v>
      </c>
      <c r="M263" s="102" t="s">
        <v>213</v>
      </c>
      <c r="N263" s="102" t="s">
        <v>221</v>
      </c>
      <c r="O263" s="118" t="s">
        <v>474</v>
      </c>
      <c r="P263" s="104"/>
      <c r="Q263" s="104"/>
      <c r="R263" s="104"/>
      <c r="S263" s="104"/>
      <c r="T263" s="104"/>
      <c r="U263" s="119">
        <v>0</v>
      </c>
      <c r="V263" s="119">
        <v>0</v>
      </c>
      <c r="W263" s="127" t="s">
        <v>2922</v>
      </c>
      <c r="X263" s="128">
        <v>2022</v>
      </c>
      <c r="Y263" s="128">
        <v>7</v>
      </c>
      <c r="Z263" s="128">
        <v>4</v>
      </c>
      <c r="AA26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6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64" spans="1:28" x14ac:dyDescent="0.25">
      <c r="A264" s="193" t="s">
        <v>2558</v>
      </c>
      <c r="B264" s="102" t="s">
        <v>213</v>
      </c>
      <c r="C264" s="102" t="s">
        <v>1591</v>
      </c>
      <c r="D264" s="102" t="s">
        <v>216</v>
      </c>
      <c r="E264" s="102" t="s">
        <v>216</v>
      </c>
      <c r="F264" s="113">
        <v>3.3</v>
      </c>
      <c r="G264" s="102" t="s">
        <v>217</v>
      </c>
      <c r="H264" s="75">
        <v>1</v>
      </c>
      <c r="I264" s="102">
        <v>1</v>
      </c>
      <c r="J264" s="102" t="s">
        <v>1320</v>
      </c>
      <c r="K264" s="102" t="s">
        <v>477</v>
      </c>
      <c r="L264" s="118" t="s">
        <v>213</v>
      </c>
      <c r="M264" s="102" t="s">
        <v>213</v>
      </c>
      <c r="N264" s="102" t="s">
        <v>221</v>
      </c>
      <c r="O264" s="118" t="s">
        <v>352</v>
      </c>
      <c r="P264" s="104"/>
      <c r="Q264" s="104"/>
      <c r="R264" s="104"/>
      <c r="S264" s="104"/>
      <c r="T264" s="104"/>
      <c r="U264" s="119">
        <v>0</v>
      </c>
      <c r="V264" s="119">
        <v>0</v>
      </c>
      <c r="W264" s="127" t="s">
        <v>2922</v>
      </c>
      <c r="X264" s="128">
        <v>2022</v>
      </c>
      <c r="Y264" s="128">
        <v>7</v>
      </c>
      <c r="Z264" s="128">
        <v>1</v>
      </c>
      <c r="AA26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6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65" spans="1:28" x14ac:dyDescent="0.25">
      <c r="A265" s="193" t="s">
        <v>2559</v>
      </c>
      <c r="B265" s="102" t="s">
        <v>213</v>
      </c>
      <c r="C265" s="102" t="s">
        <v>1591</v>
      </c>
      <c r="D265" s="102" t="s">
        <v>216</v>
      </c>
      <c r="E265" s="102" t="s">
        <v>216</v>
      </c>
      <c r="F265" s="113">
        <v>1.7</v>
      </c>
      <c r="G265" s="102" t="s">
        <v>217</v>
      </c>
      <c r="H265" s="75">
        <v>1</v>
      </c>
      <c r="I265" s="102">
        <v>1</v>
      </c>
      <c r="J265" s="102" t="s">
        <v>2819</v>
      </c>
      <c r="K265" s="102" t="s">
        <v>523</v>
      </c>
      <c r="L265" s="118" t="s">
        <v>213</v>
      </c>
      <c r="M265" s="102" t="s">
        <v>213</v>
      </c>
      <c r="N265" s="102" t="s">
        <v>221</v>
      </c>
      <c r="O265" s="118" t="s">
        <v>326</v>
      </c>
      <c r="P265" s="104"/>
      <c r="Q265" s="104"/>
      <c r="R265" s="104"/>
      <c r="S265" s="104"/>
      <c r="T265" s="104"/>
      <c r="U265" s="119">
        <v>0</v>
      </c>
      <c r="V265" s="119">
        <v>0</v>
      </c>
      <c r="W265" s="127" t="s">
        <v>2922</v>
      </c>
      <c r="X265" s="128">
        <v>2022</v>
      </c>
      <c r="Y265" s="128">
        <v>7</v>
      </c>
      <c r="Z265" s="128">
        <v>1</v>
      </c>
      <c r="AA26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6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66" spans="1:28" x14ac:dyDescent="0.25">
      <c r="A266" s="193" t="s">
        <v>2560</v>
      </c>
      <c r="B266" s="102" t="s">
        <v>213</v>
      </c>
      <c r="C266" s="102" t="s">
        <v>1591</v>
      </c>
      <c r="D266" s="102" t="s">
        <v>216</v>
      </c>
      <c r="E266" s="102" t="s">
        <v>216</v>
      </c>
      <c r="F266" s="113">
        <v>1.1399999999999999</v>
      </c>
      <c r="G266" s="102" t="s">
        <v>217</v>
      </c>
      <c r="H266" s="75">
        <v>1</v>
      </c>
      <c r="I266" s="102">
        <v>1</v>
      </c>
      <c r="J266" s="102" t="s">
        <v>2820</v>
      </c>
      <c r="K266" s="102" t="s">
        <v>552</v>
      </c>
      <c r="L266" s="118" t="s">
        <v>213</v>
      </c>
      <c r="M266" s="102" t="s">
        <v>213</v>
      </c>
      <c r="N266" s="102" t="s">
        <v>221</v>
      </c>
      <c r="O266" s="118" t="s">
        <v>331</v>
      </c>
      <c r="P266" s="104"/>
      <c r="Q266" s="104"/>
      <c r="R266" s="104"/>
      <c r="S266" s="104"/>
      <c r="T266" s="104"/>
      <c r="U266" s="119">
        <v>0</v>
      </c>
      <c r="V266" s="119">
        <v>0</v>
      </c>
      <c r="W266" s="127" t="s">
        <v>2922</v>
      </c>
      <c r="X266" s="128">
        <v>2022</v>
      </c>
      <c r="Y266" s="128">
        <v>7</v>
      </c>
      <c r="Z266" s="128">
        <v>2</v>
      </c>
      <c r="AA26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6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67" spans="1:28" x14ac:dyDescent="0.25">
      <c r="A267" s="193" t="s">
        <v>2561</v>
      </c>
      <c r="B267" s="102" t="s">
        <v>213</v>
      </c>
      <c r="C267" s="102" t="s">
        <v>1591</v>
      </c>
      <c r="D267" s="102" t="s">
        <v>216</v>
      </c>
      <c r="E267" s="102" t="s">
        <v>216</v>
      </c>
      <c r="F267" s="113">
        <v>1.46</v>
      </c>
      <c r="G267" s="102" t="s">
        <v>217</v>
      </c>
      <c r="H267" s="75">
        <v>1</v>
      </c>
      <c r="I267" s="102">
        <v>1</v>
      </c>
      <c r="J267" s="102" t="s">
        <v>2821</v>
      </c>
      <c r="K267" s="102" t="s">
        <v>2822</v>
      </c>
      <c r="L267" s="118" t="s">
        <v>2823</v>
      </c>
      <c r="M267" s="102" t="s">
        <v>213</v>
      </c>
      <c r="N267" s="102" t="s">
        <v>221</v>
      </c>
      <c r="O267" s="118" t="s">
        <v>387</v>
      </c>
      <c r="P267" s="104"/>
      <c r="Q267" s="104"/>
      <c r="R267" s="104"/>
      <c r="S267" s="104"/>
      <c r="T267" s="104"/>
      <c r="U267" s="119">
        <v>0</v>
      </c>
      <c r="V267" s="119">
        <v>0</v>
      </c>
      <c r="W267" s="127" t="s">
        <v>2922</v>
      </c>
      <c r="X267" s="128">
        <v>2022</v>
      </c>
      <c r="Y267" s="128">
        <v>7</v>
      </c>
      <c r="Z267" s="128">
        <v>4</v>
      </c>
      <c r="AA26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6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68" spans="1:28" x14ac:dyDescent="0.25">
      <c r="A268" s="193" t="s">
        <v>2562</v>
      </c>
      <c r="B268" s="102" t="s">
        <v>213</v>
      </c>
      <c r="C268" s="102" t="s">
        <v>1591</v>
      </c>
      <c r="D268" s="102" t="s">
        <v>216</v>
      </c>
      <c r="E268" s="102" t="s">
        <v>216</v>
      </c>
      <c r="F268" s="113">
        <v>6.16</v>
      </c>
      <c r="G268" s="102" t="s">
        <v>217</v>
      </c>
      <c r="H268" s="75">
        <v>1</v>
      </c>
      <c r="I268" s="102">
        <v>1</v>
      </c>
      <c r="J268" s="102" t="s">
        <v>2824</v>
      </c>
      <c r="K268" s="102" t="s">
        <v>736</v>
      </c>
      <c r="L268" s="118" t="s">
        <v>213</v>
      </c>
      <c r="M268" s="102" t="s">
        <v>213</v>
      </c>
      <c r="N268" s="102" t="s">
        <v>221</v>
      </c>
      <c r="O268" s="118" t="s">
        <v>393</v>
      </c>
      <c r="P268" s="104"/>
      <c r="Q268" s="104"/>
      <c r="R268" s="104"/>
      <c r="S268" s="104"/>
      <c r="T268" s="104"/>
      <c r="U268" s="119">
        <v>0</v>
      </c>
      <c r="V268" s="119">
        <v>0</v>
      </c>
      <c r="W268" s="127" t="s">
        <v>2922</v>
      </c>
      <c r="X268" s="128">
        <v>2022</v>
      </c>
      <c r="Y268" s="128">
        <v>7</v>
      </c>
      <c r="Z268" s="128">
        <v>5</v>
      </c>
      <c r="AA26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6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69" spans="1:28" x14ac:dyDescent="0.25">
      <c r="A269" s="193" t="s">
        <v>2563</v>
      </c>
      <c r="B269" s="102" t="s">
        <v>213</v>
      </c>
      <c r="C269" s="102" t="s">
        <v>1591</v>
      </c>
      <c r="D269" s="102" t="s">
        <v>216</v>
      </c>
      <c r="E269" s="102" t="s">
        <v>216</v>
      </c>
      <c r="F269" s="113">
        <v>2.88</v>
      </c>
      <c r="G269" s="102" t="s">
        <v>217</v>
      </c>
      <c r="H269" s="75">
        <v>1</v>
      </c>
      <c r="I269" s="102">
        <v>1</v>
      </c>
      <c r="J269" s="102" t="s">
        <v>2825</v>
      </c>
      <c r="K269" s="102" t="s">
        <v>736</v>
      </c>
      <c r="L269" s="118" t="s">
        <v>213</v>
      </c>
      <c r="M269" s="102" t="s">
        <v>213</v>
      </c>
      <c r="N269" s="102" t="s">
        <v>221</v>
      </c>
      <c r="O269" s="118" t="s">
        <v>640</v>
      </c>
      <c r="P269" s="104"/>
      <c r="Q269" s="104"/>
      <c r="R269" s="104"/>
      <c r="S269" s="104"/>
      <c r="T269" s="104"/>
      <c r="U269" s="119">
        <v>0</v>
      </c>
      <c r="V269" s="119">
        <v>0</v>
      </c>
      <c r="W269" s="127" t="s">
        <v>2922</v>
      </c>
      <c r="X269" s="128">
        <v>2022</v>
      </c>
      <c r="Y269" s="128">
        <v>7</v>
      </c>
      <c r="Z269" s="128">
        <v>4</v>
      </c>
      <c r="AA26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6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70" spans="1:28" x14ac:dyDescent="0.25">
      <c r="A270" s="193" t="s">
        <v>2564</v>
      </c>
      <c r="B270" s="102" t="s">
        <v>213</v>
      </c>
      <c r="C270" s="102" t="s">
        <v>1591</v>
      </c>
      <c r="D270" s="102" t="s">
        <v>216</v>
      </c>
      <c r="E270" s="102" t="s">
        <v>216</v>
      </c>
      <c r="F270" s="113">
        <v>5.97</v>
      </c>
      <c r="G270" s="102" t="s">
        <v>217</v>
      </c>
      <c r="H270" s="75">
        <v>1</v>
      </c>
      <c r="I270" s="102">
        <v>1</v>
      </c>
      <c r="J270" s="102" t="s">
        <v>1803</v>
      </c>
      <c r="K270" s="102" t="s">
        <v>2826</v>
      </c>
      <c r="L270" s="118" t="s">
        <v>213</v>
      </c>
      <c r="M270" s="102" t="s">
        <v>213</v>
      </c>
      <c r="N270" s="102" t="s">
        <v>221</v>
      </c>
      <c r="O270" s="118" t="s">
        <v>250</v>
      </c>
      <c r="P270" s="104"/>
      <c r="Q270" s="104"/>
      <c r="R270" s="104"/>
      <c r="S270" s="104"/>
      <c r="T270" s="104"/>
      <c r="U270" s="119">
        <v>0</v>
      </c>
      <c r="V270" s="119">
        <v>0</v>
      </c>
      <c r="W270" s="127" t="s">
        <v>2922</v>
      </c>
      <c r="X270" s="128">
        <v>2022</v>
      </c>
      <c r="Y270" s="128">
        <v>7</v>
      </c>
      <c r="Z270" s="128">
        <v>6</v>
      </c>
      <c r="AA27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7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71" spans="1:28" x14ac:dyDescent="0.25">
      <c r="A271" s="193" t="s">
        <v>2565</v>
      </c>
      <c r="B271" s="102" t="s">
        <v>213</v>
      </c>
      <c r="C271" s="102" t="s">
        <v>1591</v>
      </c>
      <c r="D271" s="102" t="s">
        <v>216</v>
      </c>
      <c r="E271" s="102" t="s">
        <v>216</v>
      </c>
      <c r="F271" s="113">
        <v>3.13</v>
      </c>
      <c r="G271" s="102" t="s">
        <v>217</v>
      </c>
      <c r="H271" s="75">
        <v>1</v>
      </c>
      <c r="I271" s="102">
        <v>1</v>
      </c>
      <c r="J271" s="102" t="s">
        <v>2827</v>
      </c>
      <c r="K271" s="102" t="s">
        <v>2828</v>
      </c>
      <c r="L271" s="118" t="s">
        <v>2829</v>
      </c>
      <c r="M271" s="102" t="s">
        <v>213</v>
      </c>
      <c r="N271" s="102" t="s">
        <v>221</v>
      </c>
      <c r="O271" s="118" t="s">
        <v>908</v>
      </c>
      <c r="P271" s="104"/>
      <c r="Q271" s="104"/>
      <c r="R271" s="104"/>
      <c r="S271" s="104"/>
      <c r="T271" s="104"/>
      <c r="U271" s="119">
        <v>0</v>
      </c>
      <c r="V271" s="119">
        <v>0</v>
      </c>
      <c r="W271" s="127" t="s">
        <v>2922</v>
      </c>
      <c r="X271" s="128">
        <v>2022</v>
      </c>
      <c r="Y271" s="128">
        <v>7</v>
      </c>
      <c r="Z271" s="128">
        <v>7</v>
      </c>
      <c r="AA27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7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72" spans="1:28" x14ac:dyDescent="0.25">
      <c r="A272" s="193" t="s">
        <v>2566</v>
      </c>
      <c r="B272" s="102" t="s">
        <v>213</v>
      </c>
      <c r="C272" s="102" t="s">
        <v>1591</v>
      </c>
      <c r="D272" s="102" t="s">
        <v>216</v>
      </c>
      <c r="E272" s="102" t="s">
        <v>216</v>
      </c>
      <c r="F272" s="113">
        <v>1</v>
      </c>
      <c r="G272" s="102" t="s">
        <v>217</v>
      </c>
      <c r="H272" s="75">
        <v>1</v>
      </c>
      <c r="I272" s="102">
        <v>1</v>
      </c>
      <c r="J272" s="102" t="s">
        <v>2830</v>
      </c>
      <c r="K272" s="102" t="s">
        <v>888</v>
      </c>
      <c r="L272" s="118" t="s">
        <v>213</v>
      </c>
      <c r="M272" s="102" t="s">
        <v>213</v>
      </c>
      <c r="N272" s="102" t="s">
        <v>221</v>
      </c>
      <c r="O272" s="118" t="s">
        <v>549</v>
      </c>
      <c r="P272" s="104"/>
      <c r="Q272" s="104"/>
      <c r="R272" s="104"/>
      <c r="S272" s="104"/>
      <c r="T272" s="104"/>
      <c r="U272" s="119">
        <v>0</v>
      </c>
      <c r="V272" s="119">
        <v>0</v>
      </c>
      <c r="W272" s="127" t="s">
        <v>2922</v>
      </c>
      <c r="X272" s="128">
        <v>2022</v>
      </c>
      <c r="Y272" s="128">
        <v>7</v>
      </c>
      <c r="Z272" s="128">
        <v>6</v>
      </c>
      <c r="AA27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7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73" spans="1:28" x14ac:dyDescent="0.25">
      <c r="A273" s="194" t="s">
        <v>2661</v>
      </c>
      <c r="B273" s="104" t="s">
        <v>213</v>
      </c>
      <c r="C273" s="102" t="s">
        <v>1591</v>
      </c>
      <c r="D273" s="102" t="s">
        <v>216</v>
      </c>
      <c r="E273" s="102" t="s">
        <v>216</v>
      </c>
      <c r="F273" s="94">
        <v>3</v>
      </c>
      <c r="G273" s="102" t="s">
        <v>217</v>
      </c>
      <c r="H273" s="75">
        <v>1</v>
      </c>
      <c r="I273" s="102">
        <v>1</v>
      </c>
      <c r="J273" s="104" t="s">
        <v>2919</v>
      </c>
      <c r="K273" s="104" t="s">
        <v>1230</v>
      </c>
      <c r="L273" s="118" t="s">
        <v>213</v>
      </c>
      <c r="M273" s="102" t="s">
        <v>213</v>
      </c>
      <c r="N273" s="102" t="s">
        <v>221</v>
      </c>
      <c r="O273" s="118" t="s">
        <v>304</v>
      </c>
      <c r="P273" s="104"/>
      <c r="Q273" s="104"/>
      <c r="R273" s="104"/>
      <c r="S273" s="104"/>
      <c r="T273" s="104"/>
      <c r="U273" s="119">
        <v>0</v>
      </c>
      <c r="V273" s="119">
        <v>0</v>
      </c>
      <c r="W273" s="127" t="s">
        <v>2922</v>
      </c>
      <c r="X273" s="128">
        <v>2022</v>
      </c>
      <c r="Y273" s="128">
        <v>7</v>
      </c>
      <c r="Z273" s="128">
        <v>5</v>
      </c>
      <c r="AA27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7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74" spans="1:28" x14ac:dyDescent="0.25">
      <c r="A274" s="194" t="s">
        <v>2662</v>
      </c>
      <c r="B274" s="104" t="s">
        <v>213</v>
      </c>
      <c r="C274" s="102" t="s">
        <v>1591</v>
      </c>
      <c r="D274" s="102" t="s">
        <v>216</v>
      </c>
      <c r="E274" s="102" t="s">
        <v>216</v>
      </c>
      <c r="F274" s="94">
        <v>3</v>
      </c>
      <c r="G274" s="102" t="s">
        <v>217</v>
      </c>
      <c r="H274" s="75">
        <v>1</v>
      </c>
      <c r="I274" s="102">
        <v>1</v>
      </c>
      <c r="J274" s="104" t="s">
        <v>2795</v>
      </c>
      <c r="K274" s="104" t="s">
        <v>2796</v>
      </c>
      <c r="L274" s="118" t="s">
        <v>213</v>
      </c>
      <c r="M274" s="102" t="s">
        <v>213</v>
      </c>
      <c r="N274" s="102" t="s">
        <v>431</v>
      </c>
      <c r="O274" s="118" t="s">
        <v>2177</v>
      </c>
      <c r="P274" s="104"/>
      <c r="Q274" s="104"/>
      <c r="R274" s="104"/>
      <c r="S274" s="104"/>
      <c r="T274" s="104"/>
      <c r="U274" s="119">
        <v>0</v>
      </c>
      <c r="V274" s="119">
        <v>0</v>
      </c>
      <c r="W274" s="127" t="s">
        <v>2922</v>
      </c>
      <c r="X274" s="128">
        <v>2022</v>
      </c>
      <c r="Y274" s="128">
        <v>7</v>
      </c>
      <c r="Z274" s="128">
        <v>5</v>
      </c>
      <c r="AA27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7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75" spans="1:28" x14ac:dyDescent="0.25">
      <c r="A275" s="102" t="s">
        <v>241</v>
      </c>
      <c r="B275" s="102" t="s">
        <v>213</v>
      </c>
      <c r="C275" s="104" t="s">
        <v>215</v>
      </c>
      <c r="D275" s="102" t="s">
        <v>216</v>
      </c>
      <c r="E275" s="102" t="s">
        <v>216</v>
      </c>
      <c r="F275" s="158">
        <v>5</v>
      </c>
      <c r="G275" s="102" t="s">
        <v>217</v>
      </c>
      <c r="H275" s="75">
        <v>1</v>
      </c>
      <c r="I275" s="102">
        <v>1</v>
      </c>
      <c r="J275" s="102" t="s">
        <v>244</v>
      </c>
      <c r="K275" s="102" t="s">
        <v>243</v>
      </c>
      <c r="L275" s="118" t="s">
        <v>213</v>
      </c>
      <c r="M275" s="102" t="s">
        <v>245</v>
      </c>
      <c r="N275" s="102" t="s">
        <v>221</v>
      </c>
      <c r="O275" s="118">
        <v>1968</v>
      </c>
      <c r="P275" s="104"/>
      <c r="Q275" s="121"/>
      <c r="R275" s="104"/>
      <c r="S275" s="104"/>
      <c r="T275" s="104"/>
      <c r="U275" s="119">
        <v>0</v>
      </c>
      <c r="V275" s="119">
        <v>0</v>
      </c>
      <c r="W275" s="127" t="s">
        <v>2923</v>
      </c>
      <c r="X275" s="128">
        <v>2022</v>
      </c>
      <c r="Y275" s="128">
        <v>5</v>
      </c>
      <c r="Z275" s="128">
        <v>21</v>
      </c>
      <c r="AA27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7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76" spans="1:28" x14ac:dyDescent="0.25">
      <c r="A276" s="102" t="s">
        <v>273</v>
      </c>
      <c r="B276" s="102" t="s">
        <v>213</v>
      </c>
      <c r="C276" s="104" t="s">
        <v>215</v>
      </c>
      <c r="D276" s="102" t="s">
        <v>216</v>
      </c>
      <c r="E276" s="102" t="s">
        <v>216</v>
      </c>
      <c r="F276" s="158">
        <v>4</v>
      </c>
      <c r="G276" s="102" t="s">
        <v>217</v>
      </c>
      <c r="H276" s="75">
        <v>1</v>
      </c>
      <c r="I276" s="102">
        <v>1</v>
      </c>
      <c r="J276" s="102" t="s">
        <v>275</v>
      </c>
      <c r="K276" s="102" t="s">
        <v>270</v>
      </c>
      <c r="L276" s="118" t="s">
        <v>276</v>
      </c>
      <c r="M276" s="102" t="s">
        <v>277</v>
      </c>
      <c r="N276" s="102" t="s">
        <v>221</v>
      </c>
      <c r="O276" s="118" t="s">
        <v>278</v>
      </c>
      <c r="P276" s="104"/>
      <c r="Q276" s="121"/>
      <c r="R276" s="104"/>
      <c r="S276" s="104"/>
      <c r="T276" s="104"/>
      <c r="U276" s="119">
        <v>0</v>
      </c>
      <c r="V276" s="119">
        <v>0</v>
      </c>
      <c r="W276" s="127" t="s">
        <v>2924</v>
      </c>
      <c r="X276" s="128">
        <v>2022</v>
      </c>
      <c r="Y276" s="128">
        <v>5</v>
      </c>
      <c r="Z276" s="128">
        <v>27</v>
      </c>
      <c r="AA27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7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77" spans="1:28" x14ac:dyDescent="0.25">
      <c r="A277" s="102" t="s">
        <v>775</v>
      </c>
      <c r="B277" s="102" t="s">
        <v>213</v>
      </c>
      <c r="C277" s="104" t="s">
        <v>215</v>
      </c>
      <c r="D277" s="102" t="s">
        <v>216</v>
      </c>
      <c r="E277" s="102" t="s">
        <v>216</v>
      </c>
      <c r="F277" s="158">
        <v>6.78</v>
      </c>
      <c r="G277" s="102" t="s">
        <v>217</v>
      </c>
      <c r="H277" s="75">
        <v>1</v>
      </c>
      <c r="I277" s="102">
        <v>1</v>
      </c>
      <c r="J277" s="126" t="s">
        <v>777</v>
      </c>
      <c r="K277" s="126" t="s">
        <v>736</v>
      </c>
      <c r="L277" s="118" t="s">
        <v>778</v>
      </c>
      <c r="M277" s="102" t="s">
        <v>779</v>
      </c>
      <c r="N277" s="102" t="s">
        <v>221</v>
      </c>
      <c r="O277" s="118" t="s">
        <v>294</v>
      </c>
      <c r="P277" s="104"/>
      <c r="Q277" s="121"/>
      <c r="R277" s="104"/>
      <c r="S277" s="104"/>
      <c r="T277" s="104"/>
      <c r="U277" s="119">
        <v>0</v>
      </c>
      <c r="V277" s="119">
        <v>0</v>
      </c>
      <c r="W277" s="127" t="s">
        <v>2923</v>
      </c>
      <c r="X277" s="128">
        <v>2022</v>
      </c>
      <c r="Y277" s="128">
        <v>6</v>
      </c>
      <c r="Z277" s="128">
        <v>19</v>
      </c>
      <c r="AA27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7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78" spans="1:28" x14ac:dyDescent="0.25">
      <c r="A278" s="102" t="s">
        <v>2207</v>
      </c>
      <c r="B278" s="102" t="s">
        <v>213</v>
      </c>
      <c r="C278" s="104" t="s">
        <v>215</v>
      </c>
      <c r="D278" s="102" t="s">
        <v>216</v>
      </c>
      <c r="E278" s="102" t="s">
        <v>216</v>
      </c>
      <c r="F278" s="158">
        <v>6.5</v>
      </c>
      <c r="G278" s="102" t="s">
        <v>217</v>
      </c>
      <c r="H278" s="75">
        <v>1</v>
      </c>
      <c r="I278" s="102">
        <v>1</v>
      </c>
      <c r="J278" s="126" t="s">
        <v>641</v>
      </c>
      <c r="K278" s="126" t="s">
        <v>736</v>
      </c>
      <c r="L278" s="118" t="s">
        <v>213</v>
      </c>
      <c r="M278" s="102" t="s">
        <v>213</v>
      </c>
      <c r="N278" s="102" t="s">
        <v>221</v>
      </c>
      <c r="O278" s="118" t="s">
        <v>424</v>
      </c>
      <c r="P278" s="104"/>
      <c r="Q278" s="121"/>
      <c r="R278" s="104"/>
      <c r="S278" s="104"/>
      <c r="T278" s="104"/>
      <c r="U278" s="119">
        <v>0</v>
      </c>
      <c r="V278" s="119">
        <v>0</v>
      </c>
      <c r="W278" s="127" t="s">
        <v>2923</v>
      </c>
      <c r="X278" s="128">
        <v>2022</v>
      </c>
      <c r="Y278" s="128">
        <v>5</v>
      </c>
      <c r="Z278" s="128">
        <v>21</v>
      </c>
      <c r="AA27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7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79" spans="1:28" x14ac:dyDescent="0.25">
      <c r="A279" s="102" t="s">
        <v>394</v>
      </c>
      <c r="B279" s="102" t="s">
        <v>213</v>
      </c>
      <c r="C279" s="104" t="s">
        <v>215</v>
      </c>
      <c r="D279" s="102" t="s">
        <v>216</v>
      </c>
      <c r="E279" s="102" t="s">
        <v>216</v>
      </c>
      <c r="F279" s="158">
        <v>9.73</v>
      </c>
      <c r="G279" s="102" t="s">
        <v>217</v>
      </c>
      <c r="H279" s="75">
        <v>1</v>
      </c>
      <c r="I279" s="102">
        <v>1</v>
      </c>
      <c r="J279" s="97" t="s">
        <v>397</v>
      </c>
      <c r="K279" s="97" t="s">
        <v>396</v>
      </c>
      <c r="L279" s="118" t="s">
        <v>398</v>
      </c>
      <c r="M279" s="102" t="s">
        <v>213</v>
      </c>
      <c r="N279" s="102" t="s">
        <v>221</v>
      </c>
      <c r="O279" s="118" t="s">
        <v>278</v>
      </c>
      <c r="P279" s="104"/>
      <c r="Q279" s="121"/>
      <c r="R279" s="104"/>
      <c r="S279" s="104"/>
      <c r="T279" s="104"/>
      <c r="U279" s="119">
        <v>0</v>
      </c>
      <c r="V279" s="119">
        <v>0</v>
      </c>
      <c r="W279" s="127" t="s">
        <v>2921</v>
      </c>
      <c r="X279" s="128">
        <v>2022</v>
      </c>
      <c r="Y279" s="128">
        <v>5</v>
      </c>
      <c r="Z279" s="128">
        <v>20</v>
      </c>
      <c r="AA27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7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80" spans="1:28" x14ac:dyDescent="0.25">
      <c r="A280" s="102" t="s">
        <v>305</v>
      </c>
      <c r="B280" s="102" t="s">
        <v>213</v>
      </c>
      <c r="C280" s="104" t="s">
        <v>215</v>
      </c>
      <c r="D280" s="102" t="s">
        <v>216</v>
      </c>
      <c r="E280" s="102" t="s">
        <v>216</v>
      </c>
      <c r="F280" s="158">
        <v>5.08</v>
      </c>
      <c r="G280" s="102" t="s">
        <v>217</v>
      </c>
      <c r="H280" s="75">
        <v>1</v>
      </c>
      <c r="I280" s="102">
        <v>1</v>
      </c>
      <c r="J280" s="102" t="s">
        <v>308</v>
      </c>
      <c r="K280" s="102" t="s">
        <v>307</v>
      </c>
      <c r="L280" s="118" t="s">
        <v>309</v>
      </c>
      <c r="M280" s="102" t="s">
        <v>213</v>
      </c>
      <c r="N280" s="102" t="s">
        <v>221</v>
      </c>
      <c r="O280" s="118" t="s">
        <v>250</v>
      </c>
      <c r="P280" s="104"/>
      <c r="Q280" s="121"/>
      <c r="R280" s="104"/>
      <c r="S280" s="104"/>
      <c r="T280" s="104"/>
      <c r="U280" s="119">
        <v>0</v>
      </c>
      <c r="V280" s="119">
        <v>0</v>
      </c>
      <c r="W280" s="127" t="s">
        <v>2923</v>
      </c>
      <c r="X280" s="128">
        <v>2022</v>
      </c>
      <c r="Y280" s="128">
        <v>6</v>
      </c>
      <c r="Z280" s="128">
        <v>3</v>
      </c>
      <c r="AA28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8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81" spans="1:28" x14ac:dyDescent="0.25">
      <c r="A281" s="102" t="s">
        <v>404</v>
      </c>
      <c r="B281" s="102" t="s">
        <v>213</v>
      </c>
      <c r="C281" s="104" t="s">
        <v>215</v>
      </c>
      <c r="D281" s="102" t="s">
        <v>216</v>
      </c>
      <c r="E281" s="102" t="s">
        <v>216</v>
      </c>
      <c r="F281" s="158">
        <v>7.85</v>
      </c>
      <c r="G281" s="102" t="s">
        <v>217</v>
      </c>
      <c r="H281" s="75">
        <v>1</v>
      </c>
      <c r="I281" s="102">
        <v>1</v>
      </c>
      <c r="J281" s="97" t="s">
        <v>407</v>
      </c>
      <c r="K281" s="97" t="s">
        <v>406</v>
      </c>
      <c r="L281" s="118" t="s">
        <v>408</v>
      </c>
      <c r="M281" s="102" t="s">
        <v>213</v>
      </c>
      <c r="N281" s="102" t="s">
        <v>221</v>
      </c>
      <c r="O281" s="118" t="s">
        <v>424</v>
      </c>
      <c r="P281" s="104"/>
      <c r="Q281" s="121"/>
      <c r="R281" s="104"/>
      <c r="S281" s="104"/>
      <c r="T281" s="104"/>
      <c r="U281" s="119">
        <v>0</v>
      </c>
      <c r="V281" s="119">
        <v>0</v>
      </c>
      <c r="W281" s="127" t="s">
        <v>2924</v>
      </c>
      <c r="X281" s="128">
        <v>2022</v>
      </c>
      <c r="Y281" s="128">
        <v>6</v>
      </c>
      <c r="Z281" s="128">
        <v>5</v>
      </c>
      <c r="AA28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8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82" spans="1:28" x14ac:dyDescent="0.25">
      <c r="A282" s="102" t="s">
        <v>349</v>
      </c>
      <c r="B282" s="102" t="s">
        <v>213</v>
      </c>
      <c r="C282" s="104" t="s">
        <v>215</v>
      </c>
      <c r="D282" s="102" t="s">
        <v>216</v>
      </c>
      <c r="E282" s="102" t="s">
        <v>216</v>
      </c>
      <c r="F282" s="158">
        <v>5</v>
      </c>
      <c r="G282" s="102" t="s">
        <v>217</v>
      </c>
      <c r="H282" s="75">
        <v>1</v>
      </c>
      <c r="I282" s="102">
        <v>1</v>
      </c>
      <c r="J282" s="97" t="s">
        <v>351</v>
      </c>
      <c r="K282" s="97" t="s">
        <v>340</v>
      </c>
      <c r="L282" s="118" t="s">
        <v>213</v>
      </c>
      <c r="M282" s="102" t="s">
        <v>213</v>
      </c>
      <c r="N282" s="102" t="s">
        <v>221</v>
      </c>
      <c r="O282" s="118" t="s">
        <v>352</v>
      </c>
      <c r="P282" s="104"/>
      <c r="Q282" s="121"/>
      <c r="R282" s="104"/>
      <c r="S282" s="104"/>
      <c r="T282" s="104"/>
      <c r="U282" s="119">
        <v>0</v>
      </c>
      <c r="V282" s="119">
        <v>0</v>
      </c>
      <c r="W282" s="127" t="s">
        <v>2924</v>
      </c>
      <c r="X282" s="128">
        <v>2022</v>
      </c>
      <c r="Y282" s="128">
        <v>5</v>
      </c>
      <c r="Z282" s="128">
        <v>21</v>
      </c>
      <c r="AA28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8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83" spans="1:28" x14ac:dyDescent="0.25">
      <c r="A283" s="102" t="s">
        <v>367</v>
      </c>
      <c r="B283" s="102" t="s">
        <v>213</v>
      </c>
      <c r="C283" s="104" t="s">
        <v>215</v>
      </c>
      <c r="D283" s="102" t="s">
        <v>216</v>
      </c>
      <c r="E283" s="102" t="s">
        <v>216</v>
      </c>
      <c r="F283" s="158">
        <v>8.5</v>
      </c>
      <c r="G283" s="102" t="s">
        <v>217</v>
      </c>
      <c r="H283" s="75">
        <v>1</v>
      </c>
      <c r="I283" s="102">
        <v>1</v>
      </c>
      <c r="J283" s="97" t="s">
        <v>370</v>
      </c>
      <c r="K283" s="97" t="s">
        <v>369</v>
      </c>
      <c r="L283" s="118" t="s">
        <v>371</v>
      </c>
      <c r="M283" s="102" t="s">
        <v>213</v>
      </c>
      <c r="N283" s="102" t="s">
        <v>221</v>
      </c>
      <c r="O283" s="118" t="s">
        <v>348</v>
      </c>
      <c r="P283" s="104"/>
      <c r="Q283" s="121"/>
      <c r="R283" s="104"/>
      <c r="S283" s="104"/>
      <c r="T283" s="104"/>
      <c r="U283" s="119">
        <v>0</v>
      </c>
      <c r="V283" s="119">
        <v>0</v>
      </c>
      <c r="W283" s="127" t="s">
        <v>2924</v>
      </c>
      <c r="X283" s="128">
        <v>2022</v>
      </c>
      <c r="Y283" s="128">
        <v>6</v>
      </c>
      <c r="Z283" s="128">
        <v>16</v>
      </c>
      <c r="AA28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8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84" spans="1:28" x14ac:dyDescent="0.25">
      <c r="A284" s="194" t="s">
        <v>2657</v>
      </c>
      <c r="B284" s="102" t="s">
        <v>213</v>
      </c>
      <c r="C284" s="104" t="s">
        <v>215</v>
      </c>
      <c r="D284" s="102" t="s">
        <v>216</v>
      </c>
      <c r="E284" s="102" t="s">
        <v>216</v>
      </c>
      <c r="F284" s="114">
        <v>2.34</v>
      </c>
      <c r="G284" s="102" t="s">
        <v>217</v>
      </c>
      <c r="H284" s="75">
        <v>1</v>
      </c>
      <c r="I284" s="102">
        <v>1</v>
      </c>
      <c r="J284" s="97" t="s">
        <v>2914</v>
      </c>
      <c r="K284" s="97" t="s">
        <v>2896</v>
      </c>
      <c r="L284" s="118" t="s">
        <v>213</v>
      </c>
      <c r="M284" s="102" t="s">
        <v>213</v>
      </c>
      <c r="N284" s="102" t="s">
        <v>221</v>
      </c>
      <c r="O284" s="118" t="s">
        <v>326</v>
      </c>
      <c r="P284" s="104"/>
      <c r="Q284" s="104"/>
      <c r="R284" s="104"/>
      <c r="S284" s="104"/>
      <c r="T284" s="104"/>
      <c r="U284" s="119">
        <v>0</v>
      </c>
      <c r="V284" s="119">
        <v>0</v>
      </c>
      <c r="W284" s="127" t="s">
        <v>2924</v>
      </c>
      <c r="X284" s="128">
        <v>2022</v>
      </c>
      <c r="Y284" s="128">
        <v>7</v>
      </c>
      <c r="Z284" s="128">
        <v>14</v>
      </c>
      <c r="AA28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8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85" spans="1:28" x14ac:dyDescent="0.25">
      <c r="A285" s="102" t="s">
        <v>338</v>
      </c>
      <c r="B285" s="102" t="s">
        <v>213</v>
      </c>
      <c r="C285" s="104" t="s">
        <v>215</v>
      </c>
      <c r="D285" s="102" t="s">
        <v>216</v>
      </c>
      <c r="E285" s="102" t="s">
        <v>216</v>
      </c>
      <c r="F285" s="158">
        <v>8.4600000000000009</v>
      </c>
      <c r="G285" s="102" t="s">
        <v>217</v>
      </c>
      <c r="H285" s="75">
        <v>1</v>
      </c>
      <c r="I285" s="102">
        <v>1</v>
      </c>
      <c r="J285" s="97" t="s">
        <v>341</v>
      </c>
      <c r="K285" s="97" t="s">
        <v>340</v>
      </c>
      <c r="L285" s="118" t="s">
        <v>342</v>
      </c>
      <c r="M285" s="102" t="s">
        <v>213</v>
      </c>
      <c r="N285" s="102" t="s">
        <v>221</v>
      </c>
      <c r="O285" s="118" t="s">
        <v>343</v>
      </c>
      <c r="P285" s="104"/>
      <c r="Q285" s="121"/>
      <c r="R285" s="104"/>
      <c r="S285" s="104"/>
      <c r="T285" s="104"/>
      <c r="U285" s="119">
        <v>0</v>
      </c>
      <c r="V285" s="119">
        <v>0</v>
      </c>
      <c r="W285" s="127" t="s">
        <v>2921</v>
      </c>
      <c r="X285" s="128">
        <v>2022</v>
      </c>
      <c r="Y285" s="128">
        <v>5</v>
      </c>
      <c r="Z285" s="128">
        <v>20</v>
      </c>
      <c r="AA28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8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86" spans="1:28" x14ac:dyDescent="0.25">
      <c r="A286" s="102" t="s">
        <v>539</v>
      </c>
      <c r="B286" s="102" t="s">
        <v>213</v>
      </c>
      <c r="C286" s="104" t="s">
        <v>215</v>
      </c>
      <c r="D286" s="102" t="s">
        <v>216</v>
      </c>
      <c r="E286" s="102" t="s">
        <v>216</v>
      </c>
      <c r="F286" s="158">
        <v>4</v>
      </c>
      <c r="G286" s="102" t="s">
        <v>217</v>
      </c>
      <c r="H286" s="75">
        <v>1</v>
      </c>
      <c r="I286" s="102">
        <v>1</v>
      </c>
      <c r="J286" s="126" t="s">
        <v>541</v>
      </c>
      <c r="K286" s="126" t="s">
        <v>523</v>
      </c>
      <c r="L286" s="118" t="s">
        <v>542</v>
      </c>
      <c r="M286" s="102" t="s">
        <v>213</v>
      </c>
      <c r="N286" s="102" t="s">
        <v>221</v>
      </c>
      <c r="O286" s="118" t="s">
        <v>424</v>
      </c>
      <c r="P286" s="104"/>
      <c r="Q286" s="121"/>
      <c r="R286" s="104"/>
      <c r="S286" s="104"/>
      <c r="T286" s="104"/>
      <c r="U286" s="119">
        <v>0</v>
      </c>
      <c r="V286" s="119">
        <v>0</v>
      </c>
      <c r="W286" s="127" t="s">
        <v>2924</v>
      </c>
      <c r="X286" s="128">
        <v>2022</v>
      </c>
      <c r="Y286" s="128">
        <v>5</v>
      </c>
      <c r="Z286" s="128">
        <v>30</v>
      </c>
      <c r="AA28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8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87" spans="1:28" x14ac:dyDescent="0.25">
      <c r="A287" s="102" t="s">
        <v>609</v>
      </c>
      <c r="B287" s="102" t="s">
        <v>213</v>
      </c>
      <c r="C287" s="104" t="s">
        <v>215</v>
      </c>
      <c r="D287" s="102" t="s">
        <v>216</v>
      </c>
      <c r="E287" s="102" t="s">
        <v>216</v>
      </c>
      <c r="F287" s="158">
        <v>6.35</v>
      </c>
      <c r="G287" s="102" t="s">
        <v>217</v>
      </c>
      <c r="H287" s="75">
        <v>1</v>
      </c>
      <c r="I287" s="102">
        <v>1</v>
      </c>
      <c r="J287" s="126" t="s">
        <v>612</v>
      </c>
      <c r="K287" s="126" t="s">
        <v>611</v>
      </c>
      <c r="L287" s="118" t="s">
        <v>613</v>
      </c>
      <c r="M287" s="102" t="s">
        <v>614</v>
      </c>
      <c r="N287" s="102" t="s">
        <v>221</v>
      </c>
      <c r="O287" s="118">
        <v>1979</v>
      </c>
      <c r="P287" s="104"/>
      <c r="Q287" s="121"/>
      <c r="R287" s="104"/>
      <c r="S287" s="104"/>
      <c r="T287" s="104"/>
      <c r="U287" s="119">
        <v>0</v>
      </c>
      <c r="V287" s="119">
        <v>0</v>
      </c>
      <c r="W287" s="127" t="s">
        <v>2924</v>
      </c>
      <c r="X287" s="128">
        <v>2022</v>
      </c>
      <c r="Y287" s="128">
        <v>5</v>
      </c>
      <c r="Z287" s="128">
        <v>28</v>
      </c>
      <c r="AA28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8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88" spans="1:28" x14ac:dyDescent="0.25">
      <c r="A288" s="102" t="s">
        <v>357</v>
      </c>
      <c r="B288" s="102" t="s">
        <v>213</v>
      </c>
      <c r="C288" s="104" t="s">
        <v>215</v>
      </c>
      <c r="D288" s="102" t="s">
        <v>216</v>
      </c>
      <c r="E288" s="102" t="s">
        <v>216</v>
      </c>
      <c r="F288" s="158">
        <v>17.260000000000002</v>
      </c>
      <c r="G288" s="102" t="s">
        <v>217</v>
      </c>
      <c r="H288" s="75">
        <v>1</v>
      </c>
      <c r="I288" s="102">
        <v>1</v>
      </c>
      <c r="J288" s="97" t="s">
        <v>359</v>
      </c>
      <c r="K288" s="97" t="s">
        <v>340</v>
      </c>
      <c r="L288" s="118" t="s">
        <v>360</v>
      </c>
      <c r="M288" s="102" t="s">
        <v>361</v>
      </c>
      <c r="N288" s="102" t="s">
        <v>221</v>
      </c>
      <c r="O288" s="118">
        <v>1957</v>
      </c>
      <c r="P288" s="104"/>
      <c r="Q288" s="121"/>
      <c r="R288" s="104"/>
      <c r="S288" s="104"/>
      <c r="T288" s="104"/>
      <c r="U288" s="119">
        <v>0</v>
      </c>
      <c r="V288" s="119">
        <v>2</v>
      </c>
      <c r="W288" s="127" t="s">
        <v>2924</v>
      </c>
      <c r="X288" s="128">
        <v>2022</v>
      </c>
      <c r="Y288" s="128">
        <v>6</v>
      </c>
      <c r="Z288" s="128">
        <v>4</v>
      </c>
      <c r="AA28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8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89" spans="1:28" x14ac:dyDescent="0.25">
      <c r="A289" s="102" t="s">
        <v>681</v>
      </c>
      <c r="B289" s="102" t="s">
        <v>213</v>
      </c>
      <c r="C289" s="104" t="s">
        <v>215</v>
      </c>
      <c r="D289" s="102" t="s">
        <v>216</v>
      </c>
      <c r="E289" s="102" t="s">
        <v>216</v>
      </c>
      <c r="F289" s="158">
        <v>4.76</v>
      </c>
      <c r="G289" s="102" t="s">
        <v>217</v>
      </c>
      <c r="H289" s="75">
        <v>1</v>
      </c>
      <c r="I289" s="102">
        <v>1</v>
      </c>
      <c r="J289" s="126" t="s">
        <v>489</v>
      </c>
      <c r="K289" s="126" t="s">
        <v>683</v>
      </c>
      <c r="L289" s="118" t="s">
        <v>684</v>
      </c>
      <c r="M289" s="102" t="s">
        <v>685</v>
      </c>
      <c r="N289" s="102" t="s">
        <v>221</v>
      </c>
      <c r="O289" s="118">
        <v>1982</v>
      </c>
      <c r="P289" s="104"/>
      <c r="Q289" s="121"/>
      <c r="R289" s="104"/>
      <c r="S289" s="104"/>
      <c r="T289" s="104"/>
      <c r="U289" s="119">
        <v>0</v>
      </c>
      <c r="V289" s="119">
        <v>1</v>
      </c>
      <c r="W289" s="127" t="s">
        <v>2924</v>
      </c>
      <c r="X289" s="128">
        <v>2022</v>
      </c>
      <c r="Y289" s="128">
        <v>5</v>
      </c>
      <c r="Z289" s="128">
        <v>29</v>
      </c>
      <c r="AA28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8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90" spans="1:28" x14ac:dyDescent="0.25">
      <c r="A290" s="102" t="s">
        <v>694</v>
      </c>
      <c r="B290" s="102" t="s">
        <v>213</v>
      </c>
      <c r="C290" s="104" t="s">
        <v>215</v>
      </c>
      <c r="D290" s="102" t="s">
        <v>216</v>
      </c>
      <c r="E290" s="102" t="s">
        <v>216</v>
      </c>
      <c r="F290" s="158">
        <v>4.5</v>
      </c>
      <c r="G290" s="102" t="s">
        <v>217</v>
      </c>
      <c r="H290" s="75">
        <v>1</v>
      </c>
      <c r="I290" s="102">
        <v>1</v>
      </c>
      <c r="J290" s="126" t="s">
        <v>697</v>
      </c>
      <c r="K290" s="126" t="s">
        <v>696</v>
      </c>
      <c r="L290" s="118" t="s">
        <v>698</v>
      </c>
      <c r="M290" s="102" t="s">
        <v>699</v>
      </c>
      <c r="N290" s="102" t="s">
        <v>221</v>
      </c>
      <c r="O290" s="118" t="s">
        <v>387</v>
      </c>
      <c r="P290" s="104"/>
      <c r="Q290" s="121"/>
      <c r="R290" s="104"/>
      <c r="S290" s="104"/>
      <c r="T290" s="104"/>
      <c r="U290" s="119">
        <v>0</v>
      </c>
      <c r="V290" s="119">
        <v>0</v>
      </c>
      <c r="W290" s="127" t="s">
        <v>2924</v>
      </c>
      <c r="X290" s="128">
        <v>2022</v>
      </c>
      <c r="Y290" s="128">
        <v>5</v>
      </c>
      <c r="Z290" s="128">
        <v>27</v>
      </c>
      <c r="AA29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9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91" spans="1:28" x14ac:dyDescent="0.25">
      <c r="A291" s="102" t="s">
        <v>919</v>
      </c>
      <c r="B291" s="102" t="s">
        <v>213</v>
      </c>
      <c r="C291" s="104" t="s">
        <v>215</v>
      </c>
      <c r="D291" s="102" t="s">
        <v>216</v>
      </c>
      <c r="E291" s="102" t="s">
        <v>216</v>
      </c>
      <c r="F291" s="158">
        <v>11.72</v>
      </c>
      <c r="G291" s="102" t="s">
        <v>217</v>
      </c>
      <c r="H291" s="75">
        <v>4</v>
      </c>
      <c r="I291" s="102">
        <v>1</v>
      </c>
      <c r="J291" s="126" t="s">
        <v>922</v>
      </c>
      <c r="K291" s="126" t="s">
        <v>921</v>
      </c>
      <c r="L291" s="118" t="s">
        <v>923</v>
      </c>
      <c r="M291" s="102" t="s">
        <v>924</v>
      </c>
      <c r="N291" s="102" t="s">
        <v>221</v>
      </c>
      <c r="O291" s="118">
        <v>1970</v>
      </c>
      <c r="P291" s="104"/>
      <c r="Q291" s="121"/>
      <c r="R291" s="104"/>
      <c r="S291" s="104"/>
      <c r="T291" s="104"/>
      <c r="U291" s="119">
        <v>0</v>
      </c>
      <c r="V291" s="119">
        <v>0</v>
      </c>
      <c r="W291" s="127" t="s">
        <v>2924</v>
      </c>
      <c r="X291" s="128">
        <v>2022</v>
      </c>
      <c r="Y291" s="128">
        <v>6</v>
      </c>
      <c r="Z291" s="128">
        <v>5</v>
      </c>
      <c r="AA29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9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92" spans="1:28" x14ac:dyDescent="0.25">
      <c r="A292" s="102" t="s">
        <v>268</v>
      </c>
      <c r="B292" s="102" t="s">
        <v>213</v>
      </c>
      <c r="C292" s="104" t="s">
        <v>215</v>
      </c>
      <c r="D292" s="102" t="s">
        <v>216</v>
      </c>
      <c r="E292" s="102" t="s">
        <v>216</v>
      </c>
      <c r="F292" s="158">
        <v>2.5299999999999998</v>
      </c>
      <c r="G292" s="102" t="s">
        <v>217</v>
      </c>
      <c r="H292" s="75">
        <v>1</v>
      </c>
      <c r="I292" s="102">
        <v>1</v>
      </c>
      <c r="J292" s="102" t="s">
        <v>271</v>
      </c>
      <c r="K292" s="102" t="s">
        <v>270</v>
      </c>
      <c r="L292" s="118" t="s">
        <v>272</v>
      </c>
      <c r="M292" s="102" t="s">
        <v>213</v>
      </c>
      <c r="N292" s="102" t="s">
        <v>221</v>
      </c>
      <c r="O292" s="118" t="s">
        <v>228</v>
      </c>
      <c r="P292" s="104"/>
      <c r="Q292" s="121"/>
      <c r="R292" s="104"/>
      <c r="S292" s="104"/>
      <c r="T292" s="104"/>
      <c r="U292" s="119">
        <v>0</v>
      </c>
      <c r="V292" s="119">
        <v>0</v>
      </c>
      <c r="W292" s="127" t="s">
        <v>2924</v>
      </c>
      <c r="X292" s="128">
        <v>2022</v>
      </c>
      <c r="Y292" s="128">
        <v>5</v>
      </c>
      <c r="Z292" s="128">
        <v>21</v>
      </c>
      <c r="AA29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9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93" spans="1:28" x14ac:dyDescent="0.25">
      <c r="A293" s="102" t="s">
        <v>567</v>
      </c>
      <c r="B293" s="102" t="s">
        <v>213</v>
      </c>
      <c r="C293" s="104" t="s">
        <v>215</v>
      </c>
      <c r="D293" s="102" t="s">
        <v>216</v>
      </c>
      <c r="E293" s="102" t="s">
        <v>216</v>
      </c>
      <c r="F293" s="158">
        <v>2.0499999999999998</v>
      </c>
      <c r="G293" s="102" t="s">
        <v>217</v>
      </c>
      <c r="H293" s="75">
        <v>1</v>
      </c>
      <c r="I293" s="102">
        <v>1</v>
      </c>
      <c r="J293" s="126" t="s">
        <v>570</v>
      </c>
      <c r="K293" s="126" t="s">
        <v>569</v>
      </c>
      <c r="L293" s="118" t="s">
        <v>571</v>
      </c>
      <c r="M293" s="102" t="s">
        <v>572</v>
      </c>
      <c r="N293" s="102" t="s">
        <v>221</v>
      </c>
      <c r="O293" s="118">
        <v>1988</v>
      </c>
      <c r="P293" s="104"/>
      <c r="Q293" s="121"/>
      <c r="R293" s="104"/>
      <c r="S293" s="104"/>
      <c r="T293" s="104"/>
      <c r="U293" s="119">
        <v>0</v>
      </c>
      <c r="V293" s="119">
        <v>0</v>
      </c>
      <c r="W293" s="127" t="s">
        <v>2924</v>
      </c>
      <c r="X293" s="128">
        <v>2022</v>
      </c>
      <c r="Y293" s="128">
        <v>5</v>
      </c>
      <c r="Z293" s="128">
        <v>27</v>
      </c>
      <c r="AA29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9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94" spans="1:28" x14ac:dyDescent="0.25">
      <c r="A294" s="102" t="s">
        <v>353</v>
      </c>
      <c r="B294" s="102" t="s">
        <v>213</v>
      </c>
      <c r="C294" s="104" t="s">
        <v>215</v>
      </c>
      <c r="D294" s="102" t="s">
        <v>216</v>
      </c>
      <c r="E294" s="102" t="s">
        <v>216</v>
      </c>
      <c r="F294" s="158">
        <v>3.3</v>
      </c>
      <c r="G294" s="102" t="s">
        <v>217</v>
      </c>
      <c r="H294" s="75">
        <v>1</v>
      </c>
      <c r="I294" s="102">
        <v>1</v>
      </c>
      <c r="J294" s="97" t="s">
        <v>355</v>
      </c>
      <c r="K294" s="97" t="s">
        <v>340</v>
      </c>
      <c r="L294" s="118" t="s">
        <v>356</v>
      </c>
      <c r="M294" s="102" t="s">
        <v>213</v>
      </c>
      <c r="N294" s="102" t="s">
        <v>221</v>
      </c>
      <c r="O294" s="118" t="s">
        <v>324</v>
      </c>
      <c r="P294" s="104"/>
      <c r="Q294" s="121"/>
      <c r="R294" s="104"/>
      <c r="S294" s="104"/>
      <c r="T294" s="104"/>
      <c r="U294" s="119">
        <v>0</v>
      </c>
      <c r="V294" s="119">
        <v>0</v>
      </c>
      <c r="W294" s="127" t="s">
        <v>2924</v>
      </c>
      <c r="X294" s="128">
        <v>2022</v>
      </c>
      <c r="Y294" s="128">
        <v>6</v>
      </c>
      <c r="Z294" s="128">
        <v>10</v>
      </c>
      <c r="AA29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9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95" spans="1:28" x14ac:dyDescent="0.25">
      <c r="A295" s="102" t="s">
        <v>382</v>
      </c>
      <c r="B295" s="102" t="s">
        <v>213</v>
      </c>
      <c r="C295" s="104" t="s">
        <v>215</v>
      </c>
      <c r="D295" s="102" t="s">
        <v>216</v>
      </c>
      <c r="E295" s="102" t="s">
        <v>216</v>
      </c>
      <c r="F295" s="158">
        <v>10.5</v>
      </c>
      <c r="G295" s="102" t="s">
        <v>217</v>
      </c>
      <c r="H295" s="75">
        <v>1</v>
      </c>
      <c r="I295" s="102">
        <v>1</v>
      </c>
      <c r="J295" s="97" t="s">
        <v>385</v>
      </c>
      <c r="K295" s="97" t="s">
        <v>384</v>
      </c>
      <c r="L295" s="118" t="s">
        <v>386</v>
      </c>
      <c r="M295" s="102" t="s">
        <v>213</v>
      </c>
      <c r="N295" s="102" t="s">
        <v>221</v>
      </c>
      <c r="O295" s="118" t="s">
        <v>387</v>
      </c>
      <c r="P295" s="104"/>
      <c r="Q295" s="121"/>
      <c r="R295" s="104"/>
      <c r="S295" s="104"/>
      <c r="T295" s="104"/>
      <c r="U295" s="119">
        <v>0</v>
      </c>
      <c r="V295" s="119">
        <v>0</v>
      </c>
      <c r="W295" s="127" t="s">
        <v>2924</v>
      </c>
      <c r="X295" s="128">
        <v>2022</v>
      </c>
      <c r="Y295" s="128">
        <v>5</v>
      </c>
      <c r="Z295" s="128">
        <v>28</v>
      </c>
      <c r="AA29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9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96" spans="1:28" x14ac:dyDescent="0.25">
      <c r="A296" s="102" t="s">
        <v>587</v>
      </c>
      <c r="B296" s="102" t="s">
        <v>213</v>
      </c>
      <c r="C296" s="104" t="s">
        <v>215</v>
      </c>
      <c r="D296" s="102" t="s">
        <v>216</v>
      </c>
      <c r="E296" s="102" t="s">
        <v>216</v>
      </c>
      <c r="F296" s="158">
        <v>2</v>
      </c>
      <c r="G296" s="102" t="s">
        <v>217</v>
      </c>
      <c r="H296" s="75">
        <v>1</v>
      </c>
      <c r="I296" s="102">
        <v>1</v>
      </c>
      <c r="J296" s="126" t="s">
        <v>590</v>
      </c>
      <c r="K296" s="126" t="s">
        <v>589</v>
      </c>
      <c r="L296" s="118" t="s">
        <v>591</v>
      </c>
      <c r="M296" s="102" t="s">
        <v>213</v>
      </c>
      <c r="N296" s="102" t="s">
        <v>221</v>
      </c>
      <c r="O296" s="118">
        <v>1988</v>
      </c>
      <c r="P296" s="104"/>
      <c r="Q296" s="121"/>
      <c r="R296" s="104"/>
      <c r="S296" s="104"/>
      <c r="T296" s="104"/>
      <c r="U296" s="119">
        <v>0</v>
      </c>
      <c r="V296" s="119">
        <v>0</v>
      </c>
      <c r="W296" s="127" t="s">
        <v>2924</v>
      </c>
      <c r="X296" s="128">
        <v>2022</v>
      </c>
      <c r="Y296" s="128">
        <v>5</v>
      </c>
      <c r="Z296" s="128">
        <v>24</v>
      </c>
      <c r="AA29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9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97" spans="1:28" x14ac:dyDescent="0.25">
      <c r="A297" s="102" t="s">
        <v>515</v>
      </c>
      <c r="B297" s="102" t="s">
        <v>213</v>
      </c>
      <c r="C297" s="104" t="s">
        <v>215</v>
      </c>
      <c r="D297" s="102" t="s">
        <v>216</v>
      </c>
      <c r="E297" s="102" t="s">
        <v>216</v>
      </c>
      <c r="F297" s="158">
        <v>8.82</v>
      </c>
      <c r="G297" s="102" t="s">
        <v>217</v>
      </c>
      <c r="H297" s="75">
        <v>1</v>
      </c>
      <c r="I297" s="102">
        <v>1</v>
      </c>
      <c r="J297" s="126" t="s">
        <v>518</v>
      </c>
      <c r="K297" s="126" t="s">
        <v>517</v>
      </c>
      <c r="L297" s="118" t="s">
        <v>519</v>
      </c>
      <c r="M297" s="102" t="s">
        <v>520</v>
      </c>
      <c r="N297" s="102" t="s">
        <v>221</v>
      </c>
      <c r="O297" s="118" t="s">
        <v>278</v>
      </c>
      <c r="P297" s="104"/>
      <c r="Q297" s="121"/>
      <c r="R297" s="104"/>
      <c r="S297" s="104"/>
      <c r="T297" s="104"/>
      <c r="U297" s="119">
        <v>0</v>
      </c>
      <c r="V297" s="119">
        <v>0</v>
      </c>
      <c r="W297" s="127" t="s">
        <v>2924</v>
      </c>
      <c r="X297" s="128">
        <v>2022</v>
      </c>
      <c r="Y297" s="128">
        <v>6</v>
      </c>
      <c r="Z297" s="128">
        <v>6</v>
      </c>
      <c r="AA29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9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98" spans="1:28" x14ac:dyDescent="0.25">
      <c r="A298" s="194" t="s">
        <v>2658</v>
      </c>
      <c r="B298" s="102" t="s">
        <v>213</v>
      </c>
      <c r="C298" s="104" t="s">
        <v>215</v>
      </c>
      <c r="D298" s="102" t="s">
        <v>216</v>
      </c>
      <c r="E298" s="102" t="s">
        <v>216</v>
      </c>
      <c r="F298" s="114">
        <v>3.75</v>
      </c>
      <c r="G298" s="102" t="s">
        <v>217</v>
      </c>
      <c r="H298" s="75">
        <v>1</v>
      </c>
      <c r="I298" s="102">
        <v>1</v>
      </c>
      <c r="J298" s="97" t="s">
        <v>2915</v>
      </c>
      <c r="K298" s="97" t="s">
        <v>578</v>
      </c>
      <c r="L298" s="118" t="s">
        <v>213</v>
      </c>
      <c r="M298" s="102" t="s">
        <v>213</v>
      </c>
      <c r="N298" s="102" t="s">
        <v>221</v>
      </c>
      <c r="O298" s="118" t="s">
        <v>640</v>
      </c>
      <c r="P298" s="104"/>
      <c r="Q298" s="104"/>
      <c r="R298" s="104"/>
      <c r="S298" s="104"/>
      <c r="T298" s="104"/>
      <c r="U298" s="119">
        <v>0</v>
      </c>
      <c r="V298" s="119">
        <v>0</v>
      </c>
      <c r="W298" s="127" t="s">
        <v>2924</v>
      </c>
      <c r="X298" s="128">
        <v>2022</v>
      </c>
      <c r="Y298" s="128">
        <v>7</v>
      </c>
      <c r="Z298" s="128">
        <v>14</v>
      </c>
      <c r="AA29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9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299" spans="1:28" x14ac:dyDescent="0.25">
      <c r="A299" s="102" t="s">
        <v>625</v>
      </c>
      <c r="B299" s="102" t="s">
        <v>213</v>
      </c>
      <c r="C299" s="104" t="s">
        <v>215</v>
      </c>
      <c r="D299" s="102" t="s">
        <v>216</v>
      </c>
      <c r="E299" s="102" t="s">
        <v>216</v>
      </c>
      <c r="F299" s="158">
        <v>5.42</v>
      </c>
      <c r="G299" s="102" t="s">
        <v>217</v>
      </c>
      <c r="H299" s="75">
        <v>1</v>
      </c>
      <c r="I299" s="102">
        <v>1</v>
      </c>
      <c r="J299" s="126" t="s">
        <v>489</v>
      </c>
      <c r="K299" s="126" t="s">
        <v>380</v>
      </c>
      <c r="L299" s="118" t="s">
        <v>627</v>
      </c>
      <c r="M299" s="102" t="s">
        <v>213</v>
      </c>
      <c r="N299" s="102" t="s">
        <v>221</v>
      </c>
      <c r="O299" s="118" t="s">
        <v>393</v>
      </c>
      <c r="P299" s="104"/>
      <c r="Q299" s="121"/>
      <c r="R299" s="104"/>
      <c r="S299" s="104"/>
      <c r="T299" s="104"/>
      <c r="U299" s="119">
        <v>0</v>
      </c>
      <c r="V299" s="119">
        <v>0</v>
      </c>
      <c r="W299" s="127" t="s">
        <v>2921</v>
      </c>
      <c r="X299" s="128">
        <v>2022</v>
      </c>
      <c r="Y299" s="128">
        <v>5</v>
      </c>
      <c r="Z299" s="128">
        <v>25</v>
      </c>
      <c r="AA29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29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00" spans="1:28" x14ac:dyDescent="0.25">
      <c r="A300" s="102" t="s">
        <v>853</v>
      </c>
      <c r="B300" s="102" t="s">
        <v>213</v>
      </c>
      <c r="C300" s="104" t="s">
        <v>215</v>
      </c>
      <c r="D300" s="102" t="s">
        <v>216</v>
      </c>
      <c r="E300" s="102" t="s">
        <v>216</v>
      </c>
      <c r="F300" s="158">
        <v>7.39</v>
      </c>
      <c r="G300" s="102" t="s">
        <v>217</v>
      </c>
      <c r="H300" s="75">
        <v>1</v>
      </c>
      <c r="I300" s="102">
        <v>1</v>
      </c>
      <c r="J300" s="126" t="s">
        <v>855</v>
      </c>
      <c r="K300" s="126" t="s">
        <v>844</v>
      </c>
      <c r="L300" s="118" t="s">
        <v>856</v>
      </c>
      <c r="M300" s="102" t="s">
        <v>857</v>
      </c>
      <c r="N300" s="102" t="s">
        <v>221</v>
      </c>
      <c r="O300" s="118">
        <v>1976</v>
      </c>
      <c r="P300" s="104"/>
      <c r="Q300" s="121"/>
      <c r="R300" s="104"/>
      <c r="S300" s="104"/>
      <c r="T300" s="104"/>
      <c r="U300" s="119">
        <v>0</v>
      </c>
      <c r="V300" s="119">
        <v>0</v>
      </c>
      <c r="W300" s="127" t="s">
        <v>2923</v>
      </c>
      <c r="X300" s="128">
        <v>2022</v>
      </c>
      <c r="Y300" s="128">
        <v>5</v>
      </c>
      <c r="Z300" s="128">
        <v>20</v>
      </c>
      <c r="AA30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0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01" spans="1:28" x14ac:dyDescent="0.25">
      <c r="A301" s="102" t="s">
        <v>222</v>
      </c>
      <c r="B301" s="102" t="s">
        <v>213</v>
      </c>
      <c r="C301" s="104" t="s">
        <v>215</v>
      </c>
      <c r="D301" s="102" t="s">
        <v>216</v>
      </c>
      <c r="E301" s="102" t="s">
        <v>216</v>
      </c>
      <c r="F301" s="158">
        <v>6</v>
      </c>
      <c r="G301" s="102" t="s">
        <v>217</v>
      </c>
      <c r="H301" s="75">
        <v>1</v>
      </c>
      <c r="I301" s="102">
        <v>1</v>
      </c>
      <c r="J301" s="102" t="s">
        <v>225</v>
      </c>
      <c r="K301" s="102" t="s">
        <v>224</v>
      </c>
      <c r="L301" s="118" t="s">
        <v>226</v>
      </c>
      <c r="M301" s="102" t="s">
        <v>227</v>
      </c>
      <c r="N301" s="102" t="s">
        <v>221</v>
      </c>
      <c r="O301" s="118" t="s">
        <v>228</v>
      </c>
      <c r="P301" s="104"/>
      <c r="Q301" s="121"/>
      <c r="R301" s="104"/>
      <c r="S301" s="104"/>
      <c r="T301" s="104"/>
      <c r="U301" s="119">
        <v>0</v>
      </c>
      <c r="V301" s="119">
        <v>0</v>
      </c>
      <c r="W301" s="127" t="s">
        <v>2923</v>
      </c>
      <c r="X301" s="128">
        <v>2022</v>
      </c>
      <c r="Y301" s="128">
        <v>6</v>
      </c>
      <c r="Z301" s="128">
        <v>2</v>
      </c>
      <c r="AA30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0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02" spans="1:28" x14ac:dyDescent="0.25">
      <c r="A302" s="102" t="s">
        <v>592</v>
      </c>
      <c r="B302" s="102" t="s">
        <v>213</v>
      </c>
      <c r="C302" s="104" t="s">
        <v>215</v>
      </c>
      <c r="D302" s="102" t="s">
        <v>216</v>
      </c>
      <c r="E302" s="102" t="s">
        <v>216</v>
      </c>
      <c r="F302" s="158">
        <v>1.5</v>
      </c>
      <c r="G302" s="102" t="s">
        <v>217</v>
      </c>
      <c r="H302" s="75">
        <v>1</v>
      </c>
      <c r="I302" s="102">
        <v>1</v>
      </c>
      <c r="J302" s="126" t="s">
        <v>594</v>
      </c>
      <c r="K302" s="126" t="s">
        <v>589</v>
      </c>
      <c r="L302" s="118" t="s">
        <v>595</v>
      </c>
      <c r="M302" s="102" t="s">
        <v>596</v>
      </c>
      <c r="N302" s="102" t="s">
        <v>221</v>
      </c>
      <c r="O302" s="118">
        <v>1948</v>
      </c>
      <c r="P302" s="104"/>
      <c r="Q302" s="121"/>
      <c r="R302" s="104"/>
      <c r="S302" s="104"/>
      <c r="T302" s="104"/>
      <c r="U302" s="119">
        <v>0</v>
      </c>
      <c r="V302" s="119">
        <v>0</v>
      </c>
      <c r="W302" s="127" t="s">
        <v>2924</v>
      </c>
      <c r="X302" s="128">
        <v>2022</v>
      </c>
      <c r="Y302" s="128">
        <v>5</v>
      </c>
      <c r="Z302" s="128">
        <v>29</v>
      </c>
      <c r="AA30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0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03" spans="1:28" x14ac:dyDescent="0.25">
      <c r="A303" s="102" t="s">
        <v>753</v>
      </c>
      <c r="B303" s="102" t="s">
        <v>213</v>
      </c>
      <c r="C303" s="104" t="s">
        <v>215</v>
      </c>
      <c r="D303" s="102" t="s">
        <v>216</v>
      </c>
      <c r="E303" s="102" t="s">
        <v>216</v>
      </c>
      <c r="F303" s="158">
        <v>3</v>
      </c>
      <c r="G303" s="102" t="s">
        <v>217</v>
      </c>
      <c r="H303" s="75">
        <v>1</v>
      </c>
      <c r="I303" s="102">
        <v>1</v>
      </c>
      <c r="J303" s="126" t="s">
        <v>755</v>
      </c>
      <c r="K303" s="126" t="s">
        <v>736</v>
      </c>
      <c r="L303" s="118" t="s">
        <v>756</v>
      </c>
      <c r="M303" s="102" t="s">
        <v>757</v>
      </c>
      <c r="N303" s="102" t="s">
        <v>221</v>
      </c>
      <c r="O303" s="118" t="s">
        <v>234</v>
      </c>
      <c r="P303" s="104"/>
      <c r="Q303" s="121"/>
      <c r="R303" s="104"/>
      <c r="S303" s="104"/>
      <c r="T303" s="104"/>
      <c r="U303" s="119">
        <v>0</v>
      </c>
      <c r="V303" s="119">
        <v>0</v>
      </c>
      <c r="W303" s="127" t="s">
        <v>2924</v>
      </c>
      <c r="X303" s="128">
        <v>2022</v>
      </c>
      <c r="Y303" s="128">
        <v>6</v>
      </c>
      <c r="Z303" s="128">
        <v>4</v>
      </c>
      <c r="AA30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0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04" spans="1:28" x14ac:dyDescent="0.25">
      <c r="A304" s="102" t="s">
        <v>262</v>
      </c>
      <c r="B304" s="102" t="s">
        <v>213</v>
      </c>
      <c r="C304" s="104" t="s">
        <v>215</v>
      </c>
      <c r="D304" s="102" t="s">
        <v>216</v>
      </c>
      <c r="E304" s="102" t="s">
        <v>216</v>
      </c>
      <c r="F304" s="158">
        <v>5.86</v>
      </c>
      <c r="G304" s="102" t="s">
        <v>217</v>
      </c>
      <c r="H304" s="75">
        <v>1</v>
      </c>
      <c r="I304" s="102">
        <v>1</v>
      </c>
      <c r="J304" s="102" t="s">
        <v>265</v>
      </c>
      <c r="K304" s="102" t="s">
        <v>264</v>
      </c>
      <c r="L304" s="118" t="s">
        <v>266</v>
      </c>
      <c r="M304" s="102" t="s">
        <v>267</v>
      </c>
      <c r="N304" s="102" t="s">
        <v>221</v>
      </c>
      <c r="O304" s="118">
        <v>1978</v>
      </c>
      <c r="P304" s="104"/>
      <c r="Q304" s="121"/>
      <c r="R304" s="104"/>
      <c r="S304" s="104"/>
      <c r="T304" s="104"/>
      <c r="U304" s="119">
        <v>0</v>
      </c>
      <c r="V304" s="119">
        <v>0</v>
      </c>
      <c r="W304" s="127" t="s">
        <v>2924</v>
      </c>
      <c r="X304" s="128">
        <v>2022</v>
      </c>
      <c r="Y304" s="128">
        <v>6</v>
      </c>
      <c r="Z304" s="128">
        <v>13</v>
      </c>
      <c r="AA30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0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05" spans="1:28" x14ac:dyDescent="0.25">
      <c r="A305" s="102" t="s">
        <v>486</v>
      </c>
      <c r="B305" s="102" t="s">
        <v>213</v>
      </c>
      <c r="C305" s="104" t="s">
        <v>215</v>
      </c>
      <c r="D305" s="102" t="s">
        <v>216</v>
      </c>
      <c r="E305" s="102" t="s">
        <v>216</v>
      </c>
      <c r="F305" s="158">
        <v>7</v>
      </c>
      <c r="G305" s="102" t="s">
        <v>217</v>
      </c>
      <c r="H305" s="75">
        <v>1</v>
      </c>
      <c r="I305" s="102">
        <v>1</v>
      </c>
      <c r="J305" s="126" t="s">
        <v>489</v>
      </c>
      <c r="K305" s="126" t="s">
        <v>488</v>
      </c>
      <c r="L305" s="118" t="s">
        <v>490</v>
      </c>
      <c r="M305" s="102" t="s">
        <v>491</v>
      </c>
      <c r="N305" s="102" t="s">
        <v>221</v>
      </c>
      <c r="O305" s="118">
        <v>1986</v>
      </c>
      <c r="P305" s="104"/>
      <c r="Q305" s="121"/>
      <c r="R305" s="104"/>
      <c r="S305" s="104"/>
      <c r="T305" s="104"/>
      <c r="U305" s="119">
        <v>0</v>
      </c>
      <c r="V305" s="119">
        <v>0</v>
      </c>
      <c r="W305" s="127" t="s">
        <v>2923</v>
      </c>
      <c r="X305" s="128">
        <v>2022</v>
      </c>
      <c r="Y305" s="128">
        <v>5</v>
      </c>
      <c r="Z305" s="128">
        <v>27</v>
      </c>
      <c r="AA30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0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06" spans="1:28" x14ac:dyDescent="0.25">
      <c r="A306" s="102" t="s">
        <v>433</v>
      </c>
      <c r="B306" s="102" t="s">
        <v>213</v>
      </c>
      <c r="C306" s="104" t="s">
        <v>215</v>
      </c>
      <c r="D306" s="102" t="s">
        <v>216</v>
      </c>
      <c r="E306" s="102" t="s">
        <v>216</v>
      </c>
      <c r="F306" s="158">
        <v>4.1100000000000003</v>
      </c>
      <c r="G306" s="102" t="s">
        <v>217</v>
      </c>
      <c r="H306" s="75">
        <v>1</v>
      </c>
      <c r="I306" s="102">
        <v>1</v>
      </c>
      <c r="J306" s="126" t="s">
        <v>436</v>
      </c>
      <c r="K306" s="126" t="s">
        <v>435</v>
      </c>
      <c r="L306" s="118" t="s">
        <v>437</v>
      </c>
      <c r="M306" s="102" t="s">
        <v>438</v>
      </c>
      <c r="N306" s="102" t="s">
        <v>221</v>
      </c>
      <c r="O306" s="118" t="s">
        <v>424</v>
      </c>
      <c r="P306" s="104"/>
      <c r="Q306" s="121"/>
      <c r="R306" s="104"/>
      <c r="S306" s="104"/>
      <c r="T306" s="104"/>
      <c r="U306" s="119">
        <v>0</v>
      </c>
      <c r="V306" s="119">
        <v>0</v>
      </c>
      <c r="W306" s="127" t="s">
        <v>2921</v>
      </c>
      <c r="X306" s="128">
        <v>2022</v>
      </c>
      <c r="Y306" s="128">
        <v>5</v>
      </c>
      <c r="Z306" s="128">
        <v>23</v>
      </c>
      <c r="AA30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0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07" spans="1:28" x14ac:dyDescent="0.25">
      <c r="A307" s="102" t="s">
        <v>229</v>
      </c>
      <c r="B307" s="102" t="s">
        <v>213</v>
      </c>
      <c r="C307" s="104" t="s">
        <v>215</v>
      </c>
      <c r="D307" s="102" t="s">
        <v>216</v>
      </c>
      <c r="E307" s="102" t="s">
        <v>216</v>
      </c>
      <c r="F307" s="158">
        <v>2</v>
      </c>
      <c r="G307" s="102" t="s">
        <v>217</v>
      </c>
      <c r="H307" s="75">
        <v>1</v>
      </c>
      <c r="I307" s="102">
        <v>1</v>
      </c>
      <c r="J307" s="102" t="s">
        <v>231</v>
      </c>
      <c r="K307" s="102" t="s">
        <v>224</v>
      </c>
      <c r="L307" s="118" t="s">
        <v>232</v>
      </c>
      <c r="M307" s="102" t="s">
        <v>233</v>
      </c>
      <c r="N307" s="102" t="s">
        <v>221</v>
      </c>
      <c r="O307" s="118">
        <v>1972</v>
      </c>
      <c r="P307" s="104"/>
      <c r="Q307" s="121"/>
      <c r="R307" s="104"/>
      <c r="S307" s="104"/>
      <c r="T307" s="104"/>
      <c r="U307" s="119">
        <v>0</v>
      </c>
      <c r="V307" s="119">
        <v>0</v>
      </c>
      <c r="W307" s="127" t="s">
        <v>2923</v>
      </c>
      <c r="X307" s="128">
        <v>2022</v>
      </c>
      <c r="Y307" s="128">
        <v>6</v>
      </c>
      <c r="Z307" s="128">
        <v>3</v>
      </c>
      <c r="AA30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0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08" spans="1:28" x14ac:dyDescent="0.25">
      <c r="A308" s="102" t="s">
        <v>748</v>
      </c>
      <c r="B308" s="102" t="s">
        <v>213</v>
      </c>
      <c r="C308" s="104" t="s">
        <v>215</v>
      </c>
      <c r="D308" s="102" t="s">
        <v>216</v>
      </c>
      <c r="E308" s="102" t="s">
        <v>216</v>
      </c>
      <c r="F308" s="158">
        <v>7</v>
      </c>
      <c r="G308" s="102" t="s">
        <v>217</v>
      </c>
      <c r="H308" s="75">
        <v>1</v>
      </c>
      <c r="I308" s="102">
        <v>1</v>
      </c>
      <c r="J308" s="126" t="s">
        <v>750</v>
      </c>
      <c r="K308" s="126" t="s">
        <v>736</v>
      </c>
      <c r="L308" s="118" t="s">
        <v>751</v>
      </c>
      <c r="M308" s="102" t="s">
        <v>752</v>
      </c>
      <c r="N308" s="102" t="s">
        <v>221</v>
      </c>
      <c r="O308" s="118" t="s">
        <v>324</v>
      </c>
      <c r="P308" s="104"/>
      <c r="Q308" s="121"/>
      <c r="R308" s="104"/>
      <c r="S308" s="104"/>
      <c r="T308" s="104"/>
      <c r="U308" s="119">
        <v>0</v>
      </c>
      <c r="V308" s="119">
        <v>0</v>
      </c>
      <c r="W308" s="127" t="s">
        <v>2923</v>
      </c>
      <c r="X308" s="128">
        <v>2022</v>
      </c>
      <c r="Y308" s="128">
        <v>5</v>
      </c>
      <c r="Z308" s="128">
        <v>25</v>
      </c>
      <c r="AA30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0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09" spans="1:28" x14ac:dyDescent="0.25">
      <c r="A309" s="102" t="s">
        <v>837</v>
      </c>
      <c r="B309" s="102" t="s">
        <v>213</v>
      </c>
      <c r="C309" s="104" t="s">
        <v>215</v>
      </c>
      <c r="D309" s="102" t="s">
        <v>216</v>
      </c>
      <c r="E309" s="102" t="s">
        <v>216</v>
      </c>
      <c r="F309" s="158">
        <v>2.8</v>
      </c>
      <c r="G309" s="102" t="s">
        <v>217</v>
      </c>
      <c r="H309" s="75">
        <v>1</v>
      </c>
      <c r="I309" s="102">
        <v>1</v>
      </c>
      <c r="J309" s="126" t="s">
        <v>641</v>
      </c>
      <c r="K309" s="126" t="s">
        <v>839</v>
      </c>
      <c r="L309" s="118" t="s">
        <v>840</v>
      </c>
      <c r="M309" s="102" t="s">
        <v>841</v>
      </c>
      <c r="N309" s="102" t="s">
        <v>221</v>
      </c>
      <c r="O309" s="118">
        <v>1978</v>
      </c>
      <c r="P309" s="104"/>
      <c r="Q309" s="121"/>
      <c r="R309" s="104"/>
      <c r="S309" s="104"/>
      <c r="T309" s="104"/>
      <c r="U309" s="119">
        <v>0</v>
      </c>
      <c r="V309" s="119">
        <v>0</v>
      </c>
      <c r="W309" s="127" t="s">
        <v>2923</v>
      </c>
      <c r="X309" s="128">
        <v>2022</v>
      </c>
      <c r="Y309" s="128">
        <v>5</v>
      </c>
      <c r="Z309" s="128">
        <v>23</v>
      </c>
      <c r="AA30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0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10" spans="1:28" x14ac:dyDescent="0.25">
      <c r="A310" s="102" t="s">
        <v>709</v>
      </c>
      <c r="B310" s="102" t="s">
        <v>213</v>
      </c>
      <c r="C310" s="104" t="s">
        <v>215</v>
      </c>
      <c r="D310" s="102" t="s">
        <v>216</v>
      </c>
      <c r="E310" s="102" t="s">
        <v>216</v>
      </c>
      <c r="F310" s="158">
        <v>3.5</v>
      </c>
      <c r="G310" s="102" t="s">
        <v>217</v>
      </c>
      <c r="H310" s="75">
        <v>1</v>
      </c>
      <c r="I310" s="102">
        <v>1</v>
      </c>
      <c r="J310" s="126" t="s">
        <v>711</v>
      </c>
      <c r="K310" s="126" t="s">
        <v>707</v>
      </c>
      <c r="L310" s="118" t="s">
        <v>712</v>
      </c>
      <c r="M310" s="102" t="s">
        <v>713</v>
      </c>
      <c r="N310" s="102" t="s">
        <v>221</v>
      </c>
      <c r="O310" s="118" t="s">
        <v>326</v>
      </c>
      <c r="P310" s="104"/>
      <c r="Q310" s="121"/>
      <c r="R310" s="104"/>
      <c r="S310" s="104"/>
      <c r="T310" s="104"/>
      <c r="U310" s="119">
        <v>0</v>
      </c>
      <c r="V310" s="119">
        <v>0</v>
      </c>
      <c r="W310" s="127" t="s">
        <v>2923</v>
      </c>
      <c r="X310" s="128">
        <v>2022</v>
      </c>
      <c r="Y310" s="128">
        <v>5</v>
      </c>
      <c r="Z310" s="128">
        <v>23</v>
      </c>
      <c r="AA31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1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11" spans="1:28" x14ac:dyDescent="0.25">
      <c r="A311" s="102" t="s">
        <v>502</v>
      </c>
      <c r="B311" s="102" t="s">
        <v>213</v>
      </c>
      <c r="C311" s="104" t="s">
        <v>215</v>
      </c>
      <c r="D311" s="102" t="s">
        <v>216</v>
      </c>
      <c r="E311" s="102" t="s">
        <v>216</v>
      </c>
      <c r="F311" s="158">
        <v>6.48</v>
      </c>
      <c r="G311" s="102" t="s">
        <v>217</v>
      </c>
      <c r="H311" s="75">
        <v>1</v>
      </c>
      <c r="I311" s="102">
        <v>1</v>
      </c>
      <c r="J311" s="126" t="s">
        <v>504</v>
      </c>
      <c r="K311" s="126" t="s">
        <v>488</v>
      </c>
      <c r="L311" s="118" t="s">
        <v>505</v>
      </c>
      <c r="M311" s="102" t="s">
        <v>506</v>
      </c>
      <c r="N311" s="102" t="s">
        <v>221</v>
      </c>
      <c r="O311" s="118" t="s">
        <v>424</v>
      </c>
      <c r="P311" s="104"/>
      <c r="Q311" s="121"/>
      <c r="R311" s="104"/>
      <c r="S311" s="104"/>
      <c r="T311" s="104"/>
      <c r="U311" s="119">
        <v>0</v>
      </c>
      <c r="V311" s="119">
        <v>0</v>
      </c>
      <c r="W311" s="127" t="s">
        <v>2925</v>
      </c>
      <c r="X311" s="128">
        <v>2022</v>
      </c>
      <c r="Y311" s="128">
        <v>6</v>
      </c>
      <c r="Z311" s="128">
        <v>15</v>
      </c>
      <c r="AA31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1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12" spans="1:28" x14ac:dyDescent="0.25">
      <c r="A312" s="102" t="s">
        <v>763</v>
      </c>
      <c r="B312" s="102" t="s">
        <v>213</v>
      </c>
      <c r="C312" s="104" t="s">
        <v>215</v>
      </c>
      <c r="D312" s="102" t="s">
        <v>216</v>
      </c>
      <c r="E312" s="102" t="s">
        <v>216</v>
      </c>
      <c r="F312" s="158">
        <v>4.21</v>
      </c>
      <c r="G312" s="102" t="s">
        <v>217</v>
      </c>
      <c r="H312" s="75">
        <v>1</v>
      </c>
      <c r="I312" s="102">
        <v>1</v>
      </c>
      <c r="J312" s="126" t="s">
        <v>765</v>
      </c>
      <c r="K312" s="126" t="s">
        <v>736</v>
      </c>
      <c r="L312" s="118" t="s">
        <v>766</v>
      </c>
      <c r="M312" s="102" t="s">
        <v>213</v>
      </c>
      <c r="N312" s="102" t="s">
        <v>221</v>
      </c>
      <c r="O312" s="118" t="s">
        <v>261</v>
      </c>
      <c r="P312" s="104"/>
      <c r="Q312" s="121"/>
      <c r="R312" s="104"/>
      <c r="S312" s="104"/>
      <c r="T312" s="104"/>
      <c r="U312" s="119">
        <v>0</v>
      </c>
      <c r="V312" s="119">
        <v>0</v>
      </c>
      <c r="W312" s="127" t="s">
        <v>2924</v>
      </c>
      <c r="X312" s="128">
        <v>2022</v>
      </c>
      <c r="Y312" s="128">
        <v>6</v>
      </c>
      <c r="Z312" s="128">
        <v>14</v>
      </c>
      <c r="AA31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1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13" spans="1:28" x14ac:dyDescent="0.25">
      <c r="A313" s="102" t="s">
        <v>601</v>
      </c>
      <c r="B313" s="102" t="s">
        <v>213</v>
      </c>
      <c r="C313" s="104" t="s">
        <v>215</v>
      </c>
      <c r="D313" s="102" t="s">
        <v>216</v>
      </c>
      <c r="E313" s="102" t="s">
        <v>216</v>
      </c>
      <c r="F313" s="158">
        <v>5</v>
      </c>
      <c r="G313" s="102" t="s">
        <v>217</v>
      </c>
      <c r="H313" s="75">
        <v>1</v>
      </c>
      <c r="I313" s="102">
        <v>1</v>
      </c>
      <c r="J313" s="126" t="s">
        <v>603</v>
      </c>
      <c r="K313" s="126" t="s">
        <v>589</v>
      </c>
      <c r="L313" s="118" t="s">
        <v>213</v>
      </c>
      <c r="M313" s="102" t="s">
        <v>213</v>
      </c>
      <c r="N313" s="102" t="s">
        <v>221</v>
      </c>
      <c r="O313" s="118" t="s">
        <v>304</v>
      </c>
      <c r="P313" s="104"/>
      <c r="Q313" s="121"/>
      <c r="R313" s="104"/>
      <c r="S313" s="104"/>
      <c r="T313" s="104"/>
      <c r="U313" s="119">
        <v>0</v>
      </c>
      <c r="V313" s="119">
        <v>0</v>
      </c>
      <c r="W313" s="127" t="s">
        <v>2924</v>
      </c>
      <c r="X313" s="128">
        <v>2022</v>
      </c>
      <c r="Y313" s="128">
        <v>6</v>
      </c>
      <c r="Z313" s="128">
        <v>6</v>
      </c>
      <c r="AA31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1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14" spans="1:28" x14ac:dyDescent="0.25">
      <c r="A314" s="194" t="s">
        <v>2654</v>
      </c>
      <c r="B314" s="102" t="s">
        <v>213</v>
      </c>
      <c r="C314" s="104" t="s">
        <v>215</v>
      </c>
      <c r="D314" s="102" t="s">
        <v>216</v>
      </c>
      <c r="E314" s="102" t="s">
        <v>216</v>
      </c>
      <c r="F314" s="114">
        <v>3.03</v>
      </c>
      <c r="G314" s="102" t="s">
        <v>217</v>
      </c>
      <c r="H314" s="75">
        <v>1</v>
      </c>
      <c r="I314" s="102">
        <v>1</v>
      </c>
      <c r="J314" s="97" t="s">
        <v>2910</v>
      </c>
      <c r="K314" s="97" t="s">
        <v>2909</v>
      </c>
      <c r="L314" s="118" t="s">
        <v>3258</v>
      </c>
      <c r="M314" s="102" t="s">
        <v>213</v>
      </c>
      <c r="N314" s="102" t="s">
        <v>221</v>
      </c>
      <c r="O314" s="118" t="s">
        <v>240</v>
      </c>
      <c r="P314" s="104"/>
      <c r="Q314" s="104"/>
      <c r="R314" s="104"/>
      <c r="S314" s="104"/>
      <c r="T314" s="104"/>
      <c r="U314" s="119">
        <v>0</v>
      </c>
      <c r="V314" s="119">
        <v>0</v>
      </c>
      <c r="W314" s="127" t="s">
        <v>2924</v>
      </c>
      <c r="X314" s="128">
        <v>2022</v>
      </c>
      <c r="Y314" s="128">
        <v>7</v>
      </c>
      <c r="Z314" s="128">
        <v>13</v>
      </c>
      <c r="AA31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1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15" spans="1:28" x14ac:dyDescent="0.25">
      <c r="A315" s="102" t="s">
        <v>597</v>
      </c>
      <c r="B315" s="102" t="s">
        <v>213</v>
      </c>
      <c r="C315" s="104" t="s">
        <v>215</v>
      </c>
      <c r="D315" s="102" t="s">
        <v>216</v>
      </c>
      <c r="E315" s="102" t="s">
        <v>216</v>
      </c>
      <c r="F315" s="158">
        <v>3.63</v>
      </c>
      <c r="G315" s="102" t="s">
        <v>217</v>
      </c>
      <c r="H315" s="75">
        <v>1</v>
      </c>
      <c r="I315" s="102">
        <v>1</v>
      </c>
      <c r="J315" s="126" t="s">
        <v>599</v>
      </c>
      <c r="K315" s="126" t="s">
        <v>589</v>
      </c>
      <c r="L315" s="118" t="s">
        <v>600</v>
      </c>
      <c r="M315" s="102" t="s">
        <v>213</v>
      </c>
      <c r="N315" s="102" t="s">
        <v>221</v>
      </c>
      <c r="O315" s="118" t="s">
        <v>352</v>
      </c>
      <c r="P315" s="104"/>
      <c r="Q315" s="121"/>
      <c r="R315" s="104"/>
      <c r="S315" s="104"/>
      <c r="T315" s="104"/>
      <c r="U315" s="119">
        <v>0</v>
      </c>
      <c r="V315" s="119">
        <v>0</v>
      </c>
      <c r="W315" s="127" t="s">
        <v>2924</v>
      </c>
      <c r="X315" s="128">
        <v>2022</v>
      </c>
      <c r="Y315" s="128">
        <v>6</v>
      </c>
      <c r="Z315" s="128">
        <v>6</v>
      </c>
      <c r="AA31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1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16" spans="1:28" x14ac:dyDescent="0.25">
      <c r="A316" s="102" t="s">
        <v>848</v>
      </c>
      <c r="B316" s="102" t="s">
        <v>213</v>
      </c>
      <c r="C316" s="104" t="s">
        <v>215</v>
      </c>
      <c r="D316" s="102" t="s">
        <v>216</v>
      </c>
      <c r="E316" s="102" t="s">
        <v>216</v>
      </c>
      <c r="F316" s="158">
        <v>2.89</v>
      </c>
      <c r="G316" s="102" t="s">
        <v>217</v>
      </c>
      <c r="H316" s="75">
        <v>1</v>
      </c>
      <c r="I316" s="102">
        <v>1</v>
      </c>
      <c r="J316" s="126" t="s">
        <v>850</v>
      </c>
      <c r="K316" s="126" t="s">
        <v>844</v>
      </c>
      <c r="L316" s="118" t="s">
        <v>851</v>
      </c>
      <c r="M316" s="102" t="s">
        <v>852</v>
      </c>
      <c r="N316" s="102" t="s">
        <v>221</v>
      </c>
      <c r="O316" s="118" t="s">
        <v>393</v>
      </c>
      <c r="P316" s="104"/>
      <c r="Q316" s="121"/>
      <c r="R316" s="104"/>
      <c r="S316" s="104"/>
      <c r="T316" s="104"/>
      <c r="U316" s="119">
        <v>0</v>
      </c>
      <c r="V316" s="119">
        <v>0</v>
      </c>
      <c r="W316" s="127" t="s">
        <v>2924</v>
      </c>
      <c r="X316" s="128">
        <v>2022</v>
      </c>
      <c r="Y316" s="128">
        <v>6</v>
      </c>
      <c r="Z316" s="128">
        <v>8</v>
      </c>
      <c r="AA3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17" spans="1:28" x14ac:dyDescent="0.25">
      <c r="A317" s="102" t="s">
        <v>327</v>
      </c>
      <c r="B317" s="102" t="s">
        <v>213</v>
      </c>
      <c r="C317" s="104" t="s">
        <v>215</v>
      </c>
      <c r="D317" s="102" t="s">
        <v>216</v>
      </c>
      <c r="E317" s="102" t="s">
        <v>216</v>
      </c>
      <c r="F317" s="158">
        <v>12.5</v>
      </c>
      <c r="G317" s="102" t="s">
        <v>217</v>
      </c>
      <c r="H317" s="75">
        <v>1</v>
      </c>
      <c r="I317" s="102">
        <v>1</v>
      </c>
      <c r="J317" s="97" t="s">
        <v>329</v>
      </c>
      <c r="K317" s="97" t="s">
        <v>325</v>
      </c>
      <c r="L317" s="118" t="s">
        <v>330</v>
      </c>
      <c r="M317" s="102" t="s">
        <v>213</v>
      </c>
      <c r="N317" s="102" t="s">
        <v>221</v>
      </c>
      <c r="O317" s="118" t="s">
        <v>331</v>
      </c>
      <c r="P317" s="104"/>
      <c r="Q317" s="121"/>
      <c r="R317" s="104"/>
      <c r="S317" s="104"/>
      <c r="T317" s="104"/>
      <c r="U317" s="119">
        <v>0</v>
      </c>
      <c r="V317" s="119">
        <v>0</v>
      </c>
      <c r="W317" s="127" t="s">
        <v>2924</v>
      </c>
      <c r="X317" s="128">
        <v>2022</v>
      </c>
      <c r="Y317" s="128">
        <v>5</v>
      </c>
      <c r="Z317" s="128">
        <v>24</v>
      </c>
      <c r="AA3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18" spans="1:28" x14ac:dyDescent="0.25">
      <c r="A318" s="102" t="s">
        <v>399</v>
      </c>
      <c r="B318" s="102" t="s">
        <v>213</v>
      </c>
      <c r="C318" s="104" t="s">
        <v>215</v>
      </c>
      <c r="D318" s="102" t="s">
        <v>216</v>
      </c>
      <c r="E318" s="102" t="s">
        <v>216</v>
      </c>
      <c r="F318" s="158">
        <v>1.5</v>
      </c>
      <c r="G318" s="102" t="s">
        <v>217</v>
      </c>
      <c r="H318" s="75">
        <v>1</v>
      </c>
      <c r="I318" s="102">
        <v>1</v>
      </c>
      <c r="J318" s="97" t="s">
        <v>402</v>
      </c>
      <c r="K318" s="97" t="s">
        <v>401</v>
      </c>
      <c r="L318" s="118" t="s">
        <v>403</v>
      </c>
      <c r="M318" s="102" t="s">
        <v>213</v>
      </c>
      <c r="N318" s="102" t="s">
        <v>221</v>
      </c>
      <c r="O318" s="118" t="s">
        <v>733</v>
      </c>
      <c r="P318" s="104"/>
      <c r="Q318" s="121"/>
      <c r="R318" s="104"/>
      <c r="S318" s="104"/>
      <c r="T318" s="104"/>
      <c r="U318" s="119">
        <v>0</v>
      </c>
      <c r="V318" s="119">
        <v>0</v>
      </c>
      <c r="W318" s="127" t="s">
        <v>2924</v>
      </c>
      <c r="X318" s="128">
        <v>2022</v>
      </c>
      <c r="Y318" s="128">
        <v>5</v>
      </c>
      <c r="Z318" s="128">
        <v>28</v>
      </c>
      <c r="AA31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1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19" spans="1:28" x14ac:dyDescent="0.25">
      <c r="A319" s="194" t="s">
        <v>2659</v>
      </c>
      <c r="B319" s="102" t="s">
        <v>213</v>
      </c>
      <c r="C319" s="104" t="s">
        <v>215</v>
      </c>
      <c r="D319" s="102" t="s">
        <v>216</v>
      </c>
      <c r="E319" s="102" t="s">
        <v>216</v>
      </c>
      <c r="F319" s="114">
        <v>2.5</v>
      </c>
      <c r="G319" s="102" t="s">
        <v>217</v>
      </c>
      <c r="H319" s="75">
        <v>1</v>
      </c>
      <c r="I319" s="102">
        <v>1</v>
      </c>
      <c r="J319" s="97" t="s">
        <v>2916</v>
      </c>
      <c r="K319" s="97" t="s">
        <v>2917</v>
      </c>
      <c r="L319" s="118" t="s">
        <v>3179</v>
      </c>
      <c r="M319" s="102" t="s">
        <v>213</v>
      </c>
      <c r="N319" s="102" t="s">
        <v>221</v>
      </c>
      <c r="O319" s="118" t="s">
        <v>250</v>
      </c>
      <c r="P319" s="104"/>
      <c r="Q319" s="104"/>
      <c r="R319" s="104"/>
      <c r="S319" s="104"/>
      <c r="T319" s="104"/>
      <c r="U319" s="119">
        <v>0</v>
      </c>
      <c r="V319" s="119">
        <v>0</v>
      </c>
      <c r="W319" s="127" t="s">
        <v>2924</v>
      </c>
      <c r="X319" s="128">
        <v>2022</v>
      </c>
      <c r="Y319" s="128">
        <v>7</v>
      </c>
      <c r="Z319" s="128">
        <v>16</v>
      </c>
      <c r="AA31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1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20" spans="1:28" x14ac:dyDescent="0.25">
      <c r="A320" s="194" t="s">
        <v>2656</v>
      </c>
      <c r="B320" s="102" t="s">
        <v>213</v>
      </c>
      <c r="C320" s="104" t="s">
        <v>215</v>
      </c>
      <c r="D320" s="102" t="s">
        <v>216</v>
      </c>
      <c r="E320" s="102" t="s">
        <v>216</v>
      </c>
      <c r="F320" s="114">
        <v>4.05</v>
      </c>
      <c r="G320" s="102" t="s">
        <v>217</v>
      </c>
      <c r="H320" s="75">
        <v>1</v>
      </c>
      <c r="I320" s="102">
        <v>1</v>
      </c>
      <c r="J320" s="97" t="s">
        <v>2912</v>
      </c>
      <c r="K320" s="97" t="s">
        <v>2913</v>
      </c>
      <c r="L320" s="118" t="s">
        <v>213</v>
      </c>
      <c r="M320" s="102" t="s">
        <v>213</v>
      </c>
      <c r="N320" s="102" t="s">
        <v>221</v>
      </c>
      <c r="O320" s="118" t="s">
        <v>474</v>
      </c>
      <c r="P320" s="104"/>
      <c r="Q320" s="104"/>
      <c r="R320" s="104"/>
      <c r="S320" s="104"/>
      <c r="T320" s="104"/>
      <c r="U320" s="119">
        <v>0</v>
      </c>
      <c r="V320" s="119">
        <v>0</v>
      </c>
      <c r="W320" s="127" t="s">
        <v>2924</v>
      </c>
      <c r="X320" s="128">
        <v>2022</v>
      </c>
      <c r="Y320" s="128">
        <v>7</v>
      </c>
      <c r="Z320" s="128">
        <v>12</v>
      </c>
      <c r="AA32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2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21" spans="1:28" x14ac:dyDescent="0.25">
      <c r="A321" s="102" t="s">
        <v>344</v>
      </c>
      <c r="B321" s="102" t="s">
        <v>213</v>
      </c>
      <c r="C321" s="104" t="s">
        <v>215</v>
      </c>
      <c r="D321" s="102" t="s">
        <v>216</v>
      </c>
      <c r="E321" s="102" t="s">
        <v>216</v>
      </c>
      <c r="F321" s="158">
        <v>11</v>
      </c>
      <c r="G321" s="102" t="s">
        <v>217</v>
      </c>
      <c r="H321" s="75">
        <v>1</v>
      </c>
      <c r="I321" s="102">
        <v>1</v>
      </c>
      <c r="J321" s="97" t="s">
        <v>346</v>
      </c>
      <c r="K321" s="97" t="s">
        <v>340</v>
      </c>
      <c r="L321" s="118" t="s">
        <v>347</v>
      </c>
      <c r="M321" s="102" t="s">
        <v>213</v>
      </c>
      <c r="N321" s="102" t="s">
        <v>221</v>
      </c>
      <c r="O321" s="118" t="s">
        <v>348</v>
      </c>
      <c r="P321" s="104"/>
      <c r="Q321" s="121"/>
      <c r="R321" s="104"/>
      <c r="S321" s="104"/>
      <c r="T321" s="104"/>
      <c r="U321" s="119">
        <v>0</v>
      </c>
      <c r="V321" s="119">
        <v>0</v>
      </c>
      <c r="W321" s="127" t="s">
        <v>2924</v>
      </c>
      <c r="X321" s="128">
        <v>2022</v>
      </c>
      <c r="Y321" s="128">
        <v>5</v>
      </c>
      <c r="Z321" s="128">
        <v>29</v>
      </c>
      <c r="AA32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2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22" spans="1:28" x14ac:dyDescent="0.25">
      <c r="A322" s="102" t="s">
        <v>251</v>
      </c>
      <c r="B322" s="102" t="s">
        <v>213</v>
      </c>
      <c r="C322" s="104" t="s">
        <v>215</v>
      </c>
      <c r="D322" s="102" t="s">
        <v>216</v>
      </c>
      <c r="E322" s="102" t="s">
        <v>216</v>
      </c>
      <c r="F322" s="158">
        <v>4</v>
      </c>
      <c r="G322" s="102" t="s">
        <v>217</v>
      </c>
      <c r="H322" s="75">
        <v>1</v>
      </c>
      <c r="I322" s="102">
        <v>1</v>
      </c>
      <c r="J322" s="102" t="s">
        <v>253</v>
      </c>
      <c r="K322" s="102" t="s">
        <v>248</v>
      </c>
      <c r="L322" s="118" t="s">
        <v>254</v>
      </c>
      <c r="M322" s="102" t="s">
        <v>213</v>
      </c>
      <c r="N322" s="102" t="s">
        <v>221</v>
      </c>
      <c r="O322" s="118" t="s">
        <v>255</v>
      </c>
      <c r="P322" s="104"/>
      <c r="Q322" s="121"/>
      <c r="R322" s="104"/>
      <c r="S322" s="104"/>
      <c r="T322" s="104"/>
      <c r="U322" s="119">
        <v>0</v>
      </c>
      <c r="V322" s="119">
        <v>0</v>
      </c>
      <c r="W322" s="127" t="s">
        <v>2924</v>
      </c>
      <c r="X322" s="128">
        <v>2022</v>
      </c>
      <c r="Y322" s="128">
        <v>6</v>
      </c>
      <c r="Z322" s="128">
        <v>10</v>
      </c>
      <c r="AA32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2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23" spans="1:28" x14ac:dyDescent="0.25">
      <c r="A323" s="102" t="s">
        <v>646</v>
      </c>
      <c r="B323" s="102" t="s">
        <v>213</v>
      </c>
      <c r="C323" s="104" t="s">
        <v>215</v>
      </c>
      <c r="D323" s="102" t="s">
        <v>216</v>
      </c>
      <c r="E323" s="102" t="s">
        <v>216</v>
      </c>
      <c r="F323" s="158">
        <v>7.99</v>
      </c>
      <c r="G323" s="102" t="s">
        <v>217</v>
      </c>
      <c r="H323" s="75">
        <v>1</v>
      </c>
      <c r="I323" s="102">
        <v>1</v>
      </c>
      <c r="J323" s="126" t="s">
        <v>648</v>
      </c>
      <c r="K323" s="126" t="s">
        <v>380</v>
      </c>
      <c r="L323" s="118" t="s">
        <v>213</v>
      </c>
      <c r="M323" s="102" t="s">
        <v>649</v>
      </c>
      <c r="N323" s="102" t="s">
        <v>221</v>
      </c>
      <c r="O323" s="118" t="s">
        <v>650</v>
      </c>
      <c r="P323" s="104"/>
      <c r="Q323" s="121"/>
      <c r="R323" s="104"/>
      <c r="S323" s="104"/>
      <c r="T323" s="104"/>
      <c r="U323" s="119">
        <v>0</v>
      </c>
      <c r="V323" s="119">
        <v>0</v>
      </c>
      <c r="W323" s="127" t="s">
        <v>2924</v>
      </c>
      <c r="X323" s="128">
        <v>2022</v>
      </c>
      <c r="Y323" s="128">
        <v>6</v>
      </c>
      <c r="Z323" s="128">
        <v>18</v>
      </c>
      <c r="AA32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2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24" spans="1:28" x14ac:dyDescent="0.25">
      <c r="A324" s="102" t="s">
        <v>690</v>
      </c>
      <c r="B324" s="102" t="s">
        <v>213</v>
      </c>
      <c r="C324" s="104" t="s">
        <v>215</v>
      </c>
      <c r="D324" s="102" t="s">
        <v>216</v>
      </c>
      <c r="E324" s="102" t="s">
        <v>216</v>
      </c>
      <c r="F324" s="158">
        <v>14.1</v>
      </c>
      <c r="G324" s="102" t="s">
        <v>217</v>
      </c>
      <c r="H324" s="75">
        <v>2</v>
      </c>
      <c r="I324" s="102">
        <v>1</v>
      </c>
      <c r="J324" s="126" t="s">
        <v>693</v>
      </c>
      <c r="K324" s="126" t="s">
        <v>692</v>
      </c>
      <c r="L324" s="118" t="s">
        <v>213</v>
      </c>
      <c r="M324" s="102" t="s">
        <v>213</v>
      </c>
      <c r="N324" s="102" t="s">
        <v>221</v>
      </c>
      <c r="O324" s="118">
        <v>1985</v>
      </c>
      <c r="P324" s="104"/>
      <c r="Q324" s="121"/>
      <c r="R324" s="104"/>
      <c r="S324" s="104"/>
      <c r="T324" s="104"/>
      <c r="U324" s="119">
        <v>0</v>
      </c>
      <c r="V324" s="119">
        <v>0</v>
      </c>
      <c r="W324" s="127" t="s">
        <v>2924</v>
      </c>
      <c r="X324" s="128">
        <v>2022</v>
      </c>
      <c r="Y324" s="128">
        <v>6</v>
      </c>
      <c r="Z324" s="128">
        <v>10</v>
      </c>
      <c r="AA32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2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25" spans="1:28" x14ac:dyDescent="0.25">
      <c r="A325" s="102" t="s">
        <v>858</v>
      </c>
      <c r="B325" s="102" t="s">
        <v>213</v>
      </c>
      <c r="C325" s="104" t="s">
        <v>215</v>
      </c>
      <c r="D325" s="102" t="s">
        <v>216</v>
      </c>
      <c r="E325" s="102" t="s">
        <v>216</v>
      </c>
      <c r="F325" s="158">
        <v>3</v>
      </c>
      <c r="G325" s="102" t="s">
        <v>217</v>
      </c>
      <c r="H325" s="75">
        <v>1</v>
      </c>
      <c r="I325" s="102">
        <v>1</v>
      </c>
      <c r="J325" s="126" t="s">
        <v>861</v>
      </c>
      <c r="K325" s="126" t="s">
        <v>860</v>
      </c>
      <c r="L325" s="118" t="s">
        <v>862</v>
      </c>
      <c r="M325" s="102" t="s">
        <v>863</v>
      </c>
      <c r="N325" s="102" t="s">
        <v>221</v>
      </c>
      <c r="O325" s="118">
        <v>1979</v>
      </c>
      <c r="P325" s="104"/>
      <c r="Q325" s="121"/>
      <c r="R325" s="104"/>
      <c r="S325" s="104"/>
      <c r="T325" s="104"/>
      <c r="U325" s="119">
        <v>0</v>
      </c>
      <c r="V325" s="119">
        <v>0</v>
      </c>
      <c r="W325" s="127" t="s">
        <v>2923</v>
      </c>
      <c r="X325" s="128">
        <v>2022</v>
      </c>
      <c r="Y325" s="128">
        <v>5</v>
      </c>
      <c r="Z325" s="128">
        <v>20</v>
      </c>
      <c r="AA32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2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26" spans="1:28" x14ac:dyDescent="0.25">
      <c r="A326" s="102" t="s">
        <v>498</v>
      </c>
      <c r="B326" s="102" t="s">
        <v>213</v>
      </c>
      <c r="C326" s="104" t="s">
        <v>215</v>
      </c>
      <c r="D326" s="102" t="s">
        <v>216</v>
      </c>
      <c r="E326" s="102" t="s">
        <v>216</v>
      </c>
      <c r="F326" s="158">
        <v>1.43</v>
      </c>
      <c r="G326" s="102" t="s">
        <v>217</v>
      </c>
      <c r="H326" s="75">
        <v>1</v>
      </c>
      <c r="I326" s="102">
        <v>1</v>
      </c>
      <c r="J326" s="126" t="s">
        <v>293</v>
      </c>
      <c r="K326" s="126" t="s">
        <v>488</v>
      </c>
      <c r="L326" s="118" t="s">
        <v>500</v>
      </c>
      <c r="M326" s="102" t="s">
        <v>501</v>
      </c>
      <c r="N326" s="102" t="s">
        <v>221</v>
      </c>
      <c r="O326" s="118" t="s">
        <v>387</v>
      </c>
      <c r="P326" s="104"/>
      <c r="Q326" s="121"/>
      <c r="R326" s="104"/>
      <c r="S326" s="104"/>
      <c r="T326" s="104"/>
      <c r="U326" s="119">
        <v>0</v>
      </c>
      <c r="V326" s="119">
        <v>0</v>
      </c>
      <c r="W326" s="127" t="s">
        <v>2924</v>
      </c>
      <c r="X326" s="128">
        <v>2022</v>
      </c>
      <c r="Y326" s="128">
        <v>6</v>
      </c>
      <c r="Z326" s="128">
        <v>6</v>
      </c>
      <c r="AA32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2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27" spans="1:28" x14ac:dyDescent="0.25">
      <c r="A327" s="102" t="s">
        <v>573</v>
      </c>
      <c r="B327" s="102" t="s">
        <v>213</v>
      </c>
      <c r="C327" s="104" t="s">
        <v>215</v>
      </c>
      <c r="D327" s="102" t="s">
        <v>216</v>
      </c>
      <c r="E327" s="102" t="s">
        <v>216</v>
      </c>
      <c r="F327" s="158">
        <v>4</v>
      </c>
      <c r="G327" s="102" t="s">
        <v>217</v>
      </c>
      <c r="H327" s="75">
        <v>1</v>
      </c>
      <c r="I327" s="102">
        <v>1</v>
      </c>
      <c r="J327" s="126" t="s">
        <v>575</v>
      </c>
      <c r="K327" s="126" t="s">
        <v>569</v>
      </c>
      <c r="L327" s="118" t="s">
        <v>213</v>
      </c>
      <c r="M327" s="102" t="s">
        <v>213</v>
      </c>
      <c r="N327" s="102" t="s">
        <v>221</v>
      </c>
      <c r="O327" s="118" t="s">
        <v>424</v>
      </c>
      <c r="P327" s="104"/>
      <c r="Q327" s="121"/>
      <c r="R327" s="104"/>
      <c r="S327" s="104"/>
      <c r="T327" s="104"/>
      <c r="U327" s="119">
        <v>0</v>
      </c>
      <c r="V327" s="119">
        <v>0</v>
      </c>
      <c r="W327" s="127" t="s">
        <v>2924</v>
      </c>
      <c r="X327" s="128">
        <v>2022</v>
      </c>
      <c r="Y327" s="128">
        <v>6</v>
      </c>
      <c r="Z327" s="128">
        <v>17</v>
      </c>
      <c r="AA32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2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28" spans="1:28" x14ac:dyDescent="0.25">
      <c r="A328" s="102" t="s">
        <v>915</v>
      </c>
      <c r="B328" s="102" t="s">
        <v>213</v>
      </c>
      <c r="C328" s="104" t="s">
        <v>215</v>
      </c>
      <c r="D328" s="102" t="s">
        <v>216</v>
      </c>
      <c r="E328" s="102" t="s">
        <v>216</v>
      </c>
      <c r="F328" s="158">
        <v>5</v>
      </c>
      <c r="G328" s="102" t="s">
        <v>217</v>
      </c>
      <c r="H328" s="75">
        <v>1</v>
      </c>
      <c r="I328" s="102">
        <v>1</v>
      </c>
      <c r="J328" s="126" t="s">
        <v>918</v>
      </c>
      <c r="K328" s="126" t="s">
        <v>917</v>
      </c>
      <c r="L328" s="118" t="s">
        <v>213</v>
      </c>
      <c r="M328" s="102" t="s">
        <v>213</v>
      </c>
      <c r="N328" s="102" t="s">
        <v>221</v>
      </c>
      <c r="O328" s="118" t="s">
        <v>348</v>
      </c>
      <c r="P328" s="104"/>
      <c r="Q328" s="121"/>
      <c r="R328" s="104"/>
      <c r="S328" s="104"/>
      <c r="T328" s="104"/>
      <c r="U328" s="119">
        <v>0</v>
      </c>
      <c r="V328" s="119">
        <v>0</v>
      </c>
      <c r="W328" s="127" t="s">
        <v>2924</v>
      </c>
      <c r="X328" s="128">
        <v>2022</v>
      </c>
      <c r="Y328" s="128">
        <v>6</v>
      </c>
      <c r="Z328" s="128">
        <v>11</v>
      </c>
      <c r="AA32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2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29" spans="1:28" x14ac:dyDescent="0.25">
      <c r="A329" s="102" t="s">
        <v>475</v>
      </c>
      <c r="B329" s="102" t="s">
        <v>213</v>
      </c>
      <c r="C329" s="104" t="s">
        <v>215</v>
      </c>
      <c r="D329" s="102" t="s">
        <v>216</v>
      </c>
      <c r="E329" s="102" t="s">
        <v>216</v>
      </c>
      <c r="F329" s="158">
        <v>4.32</v>
      </c>
      <c r="G329" s="102" t="s">
        <v>217</v>
      </c>
      <c r="H329" s="75">
        <v>1</v>
      </c>
      <c r="I329" s="102">
        <v>1</v>
      </c>
      <c r="J329" s="126" t="s">
        <v>478</v>
      </c>
      <c r="K329" s="126" t="s">
        <v>477</v>
      </c>
      <c r="L329" s="118" t="s">
        <v>479</v>
      </c>
      <c r="M329" s="102" t="s">
        <v>480</v>
      </c>
      <c r="N329" s="102" t="s">
        <v>221</v>
      </c>
      <c r="O329" s="118" t="s">
        <v>446</v>
      </c>
      <c r="P329" s="104"/>
      <c r="Q329" s="121"/>
      <c r="R329" s="104"/>
      <c r="S329" s="104"/>
      <c r="T329" s="104"/>
      <c r="U329" s="119">
        <v>0</v>
      </c>
      <c r="V329" s="119">
        <v>0</v>
      </c>
      <c r="W329" s="127" t="s">
        <v>2923</v>
      </c>
      <c r="X329" s="128">
        <v>2022</v>
      </c>
      <c r="Y329" s="128">
        <v>5</v>
      </c>
      <c r="Z329" s="128">
        <v>29</v>
      </c>
      <c r="AA32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2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30" spans="1:28" x14ac:dyDescent="0.25">
      <c r="A330" s="102" t="s">
        <v>291</v>
      </c>
      <c r="B330" s="102" t="s">
        <v>213</v>
      </c>
      <c r="C330" s="104" t="s">
        <v>215</v>
      </c>
      <c r="D330" s="102" t="s">
        <v>216</v>
      </c>
      <c r="E330" s="102" t="s">
        <v>216</v>
      </c>
      <c r="F330" s="158">
        <v>3.53</v>
      </c>
      <c r="G330" s="102" t="s">
        <v>217</v>
      </c>
      <c r="H330" s="75">
        <v>1</v>
      </c>
      <c r="I330" s="102">
        <v>1</v>
      </c>
      <c r="J330" s="102" t="s">
        <v>293</v>
      </c>
      <c r="K330" s="102" t="s">
        <v>287</v>
      </c>
      <c r="L330" s="118" t="s">
        <v>213</v>
      </c>
      <c r="M330" s="102" t="s">
        <v>213</v>
      </c>
      <c r="N330" s="102" t="s">
        <v>221</v>
      </c>
      <c r="O330" s="118" t="s">
        <v>294</v>
      </c>
      <c r="P330" s="104"/>
      <c r="Q330" s="121"/>
      <c r="R330" s="104"/>
      <c r="S330" s="104"/>
      <c r="T330" s="104"/>
      <c r="U330" s="119">
        <v>0</v>
      </c>
      <c r="V330" s="119">
        <v>0</v>
      </c>
      <c r="W330" s="127" t="s">
        <v>2923</v>
      </c>
      <c r="X330" s="128">
        <v>2022</v>
      </c>
      <c r="Y330" s="128">
        <v>5</v>
      </c>
      <c r="Z330" s="128">
        <v>26</v>
      </c>
      <c r="AA33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3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31" spans="1:28" x14ac:dyDescent="0.25">
      <c r="A331" s="102" t="s">
        <v>842</v>
      </c>
      <c r="B331" s="102" t="s">
        <v>213</v>
      </c>
      <c r="C331" s="104" t="s">
        <v>215</v>
      </c>
      <c r="D331" s="102" t="s">
        <v>216</v>
      </c>
      <c r="E331" s="102" t="s">
        <v>216</v>
      </c>
      <c r="F331" s="158">
        <v>8</v>
      </c>
      <c r="G331" s="102" t="s">
        <v>217</v>
      </c>
      <c r="H331" s="75">
        <v>1</v>
      </c>
      <c r="I331" s="102">
        <v>1</v>
      </c>
      <c r="J331" s="126" t="s">
        <v>845</v>
      </c>
      <c r="K331" s="126" t="s">
        <v>844</v>
      </c>
      <c r="L331" s="118" t="s">
        <v>846</v>
      </c>
      <c r="M331" s="102" t="s">
        <v>847</v>
      </c>
      <c r="N331" s="102" t="s">
        <v>221</v>
      </c>
      <c r="O331" s="118">
        <v>1981</v>
      </c>
      <c r="P331" s="104"/>
      <c r="Q331" s="121"/>
      <c r="R331" s="104"/>
      <c r="S331" s="104"/>
      <c r="T331" s="104"/>
      <c r="U331" s="119">
        <v>0</v>
      </c>
      <c r="V331" s="119">
        <v>0</v>
      </c>
      <c r="W331" s="127" t="s">
        <v>2923</v>
      </c>
      <c r="X331" s="128">
        <v>2022</v>
      </c>
      <c r="Y331" s="128">
        <v>5</v>
      </c>
      <c r="Z331" s="128">
        <v>22</v>
      </c>
      <c r="AA33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3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32" spans="1:28" x14ac:dyDescent="0.25">
      <c r="A332" s="102" t="s">
        <v>686</v>
      </c>
      <c r="B332" s="102" t="s">
        <v>213</v>
      </c>
      <c r="C332" s="104" t="s">
        <v>215</v>
      </c>
      <c r="D332" s="102" t="s">
        <v>216</v>
      </c>
      <c r="E332" s="102" t="s">
        <v>216</v>
      </c>
      <c r="F332" s="158">
        <v>3.66</v>
      </c>
      <c r="G332" s="102" t="s">
        <v>217</v>
      </c>
      <c r="H332" s="75">
        <v>1</v>
      </c>
      <c r="I332" s="102">
        <v>1</v>
      </c>
      <c r="J332" s="126" t="s">
        <v>688</v>
      </c>
      <c r="K332" s="126" t="s">
        <v>683</v>
      </c>
      <c r="L332" s="118" t="s">
        <v>213</v>
      </c>
      <c r="M332" s="102" t="s">
        <v>689</v>
      </c>
      <c r="N332" s="102" t="s">
        <v>221</v>
      </c>
      <c r="O332" s="118" t="s">
        <v>446</v>
      </c>
      <c r="P332" s="104"/>
      <c r="Q332" s="121"/>
      <c r="R332" s="104"/>
      <c r="S332" s="104"/>
      <c r="T332" s="104"/>
      <c r="U332" s="119">
        <v>0</v>
      </c>
      <c r="V332" s="119">
        <v>0</v>
      </c>
      <c r="W332" s="127" t="s">
        <v>2923</v>
      </c>
      <c r="X332" s="128">
        <v>2022</v>
      </c>
      <c r="Y332" s="128">
        <v>5</v>
      </c>
      <c r="Z332" s="128">
        <v>28</v>
      </c>
      <c r="AA33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3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33" spans="1:28" x14ac:dyDescent="0.25">
      <c r="A333" s="102" t="s">
        <v>414</v>
      </c>
      <c r="B333" s="102" t="s">
        <v>213</v>
      </c>
      <c r="C333" s="104" t="s">
        <v>215</v>
      </c>
      <c r="D333" s="102" t="s">
        <v>216</v>
      </c>
      <c r="E333" s="102" t="s">
        <v>216</v>
      </c>
      <c r="F333" s="158">
        <v>9.5</v>
      </c>
      <c r="G333" s="102" t="s">
        <v>217</v>
      </c>
      <c r="H333" s="75">
        <v>1</v>
      </c>
      <c r="I333" s="102">
        <v>1</v>
      </c>
      <c r="J333" s="126" t="s">
        <v>417</v>
      </c>
      <c r="K333" s="126" t="s">
        <v>416</v>
      </c>
      <c r="L333" s="118" t="s">
        <v>213</v>
      </c>
      <c r="M333" s="102" t="s">
        <v>213</v>
      </c>
      <c r="N333" s="102" t="s">
        <v>221</v>
      </c>
      <c r="O333" s="118" t="s">
        <v>418</v>
      </c>
      <c r="P333" s="104"/>
      <c r="Q333" s="121"/>
      <c r="R333" s="104"/>
      <c r="S333" s="104"/>
      <c r="T333" s="104"/>
      <c r="U333" s="119">
        <v>0</v>
      </c>
      <c r="V333" s="119">
        <v>0</v>
      </c>
      <c r="W333" s="127" t="s">
        <v>2924</v>
      </c>
      <c r="X333" s="128">
        <v>2022</v>
      </c>
      <c r="Y333" s="128">
        <v>6</v>
      </c>
      <c r="Z333" s="128">
        <v>16</v>
      </c>
      <c r="AA33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3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34" spans="1:28" x14ac:dyDescent="0.25">
      <c r="A334" s="102" t="s">
        <v>315</v>
      </c>
      <c r="B334" s="102" t="s">
        <v>213</v>
      </c>
      <c r="C334" s="104" t="s">
        <v>215</v>
      </c>
      <c r="D334" s="102" t="s">
        <v>216</v>
      </c>
      <c r="E334" s="102" t="s">
        <v>216</v>
      </c>
      <c r="F334" s="158">
        <v>4.3</v>
      </c>
      <c r="G334" s="102" t="s">
        <v>217</v>
      </c>
      <c r="H334" s="75">
        <v>1</v>
      </c>
      <c r="I334" s="102">
        <v>1</v>
      </c>
      <c r="J334" s="97" t="s">
        <v>318</v>
      </c>
      <c r="K334" s="97" t="s">
        <v>317</v>
      </c>
      <c r="L334" s="118" t="s">
        <v>319</v>
      </c>
      <c r="M334" s="102" t="s">
        <v>213</v>
      </c>
      <c r="N334" s="102" t="s">
        <v>221</v>
      </c>
      <c r="O334" s="118">
        <v>1970</v>
      </c>
      <c r="P334" s="104"/>
      <c r="Q334" s="121"/>
      <c r="R334" s="104"/>
      <c r="S334" s="104"/>
      <c r="T334" s="104"/>
      <c r="U334" s="119">
        <v>0</v>
      </c>
      <c r="V334" s="119">
        <v>0</v>
      </c>
      <c r="W334" s="127" t="s">
        <v>2923</v>
      </c>
      <c r="X334" s="128">
        <v>2022</v>
      </c>
      <c r="Y334" s="128">
        <v>5</v>
      </c>
      <c r="Z334" s="128">
        <v>28</v>
      </c>
      <c r="AA33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3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35" spans="1:28" x14ac:dyDescent="0.25">
      <c r="A335" s="102" t="s">
        <v>828</v>
      </c>
      <c r="B335" s="102" t="s">
        <v>213</v>
      </c>
      <c r="C335" s="104" t="s">
        <v>215</v>
      </c>
      <c r="D335" s="102" t="s">
        <v>216</v>
      </c>
      <c r="E335" s="102" t="s">
        <v>216</v>
      </c>
      <c r="F335" s="158">
        <v>9</v>
      </c>
      <c r="G335" s="102" t="s">
        <v>217</v>
      </c>
      <c r="H335" s="75">
        <v>1</v>
      </c>
      <c r="I335" s="102">
        <v>1</v>
      </c>
      <c r="J335" s="126" t="s">
        <v>831</v>
      </c>
      <c r="K335" s="126" t="s">
        <v>830</v>
      </c>
      <c r="L335" s="118" t="s">
        <v>213</v>
      </c>
      <c r="M335" s="102" t="s">
        <v>213</v>
      </c>
      <c r="N335" s="102" t="s">
        <v>221</v>
      </c>
      <c r="O335" s="118" t="s">
        <v>250</v>
      </c>
      <c r="P335" s="104"/>
      <c r="Q335" s="121"/>
      <c r="R335" s="104"/>
      <c r="S335" s="104"/>
      <c r="T335" s="104"/>
      <c r="U335" s="119">
        <v>0</v>
      </c>
      <c r="V335" s="119">
        <v>0</v>
      </c>
      <c r="W335" s="127" t="s">
        <v>2921</v>
      </c>
      <c r="X335" s="128">
        <v>2022</v>
      </c>
      <c r="Y335" s="128">
        <v>5</v>
      </c>
      <c r="Z335" s="128">
        <v>24</v>
      </c>
      <c r="AA33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3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36" spans="1:28" x14ac:dyDescent="0.25">
      <c r="A336" s="102" t="s">
        <v>875</v>
      </c>
      <c r="B336" s="102" t="s">
        <v>213</v>
      </c>
      <c r="C336" s="104" t="s">
        <v>215</v>
      </c>
      <c r="D336" s="102" t="s">
        <v>216</v>
      </c>
      <c r="E336" s="102" t="s">
        <v>216</v>
      </c>
      <c r="F336" s="158">
        <v>2.5</v>
      </c>
      <c r="G336" s="102" t="s">
        <v>217</v>
      </c>
      <c r="H336" s="75">
        <v>1</v>
      </c>
      <c r="I336" s="102">
        <v>1</v>
      </c>
      <c r="J336" s="126" t="s">
        <v>878</v>
      </c>
      <c r="K336" s="126" t="s">
        <v>877</v>
      </c>
      <c r="L336" s="118" t="s">
        <v>213</v>
      </c>
      <c r="M336" s="102" t="s">
        <v>213</v>
      </c>
      <c r="N336" s="102" t="s">
        <v>221</v>
      </c>
      <c r="O336" s="118" t="s">
        <v>650</v>
      </c>
      <c r="P336" s="104"/>
      <c r="Q336" s="121"/>
      <c r="R336" s="104"/>
      <c r="S336" s="104"/>
      <c r="T336" s="104"/>
      <c r="U336" s="119">
        <v>0</v>
      </c>
      <c r="V336" s="119">
        <v>0</v>
      </c>
      <c r="W336" s="127" t="s">
        <v>2923</v>
      </c>
      <c r="X336" s="128">
        <v>2022</v>
      </c>
      <c r="Y336" s="128">
        <v>5</v>
      </c>
      <c r="Z336" s="128">
        <v>28</v>
      </c>
      <c r="AA33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3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37" spans="1:28" x14ac:dyDescent="0.25">
      <c r="A337" s="102" t="s">
        <v>507</v>
      </c>
      <c r="B337" s="102" t="s">
        <v>213</v>
      </c>
      <c r="C337" s="104" t="s">
        <v>215</v>
      </c>
      <c r="D337" s="102" t="s">
        <v>216</v>
      </c>
      <c r="E337" s="102" t="s">
        <v>216</v>
      </c>
      <c r="F337" s="158">
        <v>6</v>
      </c>
      <c r="G337" s="102" t="s">
        <v>217</v>
      </c>
      <c r="H337" s="75">
        <v>1</v>
      </c>
      <c r="I337" s="102">
        <v>1</v>
      </c>
      <c r="J337" s="126" t="s">
        <v>509</v>
      </c>
      <c r="K337" s="126" t="s">
        <v>488</v>
      </c>
      <c r="L337" s="118" t="s">
        <v>510</v>
      </c>
      <c r="M337" s="102" t="s">
        <v>511</v>
      </c>
      <c r="N337" s="102" t="s">
        <v>221</v>
      </c>
      <c r="O337" s="118" t="s">
        <v>512</v>
      </c>
      <c r="P337" s="104"/>
      <c r="Q337" s="121"/>
      <c r="R337" s="104"/>
      <c r="S337" s="104"/>
      <c r="T337" s="104"/>
      <c r="U337" s="119">
        <v>0</v>
      </c>
      <c r="V337" s="119">
        <v>0</v>
      </c>
      <c r="W337" s="127" t="s">
        <v>2923</v>
      </c>
      <c r="X337" s="128">
        <v>2022</v>
      </c>
      <c r="Y337" s="128">
        <v>5</v>
      </c>
      <c r="Z337" s="128">
        <v>25</v>
      </c>
      <c r="AA33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3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38" spans="1:28" x14ac:dyDescent="0.25">
      <c r="A338" s="102" t="s">
        <v>279</v>
      </c>
      <c r="B338" s="102" t="s">
        <v>213</v>
      </c>
      <c r="C338" s="104" t="s">
        <v>215</v>
      </c>
      <c r="D338" s="102" t="s">
        <v>216</v>
      </c>
      <c r="E338" s="102" t="s">
        <v>216</v>
      </c>
      <c r="F338" s="158">
        <v>5</v>
      </c>
      <c r="G338" s="102" t="s">
        <v>217</v>
      </c>
      <c r="H338" s="75">
        <v>1</v>
      </c>
      <c r="I338" s="102">
        <v>1</v>
      </c>
      <c r="J338" s="102" t="s">
        <v>282</v>
      </c>
      <c r="K338" s="102" t="s">
        <v>281</v>
      </c>
      <c r="L338" s="118" t="s">
        <v>213</v>
      </c>
      <c r="M338" s="102" t="s">
        <v>283</v>
      </c>
      <c r="N338" s="102" t="s">
        <v>221</v>
      </c>
      <c r="O338" s="118" t="s">
        <v>284</v>
      </c>
      <c r="P338" s="104"/>
      <c r="Q338" s="121"/>
      <c r="R338" s="104"/>
      <c r="S338" s="104"/>
      <c r="T338" s="104"/>
      <c r="U338" s="119">
        <v>0</v>
      </c>
      <c r="V338" s="119">
        <v>2</v>
      </c>
      <c r="W338" s="127" t="s">
        <v>2923</v>
      </c>
      <c r="X338" s="128">
        <v>2022</v>
      </c>
      <c r="Y338" s="128">
        <v>5</v>
      </c>
      <c r="Z338" s="128">
        <v>28</v>
      </c>
      <c r="AA33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3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39" spans="1:28" x14ac:dyDescent="0.25">
      <c r="A339" s="102" t="s">
        <v>832</v>
      </c>
      <c r="B339" s="102" t="s">
        <v>213</v>
      </c>
      <c r="C339" s="104" t="s">
        <v>215</v>
      </c>
      <c r="D339" s="102" t="s">
        <v>216</v>
      </c>
      <c r="E339" s="102" t="s">
        <v>216</v>
      </c>
      <c r="F339" s="158">
        <v>7.89</v>
      </c>
      <c r="G339" s="102" t="s">
        <v>217</v>
      </c>
      <c r="H339" s="75">
        <v>1</v>
      </c>
      <c r="I339" s="102">
        <v>1</v>
      </c>
      <c r="J339" s="126" t="s">
        <v>835</v>
      </c>
      <c r="K339" s="126" t="s">
        <v>834</v>
      </c>
      <c r="L339" s="118" t="s">
        <v>836</v>
      </c>
      <c r="M339" s="102" t="s">
        <v>3178</v>
      </c>
      <c r="N339" s="102" t="s">
        <v>221</v>
      </c>
      <c r="O339" s="118" t="s">
        <v>326</v>
      </c>
      <c r="P339" s="104"/>
      <c r="Q339" s="121"/>
      <c r="R339" s="104"/>
      <c r="S339" s="104"/>
      <c r="T339" s="104"/>
      <c r="U339" s="119">
        <v>0</v>
      </c>
      <c r="V339" s="119">
        <v>0</v>
      </c>
      <c r="W339" s="127" t="s">
        <v>2923</v>
      </c>
      <c r="X339" s="128">
        <v>2022</v>
      </c>
      <c r="Y339" s="128">
        <v>5</v>
      </c>
      <c r="Z339" s="128">
        <v>26</v>
      </c>
      <c r="AA33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3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40" spans="1:28" x14ac:dyDescent="0.25">
      <c r="A340" s="102" t="s">
        <v>657</v>
      </c>
      <c r="B340" s="102" t="s">
        <v>213</v>
      </c>
      <c r="C340" s="104" t="s">
        <v>215</v>
      </c>
      <c r="D340" s="102" t="s">
        <v>216</v>
      </c>
      <c r="E340" s="102" t="s">
        <v>216</v>
      </c>
      <c r="F340" s="158">
        <v>2.5</v>
      </c>
      <c r="G340" s="102" t="s">
        <v>217</v>
      </c>
      <c r="H340" s="75">
        <v>1</v>
      </c>
      <c r="I340" s="102">
        <v>1</v>
      </c>
      <c r="J340" s="126" t="s">
        <v>412</v>
      </c>
      <c r="K340" s="126" t="s">
        <v>380</v>
      </c>
      <c r="L340" s="118" t="s">
        <v>659</v>
      </c>
      <c r="M340" s="102" t="s">
        <v>660</v>
      </c>
      <c r="N340" s="102" t="s">
        <v>221</v>
      </c>
      <c r="O340" s="118" t="s">
        <v>278</v>
      </c>
      <c r="P340" s="104"/>
      <c r="Q340" s="121"/>
      <c r="R340" s="104"/>
      <c r="S340" s="104"/>
      <c r="T340" s="104"/>
      <c r="U340" s="119">
        <v>0</v>
      </c>
      <c r="V340" s="119">
        <v>0</v>
      </c>
      <c r="W340" s="127" t="s">
        <v>2921</v>
      </c>
      <c r="X340" s="128">
        <v>2022</v>
      </c>
      <c r="Y340" s="128">
        <v>5</v>
      </c>
      <c r="Z340" s="128">
        <v>19</v>
      </c>
      <c r="AA34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4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41" spans="1:28" x14ac:dyDescent="0.25">
      <c r="A341" s="102" t="s">
        <v>235</v>
      </c>
      <c r="B341" s="102" t="s">
        <v>213</v>
      </c>
      <c r="C341" s="104" t="s">
        <v>215</v>
      </c>
      <c r="D341" s="102" t="s">
        <v>216</v>
      </c>
      <c r="E341" s="102" t="s">
        <v>216</v>
      </c>
      <c r="F341" s="158">
        <v>3.5</v>
      </c>
      <c r="G341" s="102" t="s">
        <v>217</v>
      </c>
      <c r="H341" s="75">
        <v>1</v>
      </c>
      <c r="I341" s="102">
        <v>1</v>
      </c>
      <c r="J341" s="102" t="s">
        <v>238</v>
      </c>
      <c r="K341" s="102" t="s">
        <v>237</v>
      </c>
      <c r="L341" s="118" t="s">
        <v>3340</v>
      </c>
      <c r="M341" s="102" t="s">
        <v>239</v>
      </c>
      <c r="N341" s="102" t="s">
        <v>221</v>
      </c>
      <c r="O341" s="118" t="s">
        <v>240</v>
      </c>
      <c r="P341" s="104"/>
      <c r="Q341" s="121"/>
      <c r="R341" s="104"/>
      <c r="S341" s="104"/>
      <c r="T341" s="104"/>
      <c r="U341" s="119">
        <v>0</v>
      </c>
      <c r="V341" s="119">
        <v>0</v>
      </c>
      <c r="W341" s="127" t="s">
        <v>2923</v>
      </c>
      <c r="X341" s="128">
        <v>2022</v>
      </c>
      <c r="Y341" s="128">
        <v>5</v>
      </c>
      <c r="Z341" s="128">
        <v>25</v>
      </c>
      <c r="AA34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4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42" spans="1:28" x14ac:dyDescent="0.25">
      <c r="A342" s="102" t="s">
        <v>734</v>
      </c>
      <c r="B342" s="102" t="s">
        <v>213</v>
      </c>
      <c r="C342" s="104" t="s">
        <v>215</v>
      </c>
      <c r="D342" s="102" t="s">
        <v>216</v>
      </c>
      <c r="E342" s="102" t="s">
        <v>216</v>
      </c>
      <c r="F342" s="158">
        <v>5.5</v>
      </c>
      <c r="G342" s="102" t="s">
        <v>217</v>
      </c>
      <c r="H342" s="75">
        <v>1</v>
      </c>
      <c r="I342" s="102">
        <v>1</v>
      </c>
      <c r="J342" s="126" t="s">
        <v>489</v>
      </c>
      <c r="K342" s="126" t="s">
        <v>736</v>
      </c>
      <c r="L342" s="118" t="s">
        <v>737</v>
      </c>
      <c r="M342" s="102" t="s">
        <v>738</v>
      </c>
      <c r="N342" s="102" t="s">
        <v>221</v>
      </c>
      <c r="O342" s="118">
        <v>1973</v>
      </c>
      <c r="P342" s="102"/>
      <c r="Q342" s="118"/>
      <c r="R342" s="102"/>
      <c r="S342" s="104"/>
      <c r="T342" s="104"/>
      <c r="U342" s="119">
        <v>0</v>
      </c>
      <c r="V342" s="119">
        <v>0</v>
      </c>
      <c r="W342" s="127" t="s">
        <v>2923</v>
      </c>
      <c r="X342" s="128">
        <v>2022</v>
      </c>
      <c r="Y342" s="128">
        <v>5</v>
      </c>
      <c r="Z342" s="128">
        <v>20</v>
      </c>
      <c r="AA34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4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43" spans="1:28" x14ac:dyDescent="0.25">
      <c r="A343" s="102" t="s">
        <v>729</v>
      </c>
      <c r="B343" s="102" t="s">
        <v>213</v>
      </c>
      <c r="C343" s="104" t="s">
        <v>215</v>
      </c>
      <c r="D343" s="102" t="s">
        <v>216</v>
      </c>
      <c r="E343" s="102" t="s">
        <v>216</v>
      </c>
      <c r="F343" s="158">
        <v>5.01</v>
      </c>
      <c r="G343" s="102" t="s">
        <v>217</v>
      </c>
      <c r="H343" s="75">
        <v>1</v>
      </c>
      <c r="I343" s="102">
        <v>1</v>
      </c>
      <c r="J343" s="126" t="s">
        <v>731</v>
      </c>
      <c r="K343" s="126" t="s">
        <v>721</v>
      </c>
      <c r="L343" s="118" t="s">
        <v>213</v>
      </c>
      <c r="M343" s="102" t="s">
        <v>213</v>
      </c>
      <c r="N343" s="102" t="s">
        <v>221</v>
      </c>
      <c r="O343" s="118" t="s">
        <v>352</v>
      </c>
      <c r="P343" s="102"/>
      <c r="Q343" s="118"/>
      <c r="R343" s="102"/>
      <c r="S343" s="104"/>
      <c r="T343" s="104"/>
      <c r="U343" s="119">
        <v>0</v>
      </c>
      <c r="V343" s="119">
        <v>0</v>
      </c>
      <c r="W343" s="127" t="s">
        <v>2924</v>
      </c>
      <c r="X343" s="128">
        <v>2022</v>
      </c>
      <c r="Y343" s="128">
        <v>6</v>
      </c>
      <c r="Z343" s="128">
        <v>15</v>
      </c>
      <c r="AA34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4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44" spans="1:28" x14ac:dyDescent="0.25">
      <c r="A344" s="102" t="s">
        <v>513</v>
      </c>
      <c r="B344" s="102" t="s">
        <v>213</v>
      </c>
      <c r="C344" s="104" t="s">
        <v>215</v>
      </c>
      <c r="D344" s="102" t="s">
        <v>216</v>
      </c>
      <c r="E344" s="102" t="s">
        <v>216</v>
      </c>
      <c r="F344" s="158">
        <v>4.2300000000000004</v>
      </c>
      <c r="G344" s="102" t="s">
        <v>217</v>
      </c>
      <c r="H344" s="75">
        <v>1</v>
      </c>
      <c r="I344" s="102">
        <v>1</v>
      </c>
      <c r="J344" s="126" t="s">
        <v>412</v>
      </c>
      <c r="K344" s="126" t="s">
        <v>488</v>
      </c>
      <c r="L344" s="118" t="s">
        <v>213</v>
      </c>
      <c r="M344" s="102" t="s">
        <v>213</v>
      </c>
      <c r="N344" s="102" t="s">
        <v>221</v>
      </c>
      <c r="O344" s="118">
        <v>1970</v>
      </c>
      <c r="P344" s="104"/>
      <c r="Q344" s="121"/>
      <c r="R344" s="104"/>
      <c r="S344" s="104"/>
      <c r="T344" s="104"/>
      <c r="U344" s="119">
        <v>0</v>
      </c>
      <c r="V344" s="119">
        <v>0</v>
      </c>
      <c r="W344" s="127" t="s">
        <v>2924</v>
      </c>
      <c r="X344" s="128">
        <v>2022</v>
      </c>
      <c r="Y344" s="128">
        <v>6</v>
      </c>
      <c r="Z344" s="128">
        <v>4</v>
      </c>
      <c r="AA34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4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45" spans="1:28" x14ac:dyDescent="0.25">
      <c r="A345" s="102" t="s">
        <v>819</v>
      </c>
      <c r="B345" s="102" t="s">
        <v>213</v>
      </c>
      <c r="C345" s="104" t="s">
        <v>215</v>
      </c>
      <c r="D345" s="102" t="s">
        <v>216</v>
      </c>
      <c r="E345" s="102" t="s">
        <v>216</v>
      </c>
      <c r="F345" s="158">
        <v>7</v>
      </c>
      <c r="G345" s="102" t="s">
        <v>217</v>
      </c>
      <c r="H345" s="75">
        <v>1</v>
      </c>
      <c r="I345" s="102">
        <v>1</v>
      </c>
      <c r="J345" s="126" t="s">
        <v>727</v>
      </c>
      <c r="K345" s="126" t="s">
        <v>736</v>
      </c>
      <c r="L345" s="118" t="s">
        <v>821</v>
      </c>
      <c r="M345" s="102" t="s">
        <v>822</v>
      </c>
      <c r="N345" s="102" t="s">
        <v>221</v>
      </c>
      <c r="O345" s="118" t="s">
        <v>304</v>
      </c>
      <c r="P345" s="104"/>
      <c r="Q345" s="121"/>
      <c r="R345" s="104"/>
      <c r="S345" s="104"/>
      <c r="T345" s="104"/>
      <c r="U345" s="119">
        <v>0</v>
      </c>
      <c r="V345" s="119">
        <v>0</v>
      </c>
      <c r="W345" s="127" t="s">
        <v>2923</v>
      </c>
      <c r="X345" s="128">
        <v>2022</v>
      </c>
      <c r="Y345" s="128">
        <v>5</v>
      </c>
      <c r="Z345" s="128">
        <v>23</v>
      </c>
      <c r="AA34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4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46" spans="1:28" x14ac:dyDescent="0.25">
      <c r="A346" s="102" t="s">
        <v>635</v>
      </c>
      <c r="B346" s="102" t="s">
        <v>213</v>
      </c>
      <c r="C346" s="104" t="s">
        <v>215</v>
      </c>
      <c r="D346" s="102" t="s">
        <v>216</v>
      </c>
      <c r="E346" s="102" t="s">
        <v>216</v>
      </c>
      <c r="F346" s="158">
        <v>3.63</v>
      </c>
      <c r="G346" s="102" t="s">
        <v>217</v>
      </c>
      <c r="H346" s="75">
        <v>1</v>
      </c>
      <c r="I346" s="102">
        <v>1</v>
      </c>
      <c r="J346" s="126" t="s">
        <v>637</v>
      </c>
      <c r="K346" s="126" t="s">
        <v>380</v>
      </c>
      <c r="L346" s="118" t="s">
        <v>638</v>
      </c>
      <c r="M346" s="102" t="s">
        <v>639</v>
      </c>
      <c r="N346" s="102" t="s">
        <v>221</v>
      </c>
      <c r="O346" s="118">
        <v>1954</v>
      </c>
      <c r="P346" s="102"/>
      <c r="Q346" s="118"/>
      <c r="R346" s="102"/>
      <c r="S346" s="104"/>
      <c r="T346" s="104"/>
      <c r="U346" s="119">
        <v>0</v>
      </c>
      <c r="V346" s="119">
        <v>0</v>
      </c>
      <c r="W346" s="127" t="s">
        <v>2924</v>
      </c>
      <c r="X346" s="128">
        <v>2022</v>
      </c>
      <c r="Y346" s="128">
        <v>5</v>
      </c>
      <c r="Z346" s="128">
        <v>24</v>
      </c>
      <c r="AA34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4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47" spans="1:28" x14ac:dyDescent="0.25">
      <c r="A347" s="102" t="s">
        <v>633</v>
      </c>
      <c r="B347" s="102" t="s">
        <v>213</v>
      </c>
      <c r="C347" s="104" t="s">
        <v>215</v>
      </c>
      <c r="D347" s="102" t="s">
        <v>216</v>
      </c>
      <c r="E347" s="102" t="s">
        <v>216</v>
      </c>
      <c r="F347" s="158">
        <v>3.54</v>
      </c>
      <c r="G347" s="102" t="s">
        <v>217</v>
      </c>
      <c r="H347" s="75">
        <v>1</v>
      </c>
      <c r="I347" s="102">
        <v>1</v>
      </c>
      <c r="J347" s="126" t="s">
        <v>494</v>
      </c>
      <c r="K347" s="126" t="s">
        <v>380</v>
      </c>
      <c r="L347" s="118" t="s">
        <v>213</v>
      </c>
      <c r="M347" s="102" t="s">
        <v>213</v>
      </c>
      <c r="N347" s="102" t="s">
        <v>221</v>
      </c>
      <c r="O347" s="118" t="s">
        <v>348</v>
      </c>
      <c r="P347" s="102"/>
      <c r="Q347" s="118"/>
      <c r="R347" s="102"/>
      <c r="S347" s="104"/>
      <c r="T347" s="104"/>
      <c r="U347" s="119">
        <v>0</v>
      </c>
      <c r="V347" s="119">
        <v>0</v>
      </c>
      <c r="W347" s="127" t="s">
        <v>2924</v>
      </c>
      <c r="X347" s="128">
        <v>2022</v>
      </c>
      <c r="Y347" s="128">
        <v>6</v>
      </c>
      <c r="Z347" s="128">
        <v>18</v>
      </c>
      <c r="AA34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4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48" spans="1:28" x14ac:dyDescent="0.25">
      <c r="A348" s="102" t="s">
        <v>642</v>
      </c>
      <c r="B348" s="102" t="s">
        <v>213</v>
      </c>
      <c r="C348" s="104" t="s">
        <v>215</v>
      </c>
      <c r="D348" s="102" t="s">
        <v>216</v>
      </c>
      <c r="E348" s="102" t="s">
        <v>216</v>
      </c>
      <c r="F348" s="158">
        <v>6.5</v>
      </c>
      <c r="G348" s="102" t="s">
        <v>217</v>
      </c>
      <c r="H348" s="75">
        <v>1</v>
      </c>
      <c r="I348" s="102">
        <v>1</v>
      </c>
      <c r="J348" s="126" t="s">
        <v>644</v>
      </c>
      <c r="K348" s="126" t="s">
        <v>380</v>
      </c>
      <c r="L348" s="118" t="s">
        <v>645</v>
      </c>
      <c r="M348" s="102" t="s">
        <v>213</v>
      </c>
      <c r="N348" s="102" t="s">
        <v>221</v>
      </c>
      <c r="O348" s="118" t="s">
        <v>474</v>
      </c>
      <c r="P348" s="102"/>
      <c r="Q348" s="118"/>
      <c r="R348" s="102"/>
      <c r="S348" s="104"/>
      <c r="T348" s="104"/>
      <c r="U348" s="119">
        <v>0</v>
      </c>
      <c r="V348" s="119">
        <v>0</v>
      </c>
      <c r="W348" s="127" t="s">
        <v>2924</v>
      </c>
      <c r="X348" s="128">
        <v>2022</v>
      </c>
      <c r="Y348" s="128">
        <v>5</v>
      </c>
      <c r="Z348" s="128">
        <v>27</v>
      </c>
      <c r="AA34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4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49" spans="1:28" x14ac:dyDescent="0.25">
      <c r="A349" s="102" t="s">
        <v>388</v>
      </c>
      <c r="B349" s="102" t="s">
        <v>213</v>
      </c>
      <c r="C349" s="104" t="s">
        <v>215</v>
      </c>
      <c r="D349" s="102" t="s">
        <v>216</v>
      </c>
      <c r="E349" s="102" t="s">
        <v>216</v>
      </c>
      <c r="F349" s="158">
        <v>5.05</v>
      </c>
      <c r="G349" s="102" t="s">
        <v>217</v>
      </c>
      <c r="H349" s="75">
        <v>1</v>
      </c>
      <c r="I349" s="102">
        <v>1</v>
      </c>
      <c r="J349" s="97" t="s">
        <v>391</v>
      </c>
      <c r="K349" s="97" t="s">
        <v>390</v>
      </c>
      <c r="L349" s="118" t="s">
        <v>213</v>
      </c>
      <c r="M349" s="102" t="s">
        <v>392</v>
      </c>
      <c r="N349" s="102" t="s">
        <v>221</v>
      </c>
      <c r="O349" s="118" t="s">
        <v>393</v>
      </c>
      <c r="P349" s="102"/>
      <c r="Q349" s="118"/>
      <c r="R349" s="102"/>
      <c r="S349" s="104"/>
      <c r="T349" s="104"/>
      <c r="U349" s="119">
        <v>0</v>
      </c>
      <c r="V349" s="119">
        <v>0</v>
      </c>
      <c r="W349" s="127" t="s">
        <v>2923</v>
      </c>
      <c r="X349" s="128">
        <v>2022</v>
      </c>
      <c r="Y349" s="128">
        <v>5</v>
      </c>
      <c r="Z349" s="128">
        <v>30</v>
      </c>
      <c r="AA34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4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50" spans="1:28" x14ac:dyDescent="0.25">
      <c r="A350" s="102" t="s">
        <v>725</v>
      </c>
      <c r="B350" s="102" t="s">
        <v>213</v>
      </c>
      <c r="C350" s="104" t="s">
        <v>215</v>
      </c>
      <c r="D350" s="102" t="s">
        <v>216</v>
      </c>
      <c r="E350" s="102" t="s">
        <v>216</v>
      </c>
      <c r="F350" s="158">
        <v>7</v>
      </c>
      <c r="G350" s="102" t="s">
        <v>217</v>
      </c>
      <c r="H350" s="75">
        <v>1</v>
      </c>
      <c r="I350" s="102">
        <v>1</v>
      </c>
      <c r="J350" s="126" t="s">
        <v>727</v>
      </c>
      <c r="K350" s="126" t="s">
        <v>721</v>
      </c>
      <c r="L350" s="118" t="s">
        <v>728</v>
      </c>
      <c r="M350" s="102" t="s">
        <v>213</v>
      </c>
      <c r="N350" s="102" t="s">
        <v>221</v>
      </c>
      <c r="O350" s="118" t="s">
        <v>650</v>
      </c>
      <c r="P350" s="102"/>
      <c r="Q350" s="118"/>
      <c r="R350" s="102"/>
      <c r="S350" s="104"/>
      <c r="T350" s="104"/>
      <c r="U350" s="119">
        <v>0</v>
      </c>
      <c r="V350" s="119">
        <v>0</v>
      </c>
      <c r="W350" s="127" t="s">
        <v>2921</v>
      </c>
      <c r="X350" s="128">
        <v>2022</v>
      </c>
      <c r="Y350" s="128">
        <v>5</v>
      </c>
      <c r="Z350" s="128">
        <v>21</v>
      </c>
      <c r="AA35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5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51" spans="1:28" x14ac:dyDescent="0.25">
      <c r="A351" s="102" t="s">
        <v>814</v>
      </c>
      <c r="B351" s="102" t="s">
        <v>213</v>
      </c>
      <c r="C351" s="104" t="s">
        <v>215</v>
      </c>
      <c r="D351" s="102" t="s">
        <v>216</v>
      </c>
      <c r="E351" s="102" t="s">
        <v>216</v>
      </c>
      <c r="F351" s="158">
        <v>9.3000000000000007</v>
      </c>
      <c r="G351" s="102" t="s">
        <v>217</v>
      </c>
      <c r="H351" s="75">
        <v>1</v>
      </c>
      <c r="I351" s="102">
        <v>1</v>
      </c>
      <c r="J351" s="126" t="s">
        <v>816</v>
      </c>
      <c r="K351" s="126" t="s">
        <v>736</v>
      </c>
      <c r="L351" s="118" t="s">
        <v>817</v>
      </c>
      <c r="M351" s="102" t="s">
        <v>818</v>
      </c>
      <c r="N351" s="102" t="s">
        <v>221</v>
      </c>
      <c r="O351" s="118">
        <v>1971</v>
      </c>
      <c r="P351" s="104"/>
      <c r="Q351" s="121"/>
      <c r="R351" s="104"/>
      <c r="S351" s="104"/>
      <c r="T351" s="104"/>
      <c r="U351" s="119">
        <v>0</v>
      </c>
      <c r="V351" s="119">
        <v>0</v>
      </c>
      <c r="W351" s="127" t="s">
        <v>2923</v>
      </c>
      <c r="X351" s="128">
        <v>2022</v>
      </c>
      <c r="Y351" s="128">
        <v>5</v>
      </c>
      <c r="Z351" s="128">
        <v>26</v>
      </c>
      <c r="AA35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5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52" spans="1:28" x14ac:dyDescent="0.25">
      <c r="A352" s="102" t="s">
        <v>804</v>
      </c>
      <c r="B352" s="102" t="s">
        <v>213</v>
      </c>
      <c r="C352" s="104" t="s">
        <v>215</v>
      </c>
      <c r="D352" s="102" t="s">
        <v>216</v>
      </c>
      <c r="E352" s="102" t="s">
        <v>216</v>
      </c>
      <c r="F352" s="158">
        <v>7</v>
      </c>
      <c r="G352" s="102" t="s">
        <v>217</v>
      </c>
      <c r="H352" s="75">
        <v>1</v>
      </c>
      <c r="I352" s="102">
        <v>1</v>
      </c>
      <c r="J352" s="126" t="s">
        <v>806</v>
      </c>
      <c r="K352" s="126" t="s">
        <v>736</v>
      </c>
      <c r="L352" s="118" t="s">
        <v>807</v>
      </c>
      <c r="M352" s="102" t="s">
        <v>808</v>
      </c>
      <c r="N352" s="102" t="s">
        <v>221</v>
      </c>
      <c r="O352" s="118">
        <v>1987</v>
      </c>
      <c r="P352" s="102"/>
      <c r="Q352" s="118"/>
      <c r="R352" s="102"/>
      <c r="S352" s="104"/>
      <c r="T352" s="104"/>
      <c r="U352" s="119">
        <v>0</v>
      </c>
      <c r="V352" s="119">
        <v>0</v>
      </c>
      <c r="W352" s="127" t="s">
        <v>2923</v>
      </c>
      <c r="X352" s="128">
        <v>2022</v>
      </c>
      <c r="Y352" s="128">
        <v>5</v>
      </c>
      <c r="Z352" s="128">
        <v>24</v>
      </c>
      <c r="AA35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5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53" spans="1:28" x14ac:dyDescent="0.25">
      <c r="A353" s="102" t="s">
        <v>772</v>
      </c>
      <c r="B353" s="102" t="s">
        <v>213</v>
      </c>
      <c r="C353" s="104" t="s">
        <v>215</v>
      </c>
      <c r="D353" s="102" t="s">
        <v>216</v>
      </c>
      <c r="E353" s="102" t="s">
        <v>216</v>
      </c>
      <c r="F353" s="158">
        <v>4.6399999999999997</v>
      </c>
      <c r="G353" s="102" t="s">
        <v>217</v>
      </c>
      <c r="H353" s="75">
        <v>1</v>
      </c>
      <c r="I353" s="102">
        <v>1</v>
      </c>
      <c r="J353" s="126" t="s">
        <v>293</v>
      </c>
      <c r="K353" s="126" t="s">
        <v>736</v>
      </c>
      <c r="L353" s="118" t="s">
        <v>770</v>
      </c>
      <c r="M353" s="102" t="s">
        <v>774</v>
      </c>
      <c r="N353" s="102" t="s">
        <v>221</v>
      </c>
      <c r="O353" s="118" t="s">
        <v>228</v>
      </c>
      <c r="P353" s="104"/>
      <c r="Q353" s="121"/>
      <c r="R353" s="104"/>
      <c r="S353" s="104"/>
      <c r="T353" s="104"/>
      <c r="U353" s="119">
        <v>0</v>
      </c>
      <c r="V353" s="119">
        <v>0</v>
      </c>
      <c r="W353" s="127" t="s">
        <v>2924</v>
      </c>
      <c r="X353" s="128">
        <v>2022</v>
      </c>
      <c r="Y353" s="128">
        <v>5</v>
      </c>
      <c r="Z353" s="128">
        <v>25</v>
      </c>
      <c r="AA35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5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54" spans="1:28" x14ac:dyDescent="0.25">
      <c r="A354" s="102" t="s">
        <v>651</v>
      </c>
      <c r="B354" s="102" t="s">
        <v>213</v>
      </c>
      <c r="C354" s="104" t="s">
        <v>215</v>
      </c>
      <c r="D354" s="102" t="s">
        <v>216</v>
      </c>
      <c r="E354" s="102" t="s">
        <v>216</v>
      </c>
      <c r="F354" s="158">
        <v>3.5</v>
      </c>
      <c r="G354" s="102" t="s">
        <v>217</v>
      </c>
      <c r="H354" s="75">
        <v>1</v>
      </c>
      <c r="I354" s="102">
        <v>1</v>
      </c>
      <c r="J354" s="126" t="s">
        <v>653</v>
      </c>
      <c r="K354" s="126" t="s">
        <v>380</v>
      </c>
      <c r="L354" s="118" t="s">
        <v>654</v>
      </c>
      <c r="M354" s="102" t="s">
        <v>655</v>
      </c>
      <c r="N354" s="102" t="s">
        <v>221</v>
      </c>
      <c r="O354" s="118" t="s">
        <v>656</v>
      </c>
      <c r="P354" s="104"/>
      <c r="Q354" s="121"/>
      <c r="R354" s="104"/>
      <c r="S354" s="104"/>
      <c r="T354" s="104"/>
      <c r="U354" s="119">
        <v>0</v>
      </c>
      <c r="V354" s="119">
        <v>0</v>
      </c>
      <c r="W354" s="127" t="s">
        <v>2924</v>
      </c>
      <c r="X354" s="128">
        <v>2022</v>
      </c>
      <c r="Y354" s="128">
        <v>5</v>
      </c>
      <c r="Z354" s="128">
        <v>21</v>
      </c>
      <c r="AA35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5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55" spans="1:28" x14ac:dyDescent="0.25">
      <c r="A355" s="102" t="s">
        <v>809</v>
      </c>
      <c r="B355" s="102" t="s">
        <v>213</v>
      </c>
      <c r="C355" s="104" t="s">
        <v>215</v>
      </c>
      <c r="D355" s="102" t="s">
        <v>216</v>
      </c>
      <c r="E355" s="102" t="s">
        <v>216</v>
      </c>
      <c r="F355" s="158">
        <v>14.14</v>
      </c>
      <c r="G355" s="102" t="s">
        <v>217</v>
      </c>
      <c r="H355" s="75">
        <v>1</v>
      </c>
      <c r="I355" s="102">
        <v>1</v>
      </c>
      <c r="J355" s="126" t="s">
        <v>811</v>
      </c>
      <c r="K355" s="126" t="s">
        <v>736</v>
      </c>
      <c r="L355" s="118" t="s">
        <v>812</v>
      </c>
      <c r="M355" s="102" t="s">
        <v>813</v>
      </c>
      <c r="N355" s="102" t="s">
        <v>221</v>
      </c>
      <c r="O355" s="118">
        <v>1966</v>
      </c>
      <c r="P355" s="102"/>
      <c r="Q355" s="118"/>
      <c r="R355" s="102"/>
      <c r="S355" s="104"/>
      <c r="T355" s="104"/>
      <c r="U355" s="119">
        <v>0</v>
      </c>
      <c r="V355" s="119">
        <v>0</v>
      </c>
      <c r="W355" s="127" t="s">
        <v>2923</v>
      </c>
      <c r="X355" s="128">
        <v>2022</v>
      </c>
      <c r="Y355" s="128">
        <v>5</v>
      </c>
      <c r="Z355" s="128">
        <v>30</v>
      </c>
      <c r="AA35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5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56" spans="1:28" x14ac:dyDescent="0.25">
      <c r="A356" s="102" t="s">
        <v>789</v>
      </c>
      <c r="B356" s="102" t="s">
        <v>213</v>
      </c>
      <c r="C356" s="104" t="s">
        <v>215</v>
      </c>
      <c r="D356" s="102" t="s">
        <v>216</v>
      </c>
      <c r="E356" s="102" t="s">
        <v>216</v>
      </c>
      <c r="F356" s="158">
        <v>4</v>
      </c>
      <c r="G356" s="102" t="s">
        <v>217</v>
      </c>
      <c r="H356" s="75">
        <v>1</v>
      </c>
      <c r="I356" s="102">
        <v>1</v>
      </c>
      <c r="J356" s="126" t="s">
        <v>791</v>
      </c>
      <c r="K356" s="126" t="s">
        <v>736</v>
      </c>
      <c r="L356" s="118" t="s">
        <v>792</v>
      </c>
      <c r="M356" s="102" t="s">
        <v>793</v>
      </c>
      <c r="N356" s="102" t="s">
        <v>221</v>
      </c>
      <c r="O356" s="118">
        <v>1982</v>
      </c>
      <c r="P356" s="104"/>
      <c r="Q356" s="121"/>
      <c r="R356" s="104"/>
      <c r="S356" s="104"/>
      <c r="T356" s="104"/>
      <c r="U356" s="119">
        <v>0</v>
      </c>
      <c r="V356" s="119">
        <v>0</v>
      </c>
      <c r="W356" s="127" t="s">
        <v>2923</v>
      </c>
      <c r="X356" s="128">
        <v>2022</v>
      </c>
      <c r="Y356" s="128">
        <v>5</v>
      </c>
      <c r="Z356" s="128">
        <v>22</v>
      </c>
      <c r="AA35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5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57" spans="1:28" x14ac:dyDescent="0.25">
      <c r="A357" s="102" t="s">
        <v>616</v>
      </c>
      <c r="B357" s="102" t="s">
        <v>213</v>
      </c>
      <c r="C357" s="104" t="s">
        <v>215</v>
      </c>
      <c r="D357" s="102" t="s">
        <v>216</v>
      </c>
      <c r="E357" s="102" t="s">
        <v>216</v>
      </c>
      <c r="F357" s="158">
        <v>2.35</v>
      </c>
      <c r="G357" s="102" t="s">
        <v>217</v>
      </c>
      <c r="H357" s="75">
        <v>1</v>
      </c>
      <c r="I357" s="102">
        <v>1</v>
      </c>
      <c r="J357" s="126" t="s">
        <v>618</v>
      </c>
      <c r="K357" s="126" t="s">
        <v>615</v>
      </c>
      <c r="L357" s="118" t="s">
        <v>213</v>
      </c>
      <c r="M357" s="102" t="s">
        <v>213</v>
      </c>
      <c r="N357" s="102" t="s">
        <v>221</v>
      </c>
      <c r="O357" s="118" t="s">
        <v>250</v>
      </c>
      <c r="P357" s="104"/>
      <c r="Q357" s="121"/>
      <c r="R357" s="104"/>
      <c r="S357" s="104"/>
      <c r="T357" s="104"/>
      <c r="U357" s="119">
        <v>0</v>
      </c>
      <c r="V357" s="119">
        <v>0</v>
      </c>
      <c r="W357" s="127" t="s">
        <v>2924</v>
      </c>
      <c r="X357" s="128">
        <v>2022</v>
      </c>
      <c r="Y357" s="128">
        <v>5</v>
      </c>
      <c r="Z357" s="128">
        <v>27</v>
      </c>
      <c r="AA35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5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58" spans="1:28" x14ac:dyDescent="0.25">
      <c r="A358" s="102" t="s">
        <v>453</v>
      </c>
      <c r="B358" s="102" t="s">
        <v>213</v>
      </c>
      <c r="C358" s="104" t="s">
        <v>215</v>
      </c>
      <c r="D358" s="102" t="s">
        <v>216</v>
      </c>
      <c r="E358" s="102" t="s">
        <v>216</v>
      </c>
      <c r="F358" s="158">
        <v>11.09</v>
      </c>
      <c r="G358" s="102" t="s">
        <v>217</v>
      </c>
      <c r="H358" s="75">
        <v>1</v>
      </c>
      <c r="I358" s="102">
        <v>1</v>
      </c>
      <c r="J358" s="126" t="s">
        <v>456</v>
      </c>
      <c r="K358" s="126" t="s">
        <v>455</v>
      </c>
      <c r="L358" s="118" t="s">
        <v>457</v>
      </c>
      <c r="M358" s="102" t="s">
        <v>458</v>
      </c>
      <c r="N358" s="102" t="s">
        <v>221</v>
      </c>
      <c r="O358" s="118">
        <v>1963</v>
      </c>
      <c r="P358" s="104"/>
      <c r="Q358" s="121"/>
      <c r="R358" s="104"/>
      <c r="S358" s="104"/>
      <c r="T358" s="104"/>
      <c r="U358" s="119">
        <v>0</v>
      </c>
      <c r="V358" s="119">
        <v>0</v>
      </c>
      <c r="W358" s="127" t="s">
        <v>2921</v>
      </c>
      <c r="X358" s="128">
        <v>2022</v>
      </c>
      <c r="Y358" s="128">
        <v>5</v>
      </c>
      <c r="Z358" s="128">
        <v>19</v>
      </c>
      <c r="AA35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5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59" spans="1:28" x14ac:dyDescent="0.25">
      <c r="A359" s="102" t="s">
        <v>256</v>
      </c>
      <c r="B359" s="102" t="s">
        <v>213</v>
      </c>
      <c r="C359" s="104" t="s">
        <v>215</v>
      </c>
      <c r="D359" s="102" t="s">
        <v>216</v>
      </c>
      <c r="E359" s="102" t="s">
        <v>216</v>
      </c>
      <c r="F359" s="158">
        <v>9.4600000000000009</v>
      </c>
      <c r="G359" s="102" t="s">
        <v>217</v>
      </c>
      <c r="H359" s="75">
        <v>1</v>
      </c>
      <c r="I359" s="102">
        <v>1</v>
      </c>
      <c r="J359" s="102" t="s">
        <v>259</v>
      </c>
      <c r="K359" s="102" t="s">
        <v>258</v>
      </c>
      <c r="L359" s="118" t="s">
        <v>260</v>
      </c>
      <c r="M359" s="102" t="s">
        <v>213</v>
      </c>
      <c r="N359" s="102" t="s">
        <v>221</v>
      </c>
      <c r="O359" s="118" t="s">
        <v>261</v>
      </c>
      <c r="P359" s="102"/>
      <c r="Q359" s="118"/>
      <c r="R359" s="102"/>
      <c r="S359" s="104"/>
      <c r="T359" s="104"/>
      <c r="U359" s="119">
        <v>0</v>
      </c>
      <c r="V359" s="119">
        <v>0</v>
      </c>
      <c r="W359" s="127" t="s">
        <v>2921</v>
      </c>
      <c r="X359" s="128">
        <v>2022</v>
      </c>
      <c r="Y359" s="128">
        <v>5</v>
      </c>
      <c r="Z359" s="128">
        <v>20</v>
      </c>
      <c r="AA35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5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60" spans="1:28" x14ac:dyDescent="0.25">
      <c r="A360" s="102" t="s">
        <v>719</v>
      </c>
      <c r="B360" s="102" t="s">
        <v>213</v>
      </c>
      <c r="C360" s="104" t="s">
        <v>215</v>
      </c>
      <c r="D360" s="102" t="s">
        <v>216</v>
      </c>
      <c r="E360" s="102" t="s">
        <v>216</v>
      </c>
      <c r="F360" s="158">
        <v>6</v>
      </c>
      <c r="G360" s="102" t="s">
        <v>217</v>
      </c>
      <c r="H360" s="75">
        <v>1</v>
      </c>
      <c r="I360" s="102">
        <v>1</v>
      </c>
      <c r="J360" s="126" t="s">
        <v>722</v>
      </c>
      <c r="K360" s="126" t="s">
        <v>721</v>
      </c>
      <c r="L360" s="118" t="s">
        <v>723</v>
      </c>
      <c r="M360" s="102" t="s">
        <v>724</v>
      </c>
      <c r="N360" s="102" t="s">
        <v>221</v>
      </c>
      <c r="O360" s="118" t="s">
        <v>393</v>
      </c>
      <c r="P360" s="104"/>
      <c r="Q360" s="121"/>
      <c r="R360" s="104"/>
      <c r="S360" s="104"/>
      <c r="T360" s="104"/>
      <c r="U360" s="119">
        <v>0</v>
      </c>
      <c r="V360" s="119">
        <v>1</v>
      </c>
      <c r="W360" s="127" t="s">
        <v>2923</v>
      </c>
      <c r="X360" s="128">
        <v>2022</v>
      </c>
      <c r="Y360" s="128">
        <v>6</v>
      </c>
      <c r="Z360" s="128">
        <v>1</v>
      </c>
      <c r="AA36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6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61" spans="1:28" x14ac:dyDescent="0.25">
      <c r="A361" s="102" t="s">
        <v>767</v>
      </c>
      <c r="B361" s="102" t="s">
        <v>213</v>
      </c>
      <c r="C361" s="104" t="s">
        <v>215</v>
      </c>
      <c r="D361" s="102" t="s">
        <v>216</v>
      </c>
      <c r="E361" s="102" t="s">
        <v>216</v>
      </c>
      <c r="F361" s="158">
        <v>8</v>
      </c>
      <c r="G361" s="102" t="s">
        <v>217</v>
      </c>
      <c r="H361" s="75">
        <v>1</v>
      </c>
      <c r="I361" s="102">
        <v>1</v>
      </c>
      <c r="J361" s="126" t="s">
        <v>769</v>
      </c>
      <c r="K361" s="126" t="s">
        <v>736</v>
      </c>
      <c r="L361" s="118" t="s">
        <v>770</v>
      </c>
      <c r="M361" s="102" t="s">
        <v>771</v>
      </c>
      <c r="N361" s="102" t="s">
        <v>221</v>
      </c>
      <c r="O361" s="118" t="s">
        <v>228</v>
      </c>
      <c r="P361" s="102"/>
      <c r="Q361" s="118"/>
      <c r="R361" s="102"/>
      <c r="S361" s="104"/>
      <c r="T361" s="104"/>
      <c r="U361" s="119">
        <v>0</v>
      </c>
      <c r="V361" s="119">
        <v>0</v>
      </c>
      <c r="W361" s="127" t="s">
        <v>2923</v>
      </c>
      <c r="X361" s="128">
        <v>2022</v>
      </c>
      <c r="Y361" s="128">
        <v>5</v>
      </c>
      <c r="Z361" s="128">
        <v>23</v>
      </c>
      <c r="AA36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6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62" spans="1:28" x14ac:dyDescent="0.25">
      <c r="A362" s="102" t="s">
        <v>212</v>
      </c>
      <c r="B362" s="102" t="s">
        <v>213</v>
      </c>
      <c r="C362" s="104" t="s">
        <v>215</v>
      </c>
      <c r="D362" s="102" t="s">
        <v>216</v>
      </c>
      <c r="E362" s="102" t="s">
        <v>216</v>
      </c>
      <c r="F362" s="158">
        <v>5.1100000000000003</v>
      </c>
      <c r="G362" s="102" t="s">
        <v>217</v>
      </c>
      <c r="H362" s="75">
        <v>1</v>
      </c>
      <c r="I362" s="102">
        <v>1</v>
      </c>
      <c r="J362" s="102" t="s">
        <v>219</v>
      </c>
      <c r="K362" s="102" t="s">
        <v>218</v>
      </c>
      <c r="L362" s="118" t="s">
        <v>220</v>
      </c>
      <c r="M362" s="102" t="s">
        <v>213</v>
      </c>
      <c r="N362" s="102" t="s">
        <v>221</v>
      </c>
      <c r="O362" s="118">
        <v>1981</v>
      </c>
      <c r="P362" s="104"/>
      <c r="Q362" s="121"/>
      <c r="R362" s="104"/>
      <c r="S362" s="104"/>
      <c r="T362" s="104"/>
      <c r="U362" s="119">
        <v>0</v>
      </c>
      <c r="V362" s="119">
        <v>0</v>
      </c>
      <c r="W362" s="127" t="s">
        <v>2925</v>
      </c>
      <c r="X362" s="128">
        <v>2022</v>
      </c>
      <c r="Y362" s="128">
        <v>5</v>
      </c>
      <c r="Z362" s="128">
        <v>23</v>
      </c>
      <c r="AA36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6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63" spans="1:28" x14ac:dyDescent="0.25">
      <c r="A363" s="102" t="s">
        <v>604</v>
      </c>
      <c r="B363" s="102" t="s">
        <v>213</v>
      </c>
      <c r="C363" s="104" t="s">
        <v>215</v>
      </c>
      <c r="D363" s="102" t="s">
        <v>216</v>
      </c>
      <c r="E363" s="102" t="s">
        <v>216</v>
      </c>
      <c r="F363" s="158">
        <v>1.5</v>
      </c>
      <c r="G363" s="102" t="s">
        <v>217</v>
      </c>
      <c r="H363" s="75">
        <v>1</v>
      </c>
      <c r="I363" s="102">
        <v>1</v>
      </c>
      <c r="J363" s="126" t="s">
        <v>607</v>
      </c>
      <c r="K363" s="126" t="s">
        <v>606</v>
      </c>
      <c r="L363" s="118" t="s">
        <v>608</v>
      </c>
      <c r="M363" s="102" t="s">
        <v>213</v>
      </c>
      <c r="N363" s="102" t="s">
        <v>221</v>
      </c>
      <c r="O363" s="118" t="s">
        <v>304</v>
      </c>
      <c r="P363" s="102"/>
      <c r="Q363" s="118"/>
      <c r="R363" s="102"/>
      <c r="S363" s="104"/>
      <c r="T363" s="104"/>
      <c r="U363" s="119">
        <v>0</v>
      </c>
      <c r="V363" s="119">
        <v>0</v>
      </c>
      <c r="W363" s="127" t="s">
        <v>2921</v>
      </c>
      <c r="X363" s="128">
        <v>2022</v>
      </c>
      <c r="Y363" s="128">
        <v>5</v>
      </c>
      <c r="Z363" s="128">
        <v>27</v>
      </c>
      <c r="AA36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6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64" spans="1:28" x14ac:dyDescent="0.25">
      <c r="A364" s="102" t="s">
        <v>661</v>
      </c>
      <c r="B364" s="102" t="s">
        <v>213</v>
      </c>
      <c r="C364" s="104" t="s">
        <v>215</v>
      </c>
      <c r="D364" s="102" t="s">
        <v>216</v>
      </c>
      <c r="E364" s="102" t="s">
        <v>216</v>
      </c>
      <c r="F364" s="158">
        <v>6</v>
      </c>
      <c r="G364" s="102" t="s">
        <v>217</v>
      </c>
      <c r="H364" s="75">
        <v>1</v>
      </c>
      <c r="I364" s="102">
        <v>1</v>
      </c>
      <c r="J364" s="126" t="s">
        <v>663</v>
      </c>
      <c r="K364" s="126" t="s">
        <v>380</v>
      </c>
      <c r="L364" s="118" t="s">
        <v>664</v>
      </c>
      <c r="M364" s="102" t="s">
        <v>665</v>
      </c>
      <c r="N364" s="102" t="s">
        <v>221</v>
      </c>
      <c r="O364" s="118" t="s">
        <v>324</v>
      </c>
      <c r="P364" s="104"/>
      <c r="Q364" s="121"/>
      <c r="R364" s="104"/>
      <c r="S364" s="104"/>
      <c r="T364" s="104"/>
      <c r="U364" s="119">
        <v>0</v>
      </c>
      <c r="V364" s="119">
        <v>0</v>
      </c>
      <c r="W364" s="127" t="s">
        <v>2924</v>
      </c>
      <c r="X364" s="128">
        <v>2022</v>
      </c>
      <c r="Y364" s="128">
        <v>6</v>
      </c>
      <c r="Z364" s="128">
        <v>10</v>
      </c>
      <c r="AA36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6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65" spans="1:28" x14ac:dyDescent="0.25">
      <c r="A365" s="194" t="s">
        <v>2655</v>
      </c>
      <c r="B365" s="102" t="s">
        <v>213</v>
      </c>
      <c r="C365" s="104" t="s">
        <v>215</v>
      </c>
      <c r="D365" s="102" t="s">
        <v>216</v>
      </c>
      <c r="E365" s="102" t="s">
        <v>216</v>
      </c>
      <c r="F365" s="114">
        <v>2.36</v>
      </c>
      <c r="G365" s="102" t="s">
        <v>217</v>
      </c>
      <c r="H365" s="75">
        <v>1</v>
      </c>
      <c r="I365" s="102">
        <v>1</v>
      </c>
      <c r="J365" s="97" t="s">
        <v>2911</v>
      </c>
      <c r="K365" s="97" t="s">
        <v>1159</v>
      </c>
      <c r="L365" s="118" t="s">
        <v>213</v>
      </c>
      <c r="M365" s="102" t="s">
        <v>213</v>
      </c>
      <c r="N365" s="102" t="s">
        <v>221</v>
      </c>
      <c r="O365" s="118" t="s">
        <v>387</v>
      </c>
      <c r="P365" s="104"/>
      <c r="Q365" s="104"/>
      <c r="R365" s="104"/>
      <c r="S365" s="104"/>
      <c r="T365" s="104"/>
      <c r="U365" s="119">
        <v>0</v>
      </c>
      <c r="V365" s="119">
        <v>0</v>
      </c>
      <c r="W365" s="127" t="s">
        <v>2924</v>
      </c>
      <c r="X365" s="128">
        <v>2022</v>
      </c>
      <c r="Y365" s="128">
        <v>7</v>
      </c>
      <c r="Z365" s="128">
        <v>11</v>
      </c>
      <c r="AA36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6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66" spans="1:28" x14ac:dyDescent="0.25">
      <c r="A366" s="102" t="s">
        <v>799</v>
      </c>
      <c r="B366" s="102" t="s">
        <v>213</v>
      </c>
      <c r="C366" s="104" t="s">
        <v>215</v>
      </c>
      <c r="D366" s="102" t="s">
        <v>216</v>
      </c>
      <c r="E366" s="102" t="s">
        <v>216</v>
      </c>
      <c r="F366" s="158">
        <v>6.5</v>
      </c>
      <c r="G366" s="102" t="s">
        <v>217</v>
      </c>
      <c r="H366" s="75">
        <v>1</v>
      </c>
      <c r="I366" s="102">
        <v>1</v>
      </c>
      <c r="J366" s="126" t="s">
        <v>801</v>
      </c>
      <c r="K366" s="126" t="s">
        <v>736</v>
      </c>
      <c r="L366" s="118" t="s">
        <v>802</v>
      </c>
      <c r="M366" s="102" t="s">
        <v>803</v>
      </c>
      <c r="N366" s="102" t="s">
        <v>221</v>
      </c>
      <c r="O366" s="118">
        <v>1966</v>
      </c>
      <c r="P366" s="104"/>
      <c r="Q366" s="121"/>
      <c r="R366" s="104"/>
      <c r="S366" s="104"/>
      <c r="T366" s="104"/>
      <c r="U366" s="119">
        <v>0</v>
      </c>
      <c r="V366" s="119">
        <v>0</v>
      </c>
      <c r="W366" s="127" t="s">
        <v>2921</v>
      </c>
      <c r="X366" s="128">
        <v>2022</v>
      </c>
      <c r="Y366" s="128">
        <v>5</v>
      </c>
      <c r="Z366" s="128">
        <v>22</v>
      </c>
      <c r="AA36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6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67" spans="1:28" x14ac:dyDescent="0.25">
      <c r="A367" s="102" t="s">
        <v>320</v>
      </c>
      <c r="B367" s="102" t="s">
        <v>213</v>
      </c>
      <c r="C367" s="104" t="s">
        <v>215</v>
      </c>
      <c r="D367" s="102" t="s">
        <v>216</v>
      </c>
      <c r="E367" s="102" t="s">
        <v>216</v>
      </c>
      <c r="F367" s="158">
        <v>9.5</v>
      </c>
      <c r="G367" s="102" t="s">
        <v>217</v>
      </c>
      <c r="H367" s="75">
        <v>1</v>
      </c>
      <c r="I367" s="102">
        <v>1</v>
      </c>
      <c r="J367" s="97" t="s">
        <v>293</v>
      </c>
      <c r="K367" s="97" t="s">
        <v>322</v>
      </c>
      <c r="L367" s="118" t="s">
        <v>323</v>
      </c>
      <c r="M367" s="102" t="s">
        <v>213</v>
      </c>
      <c r="N367" s="102" t="s">
        <v>221</v>
      </c>
      <c r="O367" s="118" t="s">
        <v>324</v>
      </c>
      <c r="P367" s="104"/>
      <c r="Q367" s="121"/>
      <c r="R367" s="104"/>
      <c r="S367" s="104"/>
      <c r="T367" s="104"/>
      <c r="U367" s="119">
        <v>0</v>
      </c>
      <c r="V367" s="119">
        <v>0</v>
      </c>
      <c r="W367" s="127" t="s">
        <v>2921</v>
      </c>
      <c r="X367" s="128">
        <v>2022</v>
      </c>
      <c r="Y367" s="128">
        <v>5</v>
      </c>
      <c r="Z367" s="128">
        <v>19</v>
      </c>
      <c r="AA36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6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68" spans="1:28" x14ac:dyDescent="0.25">
      <c r="A368" s="102" t="s">
        <v>785</v>
      </c>
      <c r="B368" s="102" t="s">
        <v>213</v>
      </c>
      <c r="C368" s="104" t="s">
        <v>215</v>
      </c>
      <c r="D368" s="102" t="s">
        <v>216</v>
      </c>
      <c r="E368" s="102" t="s">
        <v>216</v>
      </c>
      <c r="F368" s="158">
        <v>1.1200000000000001</v>
      </c>
      <c r="G368" s="102" t="s">
        <v>217</v>
      </c>
      <c r="H368" s="75">
        <v>1</v>
      </c>
      <c r="I368" s="102">
        <v>1</v>
      </c>
      <c r="J368" s="126" t="s">
        <v>787</v>
      </c>
      <c r="K368" s="126" t="s">
        <v>736</v>
      </c>
      <c r="L368" s="118" t="s">
        <v>213</v>
      </c>
      <c r="M368" s="102" t="s">
        <v>788</v>
      </c>
      <c r="N368" s="102" t="s">
        <v>221</v>
      </c>
      <c r="O368" s="118" t="s">
        <v>228</v>
      </c>
      <c r="P368" s="104"/>
      <c r="Q368" s="121"/>
      <c r="R368" s="104"/>
      <c r="S368" s="104"/>
      <c r="T368" s="104"/>
      <c r="U368" s="119">
        <v>0</v>
      </c>
      <c r="V368" s="119">
        <v>0</v>
      </c>
      <c r="W368" s="127" t="s">
        <v>2923</v>
      </c>
      <c r="X368" s="128">
        <v>2022</v>
      </c>
      <c r="Y368" s="128">
        <v>5</v>
      </c>
      <c r="Z368" s="128">
        <v>27</v>
      </c>
      <c r="AA36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6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69" spans="1:28" x14ac:dyDescent="0.25">
      <c r="A369" s="102" t="s">
        <v>246</v>
      </c>
      <c r="B369" s="102" t="s">
        <v>213</v>
      </c>
      <c r="C369" s="104" t="s">
        <v>215</v>
      </c>
      <c r="D369" s="102" t="s">
        <v>216</v>
      </c>
      <c r="E369" s="102" t="s">
        <v>216</v>
      </c>
      <c r="F369" s="158">
        <v>2.96</v>
      </c>
      <c r="G369" s="102" t="s">
        <v>217</v>
      </c>
      <c r="H369" s="75">
        <v>1</v>
      </c>
      <c r="I369" s="102">
        <v>1</v>
      </c>
      <c r="J369" s="102" t="s">
        <v>249</v>
      </c>
      <c r="K369" s="102" t="s">
        <v>248</v>
      </c>
      <c r="L369" s="118" t="s">
        <v>213</v>
      </c>
      <c r="M369" s="102" t="s">
        <v>213</v>
      </c>
      <c r="N369" s="102" t="s">
        <v>221</v>
      </c>
      <c r="O369" s="118" t="s">
        <v>250</v>
      </c>
      <c r="P369" s="102"/>
      <c r="Q369" s="118"/>
      <c r="R369" s="102"/>
      <c r="S369" s="104"/>
      <c r="T369" s="104"/>
      <c r="U369" s="119">
        <v>0</v>
      </c>
      <c r="V369" s="119">
        <v>0</v>
      </c>
      <c r="W369" s="127" t="s">
        <v>2923</v>
      </c>
      <c r="X369" s="128">
        <v>2022</v>
      </c>
      <c r="Y369" s="128">
        <v>5</v>
      </c>
      <c r="Z369" s="128">
        <v>30</v>
      </c>
      <c r="AA36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6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70" spans="1:28" x14ac:dyDescent="0.25">
      <c r="A370" s="102" t="s">
        <v>870</v>
      </c>
      <c r="B370" s="102" t="s">
        <v>213</v>
      </c>
      <c r="C370" s="104" t="s">
        <v>215</v>
      </c>
      <c r="D370" s="102" t="s">
        <v>216</v>
      </c>
      <c r="E370" s="102" t="s">
        <v>216</v>
      </c>
      <c r="F370" s="158">
        <v>11.23</v>
      </c>
      <c r="G370" s="102" t="s">
        <v>217</v>
      </c>
      <c r="H370" s="75">
        <v>1</v>
      </c>
      <c r="I370" s="102">
        <v>1</v>
      </c>
      <c r="J370" s="126" t="s">
        <v>872</v>
      </c>
      <c r="K370" s="126" t="s">
        <v>866</v>
      </c>
      <c r="L370" s="118" t="s">
        <v>873</v>
      </c>
      <c r="M370" s="102" t="s">
        <v>874</v>
      </c>
      <c r="N370" s="102" t="s">
        <v>221</v>
      </c>
      <c r="O370" s="118">
        <v>1969</v>
      </c>
      <c r="P370" s="104"/>
      <c r="Q370" s="121"/>
      <c r="R370" s="104"/>
      <c r="S370" s="104"/>
      <c r="T370" s="104"/>
      <c r="U370" s="119">
        <v>0</v>
      </c>
      <c r="V370" s="119">
        <v>0</v>
      </c>
      <c r="W370" s="127" t="s">
        <v>2924</v>
      </c>
      <c r="X370" s="128">
        <v>2022</v>
      </c>
      <c r="Y370" s="128">
        <v>6</v>
      </c>
      <c r="Z370" s="128">
        <v>12</v>
      </c>
      <c r="AA37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7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71" spans="1:28" x14ac:dyDescent="0.25">
      <c r="A371" s="102" t="s">
        <v>758</v>
      </c>
      <c r="B371" s="102" t="s">
        <v>213</v>
      </c>
      <c r="C371" s="104" t="s">
        <v>215</v>
      </c>
      <c r="D371" s="102" t="s">
        <v>216</v>
      </c>
      <c r="E371" s="102" t="s">
        <v>216</v>
      </c>
      <c r="F371" s="158">
        <v>1.94</v>
      </c>
      <c r="G371" s="102" t="s">
        <v>217</v>
      </c>
      <c r="H371" s="75">
        <v>1</v>
      </c>
      <c r="I371" s="102">
        <v>1</v>
      </c>
      <c r="J371" s="126" t="s">
        <v>760</v>
      </c>
      <c r="K371" s="126" t="s">
        <v>736</v>
      </c>
      <c r="L371" s="118" t="s">
        <v>761</v>
      </c>
      <c r="M371" s="102" t="s">
        <v>762</v>
      </c>
      <c r="N371" s="102" t="s">
        <v>221</v>
      </c>
      <c r="O371" s="118">
        <v>1991</v>
      </c>
      <c r="P371" s="104"/>
      <c r="Q371" s="121"/>
      <c r="R371" s="104"/>
      <c r="S371" s="104"/>
      <c r="T371" s="104"/>
      <c r="U371" s="119">
        <v>0</v>
      </c>
      <c r="V371" s="119">
        <v>0</v>
      </c>
      <c r="W371" s="127" t="s">
        <v>2923</v>
      </c>
      <c r="X371" s="128">
        <v>2022</v>
      </c>
      <c r="Y371" s="128">
        <v>5</v>
      </c>
      <c r="Z371" s="128">
        <v>24</v>
      </c>
      <c r="AA37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7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72" spans="1:28" x14ac:dyDescent="0.25">
      <c r="A372" s="102" t="s">
        <v>739</v>
      </c>
      <c r="B372" s="102" t="s">
        <v>213</v>
      </c>
      <c r="C372" s="104" t="s">
        <v>215</v>
      </c>
      <c r="D372" s="102" t="s">
        <v>216</v>
      </c>
      <c r="E372" s="102" t="s">
        <v>216</v>
      </c>
      <c r="F372" s="158">
        <v>2.09</v>
      </c>
      <c r="G372" s="102" t="s">
        <v>217</v>
      </c>
      <c r="H372" s="75">
        <v>1</v>
      </c>
      <c r="I372" s="102">
        <v>1</v>
      </c>
      <c r="J372" s="126" t="s">
        <v>741</v>
      </c>
      <c r="K372" s="126" t="s">
        <v>736</v>
      </c>
      <c r="L372" s="118" t="s">
        <v>742</v>
      </c>
      <c r="M372" s="102" t="s">
        <v>213</v>
      </c>
      <c r="N372" s="102" t="s">
        <v>221</v>
      </c>
      <c r="O372" s="118" t="s">
        <v>549</v>
      </c>
      <c r="P372" s="104"/>
      <c r="Q372" s="121"/>
      <c r="R372" s="104"/>
      <c r="S372" s="104"/>
      <c r="T372" s="104"/>
      <c r="U372" s="119">
        <v>0</v>
      </c>
      <c r="V372" s="119">
        <v>0</v>
      </c>
      <c r="W372" s="127" t="s">
        <v>2924</v>
      </c>
      <c r="X372" s="128">
        <v>2022</v>
      </c>
      <c r="Y372" s="128">
        <v>6</v>
      </c>
      <c r="Z372" s="128">
        <v>18</v>
      </c>
      <c r="AA37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7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73" spans="1:28" x14ac:dyDescent="0.25">
      <c r="A373" s="102" t="s">
        <v>879</v>
      </c>
      <c r="B373" s="102" t="s">
        <v>213</v>
      </c>
      <c r="C373" s="104" t="s">
        <v>215</v>
      </c>
      <c r="D373" s="102" t="s">
        <v>216</v>
      </c>
      <c r="E373" s="102" t="s">
        <v>216</v>
      </c>
      <c r="F373" s="158">
        <v>1.5</v>
      </c>
      <c r="G373" s="102" t="s">
        <v>217</v>
      </c>
      <c r="H373" s="75">
        <v>1</v>
      </c>
      <c r="I373" s="102">
        <v>1</v>
      </c>
      <c r="J373" s="126" t="s">
        <v>882</v>
      </c>
      <c r="K373" s="126" t="s">
        <v>881</v>
      </c>
      <c r="L373" s="118" t="s">
        <v>883</v>
      </c>
      <c r="M373" s="102" t="s">
        <v>884</v>
      </c>
      <c r="N373" s="102" t="s">
        <v>221</v>
      </c>
      <c r="O373" s="118" t="s">
        <v>885</v>
      </c>
      <c r="P373" s="102"/>
      <c r="Q373" s="118"/>
      <c r="R373" s="102"/>
      <c r="S373" s="104"/>
      <c r="T373" s="104"/>
      <c r="U373" s="119">
        <v>0</v>
      </c>
      <c r="V373" s="119">
        <v>0</v>
      </c>
      <c r="W373" s="127" t="s">
        <v>2924</v>
      </c>
      <c r="X373" s="128">
        <v>2022</v>
      </c>
      <c r="Y373" s="128">
        <v>5</v>
      </c>
      <c r="Z373" s="128">
        <v>28</v>
      </c>
      <c r="AA37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7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74" spans="1:28" x14ac:dyDescent="0.25">
      <c r="A374" s="102" t="s">
        <v>527</v>
      </c>
      <c r="B374" s="102" t="s">
        <v>213</v>
      </c>
      <c r="C374" s="104" t="s">
        <v>215</v>
      </c>
      <c r="D374" s="102" t="s">
        <v>216</v>
      </c>
      <c r="E374" s="102" t="s">
        <v>216</v>
      </c>
      <c r="F374" s="158">
        <v>5.66</v>
      </c>
      <c r="G374" s="102" t="s">
        <v>217</v>
      </c>
      <c r="H374" s="75">
        <v>1</v>
      </c>
      <c r="I374" s="102">
        <v>1</v>
      </c>
      <c r="J374" s="126" t="s">
        <v>477</v>
      </c>
      <c r="K374" s="126" t="s">
        <v>523</v>
      </c>
      <c r="L374" s="118" t="s">
        <v>529</v>
      </c>
      <c r="M374" s="102" t="s">
        <v>213</v>
      </c>
      <c r="N374" s="102" t="s">
        <v>221</v>
      </c>
      <c r="O374" s="118" t="s">
        <v>304</v>
      </c>
      <c r="P374" s="104"/>
      <c r="Q374" s="121"/>
      <c r="R374" s="104"/>
      <c r="S374" s="104"/>
      <c r="T374" s="104"/>
      <c r="U374" s="119">
        <v>0</v>
      </c>
      <c r="V374" s="119">
        <v>0</v>
      </c>
      <c r="W374" s="127" t="s">
        <v>2924</v>
      </c>
      <c r="X374" s="128">
        <v>2022</v>
      </c>
      <c r="Y374" s="128">
        <v>6</v>
      </c>
      <c r="Z374" s="128">
        <v>6</v>
      </c>
      <c r="AA37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7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75" spans="1:28" x14ac:dyDescent="0.25">
      <c r="A375" s="102" t="s">
        <v>666</v>
      </c>
      <c r="B375" s="102" t="s">
        <v>213</v>
      </c>
      <c r="C375" s="104" t="s">
        <v>215</v>
      </c>
      <c r="D375" s="102" t="s">
        <v>216</v>
      </c>
      <c r="E375" s="102" t="s">
        <v>216</v>
      </c>
      <c r="F375" s="158">
        <v>28</v>
      </c>
      <c r="G375" s="102" t="s">
        <v>217</v>
      </c>
      <c r="H375" s="75">
        <v>1</v>
      </c>
      <c r="I375" s="102">
        <v>1</v>
      </c>
      <c r="J375" s="126" t="s">
        <v>668</v>
      </c>
      <c r="K375" s="126" t="s">
        <v>380</v>
      </c>
      <c r="L375" s="118" t="s">
        <v>669</v>
      </c>
      <c r="M375" s="102" t="s">
        <v>213</v>
      </c>
      <c r="N375" s="102" t="s">
        <v>221</v>
      </c>
      <c r="O375" s="118" t="s">
        <v>497</v>
      </c>
      <c r="P375" s="104"/>
      <c r="Q375" s="121"/>
      <c r="R375" s="104"/>
      <c r="S375" s="104"/>
      <c r="T375" s="104"/>
      <c r="U375" s="119">
        <v>0</v>
      </c>
      <c r="V375" s="119">
        <v>0</v>
      </c>
      <c r="W375" s="127" t="s">
        <v>2924</v>
      </c>
      <c r="X375" s="128">
        <v>2022</v>
      </c>
      <c r="Y375" s="128">
        <v>6</v>
      </c>
      <c r="Z375" s="128">
        <v>11</v>
      </c>
      <c r="AA37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7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76" spans="1:28" x14ac:dyDescent="0.25">
      <c r="A376" s="102" t="s">
        <v>535</v>
      </c>
      <c r="B376" s="102" t="s">
        <v>213</v>
      </c>
      <c r="C376" s="104" t="s">
        <v>215</v>
      </c>
      <c r="D376" s="102" t="s">
        <v>216</v>
      </c>
      <c r="E376" s="102" t="s">
        <v>216</v>
      </c>
      <c r="F376" s="158">
        <v>2</v>
      </c>
      <c r="G376" s="102" t="s">
        <v>217</v>
      </c>
      <c r="H376" s="75">
        <v>1</v>
      </c>
      <c r="I376" s="102">
        <v>1</v>
      </c>
      <c r="J376" s="126" t="s">
        <v>537</v>
      </c>
      <c r="K376" s="126" t="s">
        <v>523</v>
      </c>
      <c r="L376" s="118" t="s">
        <v>538</v>
      </c>
      <c r="M376" s="102" t="s">
        <v>213</v>
      </c>
      <c r="N376" s="102" t="s">
        <v>221</v>
      </c>
      <c r="O376" s="118" t="s">
        <v>446</v>
      </c>
      <c r="P376" s="104"/>
      <c r="Q376" s="121"/>
      <c r="R376" s="104"/>
      <c r="S376" s="104"/>
      <c r="T376" s="104"/>
      <c r="U376" s="119">
        <v>0</v>
      </c>
      <c r="V376" s="119">
        <v>0</v>
      </c>
      <c r="W376" s="127" t="s">
        <v>2923</v>
      </c>
      <c r="X376" s="128">
        <v>2022</v>
      </c>
      <c r="Y376" s="128">
        <v>5</v>
      </c>
      <c r="Z376" s="128">
        <v>23</v>
      </c>
      <c r="AA37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7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77" spans="1:28" x14ac:dyDescent="0.25">
      <c r="A377" s="102" t="s">
        <v>902</v>
      </c>
      <c r="B377" s="102" t="s">
        <v>213</v>
      </c>
      <c r="C377" s="104" t="s">
        <v>215</v>
      </c>
      <c r="D377" s="102" t="s">
        <v>216</v>
      </c>
      <c r="E377" s="102" t="s">
        <v>216</v>
      </c>
      <c r="F377" s="158">
        <v>4.5</v>
      </c>
      <c r="G377" s="102" t="s">
        <v>217</v>
      </c>
      <c r="H377" s="75">
        <v>1</v>
      </c>
      <c r="I377" s="102">
        <v>1</v>
      </c>
      <c r="J377" s="126" t="s">
        <v>905</v>
      </c>
      <c r="K377" s="126" t="s">
        <v>904</v>
      </c>
      <c r="L377" s="118" t="s">
        <v>906</v>
      </c>
      <c r="M377" s="102" t="s">
        <v>907</v>
      </c>
      <c r="N377" s="102" t="s">
        <v>221</v>
      </c>
      <c r="O377" s="118" t="s">
        <v>908</v>
      </c>
      <c r="P377" s="102"/>
      <c r="Q377" s="118"/>
      <c r="R377" s="102"/>
      <c r="S377" s="104"/>
      <c r="T377" s="104"/>
      <c r="U377" s="119">
        <v>0</v>
      </c>
      <c r="V377" s="119">
        <v>0</v>
      </c>
      <c r="W377" s="127" t="s">
        <v>2924</v>
      </c>
      <c r="X377" s="128">
        <v>2022</v>
      </c>
      <c r="Y377" s="128">
        <v>6</v>
      </c>
      <c r="Z377" s="128">
        <v>19</v>
      </c>
      <c r="AA37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7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78" spans="1:28" x14ac:dyDescent="0.25">
      <c r="A378" s="102" t="s">
        <v>714</v>
      </c>
      <c r="B378" s="102" t="s">
        <v>213</v>
      </c>
      <c r="C378" s="104" t="s">
        <v>215</v>
      </c>
      <c r="D378" s="102" t="s">
        <v>216</v>
      </c>
      <c r="E378" s="102" t="s">
        <v>216</v>
      </c>
      <c r="F378" s="158">
        <v>1.56</v>
      </c>
      <c r="G378" s="102" t="s">
        <v>217</v>
      </c>
      <c r="H378" s="75">
        <v>1</v>
      </c>
      <c r="I378" s="102">
        <v>1</v>
      </c>
      <c r="J378" s="126" t="s">
        <v>717</v>
      </c>
      <c r="K378" s="126" t="s">
        <v>716</v>
      </c>
      <c r="L378" s="118" t="s">
        <v>718</v>
      </c>
      <c r="M378" s="102" t="s">
        <v>213</v>
      </c>
      <c r="N378" s="102" t="s">
        <v>221</v>
      </c>
      <c r="O378" s="118" t="s">
        <v>348</v>
      </c>
      <c r="P378" s="102"/>
      <c r="Q378" s="118"/>
      <c r="R378" s="102"/>
      <c r="S378" s="104"/>
      <c r="T378" s="104"/>
      <c r="U378" s="119">
        <v>0</v>
      </c>
      <c r="V378" s="119">
        <v>0</v>
      </c>
      <c r="W378" s="127" t="s">
        <v>2924</v>
      </c>
      <c r="X378" s="128">
        <v>2022</v>
      </c>
      <c r="Y378" s="128">
        <v>6</v>
      </c>
      <c r="Z378" s="128">
        <v>17</v>
      </c>
      <c r="AA37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7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79" spans="1:28" x14ac:dyDescent="0.25">
      <c r="A379" s="102" t="s">
        <v>409</v>
      </c>
      <c r="B379" s="102" t="s">
        <v>213</v>
      </c>
      <c r="C379" s="104" t="s">
        <v>215</v>
      </c>
      <c r="D379" s="102" t="s">
        <v>216</v>
      </c>
      <c r="E379" s="102" t="s">
        <v>216</v>
      </c>
      <c r="F379" s="158">
        <v>2.2000000000000002</v>
      </c>
      <c r="G379" s="102" t="s">
        <v>217</v>
      </c>
      <c r="H379" s="75">
        <v>1</v>
      </c>
      <c r="I379" s="102">
        <v>1</v>
      </c>
      <c r="J379" s="126" t="s">
        <v>412</v>
      </c>
      <c r="K379" s="126" t="s">
        <v>411</v>
      </c>
      <c r="L379" s="118" t="s">
        <v>413</v>
      </c>
      <c r="M379" s="102" t="s">
        <v>213</v>
      </c>
      <c r="N379" s="102" t="s">
        <v>221</v>
      </c>
      <c r="O379" s="118" t="s">
        <v>348</v>
      </c>
      <c r="P379" s="104"/>
      <c r="Q379" s="121"/>
      <c r="R379" s="104"/>
      <c r="S379" s="104"/>
      <c r="T379" s="104"/>
      <c r="U379" s="119">
        <v>0</v>
      </c>
      <c r="V379" s="119">
        <v>0</v>
      </c>
      <c r="W379" s="127" t="s">
        <v>2924</v>
      </c>
      <c r="X379" s="128">
        <v>2022</v>
      </c>
      <c r="Y379" s="128">
        <v>6</v>
      </c>
      <c r="Z379" s="128">
        <v>3</v>
      </c>
      <c r="AA37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7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80" spans="1:28" x14ac:dyDescent="0.25">
      <c r="A380" s="102" t="s">
        <v>419</v>
      </c>
      <c r="B380" s="102" t="s">
        <v>213</v>
      </c>
      <c r="C380" s="104" t="s">
        <v>215</v>
      </c>
      <c r="D380" s="102" t="s">
        <v>216</v>
      </c>
      <c r="E380" s="102" t="s">
        <v>216</v>
      </c>
      <c r="F380" s="158">
        <v>5</v>
      </c>
      <c r="G380" s="102" t="s">
        <v>217</v>
      </c>
      <c r="H380" s="75">
        <v>1</v>
      </c>
      <c r="I380" s="102">
        <v>1</v>
      </c>
      <c r="J380" s="126" t="s">
        <v>422</v>
      </c>
      <c r="K380" s="126" t="s">
        <v>421</v>
      </c>
      <c r="L380" s="118" t="s">
        <v>423</v>
      </c>
      <c r="M380" s="102" t="s">
        <v>213</v>
      </c>
      <c r="N380" s="102" t="s">
        <v>221</v>
      </c>
      <c r="O380" s="118" t="s">
        <v>352</v>
      </c>
      <c r="P380" s="104"/>
      <c r="Q380" s="121"/>
      <c r="R380" s="104"/>
      <c r="S380" s="104"/>
      <c r="T380" s="104"/>
      <c r="U380" s="119">
        <v>0</v>
      </c>
      <c r="V380" s="119">
        <v>0</v>
      </c>
      <c r="W380" s="127" t="s">
        <v>2924</v>
      </c>
      <c r="X380" s="128">
        <v>2022</v>
      </c>
      <c r="Y380" s="128">
        <v>5</v>
      </c>
      <c r="Z380" s="128">
        <v>26</v>
      </c>
      <c r="AA38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8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81" spans="1:28" x14ac:dyDescent="0.25">
      <c r="A381" s="102" t="s">
        <v>780</v>
      </c>
      <c r="B381" s="102" t="s">
        <v>213</v>
      </c>
      <c r="C381" s="104" t="s">
        <v>215</v>
      </c>
      <c r="D381" s="102" t="s">
        <v>216</v>
      </c>
      <c r="E381" s="102" t="s">
        <v>216</v>
      </c>
      <c r="F381" s="158">
        <v>6.78</v>
      </c>
      <c r="G381" s="102" t="s">
        <v>217</v>
      </c>
      <c r="H381" s="75">
        <v>1</v>
      </c>
      <c r="I381" s="102">
        <v>1</v>
      </c>
      <c r="J381" s="126" t="s">
        <v>782</v>
      </c>
      <c r="K381" s="126" t="s">
        <v>736</v>
      </c>
      <c r="L381" s="118" t="s">
        <v>778</v>
      </c>
      <c r="M381" s="102" t="s">
        <v>783</v>
      </c>
      <c r="N381" s="102" t="s">
        <v>221</v>
      </c>
      <c r="O381" s="118" t="s">
        <v>304</v>
      </c>
      <c r="P381" s="104"/>
      <c r="Q381" s="121"/>
      <c r="R381" s="104"/>
      <c r="S381" s="104"/>
      <c r="T381" s="104"/>
      <c r="U381" s="119">
        <v>0</v>
      </c>
      <c r="V381" s="119">
        <v>0</v>
      </c>
      <c r="W381" s="127" t="s">
        <v>2923</v>
      </c>
      <c r="X381" s="128">
        <v>2022</v>
      </c>
      <c r="Y381" s="128">
        <v>5</v>
      </c>
      <c r="Z381" s="128">
        <v>20</v>
      </c>
      <c r="AA38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8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82" spans="1:28" x14ac:dyDescent="0.25">
      <c r="A382" s="102" t="s">
        <v>425</v>
      </c>
      <c r="B382" s="102" t="s">
        <v>213</v>
      </c>
      <c r="C382" s="104" t="s">
        <v>215</v>
      </c>
      <c r="D382" s="102" t="s">
        <v>216</v>
      </c>
      <c r="E382" s="102" t="s">
        <v>216</v>
      </c>
      <c r="F382" s="158">
        <v>0.8</v>
      </c>
      <c r="G382" s="102" t="s">
        <v>217</v>
      </c>
      <c r="H382" s="75">
        <v>1</v>
      </c>
      <c r="I382" s="102">
        <v>1</v>
      </c>
      <c r="J382" s="126" t="s">
        <v>428</v>
      </c>
      <c r="K382" s="126" t="s">
        <v>427</v>
      </c>
      <c r="L382" s="118" t="s">
        <v>429</v>
      </c>
      <c r="M382" s="102" t="s">
        <v>430</v>
      </c>
      <c r="N382" s="102" t="s">
        <v>431</v>
      </c>
      <c r="O382" s="118" t="s">
        <v>432</v>
      </c>
      <c r="P382" s="104"/>
      <c r="Q382" s="121"/>
      <c r="R382" s="104"/>
      <c r="S382" s="104"/>
      <c r="T382" s="104"/>
      <c r="U382" s="119">
        <v>0</v>
      </c>
      <c r="V382" s="119">
        <v>0</v>
      </c>
      <c r="W382" s="127" t="s">
        <v>2924</v>
      </c>
      <c r="X382" s="128">
        <v>2022</v>
      </c>
      <c r="Y382" s="128">
        <v>5</v>
      </c>
      <c r="Z382" s="128">
        <v>25</v>
      </c>
      <c r="AA38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8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83" spans="1:28" x14ac:dyDescent="0.25">
      <c r="A383" s="102" t="s">
        <v>794</v>
      </c>
      <c r="B383" s="102" t="s">
        <v>213</v>
      </c>
      <c r="C383" s="104" t="s">
        <v>215</v>
      </c>
      <c r="D383" s="102" t="s">
        <v>216</v>
      </c>
      <c r="E383" s="102" t="s">
        <v>216</v>
      </c>
      <c r="F383" s="158">
        <v>4</v>
      </c>
      <c r="G383" s="102" t="s">
        <v>217</v>
      </c>
      <c r="H383" s="75">
        <v>1</v>
      </c>
      <c r="I383" s="102">
        <v>1</v>
      </c>
      <c r="J383" s="126" t="s">
        <v>796</v>
      </c>
      <c r="K383" s="126" t="s">
        <v>736</v>
      </c>
      <c r="L383" s="118" t="s">
        <v>797</v>
      </c>
      <c r="M383" s="102" t="s">
        <v>798</v>
      </c>
      <c r="N383" s="102" t="s">
        <v>221</v>
      </c>
      <c r="O383" s="118" t="s">
        <v>432</v>
      </c>
      <c r="P383" s="104"/>
      <c r="Q383" s="121"/>
      <c r="R383" s="104"/>
      <c r="S383" s="104"/>
      <c r="T383" s="104"/>
      <c r="U383" s="119">
        <v>0</v>
      </c>
      <c r="V383" s="119">
        <v>0</v>
      </c>
      <c r="W383" s="127" t="s">
        <v>2923</v>
      </c>
      <c r="X383" s="128">
        <v>2022</v>
      </c>
      <c r="Y383" s="128">
        <v>5</v>
      </c>
      <c r="Z383" s="128">
        <v>22</v>
      </c>
      <c r="AA38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8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84" spans="1:28" x14ac:dyDescent="0.25">
      <c r="A384" s="102" t="s">
        <v>372</v>
      </c>
      <c r="B384" s="102" t="s">
        <v>213</v>
      </c>
      <c r="C384" s="104" t="s">
        <v>215</v>
      </c>
      <c r="D384" s="102" t="s">
        <v>216</v>
      </c>
      <c r="E384" s="102" t="s">
        <v>216</v>
      </c>
      <c r="F384" s="158">
        <v>7.85</v>
      </c>
      <c r="G384" s="102" t="s">
        <v>217</v>
      </c>
      <c r="H384" s="75">
        <v>1</v>
      </c>
      <c r="I384" s="102">
        <v>1</v>
      </c>
      <c r="J384" s="97" t="s">
        <v>375</v>
      </c>
      <c r="K384" s="97" t="s">
        <v>374</v>
      </c>
      <c r="L384" s="118" t="s">
        <v>376</v>
      </c>
      <c r="M384" s="102" t="s">
        <v>377</v>
      </c>
      <c r="N384" s="102" t="s">
        <v>221</v>
      </c>
      <c r="O384" s="118">
        <v>1978</v>
      </c>
      <c r="P384" s="104"/>
      <c r="Q384" s="121"/>
      <c r="R384" s="104"/>
      <c r="S384" s="104"/>
      <c r="T384" s="104"/>
      <c r="U384" s="119">
        <v>0</v>
      </c>
      <c r="V384" s="119">
        <v>0</v>
      </c>
      <c r="W384" s="127" t="s">
        <v>2923</v>
      </c>
      <c r="X384" s="128">
        <v>2022</v>
      </c>
      <c r="Y384" s="128">
        <v>5</v>
      </c>
      <c r="Z384" s="128">
        <v>25</v>
      </c>
      <c r="AA38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8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85" spans="1:28" x14ac:dyDescent="0.25">
      <c r="A385" s="102" t="s">
        <v>619</v>
      </c>
      <c r="B385" s="102" t="s">
        <v>213</v>
      </c>
      <c r="C385" s="104" t="s">
        <v>215</v>
      </c>
      <c r="D385" s="102" t="s">
        <v>216</v>
      </c>
      <c r="E385" s="102" t="s">
        <v>216</v>
      </c>
      <c r="F385" s="158">
        <v>2.4700000000000002</v>
      </c>
      <c r="G385" s="102" t="s">
        <v>217</v>
      </c>
      <c r="H385" s="75">
        <v>1</v>
      </c>
      <c r="I385" s="102">
        <v>1</v>
      </c>
      <c r="J385" s="126" t="s">
        <v>622</v>
      </c>
      <c r="K385" s="126" t="s">
        <v>621</v>
      </c>
      <c r="L385" s="118" t="s">
        <v>623</v>
      </c>
      <c r="M385" s="102" t="s">
        <v>624</v>
      </c>
      <c r="N385" s="102" t="s">
        <v>221</v>
      </c>
      <c r="O385" s="118">
        <v>1954</v>
      </c>
      <c r="P385" s="104"/>
      <c r="Q385" s="121"/>
      <c r="R385" s="104"/>
      <c r="S385" s="104"/>
      <c r="T385" s="104"/>
      <c r="U385" s="119">
        <v>0</v>
      </c>
      <c r="V385" s="119">
        <v>0</v>
      </c>
      <c r="W385" s="127" t="s">
        <v>2924</v>
      </c>
      <c r="X385" s="128">
        <v>2022</v>
      </c>
      <c r="Y385" s="128">
        <v>5</v>
      </c>
      <c r="Z385" s="128">
        <v>28</v>
      </c>
      <c r="AA38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8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86" spans="1:28" x14ac:dyDescent="0.25">
      <c r="A386" s="102" t="s">
        <v>700</v>
      </c>
      <c r="B386" s="102" t="s">
        <v>213</v>
      </c>
      <c r="C386" s="104" t="s">
        <v>215</v>
      </c>
      <c r="D386" s="102" t="s">
        <v>216</v>
      </c>
      <c r="E386" s="102" t="s">
        <v>216</v>
      </c>
      <c r="F386" s="158">
        <v>2.75</v>
      </c>
      <c r="G386" s="102" t="s">
        <v>217</v>
      </c>
      <c r="H386" s="75">
        <v>1</v>
      </c>
      <c r="I386" s="102">
        <v>1</v>
      </c>
      <c r="J386" s="126" t="s">
        <v>702</v>
      </c>
      <c r="K386" s="126" t="s">
        <v>696</v>
      </c>
      <c r="L386" s="118" t="s">
        <v>703</v>
      </c>
      <c r="M386" s="102" t="s">
        <v>704</v>
      </c>
      <c r="N386" s="102" t="s">
        <v>221</v>
      </c>
      <c r="O386" s="118">
        <v>1977</v>
      </c>
      <c r="P386" s="104"/>
      <c r="Q386" s="121"/>
      <c r="R386" s="104"/>
      <c r="S386" s="104"/>
      <c r="T386" s="104"/>
      <c r="U386" s="119">
        <v>0</v>
      </c>
      <c r="V386" s="119">
        <v>0</v>
      </c>
      <c r="W386" s="127" t="s">
        <v>2924</v>
      </c>
      <c r="X386" s="128">
        <v>2022</v>
      </c>
      <c r="Y386" s="128">
        <v>5</v>
      </c>
      <c r="Z386" s="128">
        <v>26</v>
      </c>
      <c r="AA38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8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87" spans="1:28" x14ac:dyDescent="0.25">
      <c r="A387" s="102" t="s">
        <v>823</v>
      </c>
      <c r="B387" s="102" t="s">
        <v>213</v>
      </c>
      <c r="C387" s="104" t="s">
        <v>215</v>
      </c>
      <c r="D387" s="102" t="s">
        <v>216</v>
      </c>
      <c r="E387" s="102" t="s">
        <v>216</v>
      </c>
      <c r="F387" s="158">
        <v>5.28</v>
      </c>
      <c r="G387" s="102" t="s">
        <v>217</v>
      </c>
      <c r="H387" s="75">
        <v>1</v>
      </c>
      <c r="I387" s="102">
        <v>1</v>
      </c>
      <c r="J387" s="126" t="s">
        <v>825</v>
      </c>
      <c r="K387" s="126" t="s">
        <v>736</v>
      </c>
      <c r="L387" s="118" t="s">
        <v>826</v>
      </c>
      <c r="M387" s="102" t="s">
        <v>827</v>
      </c>
      <c r="N387" s="102" t="s">
        <v>221</v>
      </c>
      <c r="O387" s="118">
        <v>1982</v>
      </c>
      <c r="P387" s="104"/>
      <c r="Q387" s="121"/>
      <c r="R387" s="104"/>
      <c r="S387" s="104"/>
      <c r="T387" s="104"/>
      <c r="U387" s="119">
        <v>0</v>
      </c>
      <c r="V387" s="119">
        <v>0</v>
      </c>
      <c r="W387" s="127" t="s">
        <v>2923</v>
      </c>
      <c r="X387" s="128">
        <v>2022</v>
      </c>
      <c r="Y387" s="128">
        <v>5</v>
      </c>
      <c r="Z387" s="128">
        <v>24</v>
      </c>
      <c r="AA38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8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88" spans="1:28" x14ac:dyDescent="0.25">
      <c r="A388" s="102" t="s">
        <v>285</v>
      </c>
      <c r="B388" s="102" t="s">
        <v>213</v>
      </c>
      <c r="C388" s="104" t="s">
        <v>215</v>
      </c>
      <c r="D388" s="102" t="s">
        <v>216</v>
      </c>
      <c r="E388" s="102" t="s">
        <v>216</v>
      </c>
      <c r="F388" s="158">
        <v>5</v>
      </c>
      <c r="G388" s="102" t="s">
        <v>217</v>
      </c>
      <c r="H388" s="75">
        <v>1</v>
      </c>
      <c r="I388" s="102">
        <v>1</v>
      </c>
      <c r="J388" s="102" t="s">
        <v>288</v>
      </c>
      <c r="K388" s="102" t="s">
        <v>287</v>
      </c>
      <c r="L388" s="118" t="s">
        <v>289</v>
      </c>
      <c r="M388" s="102" t="s">
        <v>290</v>
      </c>
      <c r="N388" s="102" t="s">
        <v>221</v>
      </c>
      <c r="O388" s="118">
        <v>1968</v>
      </c>
      <c r="P388" s="102"/>
      <c r="Q388" s="118"/>
      <c r="R388" s="102"/>
      <c r="S388" s="104"/>
      <c r="T388" s="104"/>
      <c r="U388" s="119">
        <v>0</v>
      </c>
      <c r="V388" s="119">
        <v>0</v>
      </c>
      <c r="W388" s="127" t="s">
        <v>2923</v>
      </c>
      <c r="X388" s="128">
        <v>2022</v>
      </c>
      <c r="Y388" s="128">
        <v>5</v>
      </c>
      <c r="Z388" s="128">
        <v>21</v>
      </c>
      <c r="AA38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8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89" spans="1:28" x14ac:dyDescent="0.25">
      <c r="A389" s="102" t="s">
        <v>295</v>
      </c>
      <c r="B389" s="102" t="s">
        <v>213</v>
      </c>
      <c r="C389" s="104" t="s">
        <v>215</v>
      </c>
      <c r="D389" s="102" t="s">
        <v>216</v>
      </c>
      <c r="E389" s="102" t="s">
        <v>216</v>
      </c>
      <c r="F389" s="158">
        <v>3</v>
      </c>
      <c r="G389" s="102" t="s">
        <v>217</v>
      </c>
      <c r="H389" s="75">
        <v>1</v>
      </c>
      <c r="I389" s="102">
        <v>1</v>
      </c>
      <c r="J389" s="102" t="s">
        <v>297</v>
      </c>
      <c r="K389" s="102" t="s">
        <v>287</v>
      </c>
      <c r="L389" s="118" t="s">
        <v>298</v>
      </c>
      <c r="M389" s="102" t="s">
        <v>299</v>
      </c>
      <c r="N389" s="102" t="s">
        <v>221</v>
      </c>
      <c r="O389" s="118">
        <v>1953</v>
      </c>
      <c r="P389" s="102"/>
      <c r="Q389" s="118"/>
      <c r="R389" s="102"/>
      <c r="S389" s="104"/>
      <c r="T389" s="104"/>
      <c r="U389" s="119">
        <v>0</v>
      </c>
      <c r="V389" s="119">
        <v>0</v>
      </c>
      <c r="W389" s="127" t="s">
        <v>2924</v>
      </c>
      <c r="X389" s="128">
        <v>2022</v>
      </c>
      <c r="Y389" s="128">
        <v>5</v>
      </c>
      <c r="Z389" s="128">
        <v>26</v>
      </c>
      <c r="AA38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8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90" spans="1:28" x14ac:dyDescent="0.25">
      <c r="A390" s="102" t="s">
        <v>332</v>
      </c>
      <c r="B390" s="102" t="s">
        <v>213</v>
      </c>
      <c r="C390" s="104" t="s">
        <v>215</v>
      </c>
      <c r="D390" s="102" t="s">
        <v>216</v>
      </c>
      <c r="E390" s="102" t="s">
        <v>216</v>
      </c>
      <c r="F390" s="158">
        <v>2.5</v>
      </c>
      <c r="G390" s="102" t="s">
        <v>217</v>
      </c>
      <c r="H390" s="75">
        <v>1</v>
      </c>
      <c r="I390" s="102">
        <v>1</v>
      </c>
      <c r="J390" s="97" t="s">
        <v>335</v>
      </c>
      <c r="K390" s="97" t="s">
        <v>334</v>
      </c>
      <c r="L390" s="118" t="s">
        <v>336</v>
      </c>
      <c r="M390" s="102" t="s">
        <v>337</v>
      </c>
      <c r="N390" s="102" t="s">
        <v>221</v>
      </c>
      <c r="O390" s="118" t="s">
        <v>228</v>
      </c>
      <c r="P390" s="102"/>
      <c r="Q390" s="118"/>
      <c r="R390" s="102"/>
      <c r="S390" s="104"/>
      <c r="T390" s="104"/>
      <c r="U390" s="119">
        <v>0</v>
      </c>
      <c r="V390" s="119">
        <v>0</v>
      </c>
      <c r="W390" s="127" t="s">
        <v>2925</v>
      </c>
      <c r="X390" s="128">
        <v>2022</v>
      </c>
      <c r="Y390" s="128">
        <v>6</v>
      </c>
      <c r="Z390" s="128">
        <v>10</v>
      </c>
      <c r="AA39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9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91" spans="1:28" x14ac:dyDescent="0.25">
      <c r="A391" s="102" t="s">
        <v>897</v>
      </c>
      <c r="B391" s="102" t="s">
        <v>213</v>
      </c>
      <c r="C391" s="104" t="s">
        <v>215</v>
      </c>
      <c r="D391" s="102" t="s">
        <v>216</v>
      </c>
      <c r="E391" s="102" t="s">
        <v>216</v>
      </c>
      <c r="F391" s="158">
        <v>5.77</v>
      </c>
      <c r="G391" s="102" t="s">
        <v>217</v>
      </c>
      <c r="H391" s="75">
        <v>1</v>
      </c>
      <c r="I391" s="102">
        <v>1</v>
      </c>
      <c r="J391" s="126" t="s">
        <v>899</v>
      </c>
      <c r="K391" s="126" t="s">
        <v>888</v>
      </c>
      <c r="L391" s="118" t="s">
        <v>900</v>
      </c>
      <c r="M391" s="102" t="s">
        <v>901</v>
      </c>
      <c r="N391" s="102" t="s">
        <v>221</v>
      </c>
      <c r="O391" s="118" t="s">
        <v>424</v>
      </c>
      <c r="P391" s="104"/>
      <c r="Q391" s="121"/>
      <c r="R391" s="104"/>
      <c r="S391" s="104"/>
      <c r="T391" s="104"/>
      <c r="U391" s="119">
        <v>0</v>
      </c>
      <c r="V391" s="119">
        <v>0</v>
      </c>
      <c r="W391" s="127" t="s">
        <v>2921</v>
      </c>
      <c r="X391" s="128">
        <v>2022</v>
      </c>
      <c r="Y391" s="128">
        <v>5</v>
      </c>
      <c r="Z391" s="128">
        <v>24</v>
      </c>
      <c r="AA39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9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92" spans="1:28" x14ac:dyDescent="0.25">
      <c r="A392" s="102" t="s">
        <v>440</v>
      </c>
      <c r="B392" s="102" t="s">
        <v>213</v>
      </c>
      <c r="C392" s="104" t="s">
        <v>215</v>
      </c>
      <c r="D392" s="102" t="s">
        <v>216</v>
      </c>
      <c r="E392" s="102" t="s">
        <v>216</v>
      </c>
      <c r="F392" s="158">
        <v>4.5199999999999996</v>
      </c>
      <c r="G392" s="102" t="s">
        <v>217</v>
      </c>
      <c r="H392" s="75">
        <v>1</v>
      </c>
      <c r="I392" s="102">
        <v>1</v>
      </c>
      <c r="J392" s="126" t="s">
        <v>443</v>
      </c>
      <c r="K392" s="126" t="s">
        <v>442</v>
      </c>
      <c r="L392" s="118" t="s">
        <v>444</v>
      </c>
      <c r="M392" s="102" t="s">
        <v>445</v>
      </c>
      <c r="N392" s="102" t="s">
        <v>221</v>
      </c>
      <c r="O392" s="118" t="s">
        <v>424</v>
      </c>
      <c r="P392" s="104"/>
      <c r="Q392" s="121"/>
      <c r="R392" s="104"/>
      <c r="S392" s="104"/>
      <c r="T392" s="104"/>
      <c r="U392" s="119">
        <v>0</v>
      </c>
      <c r="V392" s="119">
        <v>0</v>
      </c>
      <c r="W392" s="127" t="s">
        <v>2925</v>
      </c>
      <c r="X392" s="128">
        <v>2022</v>
      </c>
      <c r="Y392" s="128">
        <v>6</v>
      </c>
      <c r="Z392" s="128">
        <v>12</v>
      </c>
      <c r="AA39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9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93" spans="1:28" x14ac:dyDescent="0.25">
      <c r="A393" s="102" t="s">
        <v>705</v>
      </c>
      <c r="B393" s="102" t="s">
        <v>213</v>
      </c>
      <c r="C393" s="104" t="s">
        <v>215</v>
      </c>
      <c r="D393" s="102" t="s">
        <v>216</v>
      </c>
      <c r="E393" s="102" t="s">
        <v>216</v>
      </c>
      <c r="F393" s="158">
        <v>4.29</v>
      </c>
      <c r="G393" s="102" t="s">
        <v>217</v>
      </c>
      <c r="H393" s="75">
        <v>1</v>
      </c>
      <c r="I393" s="102">
        <v>1</v>
      </c>
      <c r="J393" s="126" t="s">
        <v>708</v>
      </c>
      <c r="K393" s="126" t="s">
        <v>707</v>
      </c>
      <c r="L393" s="118" t="s">
        <v>213</v>
      </c>
      <c r="M393" s="102" t="s">
        <v>213</v>
      </c>
      <c r="N393" s="102" t="s">
        <v>221</v>
      </c>
      <c r="O393" s="118" t="s">
        <v>255</v>
      </c>
      <c r="P393" s="104"/>
      <c r="Q393" s="121"/>
      <c r="R393" s="104"/>
      <c r="S393" s="104"/>
      <c r="T393" s="104"/>
      <c r="U393" s="119">
        <v>0</v>
      </c>
      <c r="V393" s="119">
        <v>0</v>
      </c>
      <c r="W393" s="127" t="s">
        <v>2924</v>
      </c>
      <c r="X393" s="128">
        <v>2022</v>
      </c>
      <c r="Y393" s="128">
        <v>6</v>
      </c>
      <c r="Z393" s="128">
        <v>17</v>
      </c>
      <c r="AA39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9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94" spans="1:28" x14ac:dyDescent="0.25">
      <c r="A394" s="102" t="s">
        <v>362</v>
      </c>
      <c r="B394" s="102" t="s">
        <v>213</v>
      </c>
      <c r="C394" s="104" t="s">
        <v>215</v>
      </c>
      <c r="D394" s="102" t="s">
        <v>216</v>
      </c>
      <c r="E394" s="102" t="s">
        <v>216</v>
      </c>
      <c r="F394" s="158">
        <v>5</v>
      </c>
      <c r="G394" s="102" t="s">
        <v>217</v>
      </c>
      <c r="H394" s="75">
        <v>1</v>
      </c>
      <c r="I394" s="102">
        <v>1</v>
      </c>
      <c r="J394" s="97" t="s">
        <v>364</v>
      </c>
      <c r="K394" s="97" t="s">
        <v>340</v>
      </c>
      <c r="L394" s="118" t="s">
        <v>365</v>
      </c>
      <c r="M394" s="102" t="s">
        <v>213</v>
      </c>
      <c r="N394" s="102" t="s">
        <v>221</v>
      </c>
      <c r="O394" s="118" t="s">
        <v>366</v>
      </c>
      <c r="P394" s="104"/>
      <c r="Q394" s="121"/>
      <c r="R394" s="104"/>
      <c r="S394" s="104"/>
      <c r="T394" s="104"/>
      <c r="U394" s="119">
        <v>0</v>
      </c>
      <c r="V394" s="119">
        <v>0</v>
      </c>
      <c r="W394" s="127" t="s">
        <v>2924</v>
      </c>
      <c r="X394" s="128">
        <v>2022</v>
      </c>
      <c r="Y394" s="128">
        <v>6</v>
      </c>
      <c r="Z394" s="128">
        <v>15</v>
      </c>
      <c r="AA39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9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95" spans="1:28" x14ac:dyDescent="0.25">
      <c r="A395" s="102" t="s">
        <v>864</v>
      </c>
      <c r="B395" s="102" t="s">
        <v>213</v>
      </c>
      <c r="C395" s="104" t="s">
        <v>215</v>
      </c>
      <c r="D395" s="102" t="s">
        <v>216</v>
      </c>
      <c r="E395" s="102" t="s">
        <v>216</v>
      </c>
      <c r="F395" s="158">
        <v>2.66</v>
      </c>
      <c r="G395" s="102" t="s">
        <v>217</v>
      </c>
      <c r="H395" s="75">
        <v>1</v>
      </c>
      <c r="I395" s="102">
        <v>1</v>
      </c>
      <c r="J395" s="126" t="s">
        <v>867</v>
      </c>
      <c r="K395" s="126" t="s">
        <v>866</v>
      </c>
      <c r="L395" s="118" t="s">
        <v>868</v>
      </c>
      <c r="M395" s="102" t="s">
        <v>869</v>
      </c>
      <c r="N395" s="102" t="s">
        <v>221</v>
      </c>
      <c r="O395" s="118">
        <v>1980</v>
      </c>
      <c r="P395" s="104"/>
      <c r="Q395" s="121"/>
      <c r="R395" s="104"/>
      <c r="S395" s="104"/>
      <c r="T395" s="104"/>
      <c r="U395" s="119">
        <v>0</v>
      </c>
      <c r="V395" s="119">
        <v>0</v>
      </c>
      <c r="W395" s="127" t="s">
        <v>2925</v>
      </c>
      <c r="X395" s="128">
        <v>2022</v>
      </c>
      <c r="Y395" s="128">
        <v>5</v>
      </c>
      <c r="Z395" s="128">
        <v>24</v>
      </c>
      <c r="AA39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9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96" spans="1:28" x14ac:dyDescent="0.25">
      <c r="A396" s="102" t="s">
        <v>582</v>
      </c>
      <c r="B396" s="102" t="s">
        <v>213</v>
      </c>
      <c r="C396" s="104" t="s">
        <v>215</v>
      </c>
      <c r="D396" s="102" t="s">
        <v>216</v>
      </c>
      <c r="E396" s="102" t="s">
        <v>216</v>
      </c>
      <c r="F396" s="158">
        <v>4.5999999999999996</v>
      </c>
      <c r="G396" s="102" t="s">
        <v>217</v>
      </c>
      <c r="H396" s="75">
        <v>1</v>
      </c>
      <c r="I396" s="102">
        <v>1</v>
      </c>
      <c r="J396" s="126" t="s">
        <v>584</v>
      </c>
      <c r="K396" s="126" t="s">
        <v>578</v>
      </c>
      <c r="L396" s="118" t="s">
        <v>585</v>
      </c>
      <c r="M396" s="102" t="s">
        <v>586</v>
      </c>
      <c r="N396" s="102" t="s">
        <v>221</v>
      </c>
      <c r="O396" s="118">
        <v>1979</v>
      </c>
      <c r="P396" s="104"/>
      <c r="Q396" s="121"/>
      <c r="R396" s="104"/>
      <c r="S396" s="104"/>
      <c r="T396" s="104"/>
      <c r="U396" s="119">
        <v>0</v>
      </c>
      <c r="V396" s="119">
        <v>0</v>
      </c>
      <c r="W396" s="127" t="s">
        <v>2925</v>
      </c>
      <c r="X396" s="128">
        <v>2022</v>
      </c>
      <c r="Y396" s="128">
        <v>5</v>
      </c>
      <c r="Z396" s="128">
        <v>21</v>
      </c>
      <c r="AA39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9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97" spans="1:28" x14ac:dyDescent="0.25">
      <c r="A397" s="102" t="s">
        <v>310</v>
      </c>
      <c r="B397" s="102" t="s">
        <v>213</v>
      </c>
      <c r="C397" s="104" t="s">
        <v>215</v>
      </c>
      <c r="D397" s="102" t="s">
        <v>216</v>
      </c>
      <c r="E397" s="102" t="s">
        <v>216</v>
      </c>
      <c r="F397" s="158">
        <v>2.94</v>
      </c>
      <c r="G397" s="102" t="s">
        <v>217</v>
      </c>
      <c r="H397" s="75">
        <v>1</v>
      </c>
      <c r="I397" s="102">
        <v>1</v>
      </c>
      <c r="J397" s="102" t="s">
        <v>312</v>
      </c>
      <c r="K397" s="102" t="s">
        <v>307</v>
      </c>
      <c r="L397" s="118" t="s">
        <v>313</v>
      </c>
      <c r="M397" s="102" t="s">
        <v>314</v>
      </c>
      <c r="N397" s="102" t="s">
        <v>221</v>
      </c>
      <c r="O397" s="118" t="s">
        <v>250</v>
      </c>
      <c r="P397" s="102"/>
      <c r="Q397" s="118"/>
      <c r="R397" s="102"/>
      <c r="S397" s="104"/>
      <c r="T397" s="104"/>
      <c r="U397" s="119">
        <v>0</v>
      </c>
      <c r="V397" s="119">
        <v>0</v>
      </c>
      <c r="W397" s="127" t="s">
        <v>2925</v>
      </c>
      <c r="X397" s="128">
        <v>2022</v>
      </c>
      <c r="Y397" s="128">
        <v>5</v>
      </c>
      <c r="Z397" s="128">
        <v>24</v>
      </c>
      <c r="AA39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9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98" spans="1:28" x14ac:dyDescent="0.25">
      <c r="A398" s="102" t="s">
        <v>469</v>
      </c>
      <c r="B398" s="102" t="s">
        <v>213</v>
      </c>
      <c r="C398" s="104" t="s">
        <v>215</v>
      </c>
      <c r="D398" s="102" t="s">
        <v>216</v>
      </c>
      <c r="E398" s="102" t="s">
        <v>216</v>
      </c>
      <c r="F398" s="158">
        <v>4.6900000000000004</v>
      </c>
      <c r="G398" s="102" t="s">
        <v>217</v>
      </c>
      <c r="H398" s="75">
        <v>1</v>
      </c>
      <c r="I398" s="102">
        <v>1</v>
      </c>
      <c r="J398" s="126" t="s">
        <v>471</v>
      </c>
      <c r="K398" s="126" t="s">
        <v>461</v>
      </c>
      <c r="L398" s="118" t="s">
        <v>472</v>
      </c>
      <c r="M398" s="102" t="s">
        <v>473</v>
      </c>
      <c r="N398" s="102" t="s">
        <v>221</v>
      </c>
      <c r="O398" s="118" t="s">
        <v>474</v>
      </c>
      <c r="P398" s="104"/>
      <c r="Q398" s="121"/>
      <c r="R398" s="104"/>
      <c r="S398" s="104"/>
      <c r="T398" s="104"/>
      <c r="U398" s="119">
        <v>0</v>
      </c>
      <c r="V398" s="119">
        <v>0</v>
      </c>
      <c r="W398" s="127" t="s">
        <v>2925</v>
      </c>
      <c r="X398" s="128">
        <v>2022</v>
      </c>
      <c r="Y398" s="128">
        <v>6</v>
      </c>
      <c r="Z398" s="128">
        <v>2</v>
      </c>
      <c r="AA39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9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399" spans="1:28" x14ac:dyDescent="0.25">
      <c r="A399" s="102" t="s">
        <v>300</v>
      </c>
      <c r="B399" s="102" t="s">
        <v>213</v>
      </c>
      <c r="C399" s="104" t="s">
        <v>215</v>
      </c>
      <c r="D399" s="102" t="s">
        <v>216</v>
      </c>
      <c r="E399" s="102" t="s">
        <v>216</v>
      </c>
      <c r="F399" s="158">
        <v>4.5</v>
      </c>
      <c r="G399" s="102" t="s">
        <v>217</v>
      </c>
      <c r="H399" s="75">
        <v>1</v>
      </c>
      <c r="I399" s="102">
        <v>1</v>
      </c>
      <c r="J399" s="102" t="s">
        <v>303</v>
      </c>
      <c r="K399" s="102" t="s">
        <v>302</v>
      </c>
      <c r="L399" s="118" t="s">
        <v>213</v>
      </c>
      <c r="M399" s="102" t="s">
        <v>213</v>
      </c>
      <c r="N399" s="102" t="s">
        <v>221</v>
      </c>
      <c r="O399" s="118" t="s">
        <v>304</v>
      </c>
      <c r="P399" s="102"/>
      <c r="Q399" s="118"/>
      <c r="R399" s="102"/>
      <c r="S399" s="104"/>
      <c r="T399" s="104"/>
      <c r="U399" s="119">
        <v>0</v>
      </c>
      <c r="V399" s="119">
        <v>0</v>
      </c>
      <c r="W399" s="127" t="s">
        <v>2921</v>
      </c>
      <c r="X399" s="128">
        <v>2022</v>
      </c>
      <c r="Y399" s="128">
        <v>5</v>
      </c>
      <c r="Z399" s="128">
        <v>26</v>
      </c>
      <c r="AA39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39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00" spans="1:28" x14ac:dyDescent="0.25">
      <c r="A400" s="102" t="s">
        <v>628</v>
      </c>
      <c r="B400" s="102" t="s">
        <v>213</v>
      </c>
      <c r="C400" s="104" t="s">
        <v>215</v>
      </c>
      <c r="D400" s="102" t="s">
        <v>216</v>
      </c>
      <c r="E400" s="102" t="s">
        <v>216</v>
      </c>
      <c r="F400" s="158">
        <v>3.39</v>
      </c>
      <c r="G400" s="102" t="s">
        <v>217</v>
      </c>
      <c r="H400" s="75">
        <v>1</v>
      </c>
      <c r="I400" s="102">
        <v>1</v>
      </c>
      <c r="J400" s="126" t="s">
        <v>630</v>
      </c>
      <c r="K400" s="126" t="s">
        <v>380</v>
      </c>
      <c r="L400" s="118" t="s">
        <v>631</v>
      </c>
      <c r="M400" s="102" t="s">
        <v>213</v>
      </c>
      <c r="N400" s="102" t="s">
        <v>221</v>
      </c>
      <c r="O400" s="118" t="s">
        <v>632</v>
      </c>
      <c r="P400" s="102"/>
      <c r="Q400" s="118"/>
      <c r="R400" s="102"/>
      <c r="S400" s="104"/>
      <c r="T400" s="104"/>
      <c r="U400" s="119">
        <v>0</v>
      </c>
      <c r="V400" s="119">
        <v>0</v>
      </c>
      <c r="W400" s="127" t="s">
        <v>2921</v>
      </c>
      <c r="X400" s="128">
        <v>2022</v>
      </c>
      <c r="Y400" s="128">
        <v>5</v>
      </c>
      <c r="Z400" s="128">
        <v>23</v>
      </c>
      <c r="AA40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0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01" spans="1:28" x14ac:dyDescent="0.25">
      <c r="A401" s="102" t="s">
        <v>481</v>
      </c>
      <c r="B401" s="102" t="s">
        <v>213</v>
      </c>
      <c r="C401" s="104" t="s">
        <v>215</v>
      </c>
      <c r="D401" s="102" t="s">
        <v>216</v>
      </c>
      <c r="E401" s="102" t="s">
        <v>216</v>
      </c>
      <c r="F401" s="158">
        <v>8</v>
      </c>
      <c r="G401" s="102" t="s">
        <v>217</v>
      </c>
      <c r="H401" s="75">
        <v>1</v>
      </c>
      <c r="I401" s="102">
        <v>1</v>
      </c>
      <c r="J401" s="126" t="s">
        <v>483</v>
      </c>
      <c r="K401" s="126" t="s">
        <v>477</v>
      </c>
      <c r="L401" s="118" t="s">
        <v>484</v>
      </c>
      <c r="M401" s="102" t="s">
        <v>485</v>
      </c>
      <c r="N401" s="102" t="s">
        <v>221</v>
      </c>
      <c r="O401" s="118">
        <v>1985</v>
      </c>
      <c r="P401" s="104"/>
      <c r="Q401" s="121"/>
      <c r="R401" s="104"/>
      <c r="S401" s="104"/>
      <c r="T401" s="104"/>
      <c r="U401" s="119">
        <v>0</v>
      </c>
      <c r="V401" s="119">
        <v>0</v>
      </c>
      <c r="W401" s="127" t="s">
        <v>2925</v>
      </c>
      <c r="X401" s="128">
        <v>2022</v>
      </c>
      <c r="Y401" s="128">
        <v>5</v>
      </c>
      <c r="Z401" s="128">
        <v>26</v>
      </c>
      <c r="AA40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0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02" spans="1:28" x14ac:dyDescent="0.25">
      <c r="A402" s="102" t="s">
        <v>909</v>
      </c>
      <c r="B402" s="102" t="s">
        <v>213</v>
      </c>
      <c r="C402" s="104" t="s">
        <v>215</v>
      </c>
      <c r="D402" s="102" t="s">
        <v>216</v>
      </c>
      <c r="E402" s="102" t="s">
        <v>216</v>
      </c>
      <c r="F402" s="158">
        <v>1</v>
      </c>
      <c r="G402" s="102" t="s">
        <v>217</v>
      </c>
      <c r="H402" s="75">
        <v>1</v>
      </c>
      <c r="I402" s="102">
        <v>1</v>
      </c>
      <c r="J402" s="126" t="s">
        <v>912</v>
      </c>
      <c r="K402" s="126" t="s">
        <v>911</v>
      </c>
      <c r="L402" s="118" t="s">
        <v>913</v>
      </c>
      <c r="M402" s="102" t="s">
        <v>914</v>
      </c>
      <c r="N402" s="102" t="s">
        <v>221</v>
      </c>
      <c r="O402" s="118" t="s">
        <v>250</v>
      </c>
      <c r="P402" s="104"/>
      <c r="Q402" s="121"/>
      <c r="R402" s="104"/>
      <c r="S402" s="104"/>
      <c r="T402" s="104"/>
      <c r="U402" s="119">
        <v>0</v>
      </c>
      <c r="V402" s="119">
        <v>0</v>
      </c>
      <c r="W402" s="127" t="s">
        <v>2925</v>
      </c>
      <c r="X402" s="128">
        <v>2022</v>
      </c>
      <c r="Y402" s="128">
        <v>5</v>
      </c>
      <c r="Z402" s="128">
        <v>20</v>
      </c>
      <c r="AA40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0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03" spans="1:28" x14ac:dyDescent="0.25">
      <c r="A403" s="102" t="s">
        <v>743</v>
      </c>
      <c r="B403" s="102" t="s">
        <v>213</v>
      </c>
      <c r="C403" s="104" t="s">
        <v>215</v>
      </c>
      <c r="D403" s="102" t="s">
        <v>216</v>
      </c>
      <c r="E403" s="102" t="s">
        <v>216</v>
      </c>
      <c r="F403" s="158">
        <v>5.65</v>
      </c>
      <c r="G403" s="102" t="s">
        <v>217</v>
      </c>
      <c r="H403" s="75">
        <v>1</v>
      </c>
      <c r="I403" s="102">
        <v>1</v>
      </c>
      <c r="J403" s="126" t="s">
        <v>745</v>
      </c>
      <c r="K403" s="126" t="s">
        <v>736</v>
      </c>
      <c r="L403" s="118" t="s">
        <v>746</v>
      </c>
      <c r="M403" s="102" t="s">
        <v>747</v>
      </c>
      <c r="N403" s="102" t="s">
        <v>221</v>
      </c>
      <c r="O403" s="118">
        <v>1961</v>
      </c>
      <c r="P403" s="102"/>
      <c r="Q403" s="118"/>
      <c r="R403" s="102"/>
      <c r="S403" s="104"/>
      <c r="T403" s="104"/>
      <c r="U403" s="119">
        <v>0</v>
      </c>
      <c r="V403" s="119">
        <v>0</v>
      </c>
      <c r="W403" s="127" t="s">
        <v>2923</v>
      </c>
      <c r="X403" s="128">
        <v>2022</v>
      </c>
      <c r="Y403" s="128">
        <v>5</v>
      </c>
      <c r="Z403" s="128">
        <v>24</v>
      </c>
      <c r="AA40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0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04" spans="1:28" x14ac:dyDescent="0.25">
      <c r="A404" s="102" t="s">
        <v>530</v>
      </c>
      <c r="B404" s="102" t="s">
        <v>213</v>
      </c>
      <c r="C404" s="104" t="s">
        <v>215</v>
      </c>
      <c r="D404" s="102" t="s">
        <v>216</v>
      </c>
      <c r="E404" s="102" t="s">
        <v>216</v>
      </c>
      <c r="F404" s="158">
        <v>6.6</v>
      </c>
      <c r="G404" s="102" t="s">
        <v>217</v>
      </c>
      <c r="H404" s="75">
        <v>1</v>
      </c>
      <c r="I404" s="102">
        <v>1</v>
      </c>
      <c r="J404" s="126" t="s">
        <v>532</v>
      </c>
      <c r="K404" s="126" t="s">
        <v>523</v>
      </c>
      <c r="L404" s="118" t="s">
        <v>533</v>
      </c>
      <c r="M404" s="102" t="s">
        <v>213</v>
      </c>
      <c r="N404" s="102" t="s">
        <v>221</v>
      </c>
      <c r="O404" s="118" t="s">
        <v>534</v>
      </c>
      <c r="P404" s="104"/>
      <c r="Q404" s="121"/>
      <c r="R404" s="104"/>
      <c r="S404" s="104"/>
      <c r="T404" s="104"/>
      <c r="U404" s="119">
        <v>0</v>
      </c>
      <c r="V404" s="119">
        <v>0</v>
      </c>
      <c r="W404" s="127" t="s">
        <v>2924</v>
      </c>
      <c r="X404" s="128">
        <v>2022</v>
      </c>
      <c r="Y404" s="128">
        <v>5</v>
      </c>
      <c r="Z404" s="128">
        <v>29</v>
      </c>
      <c r="AA40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0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05" spans="1:28" x14ac:dyDescent="0.25">
      <c r="A405" s="102" t="s">
        <v>562</v>
      </c>
      <c r="B405" s="102" t="s">
        <v>213</v>
      </c>
      <c r="C405" s="104" t="s">
        <v>215</v>
      </c>
      <c r="D405" s="102" t="s">
        <v>216</v>
      </c>
      <c r="E405" s="102" t="s">
        <v>216</v>
      </c>
      <c r="F405" s="158">
        <v>4.7</v>
      </c>
      <c r="G405" s="102" t="s">
        <v>217</v>
      </c>
      <c r="H405" s="75">
        <v>1</v>
      </c>
      <c r="I405" s="102">
        <v>1</v>
      </c>
      <c r="J405" s="126" t="s">
        <v>564</v>
      </c>
      <c r="K405" s="126" t="s">
        <v>558</v>
      </c>
      <c r="L405" s="118" t="s">
        <v>565</v>
      </c>
      <c r="M405" s="102" t="s">
        <v>566</v>
      </c>
      <c r="N405" s="102" t="s">
        <v>221</v>
      </c>
      <c r="O405" s="118">
        <v>1972</v>
      </c>
      <c r="P405" s="104"/>
      <c r="Q405" s="121"/>
      <c r="R405" s="104"/>
      <c r="S405" s="104"/>
      <c r="T405" s="104"/>
      <c r="U405" s="119">
        <v>0</v>
      </c>
      <c r="V405" s="119">
        <v>0</v>
      </c>
      <c r="W405" s="127" t="s">
        <v>2925</v>
      </c>
      <c r="X405" s="128">
        <v>2022</v>
      </c>
      <c r="Y405" s="128">
        <v>5</v>
      </c>
      <c r="Z405" s="128">
        <v>21</v>
      </c>
      <c r="AA40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0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06" spans="1:28" x14ac:dyDescent="0.25">
      <c r="A406" s="102" t="s">
        <v>464</v>
      </c>
      <c r="B406" s="102" t="s">
        <v>213</v>
      </c>
      <c r="C406" s="104" t="s">
        <v>215</v>
      </c>
      <c r="D406" s="102" t="s">
        <v>216</v>
      </c>
      <c r="E406" s="102" t="s">
        <v>216</v>
      </c>
      <c r="F406" s="158">
        <v>3</v>
      </c>
      <c r="G406" s="102" t="s">
        <v>217</v>
      </c>
      <c r="H406" s="75">
        <v>1</v>
      </c>
      <c r="I406" s="102">
        <v>1</v>
      </c>
      <c r="J406" s="126" t="s">
        <v>466</v>
      </c>
      <c r="K406" s="126" t="s">
        <v>461</v>
      </c>
      <c r="L406" s="118" t="s">
        <v>467</v>
      </c>
      <c r="M406" s="102" t="s">
        <v>468</v>
      </c>
      <c r="N406" s="102" t="s">
        <v>221</v>
      </c>
      <c r="O406" s="118" t="s">
        <v>250</v>
      </c>
      <c r="P406" s="102"/>
      <c r="Q406" s="118"/>
      <c r="R406" s="102"/>
      <c r="S406" s="104"/>
      <c r="T406" s="104"/>
      <c r="U406" s="119">
        <v>0</v>
      </c>
      <c r="V406" s="119">
        <v>0</v>
      </c>
      <c r="W406" s="127" t="s">
        <v>2925</v>
      </c>
      <c r="X406" s="128">
        <v>2022</v>
      </c>
      <c r="Y406" s="128">
        <v>6</v>
      </c>
      <c r="Z406" s="128">
        <v>12</v>
      </c>
      <c r="AA40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0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07" spans="1:28" x14ac:dyDescent="0.25">
      <c r="A407" s="102" t="s">
        <v>670</v>
      </c>
      <c r="B407" s="102" t="s">
        <v>213</v>
      </c>
      <c r="C407" s="104" t="s">
        <v>215</v>
      </c>
      <c r="D407" s="102" t="s">
        <v>216</v>
      </c>
      <c r="E407" s="102" t="s">
        <v>216</v>
      </c>
      <c r="F407" s="158">
        <v>12</v>
      </c>
      <c r="G407" s="102" t="s">
        <v>217</v>
      </c>
      <c r="H407" s="75">
        <v>1</v>
      </c>
      <c r="I407" s="102">
        <v>1</v>
      </c>
      <c r="J407" s="126" t="s">
        <v>668</v>
      </c>
      <c r="K407" s="126" t="s">
        <v>380</v>
      </c>
      <c r="L407" s="118" t="s">
        <v>672</v>
      </c>
      <c r="M407" s="102" t="s">
        <v>213</v>
      </c>
      <c r="N407" s="102" t="s">
        <v>221</v>
      </c>
      <c r="O407" s="118" t="s">
        <v>534</v>
      </c>
      <c r="P407" s="104"/>
      <c r="Q407" s="121"/>
      <c r="R407" s="104"/>
      <c r="S407" s="104"/>
      <c r="T407" s="104"/>
      <c r="U407" s="119">
        <v>0</v>
      </c>
      <c r="V407" s="119">
        <v>0</v>
      </c>
      <c r="W407" s="127" t="s">
        <v>2924</v>
      </c>
      <c r="X407" s="128">
        <v>2022</v>
      </c>
      <c r="Y407" s="128">
        <v>5</v>
      </c>
      <c r="Z407" s="128">
        <v>26</v>
      </c>
      <c r="AA40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0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08" spans="1:28" x14ac:dyDescent="0.25">
      <c r="A408" s="102" t="s">
        <v>378</v>
      </c>
      <c r="B408" s="102" t="s">
        <v>213</v>
      </c>
      <c r="C408" s="104" t="s">
        <v>215</v>
      </c>
      <c r="D408" s="102" t="s">
        <v>216</v>
      </c>
      <c r="E408" s="102" t="s">
        <v>216</v>
      </c>
      <c r="F408" s="158">
        <v>5</v>
      </c>
      <c r="G408" s="102" t="s">
        <v>217</v>
      </c>
      <c r="H408" s="75">
        <v>1</v>
      </c>
      <c r="I408" s="102">
        <v>1</v>
      </c>
      <c r="J408" s="97" t="s">
        <v>380</v>
      </c>
      <c r="K408" s="97" t="s">
        <v>2838</v>
      </c>
      <c r="L408" s="118" t="s">
        <v>381</v>
      </c>
      <c r="M408" s="102" t="s">
        <v>3177</v>
      </c>
      <c r="N408" s="102" t="s">
        <v>221</v>
      </c>
      <c r="O408" s="118" t="s">
        <v>343</v>
      </c>
      <c r="P408" s="104"/>
      <c r="Q408" s="121"/>
      <c r="R408" s="104"/>
      <c r="S408" s="104"/>
      <c r="T408" s="104"/>
      <c r="U408" s="119">
        <v>0</v>
      </c>
      <c r="V408" s="119">
        <v>0</v>
      </c>
      <c r="W408" s="127" t="s">
        <v>2921</v>
      </c>
      <c r="X408" s="128">
        <v>2022</v>
      </c>
      <c r="Y408" s="128">
        <v>5</v>
      </c>
      <c r="Z408" s="128">
        <v>27</v>
      </c>
      <c r="AA40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0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09" spans="1:28" x14ac:dyDescent="0.25">
      <c r="A409" s="102" t="s">
        <v>521</v>
      </c>
      <c r="B409" s="102" t="s">
        <v>213</v>
      </c>
      <c r="C409" s="104" t="s">
        <v>215</v>
      </c>
      <c r="D409" s="102" t="s">
        <v>216</v>
      </c>
      <c r="E409" s="102" t="s">
        <v>216</v>
      </c>
      <c r="F409" s="158">
        <v>3.2</v>
      </c>
      <c r="G409" s="102" t="s">
        <v>217</v>
      </c>
      <c r="H409" s="75">
        <v>1</v>
      </c>
      <c r="I409" s="102">
        <v>1</v>
      </c>
      <c r="J409" s="126" t="s">
        <v>524</v>
      </c>
      <c r="K409" s="126" t="s">
        <v>523</v>
      </c>
      <c r="L409" s="118" t="s">
        <v>525</v>
      </c>
      <c r="M409" s="102" t="s">
        <v>526</v>
      </c>
      <c r="N409" s="102" t="s">
        <v>221</v>
      </c>
      <c r="O409" s="118">
        <v>1971</v>
      </c>
      <c r="P409" s="104"/>
      <c r="Q409" s="121"/>
      <c r="R409" s="104"/>
      <c r="S409" s="104"/>
      <c r="T409" s="104"/>
      <c r="U409" s="119">
        <v>0</v>
      </c>
      <c r="V409" s="119">
        <v>0</v>
      </c>
      <c r="W409" s="127" t="s">
        <v>2925</v>
      </c>
      <c r="X409" s="128">
        <v>2022</v>
      </c>
      <c r="Y409" s="128">
        <v>5</v>
      </c>
      <c r="Z409" s="128">
        <v>21</v>
      </c>
      <c r="AA40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0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10" spans="1:28" x14ac:dyDescent="0.25">
      <c r="A410" s="102" t="s">
        <v>544</v>
      </c>
      <c r="B410" s="102" t="s">
        <v>213</v>
      </c>
      <c r="C410" s="104" t="s">
        <v>215</v>
      </c>
      <c r="D410" s="102" t="s">
        <v>216</v>
      </c>
      <c r="E410" s="102" t="s">
        <v>216</v>
      </c>
      <c r="F410" s="158">
        <v>5.83</v>
      </c>
      <c r="G410" s="102" t="s">
        <v>217</v>
      </c>
      <c r="H410" s="75">
        <v>1</v>
      </c>
      <c r="I410" s="102">
        <v>1</v>
      </c>
      <c r="J410" s="126" t="s">
        <v>546</v>
      </c>
      <c r="K410" s="126" t="s">
        <v>478</v>
      </c>
      <c r="L410" s="118" t="s">
        <v>547</v>
      </c>
      <c r="M410" s="102" t="s">
        <v>548</v>
      </c>
      <c r="N410" s="102" t="s">
        <v>221</v>
      </c>
      <c r="O410" s="118" t="s">
        <v>549</v>
      </c>
      <c r="P410" s="104"/>
      <c r="Q410" s="121"/>
      <c r="R410" s="104"/>
      <c r="S410" s="104"/>
      <c r="T410" s="104"/>
      <c r="U410" s="119">
        <v>0</v>
      </c>
      <c r="V410" s="119">
        <v>0</v>
      </c>
      <c r="W410" s="127" t="s">
        <v>2924</v>
      </c>
      <c r="X410" s="128">
        <v>2022</v>
      </c>
      <c r="Y410" s="128">
        <v>6</v>
      </c>
      <c r="Z410" s="128">
        <v>16</v>
      </c>
      <c r="AA41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1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11" spans="1:28" x14ac:dyDescent="0.25">
      <c r="A411" s="102" t="s">
        <v>550</v>
      </c>
      <c r="B411" s="102" t="s">
        <v>213</v>
      </c>
      <c r="C411" s="104" t="s">
        <v>215</v>
      </c>
      <c r="D411" s="102" t="s">
        <v>216</v>
      </c>
      <c r="E411" s="102" t="s">
        <v>216</v>
      </c>
      <c r="F411" s="158">
        <v>1.23</v>
      </c>
      <c r="G411" s="102" t="s">
        <v>217</v>
      </c>
      <c r="H411" s="75">
        <v>1</v>
      </c>
      <c r="I411" s="102">
        <v>1</v>
      </c>
      <c r="J411" s="126" t="s">
        <v>553</v>
      </c>
      <c r="K411" s="126" t="s">
        <v>552</v>
      </c>
      <c r="L411" s="118" t="s">
        <v>554</v>
      </c>
      <c r="M411" s="102" t="s">
        <v>213</v>
      </c>
      <c r="N411" s="102" t="s">
        <v>221</v>
      </c>
      <c r="O411" s="118" t="s">
        <v>555</v>
      </c>
      <c r="P411" s="104"/>
      <c r="Q411" s="121"/>
      <c r="R411" s="104"/>
      <c r="S411" s="104"/>
      <c r="T411" s="104"/>
      <c r="U411" s="119">
        <v>0</v>
      </c>
      <c r="V411" s="119">
        <v>0</v>
      </c>
      <c r="W411" s="127" t="s">
        <v>2924</v>
      </c>
      <c r="X411" s="128">
        <v>2022</v>
      </c>
      <c r="Y411" s="128">
        <v>6</v>
      </c>
      <c r="Z411" s="128">
        <v>6</v>
      </c>
      <c r="AA41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1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12" spans="1:28" x14ac:dyDescent="0.25">
      <c r="A412" s="102" t="s">
        <v>556</v>
      </c>
      <c r="B412" s="102" t="s">
        <v>213</v>
      </c>
      <c r="C412" s="104" t="s">
        <v>215</v>
      </c>
      <c r="D412" s="102" t="s">
        <v>216</v>
      </c>
      <c r="E412" s="102" t="s">
        <v>216</v>
      </c>
      <c r="F412" s="158">
        <v>0.92</v>
      </c>
      <c r="G412" s="102" t="s">
        <v>217</v>
      </c>
      <c r="H412" s="75">
        <v>1</v>
      </c>
      <c r="I412" s="102">
        <v>1</v>
      </c>
      <c r="J412" s="126" t="s">
        <v>559</v>
      </c>
      <c r="K412" s="126" t="s">
        <v>558</v>
      </c>
      <c r="L412" s="118" t="s">
        <v>560</v>
      </c>
      <c r="M412" s="102" t="s">
        <v>561</v>
      </c>
      <c r="N412" s="102" t="s">
        <v>221</v>
      </c>
      <c r="O412" s="118" t="s">
        <v>228</v>
      </c>
      <c r="P412" s="104"/>
      <c r="Q412" s="121"/>
      <c r="R412" s="104"/>
      <c r="S412" s="104"/>
      <c r="T412" s="104"/>
      <c r="U412" s="119">
        <v>0</v>
      </c>
      <c r="V412" s="119">
        <v>0</v>
      </c>
      <c r="W412" s="127" t="s">
        <v>2925</v>
      </c>
      <c r="X412" s="128">
        <v>2022</v>
      </c>
      <c r="Y412" s="128">
        <v>6</v>
      </c>
      <c r="Z412" s="128">
        <v>13</v>
      </c>
      <c r="AA41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1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13" spans="1:28" x14ac:dyDescent="0.25">
      <c r="A413" s="102" t="s">
        <v>576</v>
      </c>
      <c r="B413" s="102" t="s">
        <v>213</v>
      </c>
      <c r="C413" s="104" t="s">
        <v>215</v>
      </c>
      <c r="D413" s="102" t="s">
        <v>216</v>
      </c>
      <c r="E413" s="102" t="s">
        <v>216</v>
      </c>
      <c r="F413" s="158">
        <v>6.64</v>
      </c>
      <c r="G413" s="102" t="s">
        <v>217</v>
      </c>
      <c r="H413" s="75">
        <v>1</v>
      </c>
      <c r="I413" s="102">
        <v>1</v>
      </c>
      <c r="J413" s="126" t="s">
        <v>579</v>
      </c>
      <c r="K413" s="126" t="s">
        <v>578</v>
      </c>
      <c r="L413" s="118" t="s">
        <v>580</v>
      </c>
      <c r="M413" s="102" t="s">
        <v>581</v>
      </c>
      <c r="N413" s="102" t="s">
        <v>221</v>
      </c>
      <c r="O413" s="118">
        <v>1968</v>
      </c>
      <c r="P413" s="104"/>
      <c r="Q413" s="121"/>
      <c r="R413" s="104"/>
      <c r="S413" s="104"/>
      <c r="T413" s="104"/>
      <c r="U413" s="119">
        <v>0</v>
      </c>
      <c r="V413" s="119">
        <v>0</v>
      </c>
      <c r="W413" s="127" t="s">
        <v>2925</v>
      </c>
      <c r="X413" s="128">
        <v>2022</v>
      </c>
      <c r="Y413" s="128">
        <v>5</v>
      </c>
      <c r="Z413" s="128">
        <v>21</v>
      </c>
      <c r="AA41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1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14" spans="1:28" x14ac:dyDescent="0.25">
      <c r="A414" s="102" t="s">
        <v>678</v>
      </c>
      <c r="B414" s="102" t="s">
        <v>213</v>
      </c>
      <c r="C414" s="104" t="s">
        <v>215</v>
      </c>
      <c r="D414" s="102" t="s">
        <v>216</v>
      </c>
      <c r="E414" s="102" t="s">
        <v>216</v>
      </c>
      <c r="F414" s="158">
        <v>10</v>
      </c>
      <c r="G414" s="102" t="s">
        <v>217</v>
      </c>
      <c r="H414" s="75">
        <v>1</v>
      </c>
      <c r="I414" s="102">
        <v>1</v>
      </c>
      <c r="J414" s="126" t="s">
        <v>680</v>
      </c>
      <c r="K414" s="126" t="s">
        <v>380</v>
      </c>
      <c r="L414" s="118" t="s">
        <v>213</v>
      </c>
      <c r="M414" s="102" t="s">
        <v>213</v>
      </c>
      <c r="N414" s="102" t="s">
        <v>221</v>
      </c>
      <c r="O414" s="118" t="s">
        <v>228</v>
      </c>
      <c r="P414" s="102"/>
      <c r="Q414" s="118"/>
      <c r="R414" s="102"/>
      <c r="S414" s="104"/>
      <c r="T414" s="104"/>
      <c r="U414" s="119">
        <v>0</v>
      </c>
      <c r="V414" s="119">
        <v>0</v>
      </c>
      <c r="W414" s="127" t="s">
        <v>2921</v>
      </c>
      <c r="X414" s="128">
        <v>2022</v>
      </c>
      <c r="Y414" s="128">
        <v>5</v>
      </c>
      <c r="Z414" s="128">
        <v>26</v>
      </c>
      <c r="AA41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1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15" spans="1:28" x14ac:dyDescent="0.25">
      <c r="A415" s="102" t="s">
        <v>459</v>
      </c>
      <c r="B415" s="102" t="s">
        <v>213</v>
      </c>
      <c r="C415" s="104" t="s">
        <v>215</v>
      </c>
      <c r="D415" s="102" t="s">
        <v>216</v>
      </c>
      <c r="E415" s="102" t="s">
        <v>216</v>
      </c>
      <c r="F415" s="158">
        <v>8.89</v>
      </c>
      <c r="G415" s="102" t="s">
        <v>217</v>
      </c>
      <c r="H415" s="75">
        <v>1</v>
      </c>
      <c r="I415" s="102">
        <v>1</v>
      </c>
      <c r="J415" s="126" t="s">
        <v>462</v>
      </c>
      <c r="K415" s="126" t="s">
        <v>461</v>
      </c>
      <c r="L415" s="118" t="s">
        <v>463</v>
      </c>
      <c r="M415" s="102" t="s">
        <v>213</v>
      </c>
      <c r="N415" s="102" t="s">
        <v>221</v>
      </c>
      <c r="O415" s="118" t="s">
        <v>250</v>
      </c>
      <c r="P415" s="104"/>
      <c r="Q415" s="121"/>
      <c r="R415" s="104"/>
      <c r="S415" s="104"/>
      <c r="T415" s="104"/>
      <c r="U415" s="119">
        <v>0</v>
      </c>
      <c r="V415" s="119">
        <v>0</v>
      </c>
      <c r="W415" s="127" t="s">
        <v>2921</v>
      </c>
      <c r="X415" s="128">
        <v>2022</v>
      </c>
      <c r="Y415" s="128">
        <v>5</v>
      </c>
      <c r="Z415" s="128">
        <v>25</v>
      </c>
      <c r="AA41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1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16" spans="1:28" x14ac:dyDescent="0.25">
      <c r="A416" s="102" t="s">
        <v>492</v>
      </c>
      <c r="B416" s="102" t="s">
        <v>213</v>
      </c>
      <c r="C416" s="104" t="s">
        <v>215</v>
      </c>
      <c r="D416" s="102" t="s">
        <v>216</v>
      </c>
      <c r="E416" s="102" t="s">
        <v>216</v>
      </c>
      <c r="F416" s="158">
        <v>3</v>
      </c>
      <c r="G416" s="102" t="s">
        <v>217</v>
      </c>
      <c r="H416" s="75">
        <v>1</v>
      </c>
      <c r="I416" s="102">
        <v>1</v>
      </c>
      <c r="J416" s="126" t="s">
        <v>494</v>
      </c>
      <c r="K416" s="126" t="s">
        <v>488</v>
      </c>
      <c r="L416" s="118" t="s">
        <v>495</v>
      </c>
      <c r="M416" s="102" t="s">
        <v>496</v>
      </c>
      <c r="N416" s="102" t="s">
        <v>221</v>
      </c>
      <c r="O416" s="118" t="s">
        <v>497</v>
      </c>
      <c r="P416" s="104"/>
      <c r="Q416" s="121"/>
      <c r="R416" s="104"/>
      <c r="S416" s="104"/>
      <c r="T416" s="104"/>
      <c r="U416" s="119">
        <v>0</v>
      </c>
      <c r="V416" s="119">
        <v>0</v>
      </c>
      <c r="W416" s="127" t="s">
        <v>2925</v>
      </c>
      <c r="X416" s="128">
        <v>2022</v>
      </c>
      <c r="Y416" s="128">
        <v>5</v>
      </c>
      <c r="Z416" s="128">
        <v>28</v>
      </c>
      <c r="AA4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17" spans="1:28" x14ac:dyDescent="0.25">
      <c r="A417" s="102" t="s">
        <v>447</v>
      </c>
      <c r="B417" s="102" t="s">
        <v>213</v>
      </c>
      <c r="C417" s="104" t="s">
        <v>215</v>
      </c>
      <c r="D417" s="102" t="s">
        <v>216</v>
      </c>
      <c r="E417" s="102" t="s">
        <v>216</v>
      </c>
      <c r="F417" s="158">
        <v>8.5</v>
      </c>
      <c r="G417" s="102" t="s">
        <v>217</v>
      </c>
      <c r="H417" s="75">
        <v>1</v>
      </c>
      <c r="I417" s="102">
        <v>1</v>
      </c>
      <c r="J417" s="126" t="s">
        <v>450</v>
      </c>
      <c r="K417" s="126" t="s">
        <v>449</v>
      </c>
      <c r="L417" s="118" t="s">
        <v>451</v>
      </c>
      <c r="M417" s="102" t="s">
        <v>452</v>
      </c>
      <c r="N417" s="102" t="s">
        <v>221</v>
      </c>
      <c r="O417" s="118" t="s">
        <v>387</v>
      </c>
      <c r="P417" s="104"/>
      <c r="Q417" s="121"/>
      <c r="R417" s="104"/>
      <c r="S417" s="104"/>
      <c r="T417" s="104"/>
      <c r="U417" s="119">
        <v>0</v>
      </c>
      <c r="V417" s="119">
        <v>1</v>
      </c>
      <c r="W417" s="127" t="s">
        <v>2923</v>
      </c>
      <c r="X417" s="128">
        <v>2022</v>
      </c>
      <c r="Y417" s="128">
        <v>6</v>
      </c>
      <c r="Z417" s="128">
        <v>2</v>
      </c>
      <c r="AA4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18" spans="1:28" x14ac:dyDescent="0.25">
      <c r="A418" s="116" t="s">
        <v>886</v>
      </c>
      <c r="B418" s="102" t="s">
        <v>213</v>
      </c>
      <c r="C418" s="104" t="s">
        <v>215</v>
      </c>
      <c r="D418" s="102" t="s">
        <v>216</v>
      </c>
      <c r="E418" s="102" t="s">
        <v>216</v>
      </c>
      <c r="F418" s="159">
        <v>12</v>
      </c>
      <c r="G418" s="102" t="s">
        <v>217</v>
      </c>
      <c r="H418" s="75">
        <v>1</v>
      </c>
      <c r="I418" s="102">
        <v>1</v>
      </c>
      <c r="J418" s="132" t="s">
        <v>889</v>
      </c>
      <c r="K418" s="132" t="s">
        <v>888</v>
      </c>
      <c r="L418" s="120" t="s">
        <v>890</v>
      </c>
      <c r="M418" s="116" t="s">
        <v>891</v>
      </c>
      <c r="N418" s="102" t="s">
        <v>221</v>
      </c>
      <c r="O418" s="120">
        <v>1980</v>
      </c>
      <c r="P418" s="104"/>
      <c r="Q418" s="121"/>
      <c r="R418" s="104"/>
      <c r="S418" s="104"/>
      <c r="T418" s="104"/>
      <c r="U418" s="124">
        <v>0</v>
      </c>
      <c r="V418" s="124">
        <v>0</v>
      </c>
      <c r="W418" s="133" t="s">
        <v>2921</v>
      </c>
      <c r="X418" s="134">
        <v>2022</v>
      </c>
      <c r="Y418" s="134">
        <v>5</v>
      </c>
      <c r="Z418" s="134">
        <v>25</v>
      </c>
      <c r="AA41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1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19" spans="1:28" x14ac:dyDescent="0.25">
      <c r="A419" s="116" t="s">
        <v>892</v>
      </c>
      <c r="B419" s="102" t="s">
        <v>213</v>
      </c>
      <c r="C419" s="104" t="s">
        <v>215</v>
      </c>
      <c r="D419" s="102" t="s">
        <v>216</v>
      </c>
      <c r="E419" s="102" t="s">
        <v>216</v>
      </c>
      <c r="F419" s="159">
        <v>5.5</v>
      </c>
      <c r="G419" s="102" t="s">
        <v>217</v>
      </c>
      <c r="H419" s="75">
        <v>1</v>
      </c>
      <c r="I419" s="102">
        <v>1</v>
      </c>
      <c r="J419" s="132" t="s">
        <v>894</v>
      </c>
      <c r="K419" s="132" t="s">
        <v>888</v>
      </c>
      <c r="L419" s="120" t="s">
        <v>895</v>
      </c>
      <c r="M419" s="116" t="s">
        <v>896</v>
      </c>
      <c r="N419" s="102" t="s">
        <v>221</v>
      </c>
      <c r="O419" s="120">
        <v>1985</v>
      </c>
      <c r="P419" s="104"/>
      <c r="Q419" s="121"/>
      <c r="R419" s="104"/>
      <c r="S419" s="104"/>
      <c r="T419" s="104"/>
      <c r="U419" s="124">
        <v>0</v>
      </c>
      <c r="V419" s="124">
        <v>0</v>
      </c>
      <c r="W419" s="133" t="s">
        <v>2925</v>
      </c>
      <c r="X419" s="134">
        <v>2022</v>
      </c>
      <c r="Y419" s="134">
        <v>5</v>
      </c>
      <c r="Z419" s="134">
        <v>22</v>
      </c>
      <c r="AA41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1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20" spans="1:28" x14ac:dyDescent="0.25">
      <c r="A420" s="116" t="s">
        <v>673</v>
      </c>
      <c r="B420" s="102" t="s">
        <v>213</v>
      </c>
      <c r="C420" s="104" t="s">
        <v>215</v>
      </c>
      <c r="D420" s="102" t="s">
        <v>216</v>
      </c>
      <c r="E420" s="102" t="s">
        <v>216</v>
      </c>
      <c r="F420" s="159">
        <v>5</v>
      </c>
      <c r="G420" s="102" t="s">
        <v>217</v>
      </c>
      <c r="H420" s="75">
        <v>1</v>
      </c>
      <c r="I420" s="102">
        <v>1</v>
      </c>
      <c r="J420" s="132" t="s">
        <v>675</v>
      </c>
      <c r="K420" s="132" t="s">
        <v>380</v>
      </c>
      <c r="L420" s="120" t="s">
        <v>676</v>
      </c>
      <c r="M420" s="102" t="s">
        <v>677</v>
      </c>
      <c r="N420" s="102" t="s">
        <v>221</v>
      </c>
      <c r="O420" s="120" t="s">
        <v>294</v>
      </c>
      <c r="P420" s="104"/>
      <c r="Q420" s="121"/>
      <c r="R420" s="104"/>
      <c r="S420" s="104"/>
      <c r="T420" s="104"/>
      <c r="U420" s="124">
        <v>0</v>
      </c>
      <c r="V420" s="124">
        <v>0</v>
      </c>
      <c r="W420" s="133" t="s">
        <v>2923</v>
      </c>
      <c r="X420" s="134">
        <v>2022</v>
      </c>
      <c r="Y420" s="134">
        <v>6</v>
      </c>
      <c r="Z420" s="134">
        <v>13</v>
      </c>
      <c r="AA42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2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21" spans="1:28" x14ac:dyDescent="0.25">
      <c r="A421" s="116" t="s">
        <v>925</v>
      </c>
      <c r="B421" s="102" t="s">
        <v>213</v>
      </c>
      <c r="C421" s="104" t="s">
        <v>215</v>
      </c>
      <c r="D421" s="102" t="s">
        <v>216</v>
      </c>
      <c r="E421" s="102" t="s">
        <v>216</v>
      </c>
      <c r="F421" s="159">
        <v>1.75</v>
      </c>
      <c r="G421" s="102" t="s">
        <v>217</v>
      </c>
      <c r="H421" s="75">
        <v>1</v>
      </c>
      <c r="I421" s="102">
        <v>1</v>
      </c>
      <c r="J421" s="132" t="s">
        <v>523</v>
      </c>
      <c r="K421" s="132" t="s">
        <v>927</v>
      </c>
      <c r="L421" s="120" t="s">
        <v>928</v>
      </c>
      <c r="M421" s="102" t="s">
        <v>213</v>
      </c>
      <c r="N421" s="102" t="s">
        <v>221</v>
      </c>
      <c r="O421" s="120" t="s">
        <v>294</v>
      </c>
      <c r="P421" s="104"/>
      <c r="Q421" s="121"/>
      <c r="R421" s="104"/>
      <c r="S421" s="104"/>
      <c r="T421" s="104"/>
      <c r="U421" s="124">
        <v>0</v>
      </c>
      <c r="V421" s="124">
        <v>0</v>
      </c>
      <c r="W421" s="133" t="s">
        <v>2925</v>
      </c>
      <c r="X421" s="134">
        <v>2022</v>
      </c>
      <c r="Y421" s="134">
        <v>5</v>
      </c>
      <c r="Z421" s="134">
        <v>28</v>
      </c>
      <c r="AA42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2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22" spans="1:28" x14ac:dyDescent="0.25">
      <c r="A422" s="102" t="s">
        <v>929</v>
      </c>
      <c r="B422" s="102" t="s">
        <v>213</v>
      </c>
      <c r="C422" s="104" t="s">
        <v>215</v>
      </c>
      <c r="D422" s="102" t="s">
        <v>216</v>
      </c>
      <c r="E422" s="102" t="s">
        <v>216</v>
      </c>
      <c r="F422" s="158">
        <v>1.74</v>
      </c>
      <c r="G422" s="102" t="s">
        <v>217</v>
      </c>
      <c r="H422" s="75">
        <v>1</v>
      </c>
      <c r="I422" s="102">
        <v>1</v>
      </c>
      <c r="J422" s="126" t="s">
        <v>932</v>
      </c>
      <c r="K422" s="126" t="s">
        <v>931</v>
      </c>
      <c r="L422" s="118" t="s">
        <v>933</v>
      </c>
      <c r="M422" s="102" t="s">
        <v>934</v>
      </c>
      <c r="N422" s="102" t="s">
        <v>221</v>
      </c>
      <c r="O422" s="118" t="s">
        <v>935</v>
      </c>
      <c r="P422" s="104"/>
      <c r="Q422" s="121"/>
      <c r="R422" s="104"/>
      <c r="S422" s="104"/>
      <c r="T422" s="104"/>
      <c r="U422" s="119">
        <v>0</v>
      </c>
      <c r="V422" s="119">
        <v>0</v>
      </c>
      <c r="W422" s="133" t="s">
        <v>2924</v>
      </c>
      <c r="X422" s="128">
        <v>2022</v>
      </c>
      <c r="Y422" s="128">
        <v>5</v>
      </c>
      <c r="Z422" s="128">
        <v>24</v>
      </c>
      <c r="AA42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2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23" spans="1:28" x14ac:dyDescent="0.25">
      <c r="A423" s="102" t="s">
        <v>936</v>
      </c>
      <c r="B423" s="102" t="s">
        <v>213</v>
      </c>
      <c r="C423" s="104" t="s">
        <v>215</v>
      </c>
      <c r="D423" s="102" t="s">
        <v>216</v>
      </c>
      <c r="E423" s="102" t="s">
        <v>216</v>
      </c>
      <c r="F423" s="158">
        <v>5.84</v>
      </c>
      <c r="G423" s="102" t="s">
        <v>217</v>
      </c>
      <c r="H423" s="75">
        <v>1</v>
      </c>
      <c r="I423" s="102">
        <v>1</v>
      </c>
      <c r="J423" s="126" t="s">
        <v>835</v>
      </c>
      <c r="K423" s="126" t="s">
        <v>683</v>
      </c>
      <c r="L423" s="118" t="s">
        <v>213</v>
      </c>
      <c r="M423" s="102" t="s">
        <v>213</v>
      </c>
      <c r="N423" s="102" t="s">
        <v>221</v>
      </c>
      <c r="O423" s="118" t="s">
        <v>650</v>
      </c>
      <c r="P423" s="104"/>
      <c r="Q423" s="121"/>
      <c r="R423" s="104"/>
      <c r="S423" s="104"/>
      <c r="T423" s="104"/>
      <c r="U423" s="119">
        <v>0</v>
      </c>
      <c r="V423" s="119">
        <v>0</v>
      </c>
      <c r="W423" s="133" t="s">
        <v>2921</v>
      </c>
      <c r="X423" s="128">
        <v>2022</v>
      </c>
      <c r="Y423" s="128">
        <v>5</v>
      </c>
      <c r="Z423" s="128">
        <v>25</v>
      </c>
      <c r="AA42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2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24" spans="1:28" x14ac:dyDescent="0.25">
      <c r="A424" s="102" t="s">
        <v>938</v>
      </c>
      <c r="B424" s="102" t="s">
        <v>213</v>
      </c>
      <c r="C424" s="104" t="s">
        <v>215</v>
      </c>
      <c r="D424" s="102" t="s">
        <v>216</v>
      </c>
      <c r="E424" s="102" t="s">
        <v>216</v>
      </c>
      <c r="F424" s="158">
        <v>2.5</v>
      </c>
      <c r="G424" s="102" t="s">
        <v>217</v>
      </c>
      <c r="H424" s="75">
        <v>1</v>
      </c>
      <c r="I424" s="102">
        <v>1</v>
      </c>
      <c r="J424" s="126" t="s">
        <v>940</v>
      </c>
      <c r="K424" s="126" t="s">
        <v>736</v>
      </c>
      <c r="L424" s="118" t="s">
        <v>941</v>
      </c>
      <c r="M424" s="102" t="s">
        <v>942</v>
      </c>
      <c r="N424" s="102" t="s">
        <v>221</v>
      </c>
      <c r="O424" s="118" t="s">
        <v>393</v>
      </c>
      <c r="P424" s="102"/>
      <c r="Q424" s="118"/>
      <c r="R424" s="102"/>
      <c r="S424" s="104"/>
      <c r="T424" s="104"/>
      <c r="U424" s="119">
        <v>0</v>
      </c>
      <c r="V424" s="119">
        <v>0</v>
      </c>
      <c r="W424" s="133" t="s">
        <v>2921</v>
      </c>
      <c r="X424" s="128">
        <v>2022</v>
      </c>
      <c r="Y424" s="128">
        <v>5</v>
      </c>
      <c r="Z424" s="128">
        <v>19</v>
      </c>
      <c r="AA42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2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25" spans="1:28" x14ac:dyDescent="0.25">
      <c r="A425" s="116" t="s">
        <v>943</v>
      </c>
      <c r="B425" s="102" t="s">
        <v>213</v>
      </c>
      <c r="C425" s="104" t="s">
        <v>215</v>
      </c>
      <c r="D425" s="102" t="s">
        <v>216</v>
      </c>
      <c r="E425" s="102" t="s">
        <v>216</v>
      </c>
      <c r="F425" s="159">
        <v>2.78</v>
      </c>
      <c r="G425" s="102" t="s">
        <v>217</v>
      </c>
      <c r="H425" s="75">
        <v>1</v>
      </c>
      <c r="I425" s="102">
        <v>1</v>
      </c>
      <c r="J425" s="132" t="s">
        <v>945</v>
      </c>
      <c r="K425" s="132" t="s">
        <v>888</v>
      </c>
      <c r="L425" s="120" t="s">
        <v>946</v>
      </c>
      <c r="M425" s="102" t="s">
        <v>213</v>
      </c>
      <c r="N425" s="102" t="s">
        <v>221</v>
      </c>
      <c r="O425" s="120" t="s">
        <v>278</v>
      </c>
      <c r="P425" s="104"/>
      <c r="Q425" s="121"/>
      <c r="R425" s="104"/>
      <c r="S425" s="104"/>
      <c r="T425" s="104"/>
      <c r="U425" s="124">
        <v>0</v>
      </c>
      <c r="V425" s="124">
        <v>0</v>
      </c>
      <c r="W425" s="133" t="s">
        <v>2925</v>
      </c>
      <c r="X425" s="134">
        <v>2022</v>
      </c>
      <c r="Y425" s="134">
        <v>6</v>
      </c>
      <c r="Z425" s="134">
        <v>11</v>
      </c>
      <c r="AA42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2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26" spans="1:28" x14ac:dyDescent="0.25">
      <c r="A426" s="102" t="s">
        <v>947</v>
      </c>
      <c r="B426" s="102" t="s">
        <v>213</v>
      </c>
      <c r="C426" s="104" t="s">
        <v>215</v>
      </c>
      <c r="D426" s="102" t="s">
        <v>216</v>
      </c>
      <c r="E426" s="102" t="s">
        <v>216</v>
      </c>
      <c r="F426" s="158">
        <v>7.39</v>
      </c>
      <c r="G426" s="102" t="s">
        <v>217</v>
      </c>
      <c r="H426" s="75">
        <v>1</v>
      </c>
      <c r="I426" s="102">
        <v>1</v>
      </c>
      <c r="J426" s="126" t="s">
        <v>293</v>
      </c>
      <c r="K426" s="126" t="s">
        <v>866</v>
      </c>
      <c r="L426" s="118" t="s">
        <v>949</v>
      </c>
      <c r="M426" s="102" t="s">
        <v>213</v>
      </c>
      <c r="N426" s="102" t="s">
        <v>221</v>
      </c>
      <c r="O426" s="118">
        <v>1987</v>
      </c>
      <c r="P426" s="104"/>
      <c r="Q426" s="121"/>
      <c r="R426" s="104"/>
      <c r="S426" s="104"/>
      <c r="T426" s="104"/>
      <c r="U426" s="119">
        <v>0</v>
      </c>
      <c r="V426" s="119">
        <v>0</v>
      </c>
      <c r="W426" s="133" t="s">
        <v>2925</v>
      </c>
      <c r="X426" s="128">
        <v>2022</v>
      </c>
      <c r="Y426" s="128">
        <v>6</v>
      </c>
      <c r="Z426" s="128">
        <v>4</v>
      </c>
      <c r="AA42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2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27" spans="1:28" x14ac:dyDescent="0.25">
      <c r="A427" s="116" t="s">
        <v>950</v>
      </c>
      <c r="B427" s="102" t="s">
        <v>213</v>
      </c>
      <c r="C427" s="104" t="s">
        <v>215</v>
      </c>
      <c r="D427" s="102" t="s">
        <v>216</v>
      </c>
      <c r="E427" s="102" t="s">
        <v>216</v>
      </c>
      <c r="F427" s="159">
        <v>4.5999999999999996</v>
      </c>
      <c r="G427" s="102" t="s">
        <v>217</v>
      </c>
      <c r="H427" s="75">
        <v>1</v>
      </c>
      <c r="I427" s="102">
        <v>1</v>
      </c>
      <c r="J427" s="132" t="s">
        <v>953</v>
      </c>
      <c r="K427" s="132" t="s">
        <v>952</v>
      </c>
      <c r="L427" s="120" t="s">
        <v>213</v>
      </c>
      <c r="M427" s="116" t="s">
        <v>213</v>
      </c>
      <c r="N427" s="102" t="s">
        <v>221</v>
      </c>
      <c r="O427" s="120" t="s">
        <v>474</v>
      </c>
      <c r="P427" s="102"/>
      <c r="Q427" s="118"/>
      <c r="R427" s="102"/>
      <c r="S427" s="104"/>
      <c r="T427" s="104"/>
      <c r="U427" s="124">
        <v>0</v>
      </c>
      <c r="V427" s="124">
        <v>0</v>
      </c>
      <c r="W427" s="133" t="s">
        <v>2924</v>
      </c>
      <c r="X427" s="134">
        <v>2022</v>
      </c>
      <c r="Y427" s="134">
        <v>6</v>
      </c>
      <c r="Z427" s="134">
        <v>12</v>
      </c>
      <c r="AA42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2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28" spans="1:28" x14ac:dyDescent="0.25">
      <c r="A428" s="116" t="s">
        <v>954</v>
      </c>
      <c r="B428" s="102" t="s">
        <v>213</v>
      </c>
      <c r="C428" s="104" t="s">
        <v>215</v>
      </c>
      <c r="D428" s="102" t="s">
        <v>216</v>
      </c>
      <c r="E428" s="102" t="s">
        <v>216</v>
      </c>
      <c r="F428" s="159">
        <v>6</v>
      </c>
      <c r="G428" s="102" t="s">
        <v>217</v>
      </c>
      <c r="H428" s="75">
        <v>1</v>
      </c>
      <c r="I428" s="102">
        <v>1</v>
      </c>
      <c r="J428" s="132" t="s">
        <v>956</v>
      </c>
      <c r="K428" s="132" t="s">
        <v>558</v>
      </c>
      <c r="L428" s="118" t="s">
        <v>213</v>
      </c>
      <c r="M428" s="102" t="s">
        <v>957</v>
      </c>
      <c r="N428" s="102" t="s">
        <v>221</v>
      </c>
      <c r="O428" s="120">
        <v>1965</v>
      </c>
      <c r="P428" s="104"/>
      <c r="Q428" s="121"/>
      <c r="R428" s="104"/>
      <c r="S428" s="104"/>
      <c r="T428" s="104"/>
      <c r="U428" s="124">
        <v>0</v>
      </c>
      <c r="V428" s="124">
        <v>0</v>
      </c>
      <c r="W428" s="133" t="s">
        <v>2924</v>
      </c>
      <c r="X428" s="134">
        <v>2022</v>
      </c>
      <c r="Y428" s="134">
        <v>6</v>
      </c>
      <c r="Z428" s="134">
        <v>20</v>
      </c>
      <c r="AA42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2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29" spans="1:28" x14ac:dyDescent="0.25">
      <c r="A429" s="116" t="s">
        <v>958</v>
      </c>
      <c r="B429" s="102" t="s">
        <v>213</v>
      </c>
      <c r="C429" s="104" t="s">
        <v>215</v>
      </c>
      <c r="D429" s="102" t="s">
        <v>216</v>
      </c>
      <c r="E429" s="102" t="s">
        <v>216</v>
      </c>
      <c r="F429" s="159">
        <v>7.48</v>
      </c>
      <c r="G429" s="102" t="s">
        <v>217</v>
      </c>
      <c r="H429" s="75">
        <v>1</v>
      </c>
      <c r="I429" s="102">
        <v>1</v>
      </c>
      <c r="J429" s="132" t="s">
        <v>961</v>
      </c>
      <c r="K429" s="132" t="s">
        <v>960</v>
      </c>
      <c r="L429" s="120" t="s">
        <v>213</v>
      </c>
      <c r="M429" s="116" t="s">
        <v>213</v>
      </c>
      <c r="N429" s="102" t="s">
        <v>221</v>
      </c>
      <c r="O429" s="120" t="s">
        <v>387</v>
      </c>
      <c r="P429" s="104"/>
      <c r="Q429" s="121"/>
      <c r="R429" s="104"/>
      <c r="S429" s="104"/>
      <c r="T429" s="104"/>
      <c r="U429" s="124">
        <v>0</v>
      </c>
      <c r="V429" s="124">
        <v>0</v>
      </c>
      <c r="W429" s="133" t="s">
        <v>2921</v>
      </c>
      <c r="X429" s="134">
        <v>2022</v>
      </c>
      <c r="Y429" s="134">
        <v>5</v>
      </c>
      <c r="Z429" s="134">
        <v>27</v>
      </c>
      <c r="AA42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2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30" spans="1:28" x14ac:dyDescent="0.25">
      <c r="A430" s="116" t="s">
        <v>962</v>
      </c>
      <c r="B430" s="102" t="s">
        <v>213</v>
      </c>
      <c r="C430" s="104" t="s">
        <v>215</v>
      </c>
      <c r="D430" s="102" t="s">
        <v>216</v>
      </c>
      <c r="E430" s="102" t="s">
        <v>216</v>
      </c>
      <c r="F430" s="159">
        <v>2.33</v>
      </c>
      <c r="G430" s="102" t="s">
        <v>217</v>
      </c>
      <c r="H430" s="75">
        <v>1</v>
      </c>
      <c r="I430" s="102">
        <v>1</v>
      </c>
      <c r="J430" s="132" t="s">
        <v>964</v>
      </c>
      <c r="K430" s="132" t="s">
        <v>558</v>
      </c>
      <c r="L430" s="120" t="s">
        <v>213</v>
      </c>
      <c r="M430" s="116" t="s">
        <v>213</v>
      </c>
      <c r="N430" s="102" t="s">
        <v>221</v>
      </c>
      <c r="O430" s="120" t="s">
        <v>424</v>
      </c>
      <c r="P430" s="104"/>
      <c r="Q430" s="121"/>
      <c r="R430" s="104"/>
      <c r="S430" s="104"/>
      <c r="T430" s="104"/>
      <c r="U430" s="124">
        <v>0</v>
      </c>
      <c r="V430" s="124">
        <v>0</v>
      </c>
      <c r="W430" s="133" t="s">
        <v>2925</v>
      </c>
      <c r="X430" s="134">
        <v>2022</v>
      </c>
      <c r="Y430" s="134">
        <v>6</v>
      </c>
      <c r="Z430" s="134">
        <v>11</v>
      </c>
      <c r="AA43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3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31" spans="1:28" x14ac:dyDescent="0.25">
      <c r="A431" s="102" t="s">
        <v>965</v>
      </c>
      <c r="B431" s="102" t="s">
        <v>213</v>
      </c>
      <c r="C431" s="104" t="s">
        <v>215</v>
      </c>
      <c r="D431" s="102" t="s">
        <v>216</v>
      </c>
      <c r="E431" s="102" t="s">
        <v>216</v>
      </c>
      <c r="F431" s="158">
        <v>10.06</v>
      </c>
      <c r="G431" s="102" t="s">
        <v>217</v>
      </c>
      <c r="H431" s="75">
        <v>1</v>
      </c>
      <c r="I431" s="102">
        <v>1</v>
      </c>
      <c r="J431" s="126" t="s">
        <v>968</v>
      </c>
      <c r="K431" s="126" t="s">
        <v>967</v>
      </c>
      <c r="L431" s="118" t="s">
        <v>213</v>
      </c>
      <c r="M431" s="102" t="s">
        <v>213</v>
      </c>
      <c r="N431" s="102" t="s">
        <v>221</v>
      </c>
      <c r="O431" s="118" t="s">
        <v>240</v>
      </c>
      <c r="P431" s="102"/>
      <c r="Q431" s="118"/>
      <c r="R431" s="102"/>
      <c r="S431" s="104"/>
      <c r="T431" s="104"/>
      <c r="U431" s="119">
        <v>0</v>
      </c>
      <c r="V431" s="119">
        <v>0</v>
      </c>
      <c r="W431" s="133" t="s">
        <v>2924</v>
      </c>
      <c r="X431" s="128">
        <v>2022</v>
      </c>
      <c r="Y431" s="128">
        <v>6</v>
      </c>
      <c r="Z431" s="128">
        <v>20</v>
      </c>
      <c r="AA43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3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32" spans="1:28" x14ac:dyDescent="0.25">
      <c r="A432" s="102" t="s">
        <v>1168</v>
      </c>
      <c r="B432" s="102" t="s">
        <v>213</v>
      </c>
      <c r="C432" s="104" t="s">
        <v>215</v>
      </c>
      <c r="D432" s="102" t="s">
        <v>216</v>
      </c>
      <c r="E432" s="102" t="s">
        <v>216</v>
      </c>
      <c r="F432" s="158">
        <v>2.41</v>
      </c>
      <c r="G432" s="102" t="s">
        <v>217</v>
      </c>
      <c r="H432" s="75">
        <v>1</v>
      </c>
      <c r="I432" s="102">
        <v>1</v>
      </c>
      <c r="J432" s="126" t="s">
        <v>1171</v>
      </c>
      <c r="K432" s="126" t="s">
        <v>1170</v>
      </c>
      <c r="L432" s="118" t="s">
        <v>1172</v>
      </c>
      <c r="M432" s="102" t="s">
        <v>1173</v>
      </c>
      <c r="N432" s="102" t="s">
        <v>221</v>
      </c>
      <c r="O432" s="118" t="s">
        <v>446</v>
      </c>
      <c r="P432" s="104"/>
      <c r="Q432" s="121"/>
      <c r="R432" s="104"/>
      <c r="S432" s="104"/>
      <c r="T432" s="104"/>
      <c r="U432" s="119">
        <v>0</v>
      </c>
      <c r="V432" s="119">
        <v>0</v>
      </c>
      <c r="W432" s="133" t="s">
        <v>2925</v>
      </c>
      <c r="X432" s="128">
        <v>2022</v>
      </c>
      <c r="Y432" s="128">
        <v>5</v>
      </c>
      <c r="Z432" s="128">
        <v>29</v>
      </c>
      <c r="AA43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3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33" spans="1:28" x14ac:dyDescent="0.25">
      <c r="A433" s="102" t="s">
        <v>1162</v>
      </c>
      <c r="B433" s="102" t="s">
        <v>213</v>
      </c>
      <c r="C433" s="104" t="s">
        <v>215</v>
      </c>
      <c r="D433" s="102" t="s">
        <v>216</v>
      </c>
      <c r="E433" s="102" t="s">
        <v>216</v>
      </c>
      <c r="F433" s="158">
        <v>3</v>
      </c>
      <c r="G433" s="102" t="s">
        <v>217</v>
      </c>
      <c r="H433" s="75">
        <v>1</v>
      </c>
      <c r="I433" s="102">
        <v>1</v>
      </c>
      <c r="J433" s="126" t="s">
        <v>1165</v>
      </c>
      <c r="K433" s="126" t="s">
        <v>1164</v>
      </c>
      <c r="L433" s="118" t="s">
        <v>1166</v>
      </c>
      <c r="M433" s="102" t="s">
        <v>1167</v>
      </c>
      <c r="N433" s="102" t="s">
        <v>221</v>
      </c>
      <c r="O433" s="118">
        <v>1970</v>
      </c>
      <c r="P433" s="102"/>
      <c r="Q433" s="118"/>
      <c r="R433" s="102"/>
      <c r="S433" s="104"/>
      <c r="T433" s="104"/>
      <c r="U433" s="119">
        <v>0</v>
      </c>
      <c r="V433" s="119">
        <v>0</v>
      </c>
      <c r="W433" s="133" t="s">
        <v>2923</v>
      </c>
      <c r="X433" s="128">
        <v>2022</v>
      </c>
      <c r="Y433" s="128">
        <v>5</v>
      </c>
      <c r="Z433" s="128">
        <v>21</v>
      </c>
      <c r="AA43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3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34" spans="1:28" x14ac:dyDescent="0.25">
      <c r="A434" s="116" t="s">
        <v>2178</v>
      </c>
      <c r="B434" s="102" t="s">
        <v>213</v>
      </c>
      <c r="C434" s="104" t="s">
        <v>215</v>
      </c>
      <c r="D434" s="102" t="s">
        <v>216</v>
      </c>
      <c r="E434" s="102" t="s">
        <v>216</v>
      </c>
      <c r="F434" s="159">
        <v>1.75</v>
      </c>
      <c r="G434" s="102" t="s">
        <v>217</v>
      </c>
      <c r="H434" s="75">
        <v>1</v>
      </c>
      <c r="I434" s="102">
        <v>1</v>
      </c>
      <c r="J434" s="132" t="s">
        <v>2180</v>
      </c>
      <c r="K434" s="132" t="s">
        <v>971</v>
      </c>
      <c r="L434" s="120" t="s">
        <v>213</v>
      </c>
      <c r="M434" s="102" t="s">
        <v>213</v>
      </c>
      <c r="N434" s="102" t="s">
        <v>221</v>
      </c>
      <c r="O434" s="120" t="s">
        <v>255</v>
      </c>
      <c r="P434" s="104"/>
      <c r="Q434" s="121"/>
      <c r="R434" s="104"/>
      <c r="S434" s="104"/>
      <c r="T434" s="104"/>
      <c r="U434" s="124">
        <v>0</v>
      </c>
      <c r="V434" s="124">
        <v>0</v>
      </c>
      <c r="W434" s="133" t="s">
        <v>2923</v>
      </c>
      <c r="X434" s="134">
        <v>2022</v>
      </c>
      <c r="Y434" s="134">
        <v>6</v>
      </c>
      <c r="Z434" s="134">
        <v>18</v>
      </c>
      <c r="AA43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3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35" spans="1:28" x14ac:dyDescent="0.25">
      <c r="A435" s="102" t="s">
        <v>969</v>
      </c>
      <c r="B435" s="102" t="s">
        <v>213</v>
      </c>
      <c r="C435" s="104" t="s">
        <v>215</v>
      </c>
      <c r="D435" s="102" t="s">
        <v>216</v>
      </c>
      <c r="E435" s="102" t="s">
        <v>216</v>
      </c>
      <c r="F435" s="158">
        <v>11</v>
      </c>
      <c r="G435" s="102" t="s">
        <v>217</v>
      </c>
      <c r="H435" s="75">
        <v>1</v>
      </c>
      <c r="I435" s="102">
        <v>1</v>
      </c>
      <c r="J435" s="126" t="s">
        <v>972</v>
      </c>
      <c r="K435" s="126" t="s">
        <v>971</v>
      </c>
      <c r="L435" s="118" t="s">
        <v>973</v>
      </c>
      <c r="M435" s="102" t="s">
        <v>974</v>
      </c>
      <c r="N435" s="102" t="s">
        <v>431</v>
      </c>
      <c r="O435" s="118" t="s">
        <v>650</v>
      </c>
      <c r="P435" s="104"/>
      <c r="Q435" s="121"/>
      <c r="R435" s="104"/>
      <c r="S435" s="104"/>
      <c r="T435" s="104"/>
      <c r="U435" s="119">
        <v>0</v>
      </c>
      <c r="V435" s="119">
        <v>0</v>
      </c>
      <c r="W435" s="133" t="s">
        <v>2923</v>
      </c>
      <c r="X435" s="128">
        <v>2022</v>
      </c>
      <c r="Y435" s="128">
        <v>5</v>
      </c>
      <c r="Z435" s="128">
        <v>20</v>
      </c>
      <c r="AA43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3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36" spans="1:28" x14ac:dyDescent="0.25">
      <c r="A436" s="116" t="s">
        <v>975</v>
      </c>
      <c r="B436" s="102" t="s">
        <v>213</v>
      </c>
      <c r="C436" s="104" t="s">
        <v>215</v>
      </c>
      <c r="D436" s="102" t="s">
        <v>216</v>
      </c>
      <c r="E436" s="102" t="s">
        <v>216</v>
      </c>
      <c r="F436" s="159">
        <v>4.5</v>
      </c>
      <c r="G436" s="102" t="s">
        <v>217</v>
      </c>
      <c r="H436" s="75">
        <v>1</v>
      </c>
      <c r="I436" s="102">
        <v>1</v>
      </c>
      <c r="J436" s="132" t="s">
        <v>978</v>
      </c>
      <c r="K436" s="132" t="s">
        <v>977</v>
      </c>
      <c r="L436" s="120" t="s">
        <v>979</v>
      </c>
      <c r="M436" s="116" t="s">
        <v>980</v>
      </c>
      <c r="N436" s="102" t="s">
        <v>221</v>
      </c>
      <c r="O436" s="120" t="s">
        <v>366</v>
      </c>
      <c r="P436" s="104"/>
      <c r="Q436" s="121"/>
      <c r="R436" s="104"/>
      <c r="S436" s="104"/>
      <c r="T436" s="104"/>
      <c r="U436" s="124">
        <v>0</v>
      </c>
      <c r="V436" s="124">
        <v>0</v>
      </c>
      <c r="W436" s="133" t="s">
        <v>2923</v>
      </c>
      <c r="X436" s="134">
        <v>2022</v>
      </c>
      <c r="Y436" s="134">
        <v>5</v>
      </c>
      <c r="Z436" s="134">
        <v>21</v>
      </c>
      <c r="AA43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3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37" spans="1:28" x14ac:dyDescent="0.25">
      <c r="A437" s="102" t="s">
        <v>981</v>
      </c>
      <c r="B437" s="102" t="s">
        <v>213</v>
      </c>
      <c r="C437" s="104" t="s">
        <v>215</v>
      </c>
      <c r="D437" s="102" t="s">
        <v>216</v>
      </c>
      <c r="E437" s="102" t="s">
        <v>216</v>
      </c>
      <c r="F437" s="158">
        <v>12</v>
      </c>
      <c r="G437" s="102" t="s">
        <v>217</v>
      </c>
      <c r="H437" s="75">
        <v>1</v>
      </c>
      <c r="I437" s="102">
        <v>1</v>
      </c>
      <c r="J437" s="126" t="s">
        <v>984</v>
      </c>
      <c r="K437" s="126" t="s">
        <v>983</v>
      </c>
      <c r="L437" s="118" t="s">
        <v>985</v>
      </c>
      <c r="M437" s="102" t="s">
        <v>986</v>
      </c>
      <c r="N437" s="102" t="s">
        <v>221</v>
      </c>
      <c r="O437" s="118" t="s">
        <v>348</v>
      </c>
      <c r="P437" s="104"/>
      <c r="Q437" s="121"/>
      <c r="R437" s="104"/>
      <c r="S437" s="104"/>
      <c r="T437" s="104"/>
      <c r="U437" s="119">
        <v>0</v>
      </c>
      <c r="V437" s="119">
        <v>0</v>
      </c>
      <c r="W437" s="133" t="s">
        <v>2923</v>
      </c>
      <c r="X437" s="128">
        <v>2022</v>
      </c>
      <c r="Y437" s="128">
        <v>5</v>
      </c>
      <c r="Z437" s="128">
        <v>22</v>
      </c>
      <c r="AA43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3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38" spans="1:28" x14ac:dyDescent="0.25">
      <c r="A438" s="116" t="s">
        <v>987</v>
      </c>
      <c r="B438" s="102" t="s">
        <v>213</v>
      </c>
      <c r="C438" s="104" t="s">
        <v>215</v>
      </c>
      <c r="D438" s="102" t="s">
        <v>216</v>
      </c>
      <c r="E438" s="102" t="s">
        <v>216</v>
      </c>
      <c r="F438" s="159">
        <v>3.43</v>
      </c>
      <c r="G438" s="102" t="s">
        <v>217</v>
      </c>
      <c r="H438" s="75">
        <v>1</v>
      </c>
      <c r="I438" s="102">
        <v>1</v>
      </c>
      <c r="J438" s="132" t="s">
        <v>990</v>
      </c>
      <c r="K438" s="132" t="s">
        <v>989</v>
      </c>
      <c r="L438" s="120" t="s">
        <v>991</v>
      </c>
      <c r="M438" s="102" t="s">
        <v>213</v>
      </c>
      <c r="N438" s="102" t="s">
        <v>221</v>
      </c>
      <c r="O438" s="120" t="s">
        <v>240</v>
      </c>
      <c r="P438" s="104"/>
      <c r="Q438" s="121"/>
      <c r="R438" s="104"/>
      <c r="S438" s="104"/>
      <c r="T438" s="104"/>
      <c r="U438" s="124">
        <v>0</v>
      </c>
      <c r="V438" s="124">
        <v>0</v>
      </c>
      <c r="W438" s="133" t="s">
        <v>2921</v>
      </c>
      <c r="X438" s="134">
        <v>2022</v>
      </c>
      <c r="Y438" s="134">
        <v>5</v>
      </c>
      <c r="Z438" s="134">
        <v>21</v>
      </c>
      <c r="AA43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3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39" spans="1:28" x14ac:dyDescent="0.25">
      <c r="A439" s="116" t="s">
        <v>992</v>
      </c>
      <c r="B439" s="102" t="s">
        <v>213</v>
      </c>
      <c r="C439" s="104" t="s">
        <v>215</v>
      </c>
      <c r="D439" s="102" t="s">
        <v>216</v>
      </c>
      <c r="E439" s="102" t="s">
        <v>216</v>
      </c>
      <c r="F439" s="159">
        <v>1.58</v>
      </c>
      <c r="G439" s="102" t="s">
        <v>217</v>
      </c>
      <c r="H439" s="75">
        <v>1</v>
      </c>
      <c r="I439" s="102">
        <v>1</v>
      </c>
      <c r="J439" s="132" t="s">
        <v>995</v>
      </c>
      <c r="K439" s="132" t="s">
        <v>994</v>
      </c>
      <c r="L439" s="120" t="s">
        <v>996</v>
      </c>
      <c r="M439" s="102" t="s">
        <v>997</v>
      </c>
      <c r="N439" s="102" t="s">
        <v>221</v>
      </c>
      <c r="O439" s="120" t="s">
        <v>474</v>
      </c>
      <c r="P439" s="104"/>
      <c r="Q439" s="121"/>
      <c r="R439" s="104"/>
      <c r="S439" s="104"/>
      <c r="T439" s="104"/>
      <c r="U439" s="124">
        <v>0</v>
      </c>
      <c r="V439" s="124">
        <v>0</v>
      </c>
      <c r="W439" s="133" t="s">
        <v>2925</v>
      </c>
      <c r="X439" s="134">
        <v>2022</v>
      </c>
      <c r="Y439" s="134">
        <v>6</v>
      </c>
      <c r="Z439" s="134">
        <v>4</v>
      </c>
      <c r="AA43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3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40" spans="1:28" x14ac:dyDescent="0.25">
      <c r="A440" s="102" t="s">
        <v>998</v>
      </c>
      <c r="B440" s="102" t="s">
        <v>213</v>
      </c>
      <c r="C440" s="104" t="s">
        <v>215</v>
      </c>
      <c r="D440" s="102" t="s">
        <v>216</v>
      </c>
      <c r="E440" s="102" t="s">
        <v>216</v>
      </c>
      <c r="F440" s="158">
        <v>1.64</v>
      </c>
      <c r="G440" s="102" t="s">
        <v>217</v>
      </c>
      <c r="H440" s="75">
        <v>1</v>
      </c>
      <c r="I440" s="102">
        <v>1</v>
      </c>
      <c r="J440" s="126" t="s">
        <v>688</v>
      </c>
      <c r="K440" s="126" t="s">
        <v>1000</v>
      </c>
      <c r="L440" s="118" t="s">
        <v>1001</v>
      </c>
      <c r="M440" s="102" t="s">
        <v>213</v>
      </c>
      <c r="N440" s="102" t="s">
        <v>221</v>
      </c>
      <c r="O440" s="118" t="s">
        <v>549</v>
      </c>
      <c r="P440" s="102"/>
      <c r="Q440" s="118"/>
      <c r="R440" s="102"/>
      <c r="S440" s="104"/>
      <c r="T440" s="104"/>
      <c r="U440" s="119">
        <v>0</v>
      </c>
      <c r="V440" s="119">
        <v>0</v>
      </c>
      <c r="W440" s="133" t="s">
        <v>2925</v>
      </c>
      <c r="X440" s="128">
        <v>2022</v>
      </c>
      <c r="Y440" s="128">
        <v>6</v>
      </c>
      <c r="Z440" s="128">
        <v>12</v>
      </c>
      <c r="AA44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4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41" spans="1:28" x14ac:dyDescent="0.25">
      <c r="A441" s="116" t="s">
        <v>1002</v>
      </c>
      <c r="B441" s="102" t="s">
        <v>213</v>
      </c>
      <c r="C441" s="104" t="s">
        <v>215</v>
      </c>
      <c r="D441" s="102" t="s">
        <v>216</v>
      </c>
      <c r="E441" s="102" t="s">
        <v>216</v>
      </c>
      <c r="F441" s="159">
        <v>6</v>
      </c>
      <c r="G441" s="102" t="s">
        <v>217</v>
      </c>
      <c r="H441" s="75">
        <v>1</v>
      </c>
      <c r="I441" s="102">
        <v>1</v>
      </c>
      <c r="J441" s="132" t="s">
        <v>1005</v>
      </c>
      <c r="K441" s="132" t="s">
        <v>1004</v>
      </c>
      <c r="L441" s="120" t="s">
        <v>213</v>
      </c>
      <c r="M441" s="116" t="s">
        <v>213</v>
      </c>
      <c r="N441" s="102" t="s">
        <v>221</v>
      </c>
      <c r="O441" s="120" t="s">
        <v>424</v>
      </c>
      <c r="P441" s="104"/>
      <c r="Q441" s="121"/>
      <c r="R441" s="104"/>
      <c r="S441" s="104"/>
      <c r="T441" s="104"/>
      <c r="U441" s="124">
        <v>0</v>
      </c>
      <c r="V441" s="124">
        <v>0</v>
      </c>
      <c r="W441" s="133" t="s">
        <v>2924</v>
      </c>
      <c r="X441" s="134">
        <v>2022</v>
      </c>
      <c r="Y441" s="134">
        <v>6</v>
      </c>
      <c r="Z441" s="134">
        <v>20</v>
      </c>
      <c r="AA44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4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42" spans="1:28" x14ac:dyDescent="0.25">
      <c r="A442" s="116" t="s">
        <v>1007</v>
      </c>
      <c r="B442" s="102" t="s">
        <v>213</v>
      </c>
      <c r="C442" s="104" t="s">
        <v>215</v>
      </c>
      <c r="D442" s="102" t="s">
        <v>216</v>
      </c>
      <c r="E442" s="102" t="s">
        <v>216</v>
      </c>
      <c r="F442" s="158">
        <v>2.79</v>
      </c>
      <c r="G442" s="102" t="s">
        <v>217</v>
      </c>
      <c r="H442" s="75">
        <v>1</v>
      </c>
      <c r="I442" s="102">
        <v>1</v>
      </c>
      <c r="J442" s="132" t="s">
        <v>750</v>
      </c>
      <c r="K442" s="135" t="s">
        <v>1009</v>
      </c>
      <c r="L442" s="118" t="s">
        <v>1010</v>
      </c>
      <c r="M442" s="102" t="s">
        <v>1011</v>
      </c>
      <c r="N442" s="102" t="s">
        <v>221</v>
      </c>
      <c r="O442" s="120" t="s">
        <v>348</v>
      </c>
      <c r="P442" s="104"/>
      <c r="Q442" s="121"/>
      <c r="R442" s="104"/>
      <c r="S442" s="104"/>
      <c r="T442" s="104"/>
      <c r="U442" s="124">
        <v>0</v>
      </c>
      <c r="V442" s="124">
        <v>0</v>
      </c>
      <c r="W442" s="133" t="s">
        <v>2925</v>
      </c>
      <c r="X442" s="134">
        <v>2022</v>
      </c>
      <c r="Y442" s="134">
        <v>5</v>
      </c>
      <c r="Z442" s="134">
        <v>22</v>
      </c>
      <c r="AA44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4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43" spans="1:28" x14ac:dyDescent="0.25">
      <c r="A443" s="102" t="s">
        <v>1012</v>
      </c>
      <c r="B443" s="102" t="s">
        <v>213</v>
      </c>
      <c r="C443" s="104" t="s">
        <v>215</v>
      </c>
      <c r="D443" s="102" t="s">
        <v>216</v>
      </c>
      <c r="E443" s="102" t="s">
        <v>216</v>
      </c>
      <c r="F443" s="158">
        <v>3.64</v>
      </c>
      <c r="G443" s="102" t="s">
        <v>217</v>
      </c>
      <c r="H443" s="75">
        <v>1</v>
      </c>
      <c r="I443" s="102">
        <v>1</v>
      </c>
      <c r="J443" s="126" t="s">
        <v>1014</v>
      </c>
      <c r="K443" s="136" t="s">
        <v>396</v>
      </c>
      <c r="L443" s="118" t="s">
        <v>213</v>
      </c>
      <c r="M443" s="102" t="s">
        <v>1015</v>
      </c>
      <c r="N443" s="102" t="s">
        <v>221</v>
      </c>
      <c r="O443" s="118" t="s">
        <v>474</v>
      </c>
      <c r="P443" s="104"/>
      <c r="Q443" s="121"/>
      <c r="R443" s="104"/>
      <c r="S443" s="104"/>
      <c r="T443" s="104"/>
      <c r="U443" s="124">
        <v>0</v>
      </c>
      <c r="V443" s="124">
        <v>0</v>
      </c>
      <c r="W443" s="133" t="s">
        <v>2925</v>
      </c>
      <c r="X443" s="134">
        <v>2022</v>
      </c>
      <c r="Y443" s="134">
        <v>6</v>
      </c>
      <c r="Z443" s="128">
        <v>2</v>
      </c>
      <c r="AA44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4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44" spans="1:28" x14ac:dyDescent="0.25">
      <c r="A444" s="102" t="s">
        <v>1016</v>
      </c>
      <c r="B444" s="102" t="s">
        <v>213</v>
      </c>
      <c r="C444" s="104" t="s">
        <v>215</v>
      </c>
      <c r="D444" s="102" t="s">
        <v>216</v>
      </c>
      <c r="E444" s="102" t="s">
        <v>216</v>
      </c>
      <c r="F444" s="158">
        <v>4.16</v>
      </c>
      <c r="G444" s="102" t="s">
        <v>217</v>
      </c>
      <c r="H444" s="75">
        <v>2</v>
      </c>
      <c r="I444" s="102">
        <v>1</v>
      </c>
      <c r="J444" s="126" t="s">
        <v>1019</v>
      </c>
      <c r="K444" s="136" t="s">
        <v>1018</v>
      </c>
      <c r="L444" s="118" t="s">
        <v>1020</v>
      </c>
      <c r="M444" s="102" t="s">
        <v>1021</v>
      </c>
      <c r="N444" s="102" t="s">
        <v>221</v>
      </c>
      <c r="O444" s="118" t="s">
        <v>446</v>
      </c>
      <c r="P444" s="104"/>
      <c r="Q444" s="121"/>
      <c r="R444" s="104"/>
      <c r="S444" s="104"/>
      <c r="T444" s="104"/>
      <c r="U444" s="124">
        <v>0</v>
      </c>
      <c r="V444" s="124">
        <v>0</v>
      </c>
      <c r="W444" s="133" t="s">
        <v>2925</v>
      </c>
      <c r="X444" s="134">
        <v>2022</v>
      </c>
      <c r="Y444" s="134">
        <v>5</v>
      </c>
      <c r="Z444" s="128">
        <v>25</v>
      </c>
      <c r="AA44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4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45" spans="1:28" x14ac:dyDescent="0.25">
      <c r="A445" s="102" t="s">
        <v>1022</v>
      </c>
      <c r="B445" s="102" t="s">
        <v>213</v>
      </c>
      <c r="C445" s="104" t="s">
        <v>215</v>
      </c>
      <c r="D445" s="102" t="s">
        <v>216</v>
      </c>
      <c r="E445" s="102" t="s">
        <v>216</v>
      </c>
      <c r="F445" s="158">
        <v>2.29</v>
      </c>
      <c r="G445" s="102" t="s">
        <v>217</v>
      </c>
      <c r="H445" s="75">
        <v>1</v>
      </c>
      <c r="I445" s="102">
        <v>1</v>
      </c>
      <c r="J445" s="126" t="s">
        <v>1025</v>
      </c>
      <c r="K445" s="136" t="s">
        <v>1024</v>
      </c>
      <c r="L445" s="118" t="s">
        <v>1026</v>
      </c>
      <c r="M445" s="102" t="s">
        <v>213</v>
      </c>
      <c r="N445" s="102" t="s">
        <v>221</v>
      </c>
      <c r="O445" s="118" t="s">
        <v>424</v>
      </c>
      <c r="P445" s="102"/>
      <c r="Q445" s="118"/>
      <c r="R445" s="102"/>
      <c r="S445" s="104"/>
      <c r="T445" s="104"/>
      <c r="U445" s="124">
        <v>0</v>
      </c>
      <c r="V445" s="124">
        <v>0</v>
      </c>
      <c r="W445" s="133" t="s">
        <v>2925</v>
      </c>
      <c r="X445" s="134">
        <v>2022</v>
      </c>
      <c r="Y445" s="134">
        <v>5</v>
      </c>
      <c r="Z445" s="128">
        <v>29</v>
      </c>
      <c r="AA44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4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46" spans="1:28" x14ac:dyDescent="0.25">
      <c r="A446" s="102" t="s">
        <v>1027</v>
      </c>
      <c r="B446" s="102" t="s">
        <v>213</v>
      </c>
      <c r="C446" s="104" t="s">
        <v>215</v>
      </c>
      <c r="D446" s="102" t="s">
        <v>216</v>
      </c>
      <c r="E446" s="102" t="s">
        <v>216</v>
      </c>
      <c r="F446" s="158">
        <v>3.23</v>
      </c>
      <c r="G446" s="102" t="s">
        <v>217</v>
      </c>
      <c r="H446" s="75">
        <v>1</v>
      </c>
      <c r="I446" s="102">
        <v>1</v>
      </c>
      <c r="J446" s="126" t="s">
        <v>745</v>
      </c>
      <c r="K446" s="136" t="s">
        <v>488</v>
      </c>
      <c r="L446" s="118" t="s">
        <v>1029</v>
      </c>
      <c r="M446" s="102" t="s">
        <v>1030</v>
      </c>
      <c r="N446" s="102" t="s">
        <v>221</v>
      </c>
      <c r="O446" s="118" t="s">
        <v>255</v>
      </c>
      <c r="P446" s="104"/>
      <c r="Q446" s="121"/>
      <c r="R446" s="104"/>
      <c r="S446" s="104"/>
      <c r="T446" s="104"/>
      <c r="U446" s="124">
        <v>0</v>
      </c>
      <c r="V446" s="124">
        <v>0</v>
      </c>
      <c r="W446" s="133" t="s">
        <v>2925</v>
      </c>
      <c r="X446" s="134">
        <v>2022</v>
      </c>
      <c r="Y446" s="134">
        <v>5</v>
      </c>
      <c r="Z446" s="128">
        <v>22</v>
      </c>
      <c r="AA44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4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47" spans="1:28" x14ac:dyDescent="0.25">
      <c r="A447" s="102" t="s">
        <v>1031</v>
      </c>
      <c r="B447" s="102" t="s">
        <v>213</v>
      </c>
      <c r="C447" s="104" t="s">
        <v>215</v>
      </c>
      <c r="D447" s="102" t="s">
        <v>216</v>
      </c>
      <c r="E447" s="102" t="s">
        <v>216</v>
      </c>
      <c r="F447" s="158">
        <v>3.23</v>
      </c>
      <c r="G447" s="102" t="s">
        <v>217</v>
      </c>
      <c r="H447" s="75">
        <v>1</v>
      </c>
      <c r="I447" s="102">
        <v>1</v>
      </c>
      <c r="J447" s="126" t="s">
        <v>1033</v>
      </c>
      <c r="K447" s="136" t="s">
        <v>488</v>
      </c>
      <c r="L447" s="118" t="s">
        <v>213</v>
      </c>
      <c r="M447" s="102" t="s">
        <v>213</v>
      </c>
      <c r="N447" s="102" t="s">
        <v>221</v>
      </c>
      <c r="O447" s="118" t="s">
        <v>228</v>
      </c>
      <c r="P447" s="102"/>
      <c r="Q447" s="118"/>
      <c r="R447" s="102"/>
      <c r="S447" s="104"/>
      <c r="T447" s="104"/>
      <c r="U447" s="124">
        <v>0</v>
      </c>
      <c r="V447" s="124">
        <v>0</v>
      </c>
      <c r="W447" s="133" t="s">
        <v>2925</v>
      </c>
      <c r="X447" s="134">
        <v>2022</v>
      </c>
      <c r="Y447" s="134">
        <v>6</v>
      </c>
      <c r="Z447" s="128">
        <v>13</v>
      </c>
      <c r="AA44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4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48" spans="1:28" x14ac:dyDescent="0.25">
      <c r="A448" s="102" t="s">
        <v>1034</v>
      </c>
      <c r="B448" s="102" t="s">
        <v>213</v>
      </c>
      <c r="C448" s="104" t="s">
        <v>215</v>
      </c>
      <c r="D448" s="102" t="s">
        <v>216</v>
      </c>
      <c r="E448" s="102" t="s">
        <v>216</v>
      </c>
      <c r="F448" s="158">
        <v>2.2000000000000002</v>
      </c>
      <c r="G448" s="102" t="s">
        <v>217</v>
      </c>
      <c r="H448" s="75">
        <v>1</v>
      </c>
      <c r="I448" s="102">
        <v>1</v>
      </c>
      <c r="J448" s="126" t="s">
        <v>1036</v>
      </c>
      <c r="K448" s="136" t="s">
        <v>488</v>
      </c>
      <c r="L448" s="118" t="s">
        <v>1037</v>
      </c>
      <c r="M448" s="102" t="s">
        <v>213</v>
      </c>
      <c r="N448" s="102" t="s">
        <v>221</v>
      </c>
      <c r="O448" s="118" t="s">
        <v>549</v>
      </c>
      <c r="P448" s="104"/>
      <c r="Q448" s="121"/>
      <c r="R448" s="104"/>
      <c r="S448" s="104"/>
      <c r="T448" s="104"/>
      <c r="U448" s="124">
        <v>0</v>
      </c>
      <c r="V448" s="124">
        <v>0</v>
      </c>
      <c r="W448" s="133" t="s">
        <v>2925</v>
      </c>
      <c r="X448" s="134">
        <v>2022</v>
      </c>
      <c r="Y448" s="134">
        <v>5</v>
      </c>
      <c r="Z448" s="128">
        <v>26</v>
      </c>
      <c r="AA44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4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49" spans="1:28" x14ac:dyDescent="0.25">
      <c r="A449" s="102" t="s">
        <v>1038</v>
      </c>
      <c r="B449" s="102" t="s">
        <v>213</v>
      </c>
      <c r="C449" s="104" t="s">
        <v>215</v>
      </c>
      <c r="D449" s="102" t="s">
        <v>216</v>
      </c>
      <c r="E449" s="102" t="s">
        <v>216</v>
      </c>
      <c r="F449" s="158">
        <v>7.26</v>
      </c>
      <c r="G449" s="102" t="s">
        <v>217</v>
      </c>
      <c r="H449" s="75">
        <v>1</v>
      </c>
      <c r="I449" s="102">
        <v>1</v>
      </c>
      <c r="J449" s="126" t="s">
        <v>835</v>
      </c>
      <c r="K449" s="136" t="s">
        <v>1040</v>
      </c>
      <c r="L449" s="118" t="s">
        <v>1041</v>
      </c>
      <c r="M449" s="102" t="s">
        <v>1042</v>
      </c>
      <c r="N449" s="102" t="s">
        <v>221</v>
      </c>
      <c r="O449" s="118" t="s">
        <v>278</v>
      </c>
      <c r="P449" s="102"/>
      <c r="Q449" s="118"/>
      <c r="R449" s="102"/>
      <c r="S449" s="104"/>
      <c r="T449" s="104"/>
      <c r="U449" s="124">
        <v>0</v>
      </c>
      <c r="V449" s="124">
        <v>0</v>
      </c>
      <c r="W449" s="133" t="s">
        <v>2925</v>
      </c>
      <c r="X449" s="134">
        <v>2022</v>
      </c>
      <c r="Y449" s="134">
        <v>6</v>
      </c>
      <c r="Z449" s="128">
        <v>13</v>
      </c>
      <c r="AA44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4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50" spans="1:28" x14ac:dyDescent="0.25">
      <c r="A450" s="102" t="s">
        <v>1043</v>
      </c>
      <c r="B450" s="102" t="s">
        <v>213</v>
      </c>
      <c r="C450" s="104" t="s">
        <v>215</v>
      </c>
      <c r="D450" s="102" t="s">
        <v>216</v>
      </c>
      <c r="E450" s="102" t="s">
        <v>216</v>
      </c>
      <c r="F450" s="158">
        <v>5.03</v>
      </c>
      <c r="G450" s="102" t="s">
        <v>217</v>
      </c>
      <c r="H450" s="75">
        <v>1</v>
      </c>
      <c r="I450" s="102">
        <v>1</v>
      </c>
      <c r="J450" s="126" t="s">
        <v>1045</v>
      </c>
      <c r="K450" s="136" t="s">
        <v>1040</v>
      </c>
      <c r="L450" s="118" t="s">
        <v>213</v>
      </c>
      <c r="M450" s="102" t="s">
        <v>213</v>
      </c>
      <c r="N450" s="102" t="s">
        <v>221</v>
      </c>
      <c r="O450" s="118" t="s">
        <v>387</v>
      </c>
      <c r="P450" s="104"/>
      <c r="Q450" s="121"/>
      <c r="R450" s="104"/>
      <c r="S450" s="104"/>
      <c r="T450" s="104"/>
      <c r="U450" s="124">
        <v>0</v>
      </c>
      <c r="V450" s="124">
        <v>0</v>
      </c>
      <c r="W450" s="133" t="s">
        <v>2925</v>
      </c>
      <c r="X450" s="134">
        <v>2022</v>
      </c>
      <c r="Y450" s="134">
        <v>6</v>
      </c>
      <c r="Z450" s="128">
        <v>13</v>
      </c>
      <c r="AA45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5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51" spans="1:28" x14ac:dyDescent="0.25">
      <c r="A451" s="116" t="s">
        <v>1046</v>
      </c>
      <c r="B451" s="102" t="s">
        <v>213</v>
      </c>
      <c r="C451" s="104" t="s">
        <v>215</v>
      </c>
      <c r="D451" s="102" t="s">
        <v>216</v>
      </c>
      <c r="E451" s="102" t="s">
        <v>216</v>
      </c>
      <c r="F451" s="158">
        <v>3.5</v>
      </c>
      <c r="G451" s="102" t="s">
        <v>217</v>
      </c>
      <c r="H451" s="75">
        <v>1</v>
      </c>
      <c r="I451" s="102">
        <v>1</v>
      </c>
      <c r="J451" s="132" t="s">
        <v>1048</v>
      </c>
      <c r="K451" s="135" t="s">
        <v>1040</v>
      </c>
      <c r="L451" s="118" t="s">
        <v>1049</v>
      </c>
      <c r="M451" s="116" t="s">
        <v>1050</v>
      </c>
      <c r="N451" s="102" t="s">
        <v>221</v>
      </c>
      <c r="O451" s="120" t="s">
        <v>228</v>
      </c>
      <c r="P451" s="104"/>
      <c r="Q451" s="121"/>
      <c r="R451" s="104"/>
      <c r="S451" s="104"/>
      <c r="T451" s="104"/>
      <c r="U451" s="124">
        <v>0</v>
      </c>
      <c r="V451" s="124">
        <v>0</v>
      </c>
      <c r="W451" s="133" t="s">
        <v>2923</v>
      </c>
      <c r="X451" s="134">
        <v>2022</v>
      </c>
      <c r="Y451" s="134">
        <v>6</v>
      </c>
      <c r="Z451" s="134">
        <v>20</v>
      </c>
      <c r="AA45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5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52" spans="1:28" x14ac:dyDescent="0.25">
      <c r="A452" s="116" t="s">
        <v>1051</v>
      </c>
      <c r="B452" s="102" t="s">
        <v>213</v>
      </c>
      <c r="C452" s="104" t="s">
        <v>215</v>
      </c>
      <c r="D452" s="102" t="s">
        <v>216</v>
      </c>
      <c r="E452" s="102" t="s">
        <v>216</v>
      </c>
      <c r="F452" s="158">
        <v>1.85</v>
      </c>
      <c r="G452" s="102" t="s">
        <v>217</v>
      </c>
      <c r="H452" s="75">
        <v>1</v>
      </c>
      <c r="I452" s="102">
        <v>1</v>
      </c>
      <c r="J452" s="132" t="s">
        <v>1053</v>
      </c>
      <c r="K452" s="135" t="s">
        <v>523</v>
      </c>
      <c r="L452" s="118" t="s">
        <v>1054</v>
      </c>
      <c r="M452" s="116" t="s">
        <v>1055</v>
      </c>
      <c r="N452" s="102" t="s">
        <v>221</v>
      </c>
      <c r="O452" s="120">
        <v>1986</v>
      </c>
      <c r="P452" s="104"/>
      <c r="Q452" s="121"/>
      <c r="R452" s="104"/>
      <c r="S452" s="104"/>
      <c r="T452" s="104"/>
      <c r="U452" s="124">
        <v>0</v>
      </c>
      <c r="V452" s="124">
        <v>0</v>
      </c>
      <c r="W452" s="133" t="s">
        <v>2925</v>
      </c>
      <c r="X452" s="134">
        <v>2022</v>
      </c>
      <c r="Y452" s="134">
        <v>5</v>
      </c>
      <c r="Z452" s="134">
        <v>21</v>
      </c>
      <c r="AA45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5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53" spans="1:28" x14ac:dyDescent="0.25">
      <c r="A453" s="102" t="s">
        <v>1056</v>
      </c>
      <c r="B453" s="102" t="s">
        <v>213</v>
      </c>
      <c r="C453" s="104" t="s">
        <v>215</v>
      </c>
      <c r="D453" s="102" t="s">
        <v>216</v>
      </c>
      <c r="E453" s="102" t="s">
        <v>216</v>
      </c>
      <c r="F453" s="158">
        <v>3</v>
      </c>
      <c r="G453" s="102" t="s">
        <v>217</v>
      </c>
      <c r="H453" s="75">
        <v>1</v>
      </c>
      <c r="I453" s="102">
        <v>1</v>
      </c>
      <c r="J453" s="126" t="s">
        <v>1058</v>
      </c>
      <c r="K453" s="136" t="s">
        <v>558</v>
      </c>
      <c r="L453" s="118" t="s">
        <v>213</v>
      </c>
      <c r="M453" s="102" t="s">
        <v>213</v>
      </c>
      <c r="N453" s="102" t="s">
        <v>221</v>
      </c>
      <c r="O453" s="118" t="s">
        <v>250</v>
      </c>
      <c r="P453" s="102"/>
      <c r="Q453" s="118"/>
      <c r="R453" s="102"/>
      <c r="S453" s="104"/>
      <c r="T453" s="104"/>
      <c r="U453" s="124">
        <v>0</v>
      </c>
      <c r="V453" s="124">
        <v>0</v>
      </c>
      <c r="W453" s="133" t="s">
        <v>2925</v>
      </c>
      <c r="X453" s="134">
        <v>2022</v>
      </c>
      <c r="Y453" s="134">
        <v>6</v>
      </c>
      <c r="Z453" s="128">
        <v>1</v>
      </c>
      <c r="AA45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5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54" spans="1:28" x14ac:dyDescent="0.25">
      <c r="A454" s="116" t="s">
        <v>1059</v>
      </c>
      <c r="B454" s="102" t="s">
        <v>213</v>
      </c>
      <c r="C454" s="104" t="s">
        <v>215</v>
      </c>
      <c r="D454" s="102" t="s">
        <v>216</v>
      </c>
      <c r="E454" s="102" t="s">
        <v>216</v>
      </c>
      <c r="F454" s="158">
        <v>1.07</v>
      </c>
      <c r="G454" s="102" t="s">
        <v>217</v>
      </c>
      <c r="H454" s="75">
        <v>1</v>
      </c>
      <c r="I454" s="102">
        <v>1</v>
      </c>
      <c r="J454" s="132" t="s">
        <v>1061</v>
      </c>
      <c r="K454" s="135" t="s">
        <v>380</v>
      </c>
      <c r="L454" s="118" t="s">
        <v>213</v>
      </c>
      <c r="M454" s="116" t="s">
        <v>213</v>
      </c>
      <c r="N454" s="102" t="s">
        <v>221</v>
      </c>
      <c r="O454" s="120" t="s">
        <v>424</v>
      </c>
      <c r="P454" s="102"/>
      <c r="Q454" s="118"/>
      <c r="R454" s="102"/>
      <c r="S454" s="104"/>
      <c r="T454" s="104"/>
      <c r="U454" s="124">
        <v>0</v>
      </c>
      <c r="V454" s="124">
        <v>0</v>
      </c>
      <c r="W454" s="133" t="s">
        <v>2925</v>
      </c>
      <c r="X454" s="134">
        <v>2022</v>
      </c>
      <c r="Y454" s="134">
        <v>6</v>
      </c>
      <c r="Z454" s="134">
        <v>10</v>
      </c>
      <c r="AA45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5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55" spans="1:28" x14ac:dyDescent="0.25">
      <c r="A455" s="102" t="s">
        <v>1062</v>
      </c>
      <c r="B455" s="102" t="s">
        <v>213</v>
      </c>
      <c r="C455" s="104" t="s">
        <v>215</v>
      </c>
      <c r="D455" s="102" t="s">
        <v>216</v>
      </c>
      <c r="E455" s="102" t="s">
        <v>216</v>
      </c>
      <c r="F455" s="158">
        <v>1.56</v>
      </c>
      <c r="G455" s="102" t="s">
        <v>217</v>
      </c>
      <c r="H455" s="75">
        <v>1</v>
      </c>
      <c r="I455" s="102">
        <v>1</v>
      </c>
      <c r="J455" s="126" t="s">
        <v>461</v>
      </c>
      <c r="K455" s="136" t="s">
        <v>1064</v>
      </c>
      <c r="L455" s="118" t="s">
        <v>1065</v>
      </c>
      <c r="M455" s="102" t="s">
        <v>213</v>
      </c>
      <c r="N455" s="102" t="s">
        <v>221</v>
      </c>
      <c r="O455" s="118" t="s">
        <v>885</v>
      </c>
      <c r="P455" s="102"/>
      <c r="Q455" s="118"/>
      <c r="R455" s="102"/>
      <c r="S455" s="104"/>
      <c r="T455" s="104"/>
      <c r="U455" s="124">
        <v>0</v>
      </c>
      <c r="V455" s="124">
        <v>0</v>
      </c>
      <c r="W455" s="133" t="s">
        <v>2925</v>
      </c>
      <c r="X455" s="134">
        <v>2022</v>
      </c>
      <c r="Y455" s="134">
        <v>5</v>
      </c>
      <c r="Z455" s="128">
        <v>25</v>
      </c>
      <c r="AA45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5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56" spans="1:28" x14ac:dyDescent="0.25">
      <c r="A456" s="102" t="s">
        <v>1066</v>
      </c>
      <c r="B456" s="102" t="s">
        <v>213</v>
      </c>
      <c r="C456" s="104" t="s">
        <v>215</v>
      </c>
      <c r="D456" s="102" t="s">
        <v>216</v>
      </c>
      <c r="E456" s="102" t="s">
        <v>216</v>
      </c>
      <c r="F456" s="158">
        <v>6.5</v>
      </c>
      <c r="G456" s="102" t="s">
        <v>217</v>
      </c>
      <c r="H456" s="75">
        <v>1</v>
      </c>
      <c r="I456" s="102">
        <v>1</v>
      </c>
      <c r="J456" s="126" t="s">
        <v>1069</v>
      </c>
      <c r="K456" s="136" t="s">
        <v>1068</v>
      </c>
      <c r="L456" s="118" t="s">
        <v>213</v>
      </c>
      <c r="M456" s="102" t="s">
        <v>213</v>
      </c>
      <c r="N456" s="102" t="s">
        <v>221</v>
      </c>
      <c r="O456" s="118" t="s">
        <v>294</v>
      </c>
      <c r="P456" s="102"/>
      <c r="Q456" s="118"/>
      <c r="R456" s="102"/>
      <c r="S456" s="104"/>
      <c r="T456" s="104"/>
      <c r="U456" s="124">
        <v>0</v>
      </c>
      <c r="V456" s="124">
        <v>0</v>
      </c>
      <c r="W456" s="133" t="s">
        <v>2924</v>
      </c>
      <c r="X456" s="134">
        <v>2022</v>
      </c>
      <c r="Y456" s="134">
        <v>5</v>
      </c>
      <c r="Z456" s="128">
        <v>20</v>
      </c>
      <c r="AA45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5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57" spans="1:28" x14ac:dyDescent="0.25">
      <c r="A457" s="102" t="s">
        <v>1070</v>
      </c>
      <c r="B457" s="102" t="s">
        <v>213</v>
      </c>
      <c r="C457" s="104" t="s">
        <v>215</v>
      </c>
      <c r="D457" s="102" t="s">
        <v>216</v>
      </c>
      <c r="E457" s="102" t="s">
        <v>216</v>
      </c>
      <c r="F457" s="158">
        <v>9.1999999999999993</v>
      </c>
      <c r="G457" s="102" t="s">
        <v>217</v>
      </c>
      <c r="H457" s="75">
        <v>2</v>
      </c>
      <c r="I457" s="102">
        <v>1</v>
      </c>
      <c r="J457" s="126" t="s">
        <v>599</v>
      </c>
      <c r="K457" s="136" t="s">
        <v>380</v>
      </c>
      <c r="L457" s="118" t="s">
        <v>1072</v>
      </c>
      <c r="M457" s="102" t="s">
        <v>213</v>
      </c>
      <c r="N457" s="102" t="s">
        <v>221</v>
      </c>
      <c r="O457" s="118" t="s">
        <v>348</v>
      </c>
      <c r="P457" s="102"/>
      <c r="Q457" s="118"/>
      <c r="R457" s="102"/>
      <c r="S457" s="104"/>
      <c r="T457" s="104"/>
      <c r="U457" s="124">
        <v>0</v>
      </c>
      <c r="V457" s="124">
        <v>0</v>
      </c>
      <c r="W457" s="133" t="s">
        <v>2925</v>
      </c>
      <c r="X457" s="134">
        <v>2022</v>
      </c>
      <c r="Y457" s="134">
        <v>6</v>
      </c>
      <c r="Z457" s="128">
        <v>10</v>
      </c>
      <c r="AA45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5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58" spans="1:28" x14ac:dyDescent="0.25">
      <c r="A458" s="102" t="s">
        <v>1073</v>
      </c>
      <c r="B458" s="102" t="s">
        <v>213</v>
      </c>
      <c r="C458" s="104" t="s">
        <v>215</v>
      </c>
      <c r="D458" s="102" t="s">
        <v>216</v>
      </c>
      <c r="E458" s="102" t="s">
        <v>216</v>
      </c>
      <c r="F458" s="158">
        <v>1.49</v>
      </c>
      <c r="G458" s="102" t="s">
        <v>217</v>
      </c>
      <c r="H458" s="75">
        <v>1</v>
      </c>
      <c r="I458" s="102">
        <v>1</v>
      </c>
      <c r="J458" s="126" t="s">
        <v>1075</v>
      </c>
      <c r="K458" s="136" t="s">
        <v>380</v>
      </c>
      <c r="L458" s="118" t="s">
        <v>213</v>
      </c>
      <c r="M458" s="102" t="s">
        <v>213</v>
      </c>
      <c r="N458" s="102" t="s">
        <v>221</v>
      </c>
      <c r="O458" s="118" t="s">
        <v>261</v>
      </c>
      <c r="P458" s="104"/>
      <c r="Q458" s="121"/>
      <c r="R458" s="104"/>
      <c r="S458" s="104"/>
      <c r="T458" s="104"/>
      <c r="U458" s="124">
        <v>0</v>
      </c>
      <c r="V458" s="124">
        <v>0</v>
      </c>
      <c r="W458" s="133" t="s">
        <v>2925</v>
      </c>
      <c r="X458" s="134">
        <v>2022</v>
      </c>
      <c r="Y458" s="134">
        <v>6</v>
      </c>
      <c r="Z458" s="128">
        <v>15</v>
      </c>
      <c r="AA45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5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59" spans="1:28" x14ac:dyDescent="0.25">
      <c r="A459" s="102" t="s">
        <v>1076</v>
      </c>
      <c r="B459" s="102" t="s">
        <v>213</v>
      </c>
      <c r="C459" s="104" t="s">
        <v>215</v>
      </c>
      <c r="D459" s="102" t="s">
        <v>216</v>
      </c>
      <c r="E459" s="102" t="s">
        <v>216</v>
      </c>
      <c r="F459" s="158">
        <v>1.0900000000000001</v>
      </c>
      <c r="G459" s="102" t="s">
        <v>217</v>
      </c>
      <c r="H459" s="75">
        <v>1</v>
      </c>
      <c r="I459" s="102">
        <v>1</v>
      </c>
      <c r="J459" s="126" t="s">
        <v>668</v>
      </c>
      <c r="K459" s="136" t="s">
        <v>380</v>
      </c>
      <c r="L459" s="118" t="s">
        <v>213</v>
      </c>
      <c r="M459" s="102" t="s">
        <v>213</v>
      </c>
      <c r="N459" s="102" t="s">
        <v>221</v>
      </c>
      <c r="O459" s="118" t="s">
        <v>446</v>
      </c>
      <c r="P459" s="104"/>
      <c r="Q459" s="121"/>
      <c r="R459" s="104"/>
      <c r="S459" s="104"/>
      <c r="T459" s="104"/>
      <c r="U459" s="124">
        <v>0</v>
      </c>
      <c r="V459" s="124">
        <v>0</v>
      </c>
      <c r="W459" s="133" t="s">
        <v>2925</v>
      </c>
      <c r="X459" s="134">
        <v>2022</v>
      </c>
      <c r="Y459" s="134">
        <v>6</v>
      </c>
      <c r="Z459" s="128">
        <v>14</v>
      </c>
      <c r="AA45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5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60" spans="1:28" x14ac:dyDescent="0.25">
      <c r="A460" s="102" t="s">
        <v>1078</v>
      </c>
      <c r="B460" s="102" t="s">
        <v>213</v>
      </c>
      <c r="C460" s="104" t="s">
        <v>215</v>
      </c>
      <c r="D460" s="102" t="s">
        <v>216</v>
      </c>
      <c r="E460" s="102" t="s">
        <v>216</v>
      </c>
      <c r="F460" s="158">
        <v>2.13</v>
      </c>
      <c r="G460" s="102" t="s">
        <v>217</v>
      </c>
      <c r="H460" s="75">
        <v>1</v>
      </c>
      <c r="I460" s="102">
        <v>1</v>
      </c>
      <c r="J460" s="126" t="s">
        <v>1080</v>
      </c>
      <c r="K460" s="136" t="s">
        <v>380</v>
      </c>
      <c r="L460" s="118" t="s">
        <v>213</v>
      </c>
      <c r="M460" s="102" t="s">
        <v>213</v>
      </c>
      <c r="N460" s="102" t="s">
        <v>221</v>
      </c>
      <c r="O460" s="118" t="s">
        <v>255</v>
      </c>
      <c r="P460" s="102"/>
      <c r="Q460" s="118"/>
      <c r="R460" s="102"/>
      <c r="S460" s="104"/>
      <c r="T460" s="104"/>
      <c r="U460" s="124">
        <v>0</v>
      </c>
      <c r="V460" s="124">
        <v>0</v>
      </c>
      <c r="W460" s="133" t="s">
        <v>2924</v>
      </c>
      <c r="X460" s="134">
        <v>2022</v>
      </c>
      <c r="Y460" s="134">
        <v>6</v>
      </c>
      <c r="Z460" s="128">
        <v>12</v>
      </c>
      <c r="AA46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6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61" spans="1:28" x14ac:dyDescent="0.25">
      <c r="A461" s="116" t="s">
        <v>1081</v>
      </c>
      <c r="B461" s="102" t="s">
        <v>213</v>
      </c>
      <c r="C461" s="104" t="s">
        <v>215</v>
      </c>
      <c r="D461" s="102" t="s">
        <v>216</v>
      </c>
      <c r="E461" s="102" t="s">
        <v>216</v>
      </c>
      <c r="F461" s="158">
        <v>3</v>
      </c>
      <c r="G461" s="102" t="s">
        <v>217</v>
      </c>
      <c r="H461" s="75">
        <v>1</v>
      </c>
      <c r="I461" s="102">
        <v>1</v>
      </c>
      <c r="J461" s="132" t="s">
        <v>769</v>
      </c>
      <c r="K461" s="135" t="s">
        <v>683</v>
      </c>
      <c r="L461" s="120" t="s">
        <v>1083</v>
      </c>
      <c r="M461" s="116" t="s">
        <v>213</v>
      </c>
      <c r="N461" s="102" t="s">
        <v>221</v>
      </c>
      <c r="O461" s="120" t="s">
        <v>424</v>
      </c>
      <c r="P461" s="104"/>
      <c r="Q461" s="121"/>
      <c r="R461" s="104"/>
      <c r="S461" s="104"/>
      <c r="T461" s="104"/>
      <c r="U461" s="124">
        <v>0</v>
      </c>
      <c r="V461" s="124">
        <v>0</v>
      </c>
      <c r="W461" s="133" t="s">
        <v>2925</v>
      </c>
      <c r="X461" s="134">
        <v>2022</v>
      </c>
      <c r="Y461" s="134">
        <v>6</v>
      </c>
      <c r="Z461" s="134">
        <v>10</v>
      </c>
      <c r="AA46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6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62" spans="1:28" x14ac:dyDescent="0.25">
      <c r="A462" s="102" t="s">
        <v>1084</v>
      </c>
      <c r="B462" s="102" t="s">
        <v>213</v>
      </c>
      <c r="C462" s="104" t="s">
        <v>215</v>
      </c>
      <c r="D462" s="102" t="s">
        <v>216</v>
      </c>
      <c r="E462" s="102" t="s">
        <v>216</v>
      </c>
      <c r="F462" s="158">
        <v>4.6100000000000003</v>
      </c>
      <c r="G462" s="102" t="s">
        <v>217</v>
      </c>
      <c r="H462" s="75">
        <v>1</v>
      </c>
      <c r="I462" s="102">
        <v>1</v>
      </c>
      <c r="J462" s="126" t="s">
        <v>918</v>
      </c>
      <c r="K462" s="136" t="s">
        <v>1086</v>
      </c>
      <c r="L462" s="118" t="s">
        <v>1087</v>
      </c>
      <c r="M462" s="102" t="s">
        <v>213</v>
      </c>
      <c r="N462" s="102" t="s">
        <v>221</v>
      </c>
      <c r="O462" s="118" t="s">
        <v>387</v>
      </c>
      <c r="P462" s="104"/>
      <c r="Q462" s="121"/>
      <c r="R462" s="104"/>
      <c r="S462" s="104"/>
      <c r="T462" s="104"/>
      <c r="U462" s="124">
        <v>0</v>
      </c>
      <c r="V462" s="124">
        <v>0</v>
      </c>
      <c r="W462" s="133" t="s">
        <v>2925</v>
      </c>
      <c r="X462" s="134">
        <v>2022</v>
      </c>
      <c r="Y462" s="134">
        <v>5</v>
      </c>
      <c r="Z462" s="128">
        <v>29</v>
      </c>
      <c r="AA46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6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63" spans="1:28" x14ac:dyDescent="0.25">
      <c r="A463" s="102" t="s">
        <v>1088</v>
      </c>
      <c r="B463" s="102" t="s">
        <v>213</v>
      </c>
      <c r="C463" s="104" t="s">
        <v>215</v>
      </c>
      <c r="D463" s="102" t="s">
        <v>216</v>
      </c>
      <c r="E463" s="102" t="s">
        <v>216</v>
      </c>
      <c r="F463" s="158">
        <v>4.72</v>
      </c>
      <c r="G463" s="102" t="s">
        <v>217</v>
      </c>
      <c r="H463" s="75">
        <v>1</v>
      </c>
      <c r="I463" s="102">
        <v>1</v>
      </c>
      <c r="J463" s="126" t="s">
        <v>1090</v>
      </c>
      <c r="K463" s="136" t="s">
        <v>696</v>
      </c>
      <c r="L463" s="118" t="s">
        <v>213</v>
      </c>
      <c r="M463" s="102" t="s">
        <v>213</v>
      </c>
      <c r="N463" s="102" t="s">
        <v>221</v>
      </c>
      <c r="O463" s="118" t="s">
        <v>3259</v>
      </c>
      <c r="P463" s="104"/>
      <c r="Q463" s="121"/>
      <c r="R463" s="104"/>
      <c r="S463" s="104"/>
      <c r="T463" s="104"/>
      <c r="U463" s="124">
        <v>0</v>
      </c>
      <c r="V463" s="124">
        <v>0</v>
      </c>
      <c r="W463" s="133" t="s">
        <v>2924</v>
      </c>
      <c r="X463" s="134">
        <v>2022</v>
      </c>
      <c r="Y463" s="134">
        <v>6</v>
      </c>
      <c r="Z463" s="128">
        <v>13</v>
      </c>
      <c r="AA46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6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64" spans="1:28" x14ac:dyDescent="0.25">
      <c r="A464" s="102" t="s">
        <v>1091</v>
      </c>
      <c r="B464" s="102" t="s">
        <v>213</v>
      </c>
      <c r="C464" s="104" t="s">
        <v>215</v>
      </c>
      <c r="D464" s="102" t="s">
        <v>216</v>
      </c>
      <c r="E464" s="102" t="s">
        <v>216</v>
      </c>
      <c r="F464" s="158">
        <v>1.93</v>
      </c>
      <c r="G464" s="102" t="s">
        <v>217</v>
      </c>
      <c r="H464" s="75">
        <v>1</v>
      </c>
      <c r="I464" s="102">
        <v>1</v>
      </c>
      <c r="J464" s="126" t="s">
        <v>782</v>
      </c>
      <c r="K464" s="136" t="s">
        <v>1093</v>
      </c>
      <c r="L464" s="118" t="s">
        <v>1094</v>
      </c>
      <c r="M464" s="102" t="s">
        <v>1095</v>
      </c>
      <c r="N464" s="102" t="s">
        <v>221</v>
      </c>
      <c r="O464" s="118" t="s">
        <v>555</v>
      </c>
      <c r="P464" s="102"/>
      <c r="Q464" s="118"/>
      <c r="R464" s="102"/>
      <c r="S464" s="104"/>
      <c r="T464" s="104"/>
      <c r="U464" s="124">
        <v>0</v>
      </c>
      <c r="V464" s="124">
        <v>0</v>
      </c>
      <c r="W464" s="133" t="s">
        <v>2925</v>
      </c>
      <c r="X464" s="134">
        <v>2022</v>
      </c>
      <c r="Y464" s="134">
        <v>6</v>
      </c>
      <c r="Z464" s="128">
        <v>2</v>
      </c>
      <c r="AA46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6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65" spans="1:28" x14ac:dyDescent="0.25">
      <c r="A465" s="102" t="s">
        <v>1096</v>
      </c>
      <c r="B465" s="102" t="s">
        <v>213</v>
      </c>
      <c r="C465" s="104" t="s">
        <v>215</v>
      </c>
      <c r="D465" s="102" t="s">
        <v>216</v>
      </c>
      <c r="E465" s="102" t="s">
        <v>216</v>
      </c>
      <c r="F465" s="158">
        <v>2.89</v>
      </c>
      <c r="G465" s="102" t="s">
        <v>217</v>
      </c>
      <c r="H465" s="75">
        <v>1</v>
      </c>
      <c r="I465" s="102">
        <v>1</v>
      </c>
      <c r="J465" s="126" t="s">
        <v>1098</v>
      </c>
      <c r="K465" s="136" t="s">
        <v>736</v>
      </c>
      <c r="L465" s="118" t="s">
        <v>1099</v>
      </c>
      <c r="M465" s="102" t="s">
        <v>213</v>
      </c>
      <c r="N465" s="102" t="s">
        <v>221</v>
      </c>
      <c r="O465" s="118" t="s">
        <v>543</v>
      </c>
      <c r="P465" s="104"/>
      <c r="Q465" s="121"/>
      <c r="R465" s="104"/>
      <c r="S465" s="104"/>
      <c r="T465" s="104"/>
      <c r="U465" s="124">
        <v>0</v>
      </c>
      <c r="V465" s="124">
        <v>0</v>
      </c>
      <c r="W465" s="133" t="s">
        <v>2925</v>
      </c>
      <c r="X465" s="134">
        <v>2022</v>
      </c>
      <c r="Y465" s="134">
        <v>5</v>
      </c>
      <c r="Z465" s="134">
        <v>24</v>
      </c>
      <c r="AA46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6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66" spans="1:28" x14ac:dyDescent="0.25">
      <c r="A466" s="102" t="s">
        <v>1100</v>
      </c>
      <c r="B466" s="102" t="s">
        <v>213</v>
      </c>
      <c r="C466" s="104" t="s">
        <v>215</v>
      </c>
      <c r="D466" s="102" t="s">
        <v>216</v>
      </c>
      <c r="E466" s="102" t="s">
        <v>216</v>
      </c>
      <c r="F466" s="158">
        <v>2.92</v>
      </c>
      <c r="G466" s="102" t="s">
        <v>217</v>
      </c>
      <c r="H466" s="75">
        <v>1</v>
      </c>
      <c r="I466" s="102">
        <v>1</v>
      </c>
      <c r="J466" s="126" t="s">
        <v>253</v>
      </c>
      <c r="K466" s="136" t="s">
        <v>1102</v>
      </c>
      <c r="L466" s="118" t="s">
        <v>213</v>
      </c>
      <c r="M466" s="102" t="s">
        <v>213</v>
      </c>
      <c r="N466" s="102" t="s">
        <v>221</v>
      </c>
      <c r="O466" s="118" t="s">
        <v>352</v>
      </c>
      <c r="P466" s="104"/>
      <c r="Q466" s="121"/>
      <c r="R466" s="104"/>
      <c r="S466" s="104"/>
      <c r="T466" s="104"/>
      <c r="U466" s="124">
        <v>0</v>
      </c>
      <c r="V466" s="124">
        <v>0</v>
      </c>
      <c r="W466" s="133" t="s">
        <v>2925</v>
      </c>
      <c r="X466" s="134">
        <v>2022</v>
      </c>
      <c r="Y466" s="134">
        <v>5</v>
      </c>
      <c r="Z466" s="128">
        <v>22</v>
      </c>
      <c r="AA46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6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67" spans="1:28" x14ac:dyDescent="0.25">
      <c r="A467" s="102" t="s">
        <v>1103</v>
      </c>
      <c r="B467" s="102" t="s">
        <v>213</v>
      </c>
      <c r="C467" s="104" t="s">
        <v>215</v>
      </c>
      <c r="D467" s="102" t="s">
        <v>216</v>
      </c>
      <c r="E467" s="102" t="s">
        <v>216</v>
      </c>
      <c r="F467" s="158">
        <v>1.66</v>
      </c>
      <c r="G467" s="102" t="s">
        <v>217</v>
      </c>
      <c r="H467" s="75">
        <v>1</v>
      </c>
      <c r="I467" s="102">
        <v>1</v>
      </c>
      <c r="J467" s="126" t="s">
        <v>750</v>
      </c>
      <c r="K467" s="136" t="s">
        <v>1105</v>
      </c>
      <c r="L467" s="118" t="s">
        <v>1106</v>
      </c>
      <c r="M467" s="102" t="s">
        <v>1107</v>
      </c>
      <c r="N467" s="102" t="s">
        <v>221</v>
      </c>
      <c r="O467" s="118" t="s">
        <v>348</v>
      </c>
      <c r="P467" s="104"/>
      <c r="Q467" s="121"/>
      <c r="R467" s="104"/>
      <c r="S467" s="104"/>
      <c r="T467" s="104"/>
      <c r="U467" s="124">
        <v>0</v>
      </c>
      <c r="V467" s="124">
        <v>0</v>
      </c>
      <c r="W467" s="133" t="s">
        <v>2925</v>
      </c>
      <c r="X467" s="134">
        <v>2022</v>
      </c>
      <c r="Y467" s="134">
        <v>5</v>
      </c>
      <c r="Z467" s="128">
        <v>24</v>
      </c>
      <c r="AA46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6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68" spans="1:28" x14ac:dyDescent="0.25">
      <c r="A468" s="102" t="s">
        <v>1108</v>
      </c>
      <c r="B468" s="102" t="s">
        <v>213</v>
      </c>
      <c r="C468" s="104" t="s">
        <v>215</v>
      </c>
      <c r="D468" s="102" t="s">
        <v>216</v>
      </c>
      <c r="E468" s="102" t="s">
        <v>216</v>
      </c>
      <c r="F468" s="158">
        <v>1.47</v>
      </c>
      <c r="G468" s="102" t="s">
        <v>217</v>
      </c>
      <c r="H468" s="75">
        <v>1</v>
      </c>
      <c r="I468" s="102">
        <v>1</v>
      </c>
      <c r="J468" s="126" t="s">
        <v>1111</v>
      </c>
      <c r="K468" s="136" t="s">
        <v>1110</v>
      </c>
      <c r="L468" s="118" t="s">
        <v>1112</v>
      </c>
      <c r="M468" s="102" t="s">
        <v>1113</v>
      </c>
      <c r="N468" s="102" t="s">
        <v>221</v>
      </c>
      <c r="O468" s="118">
        <v>1984</v>
      </c>
      <c r="P468" s="104"/>
      <c r="Q468" s="121"/>
      <c r="R468" s="104"/>
      <c r="S468" s="104"/>
      <c r="T468" s="104"/>
      <c r="U468" s="124">
        <v>0</v>
      </c>
      <c r="V468" s="124">
        <v>0</v>
      </c>
      <c r="W468" s="133" t="s">
        <v>2925</v>
      </c>
      <c r="X468" s="134">
        <v>2022</v>
      </c>
      <c r="Y468" s="134">
        <v>5</v>
      </c>
      <c r="Z468" s="128">
        <v>22</v>
      </c>
      <c r="AA46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6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69" spans="1:28" x14ac:dyDescent="0.25">
      <c r="A469" s="102" t="s">
        <v>1114</v>
      </c>
      <c r="B469" s="102" t="s">
        <v>213</v>
      </c>
      <c r="C469" s="104" t="s">
        <v>215</v>
      </c>
      <c r="D469" s="102" t="s">
        <v>216</v>
      </c>
      <c r="E469" s="102" t="s">
        <v>216</v>
      </c>
      <c r="F469" s="158">
        <v>2.13</v>
      </c>
      <c r="G469" s="102" t="s">
        <v>217</v>
      </c>
      <c r="H469" s="75">
        <v>1</v>
      </c>
      <c r="I469" s="102">
        <v>1</v>
      </c>
      <c r="J469" s="126" t="s">
        <v>835</v>
      </c>
      <c r="K469" s="136" t="s">
        <v>844</v>
      </c>
      <c r="L469" s="118" t="s">
        <v>213</v>
      </c>
      <c r="M469" s="102" t="s">
        <v>213</v>
      </c>
      <c r="N469" s="102" t="s">
        <v>221</v>
      </c>
      <c r="O469" s="118" t="s">
        <v>640</v>
      </c>
      <c r="P469" s="104"/>
      <c r="Q469" s="121"/>
      <c r="R469" s="104"/>
      <c r="S469" s="104"/>
      <c r="T469" s="104"/>
      <c r="U469" s="124">
        <v>0</v>
      </c>
      <c r="V469" s="124">
        <v>0</v>
      </c>
      <c r="W469" s="133" t="s">
        <v>2924</v>
      </c>
      <c r="X469" s="134">
        <v>2022</v>
      </c>
      <c r="Y469" s="134">
        <v>6</v>
      </c>
      <c r="Z469" s="134">
        <v>14</v>
      </c>
      <c r="AA46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6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70" spans="1:28" x14ac:dyDescent="0.25">
      <c r="A470" s="102" t="s">
        <v>1116</v>
      </c>
      <c r="B470" s="102" t="s">
        <v>213</v>
      </c>
      <c r="C470" s="104" t="s">
        <v>215</v>
      </c>
      <c r="D470" s="102" t="s">
        <v>216</v>
      </c>
      <c r="E470" s="102" t="s">
        <v>216</v>
      </c>
      <c r="F470" s="158">
        <v>3.53</v>
      </c>
      <c r="G470" s="102" t="s">
        <v>217</v>
      </c>
      <c r="H470" s="75">
        <v>1</v>
      </c>
      <c r="I470" s="102">
        <v>1</v>
      </c>
      <c r="J470" s="126" t="s">
        <v>835</v>
      </c>
      <c r="K470" s="136" t="s">
        <v>866</v>
      </c>
      <c r="L470" s="118" t="s">
        <v>213</v>
      </c>
      <c r="M470" s="102" t="s">
        <v>213</v>
      </c>
      <c r="N470" s="102" t="s">
        <v>221</v>
      </c>
      <c r="O470" s="118" t="s">
        <v>387</v>
      </c>
      <c r="P470" s="102"/>
      <c r="Q470" s="118"/>
      <c r="R470" s="102"/>
      <c r="S470" s="104"/>
      <c r="T470" s="104"/>
      <c r="U470" s="124">
        <v>0</v>
      </c>
      <c r="V470" s="124">
        <v>0</v>
      </c>
      <c r="W470" s="133" t="s">
        <v>2924</v>
      </c>
      <c r="X470" s="134">
        <v>2022</v>
      </c>
      <c r="Y470" s="134">
        <v>6</v>
      </c>
      <c r="Z470" s="128">
        <v>13</v>
      </c>
      <c r="AA47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7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71" spans="1:28" x14ac:dyDescent="0.25">
      <c r="A471" s="102" t="s">
        <v>1118</v>
      </c>
      <c r="B471" s="102" t="s">
        <v>213</v>
      </c>
      <c r="C471" s="104" t="s">
        <v>215</v>
      </c>
      <c r="D471" s="102" t="s">
        <v>216</v>
      </c>
      <c r="E471" s="102" t="s">
        <v>216</v>
      </c>
      <c r="F471" s="158">
        <v>5.5</v>
      </c>
      <c r="G471" s="102" t="s">
        <v>217</v>
      </c>
      <c r="H471" s="75">
        <v>1</v>
      </c>
      <c r="I471" s="102">
        <v>1</v>
      </c>
      <c r="J471" s="126" t="s">
        <v>1120</v>
      </c>
      <c r="K471" s="136" t="s">
        <v>866</v>
      </c>
      <c r="L471" s="118" t="s">
        <v>1121</v>
      </c>
      <c r="M471" s="102" t="s">
        <v>1122</v>
      </c>
      <c r="N471" s="102" t="s">
        <v>221</v>
      </c>
      <c r="O471" s="118" t="s">
        <v>474</v>
      </c>
      <c r="P471" s="104"/>
      <c r="Q471" s="121"/>
      <c r="R471" s="104"/>
      <c r="S471" s="104"/>
      <c r="T471" s="104"/>
      <c r="U471" s="124">
        <v>0</v>
      </c>
      <c r="V471" s="124">
        <v>0</v>
      </c>
      <c r="W471" s="133" t="s">
        <v>2925</v>
      </c>
      <c r="X471" s="134">
        <v>2022</v>
      </c>
      <c r="Y471" s="134">
        <v>6</v>
      </c>
      <c r="Z471" s="134">
        <v>2</v>
      </c>
      <c r="AA47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7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72" spans="1:28" x14ac:dyDescent="0.25">
      <c r="A472" s="102" t="s">
        <v>1123</v>
      </c>
      <c r="B472" s="102" t="s">
        <v>213</v>
      </c>
      <c r="C472" s="104" t="s">
        <v>215</v>
      </c>
      <c r="D472" s="102" t="s">
        <v>216</v>
      </c>
      <c r="E472" s="102" t="s">
        <v>216</v>
      </c>
      <c r="F472" s="158">
        <v>1</v>
      </c>
      <c r="G472" s="102" t="s">
        <v>217</v>
      </c>
      <c r="H472" s="75">
        <v>1</v>
      </c>
      <c r="I472" s="102">
        <v>1</v>
      </c>
      <c r="J472" s="126" t="s">
        <v>1125</v>
      </c>
      <c r="K472" s="136" t="s">
        <v>866</v>
      </c>
      <c r="L472" s="118" t="s">
        <v>1126</v>
      </c>
      <c r="M472" s="102" t="s">
        <v>213</v>
      </c>
      <c r="N472" s="102" t="s">
        <v>221</v>
      </c>
      <c r="O472" s="118" t="s">
        <v>352</v>
      </c>
      <c r="P472" s="104"/>
      <c r="Q472" s="121"/>
      <c r="R472" s="104"/>
      <c r="S472" s="104"/>
      <c r="T472" s="104"/>
      <c r="U472" s="124">
        <v>0</v>
      </c>
      <c r="V472" s="124">
        <v>0</v>
      </c>
      <c r="W472" s="133" t="s">
        <v>2925</v>
      </c>
      <c r="X472" s="134">
        <v>2022</v>
      </c>
      <c r="Y472" s="134">
        <v>6</v>
      </c>
      <c r="Z472" s="134">
        <v>14</v>
      </c>
      <c r="AA47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7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73" spans="1:28" x14ac:dyDescent="0.25">
      <c r="A473" s="102" t="s">
        <v>1127</v>
      </c>
      <c r="B473" s="102" t="s">
        <v>213</v>
      </c>
      <c r="C473" s="104" t="s">
        <v>215</v>
      </c>
      <c r="D473" s="102" t="s">
        <v>216</v>
      </c>
      <c r="E473" s="102" t="s">
        <v>216</v>
      </c>
      <c r="F473" s="158">
        <v>5.67</v>
      </c>
      <c r="G473" s="102" t="s">
        <v>217</v>
      </c>
      <c r="H473" s="75">
        <v>1</v>
      </c>
      <c r="I473" s="102">
        <v>1</v>
      </c>
      <c r="J473" s="126" t="s">
        <v>1130</v>
      </c>
      <c r="K473" s="136" t="s">
        <v>1129</v>
      </c>
      <c r="L473" s="118" t="s">
        <v>1131</v>
      </c>
      <c r="M473" s="102" t="s">
        <v>1132</v>
      </c>
      <c r="N473" s="102" t="s">
        <v>221</v>
      </c>
      <c r="O473" s="118" t="s">
        <v>326</v>
      </c>
      <c r="P473" s="104"/>
      <c r="Q473" s="121"/>
      <c r="R473" s="104"/>
      <c r="S473" s="104"/>
      <c r="T473" s="104"/>
      <c r="U473" s="124">
        <v>0</v>
      </c>
      <c r="V473" s="124">
        <v>0</v>
      </c>
      <c r="W473" s="133" t="s">
        <v>2923</v>
      </c>
      <c r="X473" s="134">
        <v>2022</v>
      </c>
      <c r="Y473" s="134">
        <v>5</v>
      </c>
      <c r="Z473" s="134">
        <v>21</v>
      </c>
      <c r="AA47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7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74" spans="1:28" x14ac:dyDescent="0.25">
      <c r="A474" s="102" t="s">
        <v>1134</v>
      </c>
      <c r="B474" s="102" t="s">
        <v>213</v>
      </c>
      <c r="C474" s="104" t="s">
        <v>215</v>
      </c>
      <c r="D474" s="102" t="s">
        <v>216</v>
      </c>
      <c r="E474" s="102" t="s">
        <v>216</v>
      </c>
      <c r="F474" s="158">
        <v>1.88</v>
      </c>
      <c r="G474" s="102" t="s">
        <v>217</v>
      </c>
      <c r="H474" s="75">
        <v>1</v>
      </c>
      <c r="I474" s="102">
        <v>1</v>
      </c>
      <c r="J474" s="126" t="s">
        <v>1033</v>
      </c>
      <c r="K474" s="136" t="s">
        <v>736</v>
      </c>
      <c r="L474" s="118" t="s">
        <v>213</v>
      </c>
      <c r="M474" s="102" t="s">
        <v>213</v>
      </c>
      <c r="N474" s="102" t="s">
        <v>221</v>
      </c>
      <c r="O474" s="118" t="s">
        <v>446</v>
      </c>
      <c r="P474" s="104"/>
      <c r="Q474" s="121"/>
      <c r="R474" s="104"/>
      <c r="S474" s="104"/>
      <c r="T474" s="104"/>
      <c r="U474" s="124">
        <v>0</v>
      </c>
      <c r="V474" s="124">
        <v>0</v>
      </c>
      <c r="W474" s="133" t="s">
        <v>2924</v>
      </c>
      <c r="X474" s="134">
        <v>2022</v>
      </c>
      <c r="Y474" s="134">
        <v>6</v>
      </c>
      <c r="Z474" s="134">
        <v>12</v>
      </c>
      <c r="AA47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7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75" spans="1:28" x14ac:dyDescent="0.25">
      <c r="A475" s="102" t="s">
        <v>1136</v>
      </c>
      <c r="B475" s="102" t="s">
        <v>213</v>
      </c>
      <c r="C475" s="104" t="s">
        <v>215</v>
      </c>
      <c r="D475" s="102" t="s">
        <v>216</v>
      </c>
      <c r="E475" s="102" t="s">
        <v>216</v>
      </c>
      <c r="F475" s="158">
        <v>6.84</v>
      </c>
      <c r="G475" s="102" t="s">
        <v>217</v>
      </c>
      <c r="H475" s="75">
        <v>1</v>
      </c>
      <c r="I475" s="102">
        <v>1</v>
      </c>
      <c r="J475" s="126" t="s">
        <v>1139</v>
      </c>
      <c r="K475" s="136" t="s">
        <v>1138</v>
      </c>
      <c r="L475" s="118" t="s">
        <v>1140</v>
      </c>
      <c r="M475" s="102" t="s">
        <v>1141</v>
      </c>
      <c r="N475" s="102" t="s">
        <v>221</v>
      </c>
      <c r="O475" s="118" t="s">
        <v>331</v>
      </c>
      <c r="P475" s="102"/>
      <c r="Q475" s="118"/>
      <c r="R475" s="102"/>
      <c r="S475" s="104"/>
      <c r="T475" s="104"/>
      <c r="U475" s="124">
        <v>0</v>
      </c>
      <c r="V475" s="124">
        <v>0</v>
      </c>
      <c r="W475" s="133" t="s">
        <v>2925</v>
      </c>
      <c r="X475" s="134">
        <v>2022</v>
      </c>
      <c r="Y475" s="134">
        <v>5</v>
      </c>
      <c r="Z475" s="134">
        <v>26</v>
      </c>
      <c r="AA47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7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76" spans="1:28" x14ac:dyDescent="0.25">
      <c r="A476" s="102" t="s">
        <v>1142</v>
      </c>
      <c r="B476" s="102" t="s">
        <v>213</v>
      </c>
      <c r="C476" s="104" t="s">
        <v>215</v>
      </c>
      <c r="D476" s="102" t="s">
        <v>216</v>
      </c>
      <c r="E476" s="102" t="s">
        <v>216</v>
      </c>
      <c r="F476" s="158">
        <v>3.55</v>
      </c>
      <c r="G476" s="102" t="s">
        <v>217</v>
      </c>
      <c r="H476" s="75">
        <v>1</v>
      </c>
      <c r="I476" s="102">
        <v>1</v>
      </c>
      <c r="J476" s="126" t="s">
        <v>1144</v>
      </c>
      <c r="K476" s="136" t="s">
        <v>866</v>
      </c>
      <c r="L476" s="118" t="s">
        <v>1126</v>
      </c>
      <c r="M476" s="102" t="s">
        <v>1145</v>
      </c>
      <c r="N476" s="102" t="s">
        <v>221</v>
      </c>
      <c r="O476" s="118" t="s">
        <v>387</v>
      </c>
      <c r="P476" s="104"/>
      <c r="Q476" s="121"/>
      <c r="R476" s="104"/>
      <c r="S476" s="104"/>
      <c r="T476" s="104"/>
      <c r="U476" s="124">
        <v>0</v>
      </c>
      <c r="V476" s="124">
        <v>0</v>
      </c>
      <c r="W476" s="133" t="s">
        <v>2925</v>
      </c>
      <c r="X476" s="134">
        <v>2022</v>
      </c>
      <c r="Y476" s="134">
        <v>5</v>
      </c>
      <c r="Z476" s="134">
        <v>29</v>
      </c>
      <c r="AA47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7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77" spans="1:28" x14ac:dyDescent="0.25">
      <c r="A477" s="102" t="s">
        <v>1146</v>
      </c>
      <c r="B477" s="102" t="s">
        <v>213</v>
      </c>
      <c r="C477" s="104" t="s">
        <v>215</v>
      </c>
      <c r="D477" s="102" t="s">
        <v>216</v>
      </c>
      <c r="E477" s="102" t="s">
        <v>216</v>
      </c>
      <c r="F477" s="158">
        <v>5.84</v>
      </c>
      <c r="G477" s="102" t="s">
        <v>217</v>
      </c>
      <c r="H477" s="75">
        <v>1</v>
      </c>
      <c r="I477" s="102">
        <v>1</v>
      </c>
      <c r="J477" s="126" t="s">
        <v>599</v>
      </c>
      <c r="K477" s="136" t="s">
        <v>322</v>
      </c>
      <c r="L477" s="118" t="s">
        <v>1148</v>
      </c>
      <c r="M477" s="102" t="s">
        <v>1149</v>
      </c>
      <c r="N477" s="102" t="s">
        <v>221</v>
      </c>
      <c r="O477" s="118" t="s">
        <v>393</v>
      </c>
      <c r="P477" s="104"/>
      <c r="Q477" s="121"/>
      <c r="R477" s="104"/>
      <c r="S477" s="104"/>
      <c r="T477" s="104"/>
      <c r="U477" s="124">
        <v>0</v>
      </c>
      <c r="V477" s="124">
        <v>0</v>
      </c>
      <c r="W477" s="133" t="s">
        <v>2925</v>
      </c>
      <c r="X477" s="134">
        <v>2022</v>
      </c>
      <c r="Y477" s="134">
        <v>5</v>
      </c>
      <c r="Z477" s="134">
        <v>29</v>
      </c>
      <c r="AA47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7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78" spans="1:28" x14ac:dyDescent="0.25">
      <c r="A478" s="102" t="s">
        <v>1150</v>
      </c>
      <c r="B478" s="102" t="s">
        <v>213</v>
      </c>
      <c r="C478" s="104" t="s">
        <v>215</v>
      </c>
      <c r="D478" s="102" t="s">
        <v>216</v>
      </c>
      <c r="E478" s="102" t="s">
        <v>216</v>
      </c>
      <c r="F478" s="158">
        <v>1.73</v>
      </c>
      <c r="G478" s="102" t="s">
        <v>217</v>
      </c>
      <c r="H478" s="75">
        <v>1</v>
      </c>
      <c r="I478" s="102">
        <v>1</v>
      </c>
      <c r="J478" s="126" t="s">
        <v>552</v>
      </c>
      <c r="K478" s="136" t="s">
        <v>523</v>
      </c>
      <c r="L478" s="118" t="s">
        <v>213</v>
      </c>
      <c r="M478" s="102" t="s">
        <v>213</v>
      </c>
      <c r="N478" s="102" t="s">
        <v>221</v>
      </c>
      <c r="O478" s="118" t="s">
        <v>640</v>
      </c>
      <c r="P478" s="104"/>
      <c r="Q478" s="121"/>
      <c r="R478" s="104"/>
      <c r="S478" s="104"/>
      <c r="T478" s="104"/>
      <c r="U478" s="124">
        <v>0</v>
      </c>
      <c r="V478" s="124">
        <v>0</v>
      </c>
      <c r="W478" s="133" t="s">
        <v>2924</v>
      </c>
      <c r="X478" s="134">
        <v>2022</v>
      </c>
      <c r="Y478" s="134">
        <v>6</v>
      </c>
      <c r="Z478" s="134">
        <v>14</v>
      </c>
      <c r="AA47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7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79" spans="1:28" x14ac:dyDescent="0.25">
      <c r="A479" s="102" t="s">
        <v>1152</v>
      </c>
      <c r="B479" s="102" t="s">
        <v>213</v>
      </c>
      <c r="C479" s="104" t="s">
        <v>215</v>
      </c>
      <c r="D479" s="102" t="s">
        <v>216</v>
      </c>
      <c r="E479" s="102" t="s">
        <v>216</v>
      </c>
      <c r="F479" s="158">
        <v>3.54</v>
      </c>
      <c r="G479" s="102" t="s">
        <v>217</v>
      </c>
      <c r="H479" s="75">
        <v>1</v>
      </c>
      <c r="I479" s="102">
        <v>1</v>
      </c>
      <c r="J479" s="126" t="s">
        <v>1155</v>
      </c>
      <c r="K479" s="136" t="s">
        <v>1154</v>
      </c>
      <c r="L479" s="118" t="s">
        <v>213</v>
      </c>
      <c r="M479" s="102" t="s">
        <v>213</v>
      </c>
      <c r="N479" s="102" t="s">
        <v>221</v>
      </c>
      <c r="O479" s="118" t="s">
        <v>250</v>
      </c>
      <c r="P479" s="104"/>
      <c r="Q479" s="121"/>
      <c r="R479" s="104"/>
      <c r="S479" s="104"/>
      <c r="T479" s="104"/>
      <c r="U479" s="124">
        <v>0</v>
      </c>
      <c r="V479" s="124">
        <v>0</v>
      </c>
      <c r="W479" s="133" t="s">
        <v>2924</v>
      </c>
      <c r="X479" s="134">
        <v>2022</v>
      </c>
      <c r="Y479" s="134">
        <v>6</v>
      </c>
      <c r="Z479" s="134">
        <v>13</v>
      </c>
      <c r="AA47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7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80" spans="1:28" x14ac:dyDescent="0.25">
      <c r="A480" s="102" t="s">
        <v>1157</v>
      </c>
      <c r="B480" s="102" t="s">
        <v>213</v>
      </c>
      <c r="C480" s="104" t="s">
        <v>215</v>
      </c>
      <c r="D480" s="102" t="s">
        <v>216</v>
      </c>
      <c r="E480" s="102" t="s">
        <v>216</v>
      </c>
      <c r="F480" s="158">
        <v>4.2</v>
      </c>
      <c r="G480" s="102" t="s">
        <v>217</v>
      </c>
      <c r="H480" s="75">
        <v>1</v>
      </c>
      <c r="I480" s="102">
        <v>1</v>
      </c>
      <c r="J480" s="126" t="s">
        <v>1159</v>
      </c>
      <c r="K480" s="136" t="s">
        <v>866</v>
      </c>
      <c r="L480" s="118" t="s">
        <v>1160</v>
      </c>
      <c r="M480" s="102" t="s">
        <v>1161</v>
      </c>
      <c r="N480" s="102" t="s">
        <v>221</v>
      </c>
      <c r="O480" s="118" t="s">
        <v>549</v>
      </c>
      <c r="P480" s="104"/>
      <c r="Q480" s="121"/>
      <c r="R480" s="104"/>
      <c r="S480" s="104"/>
      <c r="T480" s="104"/>
      <c r="U480" s="124">
        <v>0</v>
      </c>
      <c r="V480" s="124">
        <v>0</v>
      </c>
      <c r="W480" s="133" t="s">
        <v>2923</v>
      </c>
      <c r="X480" s="134">
        <v>2022</v>
      </c>
      <c r="Y480" s="134">
        <v>5</v>
      </c>
      <c r="Z480" s="134">
        <v>20</v>
      </c>
      <c r="AA48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8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81" spans="1:28" x14ac:dyDescent="0.25">
      <c r="A481" s="102" t="s">
        <v>2434</v>
      </c>
      <c r="B481" s="102" t="s">
        <v>213</v>
      </c>
      <c r="C481" s="104" t="s">
        <v>215</v>
      </c>
      <c r="D481" s="102" t="s">
        <v>216</v>
      </c>
      <c r="E481" s="102" t="s">
        <v>216</v>
      </c>
      <c r="F481" s="158">
        <v>2</v>
      </c>
      <c r="G481" s="102" t="s">
        <v>217</v>
      </c>
      <c r="H481" s="75">
        <v>1</v>
      </c>
      <c r="I481" s="102">
        <v>1</v>
      </c>
      <c r="J481" s="126" t="s">
        <v>2437</v>
      </c>
      <c r="K481" s="136" t="s">
        <v>2436</v>
      </c>
      <c r="L481" s="118" t="s">
        <v>213</v>
      </c>
      <c r="M481" s="102" t="s">
        <v>213</v>
      </c>
      <c r="N481" s="102" t="s">
        <v>221</v>
      </c>
      <c r="O481" s="118" t="s">
        <v>304</v>
      </c>
      <c r="P481" s="104"/>
      <c r="Q481" s="121"/>
      <c r="R481" s="104"/>
      <c r="S481" s="104"/>
      <c r="T481" s="104"/>
      <c r="U481" s="124">
        <v>0</v>
      </c>
      <c r="V481" s="124">
        <v>0</v>
      </c>
      <c r="W481" s="133" t="s">
        <v>2924</v>
      </c>
      <c r="X481" s="134">
        <v>2022</v>
      </c>
      <c r="Y481" s="134">
        <v>6</v>
      </c>
      <c r="Z481" s="134">
        <v>19</v>
      </c>
      <c r="AA48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8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82" spans="1:28" x14ac:dyDescent="0.25">
      <c r="A482" s="116" t="s">
        <v>2438</v>
      </c>
      <c r="B482" s="102" t="s">
        <v>213</v>
      </c>
      <c r="C482" s="104" t="s">
        <v>215</v>
      </c>
      <c r="D482" s="102" t="s">
        <v>216</v>
      </c>
      <c r="E482" s="102" t="s">
        <v>216</v>
      </c>
      <c r="F482" s="158">
        <v>2</v>
      </c>
      <c r="G482" s="102" t="s">
        <v>217</v>
      </c>
      <c r="H482" s="75">
        <v>1</v>
      </c>
      <c r="I482" s="102">
        <v>1</v>
      </c>
      <c r="J482" s="126" t="s">
        <v>708</v>
      </c>
      <c r="K482" s="136" t="s">
        <v>258</v>
      </c>
      <c r="L482" s="118" t="s">
        <v>213</v>
      </c>
      <c r="M482" s="102" t="s">
        <v>213</v>
      </c>
      <c r="N482" s="102" t="s">
        <v>221</v>
      </c>
      <c r="O482" s="118" t="s">
        <v>2177</v>
      </c>
      <c r="P482" s="104"/>
      <c r="Q482" s="121"/>
      <c r="R482" s="104"/>
      <c r="S482" s="104"/>
      <c r="T482" s="104"/>
      <c r="U482" s="124">
        <v>0</v>
      </c>
      <c r="V482" s="124">
        <v>0</v>
      </c>
      <c r="W482" s="133" t="s">
        <v>2924</v>
      </c>
      <c r="X482" s="134">
        <v>2022</v>
      </c>
      <c r="Y482" s="134">
        <v>6</v>
      </c>
      <c r="Z482" s="134">
        <v>17</v>
      </c>
      <c r="AA48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8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83" spans="1:28" x14ac:dyDescent="0.25">
      <c r="A483" s="116" t="s">
        <v>2440</v>
      </c>
      <c r="B483" s="102" t="s">
        <v>213</v>
      </c>
      <c r="C483" s="104" t="s">
        <v>215</v>
      </c>
      <c r="D483" s="102" t="s">
        <v>216</v>
      </c>
      <c r="E483" s="102" t="s">
        <v>216</v>
      </c>
      <c r="F483" s="159">
        <v>2.5</v>
      </c>
      <c r="G483" s="102" t="s">
        <v>217</v>
      </c>
      <c r="H483" s="75">
        <v>1</v>
      </c>
      <c r="I483" s="102">
        <v>1</v>
      </c>
      <c r="J483" s="132" t="s">
        <v>2442</v>
      </c>
      <c r="K483" s="135" t="s">
        <v>2664</v>
      </c>
      <c r="L483" s="120" t="s">
        <v>213</v>
      </c>
      <c r="M483" s="116" t="s">
        <v>213</v>
      </c>
      <c r="N483" s="102" t="s">
        <v>221</v>
      </c>
      <c r="O483" s="120" t="s">
        <v>240</v>
      </c>
      <c r="P483" s="104"/>
      <c r="Q483" s="121"/>
      <c r="R483" s="104"/>
      <c r="S483" s="104"/>
      <c r="T483" s="104"/>
      <c r="U483" s="124">
        <v>0</v>
      </c>
      <c r="V483" s="124">
        <v>0</v>
      </c>
      <c r="W483" s="133" t="s">
        <v>2924</v>
      </c>
      <c r="X483" s="134">
        <v>2022</v>
      </c>
      <c r="Y483" s="134">
        <v>6</v>
      </c>
      <c r="Z483" s="134">
        <v>19</v>
      </c>
      <c r="AA48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8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84" spans="1:28" x14ac:dyDescent="0.25">
      <c r="A484" s="116" t="s">
        <v>2443</v>
      </c>
      <c r="B484" s="102" t="s">
        <v>213</v>
      </c>
      <c r="C484" s="104" t="s">
        <v>215</v>
      </c>
      <c r="D484" s="102" t="s">
        <v>216</v>
      </c>
      <c r="E484" s="102" t="s">
        <v>216</v>
      </c>
      <c r="F484" s="158">
        <v>3</v>
      </c>
      <c r="G484" s="102" t="s">
        <v>217</v>
      </c>
      <c r="H484" s="75">
        <v>1</v>
      </c>
      <c r="I484" s="102">
        <v>1</v>
      </c>
      <c r="J484" s="126" t="s">
        <v>494</v>
      </c>
      <c r="K484" s="136" t="s">
        <v>2445</v>
      </c>
      <c r="L484" s="118" t="s">
        <v>213</v>
      </c>
      <c r="M484" s="102" t="s">
        <v>213</v>
      </c>
      <c r="N484" s="102" t="s">
        <v>221</v>
      </c>
      <c r="O484" s="118" t="s">
        <v>908</v>
      </c>
      <c r="P484" s="104"/>
      <c r="Q484" s="121"/>
      <c r="R484" s="104"/>
      <c r="S484" s="104"/>
      <c r="T484" s="104"/>
      <c r="U484" s="124">
        <v>0</v>
      </c>
      <c r="V484" s="124">
        <v>0</v>
      </c>
      <c r="W484" s="133" t="s">
        <v>2924</v>
      </c>
      <c r="X484" s="134">
        <v>2022</v>
      </c>
      <c r="Y484" s="134">
        <v>6</v>
      </c>
      <c r="Z484" s="134">
        <v>18</v>
      </c>
      <c r="AA48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8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85" spans="1:28" x14ac:dyDescent="0.25">
      <c r="A485" s="116" t="s">
        <v>2446</v>
      </c>
      <c r="B485" s="102" t="s">
        <v>213</v>
      </c>
      <c r="C485" s="104" t="s">
        <v>215</v>
      </c>
      <c r="D485" s="102" t="s">
        <v>216</v>
      </c>
      <c r="E485" s="102" t="s">
        <v>216</v>
      </c>
      <c r="F485" s="158">
        <v>1.5</v>
      </c>
      <c r="G485" s="102" t="s">
        <v>217</v>
      </c>
      <c r="H485" s="75">
        <v>1</v>
      </c>
      <c r="I485" s="102">
        <v>1</v>
      </c>
      <c r="J485" s="126" t="s">
        <v>1930</v>
      </c>
      <c r="K485" s="136" t="s">
        <v>1929</v>
      </c>
      <c r="L485" s="118" t="s">
        <v>213</v>
      </c>
      <c r="M485" s="102" t="s">
        <v>213</v>
      </c>
      <c r="N485" s="102" t="s">
        <v>221</v>
      </c>
      <c r="O485" s="118" t="s">
        <v>255</v>
      </c>
      <c r="P485" s="104"/>
      <c r="Q485" s="121"/>
      <c r="R485" s="104"/>
      <c r="S485" s="104"/>
      <c r="T485" s="104"/>
      <c r="U485" s="124">
        <v>0</v>
      </c>
      <c r="V485" s="124">
        <v>0</v>
      </c>
      <c r="W485" s="133" t="s">
        <v>2924</v>
      </c>
      <c r="X485" s="134">
        <v>2022</v>
      </c>
      <c r="Y485" s="134">
        <v>6</v>
      </c>
      <c r="Z485" s="134">
        <v>16</v>
      </c>
      <c r="AA48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8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86" spans="1:28" x14ac:dyDescent="0.25">
      <c r="A486" s="116" t="s">
        <v>2448</v>
      </c>
      <c r="B486" s="102" t="s">
        <v>213</v>
      </c>
      <c r="C486" s="104" t="s">
        <v>215</v>
      </c>
      <c r="D486" s="102" t="s">
        <v>216</v>
      </c>
      <c r="E486" s="102" t="s">
        <v>216</v>
      </c>
      <c r="F486" s="158">
        <v>3</v>
      </c>
      <c r="G486" s="102" t="s">
        <v>217</v>
      </c>
      <c r="H486" s="75">
        <v>1</v>
      </c>
      <c r="I486" s="102">
        <v>1</v>
      </c>
      <c r="J486" s="126" t="s">
        <v>2450</v>
      </c>
      <c r="K486" s="136" t="s">
        <v>552</v>
      </c>
      <c r="L486" s="118" t="s">
        <v>213</v>
      </c>
      <c r="M486" s="102" t="s">
        <v>213</v>
      </c>
      <c r="N486" s="102" t="s">
        <v>221</v>
      </c>
      <c r="O486" s="118" t="s">
        <v>304</v>
      </c>
      <c r="P486" s="104"/>
      <c r="Q486" s="121"/>
      <c r="R486" s="104"/>
      <c r="S486" s="104"/>
      <c r="T486" s="104"/>
      <c r="U486" s="124">
        <v>0</v>
      </c>
      <c r="V486" s="124">
        <v>0</v>
      </c>
      <c r="W486" s="133" t="s">
        <v>2924</v>
      </c>
      <c r="X486" s="134">
        <v>2022</v>
      </c>
      <c r="Y486" s="134">
        <v>6</v>
      </c>
      <c r="Z486" s="134">
        <v>13</v>
      </c>
      <c r="AA48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8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87" spans="1:28" x14ac:dyDescent="0.25">
      <c r="A487" s="116" t="s">
        <v>2451</v>
      </c>
      <c r="B487" s="102" t="s">
        <v>213</v>
      </c>
      <c r="C487" s="104" t="s">
        <v>215</v>
      </c>
      <c r="D487" s="102" t="s">
        <v>216</v>
      </c>
      <c r="E487" s="102" t="s">
        <v>216</v>
      </c>
      <c r="F487" s="159">
        <v>2.5</v>
      </c>
      <c r="G487" s="102" t="s">
        <v>217</v>
      </c>
      <c r="H487" s="75">
        <v>1</v>
      </c>
      <c r="I487" s="102">
        <v>1</v>
      </c>
      <c r="J487" s="132" t="s">
        <v>478</v>
      </c>
      <c r="K487" s="135" t="s">
        <v>552</v>
      </c>
      <c r="L487" s="118" t="s">
        <v>213</v>
      </c>
      <c r="M487" s="102" t="s">
        <v>213</v>
      </c>
      <c r="N487" s="102" t="s">
        <v>221</v>
      </c>
      <c r="O487" s="120" t="s">
        <v>650</v>
      </c>
      <c r="P487" s="104"/>
      <c r="Q487" s="121"/>
      <c r="R487" s="104"/>
      <c r="S487" s="104"/>
      <c r="T487" s="104"/>
      <c r="U487" s="124">
        <v>0</v>
      </c>
      <c r="V487" s="124">
        <v>0</v>
      </c>
      <c r="W487" s="133" t="s">
        <v>2924</v>
      </c>
      <c r="X487" s="134">
        <v>2022</v>
      </c>
      <c r="Y487" s="134">
        <v>6</v>
      </c>
      <c r="Z487" s="134">
        <v>20</v>
      </c>
      <c r="AA48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8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88" spans="1:28" x14ac:dyDescent="0.25">
      <c r="A488" s="116" t="s">
        <v>2453</v>
      </c>
      <c r="B488" s="102" t="s">
        <v>213</v>
      </c>
      <c r="C488" s="104" t="s">
        <v>215</v>
      </c>
      <c r="D488" s="102" t="s">
        <v>216</v>
      </c>
      <c r="E488" s="102" t="s">
        <v>216</v>
      </c>
      <c r="F488" s="158">
        <v>3</v>
      </c>
      <c r="G488" s="102" t="s">
        <v>217</v>
      </c>
      <c r="H488" s="75">
        <v>1</v>
      </c>
      <c r="I488" s="102">
        <v>1</v>
      </c>
      <c r="J488" s="126" t="s">
        <v>2455</v>
      </c>
      <c r="K488" s="136" t="s">
        <v>552</v>
      </c>
      <c r="L488" s="118" t="s">
        <v>2456</v>
      </c>
      <c r="M488" s="102" t="s">
        <v>2457</v>
      </c>
      <c r="N488" s="102" t="s">
        <v>221</v>
      </c>
      <c r="O488" s="118" t="s">
        <v>304</v>
      </c>
      <c r="P488" s="104"/>
      <c r="Q488" s="121"/>
      <c r="R488" s="104"/>
      <c r="S488" s="104"/>
      <c r="T488" s="104"/>
      <c r="U488" s="124">
        <v>0</v>
      </c>
      <c r="V488" s="124">
        <v>0</v>
      </c>
      <c r="W488" s="133" t="s">
        <v>2924</v>
      </c>
      <c r="X488" s="134">
        <v>2022</v>
      </c>
      <c r="Y488" s="134">
        <v>6</v>
      </c>
      <c r="Z488" s="134">
        <v>16</v>
      </c>
      <c r="AA48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8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89" spans="1:28" x14ac:dyDescent="0.25">
      <c r="A489" s="116" t="s">
        <v>2458</v>
      </c>
      <c r="B489" s="102" t="s">
        <v>213</v>
      </c>
      <c r="C489" s="104" t="s">
        <v>215</v>
      </c>
      <c r="D489" s="102" t="s">
        <v>216</v>
      </c>
      <c r="E489" s="102" t="s">
        <v>216</v>
      </c>
      <c r="F489" s="159">
        <v>4</v>
      </c>
      <c r="G489" s="102" t="s">
        <v>217</v>
      </c>
      <c r="H489" s="75">
        <v>1</v>
      </c>
      <c r="I489" s="102">
        <v>1</v>
      </c>
      <c r="J489" s="132" t="s">
        <v>760</v>
      </c>
      <c r="K489" s="135" t="s">
        <v>683</v>
      </c>
      <c r="L489" s="120" t="s">
        <v>213</v>
      </c>
      <c r="M489" s="102" t="s">
        <v>213</v>
      </c>
      <c r="N489" s="102" t="s">
        <v>221</v>
      </c>
      <c r="O489" s="120" t="s">
        <v>255</v>
      </c>
      <c r="P489" s="104"/>
      <c r="Q489" s="121"/>
      <c r="R489" s="104"/>
      <c r="S489" s="104"/>
      <c r="T489" s="104"/>
      <c r="U489" s="124">
        <v>0</v>
      </c>
      <c r="V489" s="124">
        <v>0</v>
      </c>
      <c r="W489" s="133" t="s">
        <v>2924</v>
      </c>
      <c r="X489" s="134">
        <v>2022</v>
      </c>
      <c r="Y489" s="134">
        <v>6</v>
      </c>
      <c r="Z489" s="134">
        <v>19</v>
      </c>
      <c r="AA48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8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90" spans="1:28" x14ac:dyDescent="0.25">
      <c r="A490" s="116" t="s">
        <v>2460</v>
      </c>
      <c r="B490" s="102" t="s">
        <v>213</v>
      </c>
      <c r="C490" s="104" t="s">
        <v>215</v>
      </c>
      <c r="D490" s="102" t="s">
        <v>216</v>
      </c>
      <c r="E490" s="102" t="s">
        <v>216</v>
      </c>
      <c r="F490" s="159">
        <v>2.5</v>
      </c>
      <c r="G490" s="102" t="s">
        <v>217</v>
      </c>
      <c r="H490" s="75">
        <v>1</v>
      </c>
      <c r="I490" s="102">
        <v>1</v>
      </c>
      <c r="J490" s="132" t="s">
        <v>2462</v>
      </c>
      <c r="K490" s="135" t="s">
        <v>736</v>
      </c>
      <c r="L490" s="120" t="s">
        <v>213</v>
      </c>
      <c r="M490" s="102" t="s">
        <v>213</v>
      </c>
      <c r="N490" s="102" t="s">
        <v>221</v>
      </c>
      <c r="O490" s="120" t="s">
        <v>424</v>
      </c>
      <c r="P490" s="104"/>
      <c r="Q490" s="121"/>
      <c r="R490" s="104"/>
      <c r="S490" s="104"/>
      <c r="T490" s="104"/>
      <c r="U490" s="124">
        <v>0</v>
      </c>
      <c r="V490" s="124">
        <v>0</v>
      </c>
      <c r="W490" s="133" t="s">
        <v>2924</v>
      </c>
      <c r="X490" s="134">
        <v>2022</v>
      </c>
      <c r="Y490" s="134">
        <v>6</v>
      </c>
      <c r="Z490" s="134">
        <v>18</v>
      </c>
      <c r="AA49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9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91" spans="1:28" x14ac:dyDescent="0.25">
      <c r="A491" s="195" t="s">
        <v>2567</v>
      </c>
      <c r="B491" s="102" t="s">
        <v>213</v>
      </c>
      <c r="C491" s="104" t="s">
        <v>215</v>
      </c>
      <c r="D491" s="102" t="s">
        <v>216</v>
      </c>
      <c r="E491" s="102" t="s">
        <v>216</v>
      </c>
      <c r="F491" s="160">
        <v>1.18</v>
      </c>
      <c r="G491" s="102" t="s">
        <v>217</v>
      </c>
      <c r="H491" s="75">
        <v>1</v>
      </c>
      <c r="I491" s="102">
        <v>1</v>
      </c>
      <c r="J491" s="116" t="s">
        <v>489</v>
      </c>
      <c r="K491" s="138" t="s">
        <v>1068</v>
      </c>
      <c r="L491" s="120" t="s">
        <v>2831</v>
      </c>
      <c r="M491" s="102" t="s">
        <v>213</v>
      </c>
      <c r="N491" s="102" t="s">
        <v>221</v>
      </c>
      <c r="O491" s="120" t="s">
        <v>304</v>
      </c>
      <c r="P491" s="104"/>
      <c r="Q491" s="104"/>
      <c r="R491" s="104"/>
      <c r="S491" s="104"/>
      <c r="T491" s="104"/>
      <c r="U491" s="124">
        <v>0</v>
      </c>
      <c r="V491" s="124">
        <v>0</v>
      </c>
      <c r="W491" s="133" t="s">
        <v>2924</v>
      </c>
      <c r="X491" s="134">
        <v>2022</v>
      </c>
      <c r="Y491" s="134">
        <v>7</v>
      </c>
      <c r="Z491" s="134">
        <v>1</v>
      </c>
      <c r="AA49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9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92" spans="1:28" x14ac:dyDescent="0.25">
      <c r="A492" s="195" t="s">
        <v>2568</v>
      </c>
      <c r="B492" s="102" t="s">
        <v>213</v>
      </c>
      <c r="C492" s="104" t="s">
        <v>215</v>
      </c>
      <c r="D492" s="102" t="s">
        <v>216</v>
      </c>
      <c r="E492" s="102" t="s">
        <v>216</v>
      </c>
      <c r="F492" s="160">
        <v>2.37</v>
      </c>
      <c r="G492" s="102" t="s">
        <v>217</v>
      </c>
      <c r="H492" s="75">
        <v>1</v>
      </c>
      <c r="I492" s="102">
        <v>1</v>
      </c>
      <c r="J492" s="116" t="s">
        <v>905</v>
      </c>
      <c r="K492" s="138" t="s">
        <v>2832</v>
      </c>
      <c r="L492" s="118" t="s">
        <v>213</v>
      </c>
      <c r="M492" s="102" t="s">
        <v>213</v>
      </c>
      <c r="N492" s="102" t="s">
        <v>221</v>
      </c>
      <c r="O492" s="120" t="s">
        <v>2177</v>
      </c>
      <c r="P492" s="104"/>
      <c r="Q492" s="104"/>
      <c r="R492" s="104"/>
      <c r="S492" s="104"/>
      <c r="T492" s="104"/>
      <c r="U492" s="124">
        <v>0</v>
      </c>
      <c r="V492" s="124">
        <v>0</v>
      </c>
      <c r="W492" s="133" t="s">
        <v>2924</v>
      </c>
      <c r="X492" s="134">
        <v>2022</v>
      </c>
      <c r="Y492" s="134">
        <v>7</v>
      </c>
      <c r="Z492" s="134">
        <v>2</v>
      </c>
      <c r="AA49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9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93" spans="1:28" x14ac:dyDescent="0.25">
      <c r="A493" s="195" t="s">
        <v>2569</v>
      </c>
      <c r="B493" s="102" t="s">
        <v>213</v>
      </c>
      <c r="C493" s="104" t="s">
        <v>215</v>
      </c>
      <c r="D493" s="102" t="s">
        <v>216</v>
      </c>
      <c r="E493" s="102" t="s">
        <v>216</v>
      </c>
      <c r="F493" s="160">
        <v>2.37</v>
      </c>
      <c r="G493" s="102" t="s">
        <v>217</v>
      </c>
      <c r="H493" s="75">
        <v>1</v>
      </c>
      <c r="I493" s="102">
        <v>1</v>
      </c>
      <c r="J493" s="116" t="s">
        <v>641</v>
      </c>
      <c r="K493" s="138" t="s">
        <v>1024</v>
      </c>
      <c r="L493" s="118" t="s">
        <v>213</v>
      </c>
      <c r="M493" s="116" t="s">
        <v>213</v>
      </c>
      <c r="N493" s="102" t="s">
        <v>221</v>
      </c>
      <c r="O493" s="120" t="s">
        <v>240</v>
      </c>
      <c r="P493" s="104"/>
      <c r="Q493" s="104"/>
      <c r="R493" s="104"/>
      <c r="S493" s="104"/>
      <c r="T493" s="104"/>
      <c r="U493" s="124">
        <v>0</v>
      </c>
      <c r="V493" s="124">
        <v>0</v>
      </c>
      <c r="W493" s="133" t="s">
        <v>2924</v>
      </c>
      <c r="X493" s="134">
        <v>2022</v>
      </c>
      <c r="Y493" s="134">
        <v>7</v>
      </c>
      <c r="Z493" s="134">
        <v>3</v>
      </c>
      <c r="AA49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9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94" spans="1:28" x14ac:dyDescent="0.25">
      <c r="A494" s="195" t="s">
        <v>2570</v>
      </c>
      <c r="B494" s="102" t="s">
        <v>213</v>
      </c>
      <c r="C494" s="104" t="s">
        <v>215</v>
      </c>
      <c r="D494" s="102" t="s">
        <v>216</v>
      </c>
      <c r="E494" s="102" t="s">
        <v>216</v>
      </c>
      <c r="F494" s="160">
        <v>4.83</v>
      </c>
      <c r="G494" s="102" t="s">
        <v>217</v>
      </c>
      <c r="H494" s="75">
        <v>1</v>
      </c>
      <c r="I494" s="102">
        <v>1</v>
      </c>
      <c r="J494" s="116" t="s">
        <v>2833</v>
      </c>
      <c r="K494" s="138" t="s">
        <v>488</v>
      </c>
      <c r="L494" s="118" t="s">
        <v>2834</v>
      </c>
      <c r="M494" s="102" t="s">
        <v>213</v>
      </c>
      <c r="N494" s="102" t="s">
        <v>221</v>
      </c>
      <c r="O494" s="120" t="s">
        <v>908</v>
      </c>
      <c r="P494" s="104"/>
      <c r="Q494" s="104"/>
      <c r="R494" s="104"/>
      <c r="S494" s="104"/>
      <c r="T494" s="104"/>
      <c r="U494" s="124">
        <v>0</v>
      </c>
      <c r="V494" s="124">
        <v>0</v>
      </c>
      <c r="W494" s="133" t="s">
        <v>2924</v>
      </c>
      <c r="X494" s="134">
        <v>2022</v>
      </c>
      <c r="Y494" s="134">
        <v>7</v>
      </c>
      <c r="Z494" s="134">
        <v>4</v>
      </c>
      <c r="AA49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9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95" spans="1:28" x14ac:dyDescent="0.25">
      <c r="A495" s="195" t="s">
        <v>2571</v>
      </c>
      <c r="B495" s="102" t="s">
        <v>213</v>
      </c>
      <c r="C495" s="104" t="s">
        <v>215</v>
      </c>
      <c r="D495" s="102" t="s">
        <v>216</v>
      </c>
      <c r="E495" s="102" t="s">
        <v>216</v>
      </c>
      <c r="F495" s="160">
        <v>5.84</v>
      </c>
      <c r="G495" s="102" t="s">
        <v>217</v>
      </c>
      <c r="H495" s="75">
        <v>1</v>
      </c>
      <c r="I495" s="102">
        <v>1</v>
      </c>
      <c r="J495" s="116" t="s">
        <v>2835</v>
      </c>
      <c r="K495" s="138" t="s">
        <v>488</v>
      </c>
      <c r="L495" s="118" t="s">
        <v>213</v>
      </c>
      <c r="M495" s="116" t="s">
        <v>213</v>
      </c>
      <c r="N495" s="102" t="s">
        <v>221</v>
      </c>
      <c r="O495" s="120" t="s">
        <v>543</v>
      </c>
      <c r="P495" s="104"/>
      <c r="Q495" s="104"/>
      <c r="R495" s="104"/>
      <c r="S495" s="104"/>
      <c r="T495" s="104"/>
      <c r="U495" s="124">
        <v>0</v>
      </c>
      <c r="V495" s="124">
        <v>0</v>
      </c>
      <c r="W495" s="133" t="s">
        <v>2924</v>
      </c>
      <c r="X495" s="134">
        <v>2022</v>
      </c>
      <c r="Y495" s="134">
        <v>7</v>
      </c>
      <c r="Z495" s="134">
        <v>5</v>
      </c>
      <c r="AA49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9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96" spans="1:28" x14ac:dyDescent="0.25">
      <c r="A496" s="195" t="s">
        <v>2572</v>
      </c>
      <c r="B496" s="102" t="s">
        <v>213</v>
      </c>
      <c r="C496" s="104" t="s">
        <v>215</v>
      </c>
      <c r="D496" s="102" t="s">
        <v>216</v>
      </c>
      <c r="E496" s="102" t="s">
        <v>216</v>
      </c>
      <c r="F496" s="160">
        <v>3.63</v>
      </c>
      <c r="G496" s="102" t="s">
        <v>217</v>
      </c>
      <c r="H496" s="75">
        <v>1</v>
      </c>
      <c r="I496" s="102">
        <v>1</v>
      </c>
      <c r="J496" s="116" t="s">
        <v>641</v>
      </c>
      <c r="K496" s="138" t="s">
        <v>396</v>
      </c>
      <c r="L496" s="118" t="s">
        <v>213</v>
      </c>
      <c r="M496" s="102" t="s">
        <v>213</v>
      </c>
      <c r="N496" s="102" t="s">
        <v>221</v>
      </c>
      <c r="O496" s="120" t="s">
        <v>352</v>
      </c>
      <c r="P496" s="104"/>
      <c r="Q496" s="104"/>
      <c r="R496" s="104"/>
      <c r="S496" s="104"/>
      <c r="T496" s="104"/>
      <c r="U496" s="124">
        <v>0</v>
      </c>
      <c r="V496" s="124">
        <v>0</v>
      </c>
      <c r="W496" s="133" t="s">
        <v>2924</v>
      </c>
      <c r="X496" s="134">
        <v>2022</v>
      </c>
      <c r="Y496" s="134">
        <v>7</v>
      </c>
      <c r="Z496" s="134">
        <v>2</v>
      </c>
      <c r="AA49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9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97" spans="1:28" x14ac:dyDescent="0.25">
      <c r="A497" s="195" t="s">
        <v>2573</v>
      </c>
      <c r="B497" s="102" t="s">
        <v>213</v>
      </c>
      <c r="C497" s="104" t="s">
        <v>215</v>
      </c>
      <c r="D497" s="102" t="s">
        <v>216</v>
      </c>
      <c r="E497" s="102" t="s">
        <v>216</v>
      </c>
      <c r="F497" s="160">
        <v>1.32</v>
      </c>
      <c r="G497" s="102" t="s">
        <v>217</v>
      </c>
      <c r="H497" s="75">
        <v>1</v>
      </c>
      <c r="I497" s="102">
        <v>1</v>
      </c>
      <c r="J497" s="116" t="s">
        <v>489</v>
      </c>
      <c r="K497" s="138" t="s">
        <v>1695</v>
      </c>
      <c r="L497" s="118" t="s">
        <v>213</v>
      </c>
      <c r="M497" s="102" t="s">
        <v>213</v>
      </c>
      <c r="N497" s="102" t="s">
        <v>221</v>
      </c>
      <c r="O497" s="120" t="s">
        <v>348</v>
      </c>
      <c r="P497" s="104"/>
      <c r="Q497" s="104"/>
      <c r="R497" s="104"/>
      <c r="S497" s="104"/>
      <c r="T497" s="104"/>
      <c r="U497" s="124">
        <v>0</v>
      </c>
      <c r="V497" s="124">
        <v>0</v>
      </c>
      <c r="W497" s="133" t="s">
        <v>2924</v>
      </c>
      <c r="X497" s="134">
        <v>2022</v>
      </c>
      <c r="Y497" s="134">
        <v>7</v>
      </c>
      <c r="Z497" s="134">
        <v>3</v>
      </c>
      <c r="AA49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9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98" spans="1:28" x14ac:dyDescent="0.25">
      <c r="A498" s="195" t="s">
        <v>2574</v>
      </c>
      <c r="B498" s="102" t="s">
        <v>213</v>
      </c>
      <c r="C498" s="104" t="s">
        <v>215</v>
      </c>
      <c r="D498" s="102" t="s">
        <v>216</v>
      </c>
      <c r="E498" s="102" t="s">
        <v>216</v>
      </c>
      <c r="F498" s="160">
        <v>0.8</v>
      </c>
      <c r="G498" s="102" t="s">
        <v>217</v>
      </c>
      <c r="H498" s="75">
        <v>1</v>
      </c>
      <c r="I498" s="102">
        <v>1</v>
      </c>
      <c r="J498" s="116" t="s">
        <v>1080</v>
      </c>
      <c r="K498" s="138" t="s">
        <v>1695</v>
      </c>
      <c r="L498" s="118" t="s">
        <v>213</v>
      </c>
      <c r="M498" s="116" t="s">
        <v>213</v>
      </c>
      <c r="N498" s="102" t="s">
        <v>221</v>
      </c>
      <c r="O498" s="120">
        <v>1984</v>
      </c>
      <c r="P498" s="104"/>
      <c r="Q498" s="104"/>
      <c r="R498" s="104"/>
      <c r="S498" s="104"/>
      <c r="T498" s="104"/>
      <c r="U498" s="124">
        <v>0</v>
      </c>
      <c r="V498" s="124">
        <v>0</v>
      </c>
      <c r="W498" s="133" t="s">
        <v>2924</v>
      </c>
      <c r="X498" s="134">
        <v>2022</v>
      </c>
      <c r="Y498" s="134">
        <v>7</v>
      </c>
      <c r="Z498" s="134">
        <v>4</v>
      </c>
      <c r="AA49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9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499" spans="1:28" x14ac:dyDescent="0.25">
      <c r="A499" s="195" t="s">
        <v>2575</v>
      </c>
      <c r="B499" s="102" t="s">
        <v>213</v>
      </c>
      <c r="C499" s="104" t="s">
        <v>215</v>
      </c>
      <c r="D499" s="102" t="s">
        <v>216</v>
      </c>
      <c r="E499" s="102" t="s">
        <v>216</v>
      </c>
      <c r="F499" s="160">
        <v>3.89</v>
      </c>
      <c r="G499" s="102" t="s">
        <v>217</v>
      </c>
      <c r="H499" s="75">
        <v>1</v>
      </c>
      <c r="I499" s="102">
        <v>1</v>
      </c>
      <c r="J499" s="116" t="s">
        <v>2837</v>
      </c>
      <c r="K499" s="138" t="s">
        <v>2836</v>
      </c>
      <c r="L499" s="118" t="s">
        <v>213</v>
      </c>
      <c r="M499" s="102" t="s">
        <v>213</v>
      </c>
      <c r="N499" s="102" t="s">
        <v>221</v>
      </c>
      <c r="O499" s="120" t="s">
        <v>640</v>
      </c>
      <c r="P499" s="104"/>
      <c r="Q499" s="104"/>
      <c r="R499" s="104"/>
      <c r="S499" s="104"/>
      <c r="T499" s="104"/>
      <c r="U499" s="124">
        <v>0</v>
      </c>
      <c r="V499" s="124">
        <v>0</v>
      </c>
      <c r="W499" s="133" t="s">
        <v>2924</v>
      </c>
      <c r="X499" s="134">
        <v>2022</v>
      </c>
      <c r="Y499" s="134">
        <v>7</v>
      </c>
      <c r="Z499" s="134">
        <v>3</v>
      </c>
      <c r="AA49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49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00" spans="1:28" x14ac:dyDescent="0.25">
      <c r="A500" s="195" t="s">
        <v>2576</v>
      </c>
      <c r="B500" s="102" t="s">
        <v>213</v>
      </c>
      <c r="C500" s="104" t="s">
        <v>215</v>
      </c>
      <c r="D500" s="102" t="s">
        <v>216</v>
      </c>
      <c r="E500" s="102" t="s">
        <v>216</v>
      </c>
      <c r="F500" s="160">
        <v>2</v>
      </c>
      <c r="G500" s="102" t="s">
        <v>217</v>
      </c>
      <c r="H500" s="75">
        <v>1</v>
      </c>
      <c r="I500" s="102">
        <v>1</v>
      </c>
      <c r="J500" s="116" t="s">
        <v>2838</v>
      </c>
      <c r="K500" s="138" t="s">
        <v>1068</v>
      </c>
      <c r="L500" s="120" t="s">
        <v>2839</v>
      </c>
      <c r="M500" s="116" t="s">
        <v>213</v>
      </c>
      <c r="N500" s="102" t="s">
        <v>221</v>
      </c>
      <c r="O500" s="120" t="s">
        <v>387</v>
      </c>
      <c r="P500" s="104"/>
      <c r="Q500" s="104"/>
      <c r="R500" s="104"/>
      <c r="S500" s="104"/>
      <c r="T500" s="104"/>
      <c r="U500" s="124">
        <v>0</v>
      </c>
      <c r="V500" s="124">
        <v>0</v>
      </c>
      <c r="W500" s="133" t="s">
        <v>2924</v>
      </c>
      <c r="X500" s="134">
        <v>2022</v>
      </c>
      <c r="Y500" s="134">
        <v>7</v>
      </c>
      <c r="Z500" s="134">
        <v>2</v>
      </c>
      <c r="AA50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0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01" spans="1:28" x14ac:dyDescent="0.25">
      <c r="A501" s="195" t="s">
        <v>2577</v>
      </c>
      <c r="B501" s="102" t="s">
        <v>213</v>
      </c>
      <c r="C501" s="104" t="s">
        <v>215</v>
      </c>
      <c r="D501" s="102" t="s">
        <v>216</v>
      </c>
      <c r="E501" s="102" t="s">
        <v>216</v>
      </c>
      <c r="F501" s="160">
        <v>1.1200000000000001</v>
      </c>
      <c r="G501" s="102" t="s">
        <v>217</v>
      </c>
      <c r="H501" s="75">
        <v>1</v>
      </c>
      <c r="I501" s="102">
        <v>1</v>
      </c>
      <c r="J501" s="116" t="s">
        <v>2840</v>
      </c>
      <c r="K501" s="138" t="s">
        <v>1068</v>
      </c>
      <c r="L501" s="118" t="s">
        <v>213</v>
      </c>
      <c r="M501" s="116" t="s">
        <v>213</v>
      </c>
      <c r="N501" s="102" t="s">
        <v>221</v>
      </c>
      <c r="O501" s="120" t="s">
        <v>474</v>
      </c>
      <c r="P501" s="104"/>
      <c r="Q501" s="104"/>
      <c r="R501" s="104"/>
      <c r="S501" s="104"/>
      <c r="T501" s="104"/>
      <c r="U501" s="124">
        <v>0</v>
      </c>
      <c r="V501" s="124">
        <v>0</v>
      </c>
      <c r="W501" s="133" t="s">
        <v>2924</v>
      </c>
      <c r="X501" s="134">
        <v>2022</v>
      </c>
      <c r="Y501" s="134">
        <v>7</v>
      </c>
      <c r="Z501" s="134">
        <v>5</v>
      </c>
      <c r="AA50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0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02" spans="1:28" x14ac:dyDescent="0.25">
      <c r="A502" s="195" t="s">
        <v>2578</v>
      </c>
      <c r="B502" s="102" t="s">
        <v>213</v>
      </c>
      <c r="C502" s="104" t="s">
        <v>215</v>
      </c>
      <c r="D502" s="102" t="s">
        <v>216</v>
      </c>
      <c r="E502" s="102" t="s">
        <v>216</v>
      </c>
      <c r="F502" s="160">
        <v>2.09</v>
      </c>
      <c r="G502" s="102" t="s">
        <v>217</v>
      </c>
      <c r="H502" s="75">
        <v>1</v>
      </c>
      <c r="I502" s="102">
        <v>1</v>
      </c>
      <c r="J502" s="116" t="s">
        <v>603</v>
      </c>
      <c r="K502" s="138" t="s">
        <v>2836</v>
      </c>
      <c r="L502" s="118" t="s">
        <v>2841</v>
      </c>
      <c r="M502" s="102" t="s">
        <v>213</v>
      </c>
      <c r="N502" s="102" t="s">
        <v>221</v>
      </c>
      <c r="O502" s="120" t="s">
        <v>352</v>
      </c>
      <c r="P502" s="104"/>
      <c r="Q502" s="104"/>
      <c r="R502" s="104"/>
      <c r="S502" s="104"/>
      <c r="T502" s="104"/>
      <c r="U502" s="124">
        <v>0</v>
      </c>
      <c r="V502" s="124">
        <v>0</v>
      </c>
      <c r="W502" s="133" t="s">
        <v>2924</v>
      </c>
      <c r="X502" s="134">
        <v>2022</v>
      </c>
      <c r="Y502" s="134">
        <v>7</v>
      </c>
      <c r="Z502" s="134">
        <v>6</v>
      </c>
      <c r="AA50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0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03" spans="1:28" x14ac:dyDescent="0.25">
      <c r="A503" s="195" t="s">
        <v>2579</v>
      </c>
      <c r="B503" s="102" t="s">
        <v>213</v>
      </c>
      <c r="C503" s="104" t="s">
        <v>215</v>
      </c>
      <c r="D503" s="102" t="s">
        <v>216</v>
      </c>
      <c r="E503" s="102" t="s">
        <v>216</v>
      </c>
      <c r="F503" s="160">
        <v>1.3</v>
      </c>
      <c r="G503" s="102" t="s">
        <v>217</v>
      </c>
      <c r="H503" s="75">
        <v>1</v>
      </c>
      <c r="I503" s="102">
        <v>1</v>
      </c>
      <c r="J503" s="116" t="s">
        <v>2842</v>
      </c>
      <c r="K503" s="138" t="s">
        <v>1068</v>
      </c>
      <c r="L503" s="118" t="s">
        <v>2843</v>
      </c>
      <c r="M503" s="116" t="s">
        <v>213</v>
      </c>
      <c r="N503" s="102" t="s">
        <v>221</v>
      </c>
      <c r="O503" s="120" t="s">
        <v>326</v>
      </c>
      <c r="P503" s="104"/>
      <c r="Q503" s="104"/>
      <c r="R503" s="104"/>
      <c r="S503" s="104"/>
      <c r="T503" s="104"/>
      <c r="U503" s="124">
        <v>0</v>
      </c>
      <c r="V503" s="124">
        <v>0</v>
      </c>
      <c r="W503" s="133" t="s">
        <v>2924</v>
      </c>
      <c r="X503" s="134">
        <v>2022</v>
      </c>
      <c r="Y503" s="134">
        <v>7</v>
      </c>
      <c r="Z503" s="134">
        <v>7</v>
      </c>
      <c r="AA50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0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04" spans="1:28" x14ac:dyDescent="0.25">
      <c r="A504" s="195" t="s">
        <v>2580</v>
      </c>
      <c r="B504" s="102" t="s">
        <v>213</v>
      </c>
      <c r="C504" s="104" t="s">
        <v>215</v>
      </c>
      <c r="D504" s="102" t="s">
        <v>216</v>
      </c>
      <c r="E504" s="102" t="s">
        <v>216</v>
      </c>
      <c r="F504" s="160">
        <v>1.27</v>
      </c>
      <c r="G504" s="102" t="s">
        <v>217</v>
      </c>
      <c r="H504" s="75">
        <v>1</v>
      </c>
      <c r="I504" s="102">
        <v>1</v>
      </c>
      <c r="J504" s="116" t="s">
        <v>2844</v>
      </c>
      <c r="K504" s="138" t="s">
        <v>322</v>
      </c>
      <c r="L504" s="118" t="s">
        <v>213</v>
      </c>
      <c r="M504" s="116" t="s">
        <v>213</v>
      </c>
      <c r="N504" s="102" t="s">
        <v>221</v>
      </c>
      <c r="O504" s="120" t="s">
        <v>326</v>
      </c>
      <c r="P504" s="104"/>
      <c r="Q504" s="104"/>
      <c r="R504" s="104"/>
      <c r="S504" s="104"/>
      <c r="T504" s="104"/>
      <c r="U504" s="124">
        <v>0</v>
      </c>
      <c r="V504" s="124">
        <v>0</v>
      </c>
      <c r="W504" s="133" t="s">
        <v>2924</v>
      </c>
      <c r="X504" s="134">
        <v>2022</v>
      </c>
      <c r="Y504" s="134">
        <v>7</v>
      </c>
      <c r="Z504" s="134">
        <v>8</v>
      </c>
      <c r="AA50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0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05" spans="1:28" x14ac:dyDescent="0.25">
      <c r="A505" s="195" t="s">
        <v>2581</v>
      </c>
      <c r="B505" s="102" t="s">
        <v>213</v>
      </c>
      <c r="C505" s="104" t="s">
        <v>215</v>
      </c>
      <c r="D505" s="102" t="s">
        <v>216</v>
      </c>
      <c r="E505" s="102" t="s">
        <v>216</v>
      </c>
      <c r="F505" s="160">
        <v>2.2000000000000002</v>
      </c>
      <c r="G505" s="102" t="s">
        <v>217</v>
      </c>
      <c r="H505" s="75">
        <v>2</v>
      </c>
      <c r="I505" s="102">
        <v>1</v>
      </c>
      <c r="J505" s="116" t="s">
        <v>2845</v>
      </c>
      <c r="K505" s="138" t="s">
        <v>2836</v>
      </c>
      <c r="L505" s="118" t="s">
        <v>2846</v>
      </c>
      <c r="M505" s="102" t="s">
        <v>3172</v>
      </c>
      <c r="N505" s="102" t="s">
        <v>221</v>
      </c>
      <c r="O505" s="120" t="s">
        <v>324</v>
      </c>
      <c r="P505" s="104"/>
      <c r="Q505" s="104"/>
      <c r="R505" s="104"/>
      <c r="S505" s="104"/>
      <c r="T505" s="104"/>
      <c r="U505" s="124">
        <v>0</v>
      </c>
      <c r="V505" s="124">
        <v>0</v>
      </c>
      <c r="W505" s="133" t="s">
        <v>2924</v>
      </c>
      <c r="X505" s="134">
        <v>2022</v>
      </c>
      <c r="Y505" s="134">
        <v>7</v>
      </c>
      <c r="Z505" s="134">
        <v>4</v>
      </c>
      <c r="AA50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0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06" spans="1:28" x14ac:dyDescent="0.25">
      <c r="A506" s="195" t="s">
        <v>2582</v>
      </c>
      <c r="B506" s="102" t="s">
        <v>213</v>
      </c>
      <c r="C506" s="104" t="s">
        <v>215</v>
      </c>
      <c r="D506" s="102" t="s">
        <v>216</v>
      </c>
      <c r="E506" s="102" t="s">
        <v>216</v>
      </c>
      <c r="F506" s="160">
        <v>0.89</v>
      </c>
      <c r="G506" s="102" t="s">
        <v>217</v>
      </c>
      <c r="H506" s="75">
        <v>1</v>
      </c>
      <c r="I506" s="102">
        <v>1</v>
      </c>
      <c r="J506" s="116" t="s">
        <v>2847</v>
      </c>
      <c r="K506" s="138" t="s">
        <v>317</v>
      </c>
      <c r="L506" s="118" t="s">
        <v>2848</v>
      </c>
      <c r="M506" s="102" t="s">
        <v>213</v>
      </c>
      <c r="N506" s="102" t="s">
        <v>221</v>
      </c>
      <c r="O506" s="120" t="s">
        <v>387</v>
      </c>
      <c r="P506" s="104"/>
      <c r="Q506" s="104"/>
      <c r="R506" s="104"/>
      <c r="S506" s="104"/>
      <c r="T506" s="104"/>
      <c r="U506" s="124">
        <v>0</v>
      </c>
      <c r="V506" s="124">
        <v>0</v>
      </c>
      <c r="W506" s="133" t="s">
        <v>2924</v>
      </c>
      <c r="X506" s="134">
        <v>2022</v>
      </c>
      <c r="Y506" s="134">
        <v>7</v>
      </c>
      <c r="Z506" s="134">
        <v>6</v>
      </c>
      <c r="AA50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0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07" spans="1:28" x14ac:dyDescent="0.25">
      <c r="A507" s="195" t="s">
        <v>2583</v>
      </c>
      <c r="B507" s="102" t="s">
        <v>213</v>
      </c>
      <c r="C507" s="104" t="s">
        <v>215</v>
      </c>
      <c r="D507" s="102" t="s">
        <v>216</v>
      </c>
      <c r="E507" s="102" t="s">
        <v>216</v>
      </c>
      <c r="F507" s="160">
        <v>1.69</v>
      </c>
      <c r="G507" s="102" t="s">
        <v>217</v>
      </c>
      <c r="H507" s="75">
        <v>1</v>
      </c>
      <c r="I507" s="102">
        <v>1</v>
      </c>
      <c r="J507" s="116" t="s">
        <v>2849</v>
      </c>
      <c r="K507" s="138" t="s">
        <v>736</v>
      </c>
      <c r="L507" s="118" t="s">
        <v>2850</v>
      </c>
      <c r="M507" s="102" t="s">
        <v>213</v>
      </c>
      <c r="N507" s="102" t="s">
        <v>221</v>
      </c>
      <c r="O507" s="120" t="s">
        <v>393</v>
      </c>
      <c r="P507" s="104"/>
      <c r="Q507" s="104"/>
      <c r="R507" s="104"/>
      <c r="S507" s="104"/>
      <c r="T507" s="104"/>
      <c r="U507" s="124">
        <v>0</v>
      </c>
      <c r="V507" s="124">
        <v>0</v>
      </c>
      <c r="W507" s="133" t="s">
        <v>2924</v>
      </c>
      <c r="X507" s="134">
        <v>2022</v>
      </c>
      <c r="Y507" s="134">
        <v>7</v>
      </c>
      <c r="Z507" s="134">
        <v>7</v>
      </c>
      <c r="AA50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0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08" spans="1:28" x14ac:dyDescent="0.25">
      <c r="A508" s="195" t="s">
        <v>2584</v>
      </c>
      <c r="B508" s="102" t="s">
        <v>213</v>
      </c>
      <c r="C508" s="104" t="s">
        <v>215</v>
      </c>
      <c r="D508" s="102" t="s">
        <v>216</v>
      </c>
      <c r="E508" s="102" t="s">
        <v>216</v>
      </c>
      <c r="F508" s="160">
        <v>1.1399999999999999</v>
      </c>
      <c r="G508" s="102" t="s">
        <v>217</v>
      </c>
      <c r="H508" s="75">
        <v>1</v>
      </c>
      <c r="I508" s="102">
        <v>1</v>
      </c>
      <c r="J508" s="116" t="s">
        <v>2851</v>
      </c>
      <c r="K508" s="138" t="s">
        <v>1068</v>
      </c>
      <c r="L508" s="118" t="s">
        <v>2852</v>
      </c>
      <c r="M508" s="102" t="s">
        <v>213</v>
      </c>
      <c r="N508" s="102" t="s">
        <v>431</v>
      </c>
      <c r="O508" s="120" t="s">
        <v>640</v>
      </c>
      <c r="P508" s="104"/>
      <c r="Q508" s="104"/>
      <c r="R508" s="104"/>
      <c r="S508" s="104"/>
      <c r="T508" s="104"/>
      <c r="U508" s="124">
        <v>0</v>
      </c>
      <c r="V508" s="124">
        <v>0</v>
      </c>
      <c r="W508" s="133" t="s">
        <v>2924</v>
      </c>
      <c r="X508" s="134">
        <v>2022</v>
      </c>
      <c r="Y508" s="134">
        <v>7</v>
      </c>
      <c r="Z508" s="134">
        <v>8</v>
      </c>
      <c r="AA50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0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09" spans="1:28" x14ac:dyDescent="0.25">
      <c r="A509" s="195" t="s">
        <v>2585</v>
      </c>
      <c r="B509" s="102" t="s">
        <v>213</v>
      </c>
      <c r="C509" s="104" t="s">
        <v>215</v>
      </c>
      <c r="D509" s="102" t="s">
        <v>216</v>
      </c>
      <c r="E509" s="102" t="s">
        <v>216</v>
      </c>
      <c r="F509" s="160">
        <v>3.18</v>
      </c>
      <c r="G509" s="102" t="s">
        <v>217</v>
      </c>
      <c r="H509" s="75">
        <v>1</v>
      </c>
      <c r="I509" s="102">
        <v>1</v>
      </c>
      <c r="J509" s="116" t="s">
        <v>2853</v>
      </c>
      <c r="K509" s="138" t="s">
        <v>1729</v>
      </c>
      <c r="L509" s="118" t="s">
        <v>213</v>
      </c>
      <c r="M509" s="102" t="s">
        <v>213</v>
      </c>
      <c r="N509" s="102" t="s">
        <v>221</v>
      </c>
      <c r="O509" s="120" t="s">
        <v>250</v>
      </c>
      <c r="P509" s="104"/>
      <c r="Q509" s="104"/>
      <c r="R509" s="104"/>
      <c r="S509" s="104"/>
      <c r="T509" s="104"/>
      <c r="U509" s="124">
        <v>0</v>
      </c>
      <c r="V509" s="124">
        <v>0</v>
      </c>
      <c r="W509" s="133" t="s">
        <v>2924</v>
      </c>
      <c r="X509" s="134">
        <v>2022</v>
      </c>
      <c r="Y509" s="134">
        <v>7</v>
      </c>
      <c r="Z509" s="134">
        <v>4</v>
      </c>
      <c r="AA50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0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10" spans="1:28" x14ac:dyDescent="0.25">
      <c r="A510" s="195" t="s">
        <v>2586</v>
      </c>
      <c r="B510" s="102" t="s">
        <v>213</v>
      </c>
      <c r="C510" s="104" t="s">
        <v>215</v>
      </c>
      <c r="D510" s="102" t="s">
        <v>216</v>
      </c>
      <c r="E510" s="102" t="s">
        <v>216</v>
      </c>
      <c r="F510" s="160">
        <v>3.04</v>
      </c>
      <c r="G510" s="102" t="s">
        <v>217</v>
      </c>
      <c r="H510" s="75">
        <v>1</v>
      </c>
      <c r="I510" s="102">
        <v>1</v>
      </c>
      <c r="J510" s="116" t="s">
        <v>1045</v>
      </c>
      <c r="K510" s="138" t="s">
        <v>1068</v>
      </c>
      <c r="L510" s="118" t="s">
        <v>2854</v>
      </c>
      <c r="M510" s="102" t="s">
        <v>213</v>
      </c>
      <c r="N510" s="102" t="s">
        <v>221</v>
      </c>
      <c r="O510" s="120" t="s">
        <v>908</v>
      </c>
      <c r="P510" s="104"/>
      <c r="Q510" s="104"/>
      <c r="R510" s="104"/>
      <c r="S510" s="104"/>
      <c r="T510" s="104"/>
      <c r="U510" s="124">
        <v>0</v>
      </c>
      <c r="V510" s="124">
        <v>0</v>
      </c>
      <c r="W510" s="133" t="s">
        <v>2924</v>
      </c>
      <c r="X510" s="134">
        <v>2022</v>
      </c>
      <c r="Y510" s="134">
        <v>7</v>
      </c>
      <c r="Z510" s="134">
        <v>5</v>
      </c>
      <c r="AA51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1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11" spans="1:28" x14ac:dyDescent="0.25">
      <c r="A511" s="195" t="s">
        <v>2587</v>
      </c>
      <c r="B511" s="102" t="s">
        <v>213</v>
      </c>
      <c r="C511" s="104" t="s">
        <v>215</v>
      </c>
      <c r="D511" s="102" t="s">
        <v>216</v>
      </c>
      <c r="E511" s="102" t="s">
        <v>216</v>
      </c>
      <c r="F511" s="160">
        <v>2.3199999999999998</v>
      </c>
      <c r="G511" s="102" t="s">
        <v>217</v>
      </c>
      <c r="H511" s="75">
        <v>1</v>
      </c>
      <c r="I511" s="102">
        <v>1</v>
      </c>
      <c r="J511" s="116" t="s">
        <v>1984</v>
      </c>
      <c r="K511" s="138" t="s">
        <v>1068</v>
      </c>
      <c r="L511" s="118" t="s">
        <v>213</v>
      </c>
      <c r="M511" s="116" t="s">
        <v>213</v>
      </c>
      <c r="N511" s="102" t="s">
        <v>221</v>
      </c>
      <c r="O511" s="120" t="s">
        <v>549</v>
      </c>
      <c r="P511" s="104"/>
      <c r="Q511" s="104"/>
      <c r="R511" s="104"/>
      <c r="S511" s="104"/>
      <c r="T511" s="104"/>
      <c r="U511" s="124">
        <v>0</v>
      </c>
      <c r="V511" s="124">
        <v>0</v>
      </c>
      <c r="W511" s="133" t="s">
        <v>2924</v>
      </c>
      <c r="X511" s="134">
        <v>2022</v>
      </c>
      <c r="Y511" s="134">
        <v>7</v>
      </c>
      <c r="Z511" s="134">
        <v>6</v>
      </c>
      <c r="AA51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1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12" spans="1:28" x14ac:dyDescent="0.25">
      <c r="A512" s="195" t="s">
        <v>2588</v>
      </c>
      <c r="B512" s="102" t="s">
        <v>213</v>
      </c>
      <c r="C512" s="104" t="s">
        <v>215</v>
      </c>
      <c r="D512" s="102" t="s">
        <v>216</v>
      </c>
      <c r="E512" s="102" t="s">
        <v>216</v>
      </c>
      <c r="F512" s="160">
        <v>5.21</v>
      </c>
      <c r="G512" s="102" t="s">
        <v>217</v>
      </c>
      <c r="H512" s="75">
        <v>1</v>
      </c>
      <c r="I512" s="102">
        <v>1</v>
      </c>
      <c r="J512" s="116" t="s">
        <v>1045</v>
      </c>
      <c r="K512" s="138" t="s">
        <v>2803</v>
      </c>
      <c r="L512" s="118" t="s">
        <v>2855</v>
      </c>
      <c r="M512" s="116" t="s">
        <v>213</v>
      </c>
      <c r="N512" s="102" t="s">
        <v>221</v>
      </c>
      <c r="O512" s="120" t="s">
        <v>304</v>
      </c>
      <c r="P512" s="104"/>
      <c r="Q512" s="104"/>
      <c r="R512" s="104"/>
      <c r="S512" s="104"/>
      <c r="T512" s="104"/>
      <c r="U512" s="124">
        <v>0</v>
      </c>
      <c r="V512" s="124">
        <v>0</v>
      </c>
      <c r="W512" s="133" t="s">
        <v>2924</v>
      </c>
      <c r="X512" s="134">
        <v>2022</v>
      </c>
      <c r="Y512" s="134">
        <v>7</v>
      </c>
      <c r="Z512" s="128">
        <v>7</v>
      </c>
      <c r="AA51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1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13" spans="1:28" x14ac:dyDescent="0.25">
      <c r="A513" s="195" t="s">
        <v>2589</v>
      </c>
      <c r="B513" s="102" t="s">
        <v>213</v>
      </c>
      <c r="C513" s="104" t="s">
        <v>215</v>
      </c>
      <c r="D513" s="102" t="s">
        <v>216</v>
      </c>
      <c r="E513" s="102" t="s">
        <v>216</v>
      </c>
      <c r="F513" s="160">
        <v>2.29</v>
      </c>
      <c r="G513" s="102" t="s">
        <v>217</v>
      </c>
      <c r="H513" s="75">
        <v>1</v>
      </c>
      <c r="I513" s="102">
        <v>1</v>
      </c>
      <c r="J513" s="116" t="s">
        <v>922</v>
      </c>
      <c r="K513" s="138" t="s">
        <v>1068</v>
      </c>
      <c r="L513" s="118" t="s">
        <v>2856</v>
      </c>
      <c r="M513" s="102" t="s">
        <v>213</v>
      </c>
      <c r="N513" s="102" t="s">
        <v>221</v>
      </c>
      <c r="O513" s="120" t="s">
        <v>2177</v>
      </c>
      <c r="P513" s="104"/>
      <c r="Q513" s="104"/>
      <c r="R513" s="104"/>
      <c r="S513" s="104"/>
      <c r="T513" s="104"/>
      <c r="U513" s="124">
        <v>0</v>
      </c>
      <c r="V513" s="124">
        <v>0</v>
      </c>
      <c r="W513" s="133" t="s">
        <v>2924</v>
      </c>
      <c r="X513" s="134">
        <v>2022</v>
      </c>
      <c r="Y513" s="134">
        <v>7</v>
      </c>
      <c r="Z513" s="128">
        <v>7</v>
      </c>
      <c r="AA51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1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14" spans="1:28" x14ac:dyDescent="0.25">
      <c r="A514" s="195" t="s">
        <v>2590</v>
      </c>
      <c r="B514" s="102" t="s">
        <v>213</v>
      </c>
      <c r="C514" s="104" t="s">
        <v>215</v>
      </c>
      <c r="D514" s="102" t="s">
        <v>216</v>
      </c>
      <c r="E514" s="102" t="s">
        <v>216</v>
      </c>
      <c r="F514" s="160">
        <v>3.34</v>
      </c>
      <c r="G514" s="102" t="s">
        <v>217</v>
      </c>
      <c r="H514" s="75">
        <v>1</v>
      </c>
      <c r="I514" s="102">
        <v>1</v>
      </c>
      <c r="J514" s="116" t="s">
        <v>2857</v>
      </c>
      <c r="K514" s="138" t="s">
        <v>2836</v>
      </c>
      <c r="L514" s="118" t="s">
        <v>213</v>
      </c>
      <c r="M514" s="102" t="s">
        <v>213</v>
      </c>
      <c r="N514" s="102" t="s">
        <v>221</v>
      </c>
      <c r="O514" s="120" t="s">
        <v>240</v>
      </c>
      <c r="P514" s="104"/>
      <c r="Q514" s="104"/>
      <c r="R514" s="104"/>
      <c r="S514" s="104"/>
      <c r="T514" s="104"/>
      <c r="U514" s="124">
        <v>0</v>
      </c>
      <c r="V514" s="124">
        <v>0</v>
      </c>
      <c r="W514" s="133" t="s">
        <v>2924</v>
      </c>
      <c r="X514" s="134">
        <v>2022</v>
      </c>
      <c r="Y514" s="134">
        <v>7</v>
      </c>
      <c r="Z514" s="128">
        <v>6</v>
      </c>
      <c r="AA51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1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15" spans="1:28" x14ac:dyDescent="0.25">
      <c r="A515" s="195" t="s">
        <v>2591</v>
      </c>
      <c r="B515" s="102" t="s">
        <v>213</v>
      </c>
      <c r="C515" s="104" t="s">
        <v>215</v>
      </c>
      <c r="D515" s="102" t="s">
        <v>216</v>
      </c>
      <c r="E515" s="102" t="s">
        <v>216</v>
      </c>
      <c r="F515" s="160">
        <v>3.24</v>
      </c>
      <c r="G515" s="102" t="s">
        <v>217</v>
      </c>
      <c r="H515" s="75">
        <v>1</v>
      </c>
      <c r="I515" s="102">
        <v>1</v>
      </c>
      <c r="J515" s="116" t="s">
        <v>2785</v>
      </c>
      <c r="K515" s="138" t="s">
        <v>322</v>
      </c>
      <c r="L515" s="118" t="s">
        <v>2858</v>
      </c>
      <c r="M515" s="102" t="s">
        <v>213</v>
      </c>
      <c r="N515" s="102" t="s">
        <v>221</v>
      </c>
      <c r="O515" s="120" t="s">
        <v>908</v>
      </c>
      <c r="P515" s="104"/>
      <c r="Q515" s="104"/>
      <c r="R515" s="104"/>
      <c r="S515" s="104"/>
      <c r="T515" s="104"/>
      <c r="U515" s="124">
        <v>0</v>
      </c>
      <c r="V515" s="124">
        <v>0</v>
      </c>
      <c r="W515" s="133" t="s">
        <v>2924</v>
      </c>
      <c r="X515" s="134">
        <v>2022</v>
      </c>
      <c r="Y515" s="134">
        <v>7</v>
      </c>
      <c r="Z515" s="128">
        <v>7</v>
      </c>
      <c r="AA51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1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16" spans="1:28" x14ac:dyDescent="0.25">
      <c r="A516" s="195" t="s">
        <v>2592</v>
      </c>
      <c r="B516" s="102" t="s">
        <v>213</v>
      </c>
      <c r="C516" s="104" t="s">
        <v>215</v>
      </c>
      <c r="D516" s="102" t="s">
        <v>216</v>
      </c>
      <c r="E516" s="102" t="s">
        <v>216</v>
      </c>
      <c r="F516" s="160">
        <v>1.07</v>
      </c>
      <c r="G516" s="102" t="s">
        <v>217</v>
      </c>
      <c r="H516" s="75">
        <v>1</v>
      </c>
      <c r="I516" s="102">
        <v>1</v>
      </c>
      <c r="J516" s="116" t="s">
        <v>2859</v>
      </c>
      <c r="K516" s="138" t="s">
        <v>322</v>
      </c>
      <c r="L516" s="118" t="s">
        <v>2860</v>
      </c>
      <c r="M516" s="102" t="s">
        <v>213</v>
      </c>
      <c r="N516" s="102" t="s">
        <v>431</v>
      </c>
      <c r="O516" s="120" t="s">
        <v>543</v>
      </c>
      <c r="P516" s="104"/>
      <c r="Q516" s="104"/>
      <c r="R516" s="104"/>
      <c r="S516" s="104"/>
      <c r="T516" s="104"/>
      <c r="U516" s="124">
        <v>0</v>
      </c>
      <c r="V516" s="124">
        <v>0</v>
      </c>
      <c r="W516" s="133" t="s">
        <v>2924</v>
      </c>
      <c r="X516" s="134">
        <v>2022</v>
      </c>
      <c r="Y516" s="134">
        <v>7</v>
      </c>
      <c r="Z516" s="128">
        <v>8</v>
      </c>
      <c r="AA5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17" spans="1:28" x14ac:dyDescent="0.25">
      <c r="A517" s="195" t="s">
        <v>2593</v>
      </c>
      <c r="B517" s="102" t="s">
        <v>213</v>
      </c>
      <c r="C517" s="104" t="s">
        <v>215</v>
      </c>
      <c r="D517" s="102" t="s">
        <v>216</v>
      </c>
      <c r="E517" s="102" t="s">
        <v>216</v>
      </c>
      <c r="F517" s="160">
        <v>4.4800000000000004</v>
      </c>
      <c r="G517" s="102" t="s">
        <v>217</v>
      </c>
      <c r="H517" s="75">
        <v>1</v>
      </c>
      <c r="I517" s="102">
        <v>1</v>
      </c>
      <c r="J517" s="116" t="s">
        <v>2861</v>
      </c>
      <c r="K517" s="138" t="s">
        <v>2862</v>
      </c>
      <c r="L517" s="120" t="s">
        <v>213</v>
      </c>
      <c r="M517" s="116" t="s">
        <v>213</v>
      </c>
      <c r="N517" s="102" t="s">
        <v>221</v>
      </c>
      <c r="O517" s="120" t="s">
        <v>352</v>
      </c>
      <c r="P517" s="104"/>
      <c r="Q517" s="104"/>
      <c r="R517" s="104"/>
      <c r="S517" s="104"/>
      <c r="T517" s="104"/>
      <c r="U517" s="124">
        <v>0</v>
      </c>
      <c r="V517" s="124">
        <v>0</v>
      </c>
      <c r="W517" s="133" t="s">
        <v>2924</v>
      </c>
      <c r="X517" s="134">
        <v>2022</v>
      </c>
      <c r="Y517" s="134">
        <v>7</v>
      </c>
      <c r="Z517" s="128">
        <v>6</v>
      </c>
      <c r="AA5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18" spans="1:28" x14ac:dyDescent="0.25">
      <c r="A518" s="195" t="s">
        <v>2594</v>
      </c>
      <c r="B518" s="102" t="s">
        <v>213</v>
      </c>
      <c r="C518" s="104" t="s">
        <v>215</v>
      </c>
      <c r="D518" s="102" t="s">
        <v>216</v>
      </c>
      <c r="E518" s="102" t="s">
        <v>216</v>
      </c>
      <c r="F518" s="160">
        <v>2.34</v>
      </c>
      <c r="G518" s="102" t="s">
        <v>217</v>
      </c>
      <c r="H518" s="75">
        <v>1</v>
      </c>
      <c r="I518" s="102">
        <v>1</v>
      </c>
      <c r="J518" s="116" t="s">
        <v>905</v>
      </c>
      <c r="K518" s="138" t="s">
        <v>2862</v>
      </c>
      <c r="L518" s="120" t="s">
        <v>213</v>
      </c>
      <c r="M518" s="116" t="s">
        <v>213</v>
      </c>
      <c r="N518" s="102" t="s">
        <v>221</v>
      </c>
      <c r="O518" s="120" t="s">
        <v>240</v>
      </c>
      <c r="P518" s="104"/>
      <c r="Q518" s="104"/>
      <c r="R518" s="104"/>
      <c r="S518" s="104"/>
      <c r="T518" s="104"/>
      <c r="U518" s="124">
        <v>0</v>
      </c>
      <c r="V518" s="124">
        <v>0</v>
      </c>
      <c r="W518" s="133" t="s">
        <v>2923</v>
      </c>
      <c r="X518" s="134">
        <v>2022</v>
      </c>
      <c r="Y518" s="134">
        <v>7</v>
      </c>
      <c r="Z518" s="128">
        <v>5</v>
      </c>
      <c r="AA51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1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19" spans="1:28" x14ac:dyDescent="0.25">
      <c r="A519" s="195" t="s">
        <v>2595</v>
      </c>
      <c r="B519" s="102" t="s">
        <v>213</v>
      </c>
      <c r="C519" s="104" t="s">
        <v>215</v>
      </c>
      <c r="D519" s="102" t="s">
        <v>216</v>
      </c>
      <c r="E519" s="102" t="s">
        <v>216</v>
      </c>
      <c r="F519" s="160">
        <v>2.29</v>
      </c>
      <c r="G519" s="102" t="s">
        <v>217</v>
      </c>
      <c r="H519" s="75">
        <v>1</v>
      </c>
      <c r="I519" s="102">
        <v>1</v>
      </c>
      <c r="J519" s="116" t="s">
        <v>2863</v>
      </c>
      <c r="K519" s="138" t="s">
        <v>1068</v>
      </c>
      <c r="L519" s="118" t="s">
        <v>2864</v>
      </c>
      <c r="M519" s="102" t="s">
        <v>213</v>
      </c>
      <c r="N519" s="102" t="s">
        <v>221</v>
      </c>
      <c r="O519" s="120" t="s">
        <v>348</v>
      </c>
      <c r="P519" s="104"/>
      <c r="Q519" s="104"/>
      <c r="R519" s="104"/>
      <c r="S519" s="104"/>
      <c r="T519" s="104"/>
      <c r="U519" s="124">
        <v>0</v>
      </c>
      <c r="V519" s="124">
        <v>0</v>
      </c>
      <c r="W519" s="133" t="s">
        <v>2923</v>
      </c>
      <c r="X519" s="134">
        <v>2022</v>
      </c>
      <c r="Y519" s="134">
        <v>7</v>
      </c>
      <c r="Z519" s="128">
        <v>3</v>
      </c>
      <c r="AA51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1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20" spans="1:28" x14ac:dyDescent="0.25">
      <c r="A520" s="195" t="s">
        <v>2596</v>
      </c>
      <c r="B520" s="102" t="s">
        <v>213</v>
      </c>
      <c r="C520" s="104" t="s">
        <v>215</v>
      </c>
      <c r="D520" s="102" t="s">
        <v>216</v>
      </c>
      <c r="E520" s="102" t="s">
        <v>216</v>
      </c>
      <c r="F520" s="160">
        <v>4.66</v>
      </c>
      <c r="G520" s="102" t="s">
        <v>217</v>
      </c>
      <c r="H520" s="75">
        <v>1</v>
      </c>
      <c r="I520" s="102">
        <v>1</v>
      </c>
      <c r="J520" s="116" t="s">
        <v>2865</v>
      </c>
      <c r="K520" s="138" t="s">
        <v>2862</v>
      </c>
      <c r="L520" s="118" t="s">
        <v>213</v>
      </c>
      <c r="M520" s="102" t="s">
        <v>213</v>
      </c>
      <c r="N520" s="102" t="s">
        <v>221</v>
      </c>
      <c r="O520" s="120">
        <v>1984</v>
      </c>
      <c r="P520" s="104"/>
      <c r="Q520" s="104"/>
      <c r="R520" s="104"/>
      <c r="S520" s="104"/>
      <c r="T520" s="104"/>
      <c r="U520" s="124">
        <v>0</v>
      </c>
      <c r="V520" s="124">
        <v>0</v>
      </c>
      <c r="W520" s="133" t="s">
        <v>2923</v>
      </c>
      <c r="X520" s="134">
        <v>2022</v>
      </c>
      <c r="Y520" s="134">
        <v>7</v>
      </c>
      <c r="Z520" s="128">
        <v>4</v>
      </c>
      <c r="AA52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2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21" spans="1:28" x14ac:dyDescent="0.25">
      <c r="A521" s="195" t="s">
        <v>2597</v>
      </c>
      <c r="B521" s="102" t="s">
        <v>213</v>
      </c>
      <c r="C521" s="104" t="s">
        <v>215</v>
      </c>
      <c r="D521" s="102" t="s">
        <v>216</v>
      </c>
      <c r="E521" s="102" t="s">
        <v>216</v>
      </c>
      <c r="F521" s="160">
        <v>1.57</v>
      </c>
      <c r="G521" s="102" t="s">
        <v>217</v>
      </c>
      <c r="H521" s="75">
        <v>1</v>
      </c>
      <c r="I521" s="102">
        <v>1</v>
      </c>
      <c r="J521" s="116" t="s">
        <v>1930</v>
      </c>
      <c r="K521" s="138" t="s">
        <v>2866</v>
      </c>
      <c r="L521" s="118" t="s">
        <v>213</v>
      </c>
      <c r="M521" s="102" t="s">
        <v>213</v>
      </c>
      <c r="N521" s="102" t="s">
        <v>221</v>
      </c>
      <c r="O521" s="120" t="s">
        <v>640</v>
      </c>
      <c r="P521" s="104"/>
      <c r="Q521" s="104"/>
      <c r="R521" s="104"/>
      <c r="S521" s="104"/>
      <c r="T521" s="104"/>
      <c r="U521" s="124">
        <v>0</v>
      </c>
      <c r="V521" s="124">
        <v>0</v>
      </c>
      <c r="W521" s="133" t="s">
        <v>2923</v>
      </c>
      <c r="X521" s="134">
        <v>2022</v>
      </c>
      <c r="Y521" s="134">
        <v>7</v>
      </c>
      <c r="Z521" s="128">
        <v>5</v>
      </c>
      <c r="AA52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2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22" spans="1:28" x14ac:dyDescent="0.25">
      <c r="A522" s="195" t="s">
        <v>2598</v>
      </c>
      <c r="B522" s="102" t="s">
        <v>213</v>
      </c>
      <c r="C522" s="104" t="s">
        <v>215</v>
      </c>
      <c r="D522" s="102" t="s">
        <v>216</v>
      </c>
      <c r="E522" s="102" t="s">
        <v>216</v>
      </c>
      <c r="F522" s="160">
        <v>5.53</v>
      </c>
      <c r="G522" s="102" t="s">
        <v>217</v>
      </c>
      <c r="H522" s="75">
        <v>1</v>
      </c>
      <c r="I522" s="102">
        <v>1</v>
      </c>
      <c r="J522" s="116" t="s">
        <v>3180</v>
      </c>
      <c r="K522" s="138" t="s">
        <v>322</v>
      </c>
      <c r="L522" s="118" t="s">
        <v>2867</v>
      </c>
      <c r="M522" s="102" t="s">
        <v>213</v>
      </c>
      <c r="N522" s="102" t="s">
        <v>221</v>
      </c>
      <c r="O522" s="120" t="s">
        <v>387</v>
      </c>
      <c r="P522" s="104"/>
      <c r="Q522" s="104"/>
      <c r="R522" s="104"/>
      <c r="S522" s="104"/>
      <c r="T522" s="104"/>
      <c r="U522" s="124">
        <v>0</v>
      </c>
      <c r="V522" s="124">
        <v>0</v>
      </c>
      <c r="W522" s="133" t="s">
        <v>2923</v>
      </c>
      <c r="X522" s="134">
        <v>2022</v>
      </c>
      <c r="Y522" s="134">
        <v>7</v>
      </c>
      <c r="Z522" s="128">
        <v>3</v>
      </c>
      <c r="AA52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2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23" spans="1:28" x14ac:dyDescent="0.25">
      <c r="A523" s="195" t="s">
        <v>2599</v>
      </c>
      <c r="B523" s="102" t="s">
        <v>213</v>
      </c>
      <c r="C523" s="104" t="s">
        <v>215</v>
      </c>
      <c r="D523" s="102" t="s">
        <v>216</v>
      </c>
      <c r="E523" s="102" t="s">
        <v>216</v>
      </c>
      <c r="F523" s="160">
        <v>1.38</v>
      </c>
      <c r="G523" s="102" t="s">
        <v>217</v>
      </c>
      <c r="H523" s="75">
        <v>1</v>
      </c>
      <c r="I523" s="102">
        <v>1</v>
      </c>
      <c r="J523" s="116" t="s">
        <v>1144</v>
      </c>
      <c r="K523" s="138" t="s">
        <v>1000</v>
      </c>
      <c r="L523" s="118" t="s">
        <v>213</v>
      </c>
      <c r="M523" s="102" t="s">
        <v>213</v>
      </c>
      <c r="N523" s="102" t="s">
        <v>221</v>
      </c>
      <c r="O523" s="118" t="s">
        <v>474</v>
      </c>
      <c r="P523" s="104"/>
      <c r="Q523" s="104"/>
      <c r="R523" s="104"/>
      <c r="S523" s="104"/>
      <c r="T523" s="104"/>
      <c r="U523" s="119">
        <v>0</v>
      </c>
      <c r="V523" s="119">
        <v>0</v>
      </c>
      <c r="W523" s="127" t="s">
        <v>2923</v>
      </c>
      <c r="X523" s="128">
        <v>2022</v>
      </c>
      <c r="Y523" s="128">
        <v>7</v>
      </c>
      <c r="Z523" s="128">
        <v>4</v>
      </c>
      <c r="AA52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2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24" spans="1:28" x14ac:dyDescent="0.25">
      <c r="A524" s="195" t="s">
        <v>2600</v>
      </c>
      <c r="B524" s="102" t="s">
        <v>213</v>
      </c>
      <c r="C524" s="104" t="s">
        <v>215</v>
      </c>
      <c r="D524" s="102" t="s">
        <v>216</v>
      </c>
      <c r="E524" s="102" t="s">
        <v>216</v>
      </c>
      <c r="F524" s="160">
        <v>2.98</v>
      </c>
      <c r="G524" s="102" t="s">
        <v>217</v>
      </c>
      <c r="H524" s="75">
        <v>1</v>
      </c>
      <c r="I524" s="102">
        <v>1</v>
      </c>
      <c r="J524" s="116" t="s">
        <v>995</v>
      </c>
      <c r="K524" s="138" t="s">
        <v>1880</v>
      </c>
      <c r="L524" s="118" t="s">
        <v>213</v>
      </c>
      <c r="M524" s="116" t="s">
        <v>213</v>
      </c>
      <c r="N524" s="102" t="s">
        <v>221</v>
      </c>
      <c r="O524" s="118" t="s">
        <v>352</v>
      </c>
      <c r="P524" s="104"/>
      <c r="Q524" s="104"/>
      <c r="R524" s="104"/>
      <c r="S524" s="104"/>
      <c r="T524" s="104"/>
      <c r="U524" s="119">
        <v>0</v>
      </c>
      <c r="V524" s="119">
        <v>0</v>
      </c>
      <c r="W524" s="127" t="s">
        <v>2923</v>
      </c>
      <c r="X524" s="128">
        <v>2022</v>
      </c>
      <c r="Y524" s="128">
        <v>7</v>
      </c>
      <c r="Z524" s="128">
        <v>5</v>
      </c>
      <c r="AA52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2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25" spans="1:28" x14ac:dyDescent="0.25">
      <c r="A525" s="195" t="s">
        <v>2601</v>
      </c>
      <c r="B525" s="102" t="s">
        <v>213</v>
      </c>
      <c r="C525" s="104" t="s">
        <v>215</v>
      </c>
      <c r="D525" s="102" t="s">
        <v>216</v>
      </c>
      <c r="E525" s="102" t="s">
        <v>216</v>
      </c>
      <c r="F525" s="160">
        <v>4.08</v>
      </c>
      <c r="G525" s="102" t="s">
        <v>217</v>
      </c>
      <c r="H525" s="75">
        <v>1</v>
      </c>
      <c r="I525" s="102">
        <v>1</v>
      </c>
      <c r="J525" s="116" t="s">
        <v>769</v>
      </c>
      <c r="K525" s="138" t="s">
        <v>736</v>
      </c>
      <c r="L525" s="118" t="s">
        <v>2868</v>
      </c>
      <c r="M525" s="102" t="s">
        <v>213</v>
      </c>
      <c r="N525" s="102" t="s">
        <v>221</v>
      </c>
      <c r="O525" s="118" t="s">
        <v>326</v>
      </c>
      <c r="P525" s="104"/>
      <c r="Q525" s="104"/>
      <c r="R525" s="104"/>
      <c r="S525" s="104"/>
      <c r="T525" s="104"/>
      <c r="U525" s="119">
        <v>0</v>
      </c>
      <c r="V525" s="119">
        <v>0</v>
      </c>
      <c r="W525" s="127" t="s">
        <v>2923</v>
      </c>
      <c r="X525" s="128">
        <v>2022</v>
      </c>
      <c r="Y525" s="128">
        <v>7</v>
      </c>
      <c r="Z525" s="128">
        <v>6</v>
      </c>
      <c r="AA52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2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26" spans="1:28" x14ac:dyDescent="0.25">
      <c r="A526" s="195" t="s">
        <v>2602</v>
      </c>
      <c r="B526" s="102" t="s">
        <v>213</v>
      </c>
      <c r="C526" s="104" t="s">
        <v>215</v>
      </c>
      <c r="D526" s="102" t="s">
        <v>216</v>
      </c>
      <c r="E526" s="102" t="s">
        <v>216</v>
      </c>
      <c r="F526" s="160">
        <v>2</v>
      </c>
      <c r="G526" s="102" t="s">
        <v>217</v>
      </c>
      <c r="H526" s="75">
        <v>1</v>
      </c>
      <c r="I526" s="102">
        <v>1</v>
      </c>
      <c r="J526" s="116" t="s">
        <v>1045</v>
      </c>
      <c r="K526" s="138" t="s">
        <v>2836</v>
      </c>
      <c r="L526" s="118" t="s">
        <v>2869</v>
      </c>
      <c r="M526" s="102" t="s">
        <v>213</v>
      </c>
      <c r="N526" s="102" t="s">
        <v>221</v>
      </c>
      <c r="O526" s="118" t="s">
        <v>326</v>
      </c>
      <c r="P526" s="104"/>
      <c r="Q526" s="104"/>
      <c r="R526" s="104"/>
      <c r="S526" s="104"/>
      <c r="T526" s="104"/>
      <c r="U526" s="119">
        <v>0</v>
      </c>
      <c r="V526" s="119">
        <v>0</v>
      </c>
      <c r="W526" s="127" t="s">
        <v>2923</v>
      </c>
      <c r="X526" s="128">
        <v>2022</v>
      </c>
      <c r="Y526" s="128">
        <v>7</v>
      </c>
      <c r="Z526" s="128">
        <v>7</v>
      </c>
      <c r="AA52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2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27" spans="1:28" x14ac:dyDescent="0.25">
      <c r="A527" s="195" t="s">
        <v>2603</v>
      </c>
      <c r="B527" s="102" t="s">
        <v>213</v>
      </c>
      <c r="C527" s="104" t="s">
        <v>215</v>
      </c>
      <c r="D527" s="102" t="s">
        <v>216</v>
      </c>
      <c r="E527" s="102" t="s">
        <v>216</v>
      </c>
      <c r="F527" s="160">
        <v>4.55</v>
      </c>
      <c r="G527" s="102" t="s">
        <v>217</v>
      </c>
      <c r="H527" s="75">
        <v>1</v>
      </c>
      <c r="I527" s="102">
        <v>1</v>
      </c>
      <c r="J527" s="116" t="s">
        <v>3175</v>
      </c>
      <c r="K527" s="138" t="s">
        <v>1068</v>
      </c>
      <c r="L527" s="118" t="s">
        <v>213</v>
      </c>
      <c r="M527" s="102" t="s">
        <v>3176</v>
      </c>
      <c r="N527" s="102" t="s">
        <v>431</v>
      </c>
      <c r="O527" s="118" t="s">
        <v>555</v>
      </c>
      <c r="P527" s="104"/>
      <c r="Q527" s="104"/>
      <c r="R527" s="104"/>
      <c r="S527" s="104"/>
      <c r="T527" s="104"/>
      <c r="U527" s="119">
        <v>0</v>
      </c>
      <c r="V527" s="119">
        <v>0</v>
      </c>
      <c r="W527" s="127" t="s">
        <v>2923</v>
      </c>
      <c r="X527" s="128">
        <v>2022</v>
      </c>
      <c r="Y527" s="128">
        <v>7</v>
      </c>
      <c r="Z527" s="128">
        <v>8</v>
      </c>
      <c r="AA52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2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28" spans="1:28" x14ac:dyDescent="0.25">
      <c r="A528" s="195" t="s">
        <v>2604</v>
      </c>
      <c r="B528" s="102" t="s">
        <v>213</v>
      </c>
      <c r="C528" s="104" t="s">
        <v>215</v>
      </c>
      <c r="D528" s="102" t="s">
        <v>216</v>
      </c>
      <c r="E528" s="102" t="s">
        <v>216</v>
      </c>
      <c r="F528" s="160">
        <v>4</v>
      </c>
      <c r="G528" s="102" t="s">
        <v>217</v>
      </c>
      <c r="H528" s="75">
        <v>1</v>
      </c>
      <c r="I528" s="102">
        <v>1</v>
      </c>
      <c r="J528" s="116" t="s">
        <v>2870</v>
      </c>
      <c r="K528" s="138" t="s">
        <v>1068</v>
      </c>
      <c r="L528" s="118" t="s">
        <v>213</v>
      </c>
      <c r="M528" s="102" t="s">
        <v>213</v>
      </c>
      <c r="N528" s="102" t="s">
        <v>221</v>
      </c>
      <c r="O528" s="118" t="s">
        <v>331</v>
      </c>
      <c r="P528" s="104"/>
      <c r="Q528" s="104"/>
      <c r="R528" s="104"/>
      <c r="S528" s="104"/>
      <c r="T528" s="104"/>
      <c r="U528" s="119">
        <v>0</v>
      </c>
      <c r="V528" s="119">
        <v>0</v>
      </c>
      <c r="W528" s="127" t="s">
        <v>2923</v>
      </c>
      <c r="X528" s="128">
        <v>2022</v>
      </c>
      <c r="Y528" s="128">
        <v>7</v>
      </c>
      <c r="Z528" s="128">
        <v>9</v>
      </c>
      <c r="AA52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2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29" spans="1:28" x14ac:dyDescent="0.25">
      <c r="A529" s="195" t="s">
        <v>2605</v>
      </c>
      <c r="B529" s="102" t="s">
        <v>213</v>
      </c>
      <c r="C529" s="104" t="s">
        <v>215</v>
      </c>
      <c r="D529" s="102" t="s">
        <v>216</v>
      </c>
      <c r="E529" s="102" t="s">
        <v>216</v>
      </c>
      <c r="F529" s="160">
        <v>3.01</v>
      </c>
      <c r="G529" s="102" t="s">
        <v>217</v>
      </c>
      <c r="H529" s="75">
        <v>1</v>
      </c>
      <c r="I529" s="102">
        <v>1</v>
      </c>
      <c r="J529" s="116" t="s">
        <v>2859</v>
      </c>
      <c r="K529" s="138" t="s">
        <v>322</v>
      </c>
      <c r="L529" s="118" t="s">
        <v>213</v>
      </c>
      <c r="M529" s="102" t="s">
        <v>213</v>
      </c>
      <c r="N529" s="102" t="s">
        <v>221</v>
      </c>
      <c r="O529" s="118" t="s">
        <v>387</v>
      </c>
      <c r="P529" s="104"/>
      <c r="Q529" s="104"/>
      <c r="R529" s="104"/>
      <c r="S529" s="104"/>
      <c r="T529" s="104"/>
      <c r="U529" s="119">
        <v>0</v>
      </c>
      <c r="V529" s="119">
        <v>0</v>
      </c>
      <c r="W529" s="127" t="s">
        <v>2923</v>
      </c>
      <c r="X529" s="128">
        <v>2022</v>
      </c>
      <c r="Y529" s="128">
        <v>7</v>
      </c>
      <c r="Z529" s="128">
        <v>8</v>
      </c>
      <c r="AA52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2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30" spans="1:28" x14ac:dyDescent="0.25">
      <c r="A530" s="195" t="s">
        <v>2606</v>
      </c>
      <c r="B530" s="102" t="s">
        <v>213</v>
      </c>
      <c r="C530" s="104" t="s">
        <v>215</v>
      </c>
      <c r="D530" s="102" t="s">
        <v>216</v>
      </c>
      <c r="E530" s="102" t="s">
        <v>216</v>
      </c>
      <c r="F530" s="160">
        <v>2.66</v>
      </c>
      <c r="G530" s="102" t="s">
        <v>217</v>
      </c>
      <c r="H530" s="75">
        <v>1</v>
      </c>
      <c r="I530" s="102">
        <v>1</v>
      </c>
      <c r="J530" s="116" t="s">
        <v>2871</v>
      </c>
      <c r="K530" s="138" t="s">
        <v>1068</v>
      </c>
      <c r="L530" s="118" t="s">
        <v>213</v>
      </c>
      <c r="M530" s="102" t="s">
        <v>213</v>
      </c>
      <c r="N530" s="102" t="s">
        <v>221</v>
      </c>
      <c r="O530" s="118" t="s">
        <v>393</v>
      </c>
      <c r="P530" s="104"/>
      <c r="Q530" s="104"/>
      <c r="R530" s="104"/>
      <c r="S530" s="104"/>
      <c r="T530" s="104"/>
      <c r="U530" s="119">
        <v>0</v>
      </c>
      <c r="V530" s="119">
        <v>0</v>
      </c>
      <c r="W530" s="127" t="s">
        <v>2923</v>
      </c>
      <c r="X530" s="128">
        <v>2022</v>
      </c>
      <c r="Y530" s="128">
        <v>7</v>
      </c>
      <c r="Z530" s="128">
        <v>7</v>
      </c>
      <c r="AA53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3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31" spans="1:28" x14ac:dyDescent="0.25">
      <c r="A531" s="195" t="s">
        <v>2607</v>
      </c>
      <c r="B531" s="102" t="s">
        <v>213</v>
      </c>
      <c r="C531" s="104" t="s">
        <v>215</v>
      </c>
      <c r="D531" s="102" t="s">
        <v>216</v>
      </c>
      <c r="E531" s="102" t="s">
        <v>216</v>
      </c>
      <c r="F531" s="160">
        <v>4.5599999999999996</v>
      </c>
      <c r="G531" s="102" t="s">
        <v>217</v>
      </c>
      <c r="H531" s="75">
        <v>1</v>
      </c>
      <c r="I531" s="102">
        <v>1</v>
      </c>
      <c r="J531" s="116" t="s">
        <v>653</v>
      </c>
      <c r="K531" s="138" t="s">
        <v>2836</v>
      </c>
      <c r="L531" s="118" t="s">
        <v>2872</v>
      </c>
      <c r="M531" s="102" t="s">
        <v>213</v>
      </c>
      <c r="N531" s="102" t="s">
        <v>221</v>
      </c>
      <c r="O531" s="118" t="s">
        <v>640</v>
      </c>
      <c r="P531" s="104"/>
      <c r="Q531" s="104"/>
      <c r="R531" s="104"/>
      <c r="S531" s="104"/>
      <c r="T531" s="104"/>
      <c r="U531" s="119">
        <v>0</v>
      </c>
      <c r="V531" s="119">
        <v>0</v>
      </c>
      <c r="W531" s="127" t="s">
        <v>2923</v>
      </c>
      <c r="X531" s="128">
        <v>2022</v>
      </c>
      <c r="Y531" s="128">
        <v>7</v>
      </c>
      <c r="Z531" s="128">
        <v>6</v>
      </c>
      <c r="AA53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3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32" spans="1:28" x14ac:dyDescent="0.25">
      <c r="A532" s="195" t="s">
        <v>2608</v>
      </c>
      <c r="B532" s="102" t="s">
        <v>213</v>
      </c>
      <c r="C532" s="104" t="s">
        <v>215</v>
      </c>
      <c r="D532" s="102" t="s">
        <v>216</v>
      </c>
      <c r="E532" s="102" t="s">
        <v>216</v>
      </c>
      <c r="F532" s="160">
        <v>6.42</v>
      </c>
      <c r="G532" s="102" t="s">
        <v>217</v>
      </c>
      <c r="H532" s="75">
        <v>1</v>
      </c>
      <c r="I532" s="102">
        <v>1</v>
      </c>
      <c r="J532" s="116" t="s">
        <v>2684</v>
      </c>
      <c r="K532" s="138" t="s">
        <v>2873</v>
      </c>
      <c r="L532" s="118" t="s">
        <v>213</v>
      </c>
      <c r="M532" s="102" t="s">
        <v>213</v>
      </c>
      <c r="N532" s="102" t="s">
        <v>221</v>
      </c>
      <c r="O532" s="118" t="s">
        <v>250</v>
      </c>
      <c r="P532" s="104"/>
      <c r="Q532" s="104"/>
      <c r="R532" s="104"/>
      <c r="S532" s="104"/>
      <c r="T532" s="104"/>
      <c r="U532" s="119">
        <v>0</v>
      </c>
      <c r="V532" s="119">
        <v>0</v>
      </c>
      <c r="W532" s="127" t="s">
        <v>2923</v>
      </c>
      <c r="X532" s="128">
        <v>2022</v>
      </c>
      <c r="Y532" s="128">
        <v>7</v>
      </c>
      <c r="Z532" s="128">
        <v>5</v>
      </c>
      <c r="AA53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3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33" spans="1:28" x14ac:dyDescent="0.25">
      <c r="A533" s="195" t="s">
        <v>2609</v>
      </c>
      <c r="B533" s="102" t="s">
        <v>213</v>
      </c>
      <c r="C533" s="104" t="s">
        <v>215</v>
      </c>
      <c r="D533" s="102" t="s">
        <v>216</v>
      </c>
      <c r="E533" s="102" t="s">
        <v>216</v>
      </c>
      <c r="F533" s="160">
        <v>2.1</v>
      </c>
      <c r="G533" s="102" t="s">
        <v>217</v>
      </c>
      <c r="H533" s="75">
        <v>1</v>
      </c>
      <c r="I533" s="102">
        <v>1</v>
      </c>
      <c r="J533" s="116" t="s">
        <v>668</v>
      </c>
      <c r="K533" s="138" t="s">
        <v>322</v>
      </c>
      <c r="L533" s="118" t="s">
        <v>213</v>
      </c>
      <c r="M533" s="102" t="s">
        <v>213</v>
      </c>
      <c r="N533" s="102" t="s">
        <v>221</v>
      </c>
      <c r="O533" s="118" t="s">
        <v>908</v>
      </c>
      <c r="P533" s="104"/>
      <c r="Q533" s="104"/>
      <c r="R533" s="104"/>
      <c r="S533" s="104"/>
      <c r="T533" s="104"/>
      <c r="U533" s="119">
        <v>0</v>
      </c>
      <c r="V533" s="119">
        <v>0</v>
      </c>
      <c r="W533" s="127" t="s">
        <v>2923</v>
      </c>
      <c r="X533" s="128">
        <v>2022</v>
      </c>
      <c r="Y533" s="128">
        <v>7</v>
      </c>
      <c r="Z533" s="128">
        <v>5</v>
      </c>
      <c r="AA53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3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34" spans="1:28" x14ac:dyDescent="0.25">
      <c r="A534" s="195" t="s">
        <v>2610</v>
      </c>
      <c r="B534" s="102" t="s">
        <v>213</v>
      </c>
      <c r="C534" s="104" t="s">
        <v>215</v>
      </c>
      <c r="D534" s="102" t="s">
        <v>216</v>
      </c>
      <c r="E534" s="102" t="s">
        <v>216</v>
      </c>
      <c r="F534" s="160">
        <v>13.08</v>
      </c>
      <c r="G534" s="102" t="s">
        <v>217</v>
      </c>
      <c r="H534" s="75">
        <v>1</v>
      </c>
      <c r="I534" s="102">
        <v>1</v>
      </c>
      <c r="J534" s="116" t="s">
        <v>918</v>
      </c>
      <c r="K534" s="138" t="s">
        <v>736</v>
      </c>
      <c r="L534" s="118" t="s">
        <v>3261</v>
      </c>
      <c r="M534" s="102" t="s">
        <v>3260</v>
      </c>
      <c r="N534" s="102" t="s">
        <v>221</v>
      </c>
      <c r="O534" s="118" t="s">
        <v>549</v>
      </c>
      <c r="P534" s="104"/>
      <c r="Q534" s="104"/>
      <c r="R534" s="104"/>
      <c r="S534" s="104"/>
      <c r="T534" s="104"/>
      <c r="U534" s="119">
        <v>0</v>
      </c>
      <c r="V534" s="119">
        <v>0</v>
      </c>
      <c r="W534" s="127" t="s">
        <v>2923</v>
      </c>
      <c r="X534" s="128">
        <v>2022</v>
      </c>
      <c r="Y534" s="128">
        <v>7</v>
      </c>
      <c r="Z534" s="128">
        <v>6</v>
      </c>
      <c r="AA53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3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35" spans="1:28" x14ac:dyDescent="0.25">
      <c r="A535" s="195" t="s">
        <v>2611</v>
      </c>
      <c r="B535" s="102" t="s">
        <v>213</v>
      </c>
      <c r="C535" s="104" t="s">
        <v>215</v>
      </c>
      <c r="D535" s="102" t="s">
        <v>216</v>
      </c>
      <c r="E535" s="102" t="s">
        <v>216</v>
      </c>
      <c r="F535" s="160">
        <v>2.13</v>
      </c>
      <c r="G535" s="102" t="s">
        <v>217</v>
      </c>
      <c r="H535" s="75">
        <v>1</v>
      </c>
      <c r="I535" s="102">
        <v>1</v>
      </c>
      <c r="J535" s="116" t="s">
        <v>489</v>
      </c>
      <c r="K535" s="138" t="s">
        <v>736</v>
      </c>
      <c r="L535" s="118" t="s">
        <v>2874</v>
      </c>
      <c r="M535" s="102" t="s">
        <v>213</v>
      </c>
      <c r="N535" s="102" t="s">
        <v>221</v>
      </c>
      <c r="O535" s="118" t="s">
        <v>304</v>
      </c>
      <c r="P535" s="104"/>
      <c r="Q535" s="104"/>
      <c r="R535" s="104"/>
      <c r="S535" s="104"/>
      <c r="T535" s="104"/>
      <c r="U535" s="119">
        <v>0</v>
      </c>
      <c r="V535" s="119">
        <v>0</v>
      </c>
      <c r="W535" s="127" t="s">
        <v>2923</v>
      </c>
      <c r="X535" s="128">
        <v>2022</v>
      </c>
      <c r="Y535" s="128">
        <v>7</v>
      </c>
      <c r="Z535" s="128">
        <v>4</v>
      </c>
      <c r="AA53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3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36" spans="1:28" x14ac:dyDescent="0.25">
      <c r="A536" s="195" t="s">
        <v>2612</v>
      </c>
      <c r="B536" s="102" t="s">
        <v>213</v>
      </c>
      <c r="C536" s="104" t="s">
        <v>215</v>
      </c>
      <c r="D536" s="102" t="s">
        <v>216</v>
      </c>
      <c r="E536" s="102" t="s">
        <v>216</v>
      </c>
      <c r="F536" s="160">
        <v>1.43</v>
      </c>
      <c r="G536" s="102" t="s">
        <v>217</v>
      </c>
      <c r="H536" s="75">
        <v>1</v>
      </c>
      <c r="I536" s="102">
        <v>1</v>
      </c>
      <c r="J536" s="116" t="s">
        <v>784</v>
      </c>
      <c r="K536" s="138" t="s">
        <v>488</v>
      </c>
      <c r="L536" s="118" t="s">
        <v>213</v>
      </c>
      <c r="M536" s="102" t="s">
        <v>213</v>
      </c>
      <c r="N536" s="102" t="s">
        <v>221</v>
      </c>
      <c r="O536" s="118" t="s">
        <v>2177</v>
      </c>
      <c r="P536" s="104"/>
      <c r="Q536" s="104"/>
      <c r="R536" s="104"/>
      <c r="S536" s="104"/>
      <c r="T536" s="104"/>
      <c r="U536" s="119">
        <v>0</v>
      </c>
      <c r="V536" s="119">
        <v>0</v>
      </c>
      <c r="W536" s="127" t="s">
        <v>2923</v>
      </c>
      <c r="X536" s="128">
        <v>2022</v>
      </c>
      <c r="Y536" s="128">
        <v>7</v>
      </c>
      <c r="Z536" s="128">
        <v>6</v>
      </c>
      <c r="AA53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3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37" spans="1:28" x14ac:dyDescent="0.25">
      <c r="A537" s="195" t="s">
        <v>2613</v>
      </c>
      <c r="B537" s="102" t="s">
        <v>213</v>
      </c>
      <c r="C537" s="104" t="s">
        <v>215</v>
      </c>
      <c r="D537" s="102" t="s">
        <v>216</v>
      </c>
      <c r="E537" s="102" t="s">
        <v>216</v>
      </c>
      <c r="F537" s="160">
        <v>1.53</v>
      </c>
      <c r="G537" s="102" t="s">
        <v>217</v>
      </c>
      <c r="H537" s="75">
        <v>1</v>
      </c>
      <c r="I537" s="102">
        <v>1</v>
      </c>
      <c r="J537" s="116" t="s">
        <v>1045</v>
      </c>
      <c r="K537" s="138" t="s">
        <v>1068</v>
      </c>
      <c r="L537" s="118" t="s">
        <v>213</v>
      </c>
      <c r="M537" s="102" t="s">
        <v>213</v>
      </c>
      <c r="N537" s="102" t="s">
        <v>221</v>
      </c>
      <c r="O537" s="118" t="s">
        <v>240</v>
      </c>
      <c r="P537" s="104"/>
      <c r="Q537" s="104"/>
      <c r="R537" s="104"/>
      <c r="S537" s="104"/>
      <c r="T537" s="104"/>
      <c r="U537" s="119">
        <v>0</v>
      </c>
      <c r="V537" s="119">
        <v>0</v>
      </c>
      <c r="W537" s="127" t="s">
        <v>2923</v>
      </c>
      <c r="X537" s="128">
        <v>2022</v>
      </c>
      <c r="Y537" s="128">
        <v>7</v>
      </c>
      <c r="Z537" s="128">
        <v>7</v>
      </c>
      <c r="AA53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3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38" spans="1:28" x14ac:dyDescent="0.25">
      <c r="A538" s="195" t="s">
        <v>2614</v>
      </c>
      <c r="B538" s="102" t="s">
        <v>213</v>
      </c>
      <c r="C538" s="104" t="s">
        <v>215</v>
      </c>
      <c r="D538" s="102" t="s">
        <v>216</v>
      </c>
      <c r="E538" s="102" t="s">
        <v>216</v>
      </c>
      <c r="F538" s="160">
        <v>5.82</v>
      </c>
      <c r="G538" s="102" t="s">
        <v>217</v>
      </c>
      <c r="H538" s="75">
        <v>1</v>
      </c>
      <c r="I538" s="102">
        <v>1</v>
      </c>
      <c r="J538" s="116" t="s">
        <v>1045</v>
      </c>
      <c r="K538" s="138" t="s">
        <v>2875</v>
      </c>
      <c r="L538" s="118" t="s">
        <v>213</v>
      </c>
      <c r="M538" s="102" t="s">
        <v>213</v>
      </c>
      <c r="N538" s="102" t="s">
        <v>221</v>
      </c>
      <c r="O538" s="118" t="s">
        <v>908</v>
      </c>
      <c r="P538" s="104"/>
      <c r="Q538" s="104"/>
      <c r="R538" s="104"/>
      <c r="S538" s="104"/>
      <c r="T538" s="104"/>
      <c r="U538" s="119">
        <v>0</v>
      </c>
      <c r="V538" s="119">
        <v>0</v>
      </c>
      <c r="W538" s="127" t="s">
        <v>2923</v>
      </c>
      <c r="X538" s="128">
        <v>2022</v>
      </c>
      <c r="Y538" s="128">
        <v>7</v>
      </c>
      <c r="Z538" s="128">
        <v>8</v>
      </c>
      <c r="AA53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3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39" spans="1:28" x14ac:dyDescent="0.25">
      <c r="A539" s="195" t="s">
        <v>2615</v>
      </c>
      <c r="B539" s="102" t="s">
        <v>213</v>
      </c>
      <c r="C539" s="104" t="s">
        <v>215</v>
      </c>
      <c r="D539" s="102" t="s">
        <v>216</v>
      </c>
      <c r="E539" s="102" t="s">
        <v>216</v>
      </c>
      <c r="F539" s="160">
        <v>0.52</v>
      </c>
      <c r="G539" s="102" t="s">
        <v>217</v>
      </c>
      <c r="H539" s="75">
        <v>1</v>
      </c>
      <c r="I539" s="102">
        <v>1</v>
      </c>
      <c r="J539" s="116" t="s">
        <v>489</v>
      </c>
      <c r="K539" s="138" t="s">
        <v>2875</v>
      </c>
      <c r="L539" s="118" t="s">
        <v>213</v>
      </c>
      <c r="M539" s="102" t="s">
        <v>213</v>
      </c>
      <c r="N539" s="102" t="s">
        <v>221</v>
      </c>
      <c r="O539" s="118" t="s">
        <v>543</v>
      </c>
      <c r="P539" s="104"/>
      <c r="Q539" s="104"/>
      <c r="R539" s="104"/>
      <c r="S539" s="104"/>
      <c r="T539" s="104"/>
      <c r="U539" s="119">
        <v>0</v>
      </c>
      <c r="V539" s="119">
        <v>0</v>
      </c>
      <c r="W539" s="127" t="s">
        <v>2923</v>
      </c>
      <c r="X539" s="128">
        <v>2022</v>
      </c>
      <c r="Y539" s="128">
        <v>7</v>
      </c>
      <c r="Z539" s="128">
        <v>9</v>
      </c>
      <c r="AA53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3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40" spans="1:28" x14ac:dyDescent="0.25">
      <c r="A540" s="195" t="s">
        <v>2616</v>
      </c>
      <c r="B540" s="102" t="s">
        <v>213</v>
      </c>
      <c r="C540" s="104" t="s">
        <v>215</v>
      </c>
      <c r="D540" s="102" t="s">
        <v>216</v>
      </c>
      <c r="E540" s="102" t="s">
        <v>216</v>
      </c>
      <c r="F540" s="160">
        <v>1.82</v>
      </c>
      <c r="G540" s="102" t="s">
        <v>217</v>
      </c>
      <c r="H540" s="75">
        <v>1</v>
      </c>
      <c r="I540" s="102">
        <v>1</v>
      </c>
      <c r="J540" s="116" t="s">
        <v>2859</v>
      </c>
      <c r="K540" s="138" t="s">
        <v>2836</v>
      </c>
      <c r="L540" s="118" t="s">
        <v>213</v>
      </c>
      <c r="M540" s="102" t="s">
        <v>213</v>
      </c>
      <c r="N540" s="102" t="s">
        <v>431</v>
      </c>
      <c r="O540" s="118" t="s">
        <v>352</v>
      </c>
      <c r="P540" s="104"/>
      <c r="Q540" s="104"/>
      <c r="R540" s="104"/>
      <c r="S540" s="104"/>
      <c r="T540" s="104"/>
      <c r="U540" s="119">
        <v>0</v>
      </c>
      <c r="V540" s="119">
        <v>0</v>
      </c>
      <c r="W540" s="127" t="s">
        <v>2923</v>
      </c>
      <c r="X540" s="128">
        <v>2022</v>
      </c>
      <c r="Y540" s="128">
        <v>7</v>
      </c>
      <c r="Z540" s="128">
        <v>7</v>
      </c>
      <c r="AA54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4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41" spans="1:28" x14ac:dyDescent="0.25">
      <c r="A541" s="195" t="s">
        <v>2617</v>
      </c>
      <c r="B541" s="102" t="s">
        <v>213</v>
      </c>
      <c r="C541" s="104" t="s">
        <v>215</v>
      </c>
      <c r="D541" s="102" t="s">
        <v>216</v>
      </c>
      <c r="E541" s="102" t="s">
        <v>216</v>
      </c>
      <c r="F541" s="160">
        <v>6.58</v>
      </c>
      <c r="G541" s="102" t="s">
        <v>217</v>
      </c>
      <c r="H541" s="75">
        <v>1</v>
      </c>
      <c r="I541" s="102">
        <v>1</v>
      </c>
      <c r="J541" s="116" t="s">
        <v>1803</v>
      </c>
      <c r="K541" s="138" t="s">
        <v>1068</v>
      </c>
      <c r="L541" s="118" t="s">
        <v>213</v>
      </c>
      <c r="M541" s="102" t="s">
        <v>213</v>
      </c>
      <c r="N541" s="102" t="s">
        <v>221</v>
      </c>
      <c r="O541" s="118" t="s">
        <v>240</v>
      </c>
      <c r="P541" s="104"/>
      <c r="Q541" s="104"/>
      <c r="R541" s="104"/>
      <c r="S541" s="104"/>
      <c r="T541" s="104"/>
      <c r="U541" s="119">
        <v>0</v>
      </c>
      <c r="V541" s="119">
        <v>0</v>
      </c>
      <c r="W541" s="127" t="s">
        <v>2923</v>
      </c>
      <c r="X541" s="128">
        <v>2022</v>
      </c>
      <c r="Y541" s="128">
        <v>7</v>
      </c>
      <c r="Z541" s="128">
        <v>9</v>
      </c>
      <c r="AA54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4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42" spans="1:28" x14ac:dyDescent="0.25">
      <c r="A542" s="195" t="s">
        <v>2618</v>
      </c>
      <c r="B542" s="102" t="s">
        <v>213</v>
      </c>
      <c r="C542" s="104" t="s">
        <v>215</v>
      </c>
      <c r="D542" s="102" t="s">
        <v>216</v>
      </c>
      <c r="E542" s="102" t="s">
        <v>216</v>
      </c>
      <c r="F542" s="160">
        <v>1.72</v>
      </c>
      <c r="G542" s="102" t="s">
        <v>217</v>
      </c>
      <c r="H542" s="75">
        <v>1</v>
      </c>
      <c r="I542" s="102">
        <v>1</v>
      </c>
      <c r="J542" s="116" t="s">
        <v>599</v>
      </c>
      <c r="K542" s="138" t="s">
        <v>318</v>
      </c>
      <c r="L542" s="118" t="s">
        <v>213</v>
      </c>
      <c r="M542" s="102" t="s">
        <v>213</v>
      </c>
      <c r="N542" s="102" t="s">
        <v>221</v>
      </c>
      <c r="O542" s="118" t="s">
        <v>348</v>
      </c>
      <c r="P542" s="104"/>
      <c r="Q542" s="104"/>
      <c r="R542" s="104"/>
      <c r="S542" s="104"/>
      <c r="T542" s="104"/>
      <c r="U542" s="119">
        <v>0</v>
      </c>
      <c r="V542" s="119">
        <v>0</v>
      </c>
      <c r="W542" s="127" t="s">
        <v>2923</v>
      </c>
      <c r="X542" s="128">
        <v>2022</v>
      </c>
      <c r="Y542" s="128">
        <v>7</v>
      </c>
      <c r="Z542" s="128">
        <v>4</v>
      </c>
      <c r="AA54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4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43" spans="1:28" x14ac:dyDescent="0.25">
      <c r="A543" s="195" t="s">
        <v>2619</v>
      </c>
      <c r="B543" s="102" t="s">
        <v>213</v>
      </c>
      <c r="C543" s="104" t="s">
        <v>215</v>
      </c>
      <c r="D543" s="102" t="s">
        <v>216</v>
      </c>
      <c r="E543" s="102" t="s">
        <v>216</v>
      </c>
      <c r="F543" s="160">
        <v>1.75</v>
      </c>
      <c r="G543" s="102" t="s">
        <v>217</v>
      </c>
      <c r="H543" s="75">
        <v>1</v>
      </c>
      <c r="I543" s="102">
        <v>1</v>
      </c>
      <c r="J543" s="116" t="s">
        <v>2876</v>
      </c>
      <c r="K543" s="138" t="s">
        <v>2877</v>
      </c>
      <c r="L543" s="118" t="s">
        <v>213</v>
      </c>
      <c r="M543" s="102" t="s">
        <v>213</v>
      </c>
      <c r="N543" s="102" t="s">
        <v>221</v>
      </c>
      <c r="O543" s="118">
        <v>1984</v>
      </c>
      <c r="P543" s="104"/>
      <c r="Q543" s="104"/>
      <c r="R543" s="104"/>
      <c r="S543" s="104"/>
      <c r="T543" s="104"/>
      <c r="U543" s="119">
        <v>0</v>
      </c>
      <c r="V543" s="119">
        <v>0</v>
      </c>
      <c r="W543" s="127" t="s">
        <v>2923</v>
      </c>
      <c r="X543" s="128">
        <v>2022</v>
      </c>
      <c r="Y543" s="128">
        <v>7</v>
      </c>
      <c r="Z543" s="128">
        <v>5</v>
      </c>
      <c r="AA54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4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44" spans="1:28" x14ac:dyDescent="0.25">
      <c r="A544" s="193" t="s">
        <v>2620</v>
      </c>
      <c r="B544" s="102" t="s">
        <v>213</v>
      </c>
      <c r="C544" s="104" t="s">
        <v>215</v>
      </c>
      <c r="D544" s="102" t="s">
        <v>216</v>
      </c>
      <c r="E544" s="102" t="s">
        <v>216</v>
      </c>
      <c r="F544" s="115">
        <v>2.48</v>
      </c>
      <c r="G544" s="102" t="s">
        <v>217</v>
      </c>
      <c r="H544" s="75">
        <v>1</v>
      </c>
      <c r="I544" s="102">
        <v>1</v>
      </c>
      <c r="J544" s="102" t="s">
        <v>2878</v>
      </c>
      <c r="K544" s="137" t="s">
        <v>1024</v>
      </c>
      <c r="L544" s="118" t="s">
        <v>213</v>
      </c>
      <c r="M544" s="102" t="s">
        <v>213</v>
      </c>
      <c r="N544" s="102" t="s">
        <v>221</v>
      </c>
      <c r="O544" s="118" t="s">
        <v>640</v>
      </c>
      <c r="P544" s="104"/>
      <c r="Q544" s="104"/>
      <c r="R544" s="104"/>
      <c r="S544" s="104"/>
      <c r="T544" s="104"/>
      <c r="U544" s="124">
        <v>0</v>
      </c>
      <c r="V544" s="124">
        <v>0</v>
      </c>
      <c r="W544" s="127" t="s">
        <v>2923</v>
      </c>
      <c r="X544" s="128">
        <v>2022</v>
      </c>
      <c r="Y544" s="128">
        <v>7</v>
      </c>
      <c r="Z544" s="128">
        <v>7</v>
      </c>
      <c r="AA54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4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45" spans="1:28" x14ac:dyDescent="0.25">
      <c r="A545" s="193" t="s">
        <v>2621</v>
      </c>
      <c r="B545" s="116" t="s">
        <v>213</v>
      </c>
      <c r="C545" s="104" t="s">
        <v>215</v>
      </c>
      <c r="D545" s="102" t="s">
        <v>216</v>
      </c>
      <c r="E545" s="102" t="s">
        <v>216</v>
      </c>
      <c r="F545" s="115">
        <v>3.55</v>
      </c>
      <c r="G545" s="102" t="s">
        <v>217</v>
      </c>
      <c r="H545" s="75">
        <v>2</v>
      </c>
      <c r="I545" s="102">
        <v>1</v>
      </c>
      <c r="J545" s="102" t="s">
        <v>1803</v>
      </c>
      <c r="K545" s="137" t="s">
        <v>2836</v>
      </c>
      <c r="L545" s="118" t="s">
        <v>213</v>
      </c>
      <c r="M545" s="102" t="s">
        <v>213</v>
      </c>
      <c r="N545" s="102" t="s">
        <v>221</v>
      </c>
      <c r="O545" s="118" t="s">
        <v>387</v>
      </c>
      <c r="P545" s="104"/>
      <c r="Q545" s="104"/>
      <c r="R545" s="104"/>
      <c r="S545" s="104"/>
      <c r="T545" s="104"/>
      <c r="U545" s="124">
        <v>0</v>
      </c>
      <c r="V545" s="124">
        <v>0</v>
      </c>
      <c r="W545" s="127" t="s">
        <v>2925</v>
      </c>
      <c r="X545" s="128">
        <v>2022</v>
      </c>
      <c r="Y545" s="128">
        <v>7</v>
      </c>
      <c r="Z545" s="128">
        <v>1</v>
      </c>
      <c r="AA54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4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46" spans="1:28" x14ac:dyDescent="0.25">
      <c r="A546" s="193" t="s">
        <v>2622</v>
      </c>
      <c r="B546" s="116" t="s">
        <v>213</v>
      </c>
      <c r="C546" s="104" t="s">
        <v>215</v>
      </c>
      <c r="D546" s="102" t="s">
        <v>216</v>
      </c>
      <c r="E546" s="102" t="s">
        <v>216</v>
      </c>
      <c r="F546" s="115">
        <v>2.1</v>
      </c>
      <c r="G546" s="102" t="s">
        <v>217</v>
      </c>
      <c r="H546" s="75">
        <v>1</v>
      </c>
      <c r="I546" s="102">
        <v>1</v>
      </c>
      <c r="J546" s="102" t="s">
        <v>922</v>
      </c>
      <c r="K546" s="137" t="s">
        <v>2879</v>
      </c>
      <c r="L546" s="118" t="s">
        <v>213</v>
      </c>
      <c r="M546" s="102" t="s">
        <v>213</v>
      </c>
      <c r="N546" s="102" t="s">
        <v>221</v>
      </c>
      <c r="O546" s="118" t="s">
        <v>352</v>
      </c>
      <c r="P546" s="104"/>
      <c r="Q546" s="104"/>
      <c r="R546" s="104"/>
      <c r="S546" s="104"/>
      <c r="T546" s="104"/>
      <c r="U546" s="124">
        <v>0</v>
      </c>
      <c r="V546" s="124">
        <v>0</v>
      </c>
      <c r="W546" s="127" t="s">
        <v>2925</v>
      </c>
      <c r="X546" s="128">
        <v>2022</v>
      </c>
      <c r="Y546" s="128">
        <v>7</v>
      </c>
      <c r="Z546" s="128">
        <v>1</v>
      </c>
      <c r="AA54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4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47" spans="1:28" x14ac:dyDescent="0.25">
      <c r="A547" s="193" t="s">
        <v>2623</v>
      </c>
      <c r="B547" s="116" t="s">
        <v>213</v>
      </c>
      <c r="C547" s="104" t="s">
        <v>215</v>
      </c>
      <c r="D547" s="102" t="s">
        <v>216</v>
      </c>
      <c r="E547" s="102" t="s">
        <v>216</v>
      </c>
      <c r="F547" s="115">
        <v>4.99</v>
      </c>
      <c r="G547" s="102" t="s">
        <v>217</v>
      </c>
      <c r="H547" s="75">
        <v>1</v>
      </c>
      <c r="I547" s="102">
        <v>1</v>
      </c>
      <c r="J547" s="102" t="s">
        <v>2878</v>
      </c>
      <c r="K547" s="137" t="s">
        <v>1105</v>
      </c>
      <c r="L547" s="118" t="s">
        <v>213</v>
      </c>
      <c r="M547" s="102" t="s">
        <v>213</v>
      </c>
      <c r="N547" s="102" t="s">
        <v>221</v>
      </c>
      <c r="O547" s="118" t="s">
        <v>326</v>
      </c>
      <c r="P547" s="104"/>
      <c r="Q547" s="104"/>
      <c r="R547" s="104"/>
      <c r="S547" s="104"/>
      <c r="T547" s="104"/>
      <c r="U547" s="124">
        <v>0</v>
      </c>
      <c r="V547" s="124">
        <v>0</v>
      </c>
      <c r="W547" s="127" t="s">
        <v>2925</v>
      </c>
      <c r="X547" s="128">
        <v>2022</v>
      </c>
      <c r="Y547" s="128">
        <v>7</v>
      </c>
      <c r="Z547" s="128">
        <v>1</v>
      </c>
      <c r="AA54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4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48" spans="1:28" x14ac:dyDescent="0.25">
      <c r="A548" s="193" t="s">
        <v>2624</v>
      </c>
      <c r="B548" s="116" t="s">
        <v>213</v>
      </c>
      <c r="C548" s="104" t="s">
        <v>215</v>
      </c>
      <c r="D548" s="102" t="s">
        <v>216</v>
      </c>
      <c r="E548" s="102" t="s">
        <v>216</v>
      </c>
      <c r="F548" s="115">
        <v>2.9</v>
      </c>
      <c r="G548" s="102" t="s">
        <v>217</v>
      </c>
      <c r="H548" s="75">
        <v>1</v>
      </c>
      <c r="I548" s="102">
        <v>1</v>
      </c>
      <c r="J548" s="102" t="s">
        <v>1283</v>
      </c>
      <c r="K548" s="137" t="s">
        <v>461</v>
      </c>
      <c r="L548" s="118" t="s">
        <v>213</v>
      </c>
      <c r="M548" s="102" t="s">
        <v>213</v>
      </c>
      <c r="N548" s="102" t="s">
        <v>221</v>
      </c>
      <c r="O548" s="118" t="s">
        <v>326</v>
      </c>
      <c r="P548" s="104"/>
      <c r="Q548" s="104"/>
      <c r="R548" s="104"/>
      <c r="S548" s="104"/>
      <c r="T548" s="104"/>
      <c r="U548" s="124">
        <v>0</v>
      </c>
      <c r="V548" s="124">
        <v>0</v>
      </c>
      <c r="W548" s="127" t="s">
        <v>2925</v>
      </c>
      <c r="X548" s="128">
        <v>2022</v>
      </c>
      <c r="Y548" s="128">
        <v>7</v>
      </c>
      <c r="Z548" s="128">
        <v>1</v>
      </c>
      <c r="AA54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4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49" spans="1:28" x14ac:dyDescent="0.25">
      <c r="A549" s="193" t="s">
        <v>2625</v>
      </c>
      <c r="B549" s="116" t="s">
        <v>213</v>
      </c>
      <c r="C549" s="104" t="s">
        <v>215</v>
      </c>
      <c r="D549" s="102" t="s">
        <v>216</v>
      </c>
      <c r="E549" s="102" t="s">
        <v>216</v>
      </c>
      <c r="F549" s="115">
        <v>1</v>
      </c>
      <c r="G549" s="102" t="s">
        <v>217</v>
      </c>
      <c r="H549" s="75">
        <v>1</v>
      </c>
      <c r="I549" s="102">
        <v>1</v>
      </c>
      <c r="J549" s="102" t="s">
        <v>2880</v>
      </c>
      <c r="K549" s="137" t="s">
        <v>2881</v>
      </c>
      <c r="L549" s="118" t="s">
        <v>213</v>
      </c>
      <c r="M549" s="102" t="s">
        <v>213</v>
      </c>
      <c r="N549" s="102" t="s">
        <v>431</v>
      </c>
      <c r="O549" s="118" t="s">
        <v>446</v>
      </c>
      <c r="P549" s="104"/>
      <c r="Q549" s="104"/>
      <c r="R549" s="104"/>
      <c r="S549" s="104"/>
      <c r="T549" s="104"/>
      <c r="U549" s="124">
        <v>0</v>
      </c>
      <c r="V549" s="124">
        <v>0</v>
      </c>
      <c r="W549" s="127" t="s">
        <v>2925</v>
      </c>
      <c r="X549" s="128">
        <v>2022</v>
      </c>
      <c r="Y549" s="128">
        <v>7</v>
      </c>
      <c r="Z549" s="128">
        <v>4</v>
      </c>
      <c r="AA54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4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50" spans="1:28" x14ac:dyDescent="0.25">
      <c r="A550" s="193" t="s">
        <v>2626</v>
      </c>
      <c r="B550" s="116" t="s">
        <v>213</v>
      </c>
      <c r="C550" s="104" t="s">
        <v>215</v>
      </c>
      <c r="D550" s="102" t="s">
        <v>216</v>
      </c>
      <c r="E550" s="102" t="s">
        <v>216</v>
      </c>
      <c r="F550" s="115">
        <v>1</v>
      </c>
      <c r="G550" s="102" t="s">
        <v>217</v>
      </c>
      <c r="H550" s="75">
        <v>1</v>
      </c>
      <c r="I550" s="102">
        <v>1</v>
      </c>
      <c r="J550" s="102" t="s">
        <v>2882</v>
      </c>
      <c r="K550" s="137" t="s">
        <v>461</v>
      </c>
      <c r="L550" s="118" t="s">
        <v>213</v>
      </c>
      <c r="M550" s="102" t="s">
        <v>213</v>
      </c>
      <c r="N550" s="102" t="s">
        <v>221</v>
      </c>
      <c r="O550" s="118" t="s">
        <v>331</v>
      </c>
      <c r="P550" s="104"/>
      <c r="Q550" s="104"/>
      <c r="R550" s="104"/>
      <c r="S550" s="104"/>
      <c r="T550" s="104"/>
      <c r="U550" s="124">
        <v>0</v>
      </c>
      <c r="V550" s="124">
        <v>0</v>
      </c>
      <c r="W550" s="127" t="s">
        <v>2925</v>
      </c>
      <c r="X550" s="128">
        <v>2022</v>
      </c>
      <c r="Y550" s="128">
        <v>7</v>
      </c>
      <c r="Z550" s="128">
        <v>3</v>
      </c>
      <c r="AA55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5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51" spans="1:28" x14ac:dyDescent="0.25">
      <c r="A551" s="193" t="s">
        <v>2627</v>
      </c>
      <c r="B551" s="116" t="s">
        <v>213</v>
      </c>
      <c r="C551" s="104" t="s">
        <v>215</v>
      </c>
      <c r="D551" s="102" t="s">
        <v>216</v>
      </c>
      <c r="E551" s="102" t="s">
        <v>216</v>
      </c>
      <c r="F551" s="113">
        <v>1</v>
      </c>
      <c r="G551" s="102" t="s">
        <v>217</v>
      </c>
      <c r="H551" s="75">
        <v>1</v>
      </c>
      <c r="I551" s="102">
        <v>1</v>
      </c>
      <c r="J551" s="102" t="s">
        <v>2883</v>
      </c>
      <c r="K551" s="137" t="s">
        <v>340</v>
      </c>
      <c r="L551" s="118" t="s">
        <v>213</v>
      </c>
      <c r="M551" s="102" t="s">
        <v>213</v>
      </c>
      <c r="N551" s="102" t="s">
        <v>221</v>
      </c>
      <c r="O551" s="118" t="s">
        <v>387</v>
      </c>
      <c r="P551" s="104"/>
      <c r="Q551" s="104"/>
      <c r="R551" s="104"/>
      <c r="S551" s="104"/>
      <c r="T551" s="104"/>
      <c r="U551" s="124">
        <v>0</v>
      </c>
      <c r="V551" s="124">
        <v>0</v>
      </c>
      <c r="W551" s="127" t="s">
        <v>2925</v>
      </c>
      <c r="X551" s="128">
        <v>2022</v>
      </c>
      <c r="Y551" s="128">
        <v>7</v>
      </c>
      <c r="Z551" s="128">
        <v>4</v>
      </c>
      <c r="AA55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5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52" spans="1:28" x14ac:dyDescent="0.25">
      <c r="A552" s="193" t="s">
        <v>2628</v>
      </c>
      <c r="B552" s="116" t="s">
        <v>213</v>
      </c>
      <c r="C552" s="104" t="s">
        <v>215</v>
      </c>
      <c r="D552" s="102" t="s">
        <v>216</v>
      </c>
      <c r="E552" s="102" t="s">
        <v>216</v>
      </c>
      <c r="F552" s="113">
        <v>1.57</v>
      </c>
      <c r="G552" s="102" t="s">
        <v>217</v>
      </c>
      <c r="H552" s="75">
        <v>1</v>
      </c>
      <c r="I552" s="102">
        <v>1</v>
      </c>
      <c r="J552" s="102" t="s">
        <v>1432</v>
      </c>
      <c r="K552" s="137" t="s">
        <v>478</v>
      </c>
      <c r="L552" s="118" t="s">
        <v>213</v>
      </c>
      <c r="M552" s="102" t="s">
        <v>213</v>
      </c>
      <c r="N552" s="102" t="s">
        <v>221</v>
      </c>
      <c r="O552" s="118" t="s">
        <v>393</v>
      </c>
      <c r="P552" s="104"/>
      <c r="Q552" s="104"/>
      <c r="R552" s="104"/>
      <c r="S552" s="104"/>
      <c r="T552" s="104"/>
      <c r="U552" s="124">
        <v>0</v>
      </c>
      <c r="V552" s="124">
        <v>0</v>
      </c>
      <c r="W552" s="127" t="s">
        <v>2925</v>
      </c>
      <c r="X552" s="128">
        <v>2022</v>
      </c>
      <c r="Y552" s="128">
        <v>7</v>
      </c>
      <c r="Z552" s="128">
        <v>3</v>
      </c>
      <c r="AA55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5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53" spans="1:28" x14ac:dyDescent="0.25">
      <c r="A553" s="193" t="s">
        <v>2629</v>
      </c>
      <c r="B553" s="116" t="s">
        <v>213</v>
      </c>
      <c r="C553" s="104" t="s">
        <v>215</v>
      </c>
      <c r="D553" s="102" t="s">
        <v>216</v>
      </c>
      <c r="E553" s="102" t="s">
        <v>216</v>
      </c>
      <c r="F553" s="113">
        <v>1.35</v>
      </c>
      <c r="G553" s="102" t="s">
        <v>217</v>
      </c>
      <c r="H553" s="75">
        <v>1</v>
      </c>
      <c r="I553" s="102">
        <v>1</v>
      </c>
      <c r="J553" s="102" t="s">
        <v>2884</v>
      </c>
      <c r="K553" s="137" t="s">
        <v>736</v>
      </c>
      <c r="L553" s="118" t="s">
        <v>213</v>
      </c>
      <c r="M553" s="102" t="s">
        <v>213</v>
      </c>
      <c r="N553" s="102" t="s">
        <v>221</v>
      </c>
      <c r="O553" s="118" t="s">
        <v>640</v>
      </c>
      <c r="P553" s="104"/>
      <c r="Q553" s="104"/>
      <c r="R553" s="104"/>
      <c r="S553" s="104"/>
      <c r="T553" s="104"/>
      <c r="U553" s="124">
        <v>0</v>
      </c>
      <c r="V553" s="124">
        <v>0</v>
      </c>
      <c r="W553" s="127" t="s">
        <v>2925</v>
      </c>
      <c r="X553" s="128">
        <v>2022</v>
      </c>
      <c r="Y553" s="128">
        <v>7</v>
      </c>
      <c r="Z553" s="128">
        <v>5</v>
      </c>
      <c r="AA55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5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54" spans="1:28" x14ac:dyDescent="0.25">
      <c r="A554" s="193" t="s">
        <v>2630</v>
      </c>
      <c r="B554" s="116" t="s">
        <v>213</v>
      </c>
      <c r="C554" s="104" t="s">
        <v>215</v>
      </c>
      <c r="D554" s="102" t="s">
        <v>216</v>
      </c>
      <c r="E554" s="102" t="s">
        <v>216</v>
      </c>
      <c r="F554" s="113">
        <v>1.28</v>
      </c>
      <c r="G554" s="102" t="s">
        <v>217</v>
      </c>
      <c r="H554" s="75">
        <v>1</v>
      </c>
      <c r="I554" s="102">
        <v>1</v>
      </c>
      <c r="J554" s="102" t="s">
        <v>2885</v>
      </c>
      <c r="K554" s="137" t="s">
        <v>2886</v>
      </c>
      <c r="L554" s="118" t="s">
        <v>213</v>
      </c>
      <c r="M554" s="102" t="s">
        <v>213</v>
      </c>
      <c r="N554" s="102" t="s">
        <v>221</v>
      </c>
      <c r="O554" s="118" t="s">
        <v>250</v>
      </c>
      <c r="P554" s="104"/>
      <c r="Q554" s="104"/>
      <c r="R554" s="104"/>
      <c r="S554" s="104"/>
      <c r="T554" s="104"/>
      <c r="U554" s="124">
        <v>0</v>
      </c>
      <c r="V554" s="124">
        <v>0</v>
      </c>
      <c r="W554" s="127" t="s">
        <v>2925</v>
      </c>
      <c r="X554" s="128">
        <v>2022</v>
      </c>
      <c r="Y554" s="128">
        <v>7</v>
      </c>
      <c r="Z554" s="128">
        <v>6</v>
      </c>
      <c r="AA55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5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55" spans="1:28" x14ac:dyDescent="0.25">
      <c r="A555" s="193" t="s">
        <v>2631</v>
      </c>
      <c r="B555" s="116" t="s">
        <v>213</v>
      </c>
      <c r="C555" s="104" t="s">
        <v>215</v>
      </c>
      <c r="D555" s="102" t="s">
        <v>216</v>
      </c>
      <c r="E555" s="102" t="s">
        <v>216</v>
      </c>
      <c r="F555" s="113">
        <v>2.5099999999999998</v>
      </c>
      <c r="G555" s="102" t="s">
        <v>217</v>
      </c>
      <c r="H555" s="75">
        <v>1</v>
      </c>
      <c r="I555" s="102">
        <v>1</v>
      </c>
      <c r="J555" s="102" t="s">
        <v>2887</v>
      </c>
      <c r="K555" s="137" t="s">
        <v>2888</v>
      </c>
      <c r="L555" s="118" t="s">
        <v>213</v>
      </c>
      <c r="M555" s="102" t="s">
        <v>213</v>
      </c>
      <c r="N555" s="102" t="s">
        <v>221</v>
      </c>
      <c r="O555" s="118" t="s">
        <v>908</v>
      </c>
      <c r="P555" s="104"/>
      <c r="Q555" s="104"/>
      <c r="R555" s="104"/>
      <c r="S555" s="104"/>
      <c r="T555" s="104"/>
      <c r="U555" s="124">
        <v>0</v>
      </c>
      <c r="V555" s="124">
        <v>0</v>
      </c>
      <c r="W555" s="127" t="s">
        <v>2925</v>
      </c>
      <c r="X555" s="128">
        <v>2022</v>
      </c>
      <c r="Y555" s="128">
        <v>7</v>
      </c>
      <c r="Z555" s="128">
        <v>4</v>
      </c>
      <c r="AA55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5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56" spans="1:28" x14ac:dyDescent="0.25">
      <c r="A556" s="193" t="s">
        <v>2632</v>
      </c>
      <c r="B556" s="116" t="s">
        <v>213</v>
      </c>
      <c r="C556" s="104" t="s">
        <v>215</v>
      </c>
      <c r="D556" s="102" t="s">
        <v>216</v>
      </c>
      <c r="E556" s="102" t="s">
        <v>216</v>
      </c>
      <c r="F556" s="113">
        <v>1.1599999999999999</v>
      </c>
      <c r="G556" s="102" t="s">
        <v>217</v>
      </c>
      <c r="H556" s="75">
        <v>1</v>
      </c>
      <c r="I556" s="102">
        <v>1</v>
      </c>
      <c r="J556" s="102" t="s">
        <v>765</v>
      </c>
      <c r="K556" s="137" t="s">
        <v>1656</v>
      </c>
      <c r="L556" s="118" t="s">
        <v>213</v>
      </c>
      <c r="M556" s="102" t="s">
        <v>213</v>
      </c>
      <c r="N556" s="102" t="s">
        <v>221</v>
      </c>
      <c r="O556" s="118" t="s">
        <v>549</v>
      </c>
      <c r="P556" s="104"/>
      <c r="Q556" s="104"/>
      <c r="R556" s="104"/>
      <c r="S556" s="104"/>
      <c r="T556" s="104"/>
      <c r="U556" s="124">
        <v>0</v>
      </c>
      <c r="V556" s="124">
        <v>0</v>
      </c>
      <c r="W556" s="127" t="s">
        <v>2925</v>
      </c>
      <c r="X556" s="128">
        <v>2022</v>
      </c>
      <c r="Y556" s="128">
        <v>7</v>
      </c>
      <c r="Z556" s="128">
        <v>3</v>
      </c>
      <c r="AA55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5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57" spans="1:28" x14ac:dyDescent="0.25">
      <c r="A557" s="193" t="s">
        <v>2633</v>
      </c>
      <c r="B557" s="116" t="s">
        <v>213</v>
      </c>
      <c r="C557" s="104" t="s">
        <v>215</v>
      </c>
      <c r="D557" s="102" t="s">
        <v>216</v>
      </c>
      <c r="E557" s="102" t="s">
        <v>216</v>
      </c>
      <c r="F557" s="113">
        <v>2.13</v>
      </c>
      <c r="G557" s="102" t="s">
        <v>217</v>
      </c>
      <c r="H557" s="75">
        <v>1</v>
      </c>
      <c r="I557" s="102">
        <v>1</v>
      </c>
      <c r="J557" s="102" t="s">
        <v>745</v>
      </c>
      <c r="K557" s="137" t="s">
        <v>2889</v>
      </c>
      <c r="L557" s="118" t="s">
        <v>213</v>
      </c>
      <c r="M557" s="102" t="s">
        <v>213</v>
      </c>
      <c r="N557" s="102" t="s">
        <v>221</v>
      </c>
      <c r="O557" s="118" t="s">
        <v>304</v>
      </c>
      <c r="P557" s="104"/>
      <c r="Q557" s="104"/>
      <c r="R557" s="104"/>
      <c r="S557" s="104"/>
      <c r="T557" s="104"/>
      <c r="U557" s="124">
        <v>0</v>
      </c>
      <c r="V557" s="124">
        <v>0</v>
      </c>
      <c r="W557" s="127" t="s">
        <v>2925</v>
      </c>
      <c r="X557" s="128">
        <v>2022</v>
      </c>
      <c r="Y557" s="128">
        <v>7</v>
      </c>
      <c r="Z557" s="128">
        <v>4</v>
      </c>
      <c r="AA55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5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58" spans="1:28" x14ac:dyDescent="0.25">
      <c r="A558" s="194" t="s">
        <v>2638</v>
      </c>
      <c r="B558" s="116" t="s">
        <v>213</v>
      </c>
      <c r="C558" s="104" t="s">
        <v>215</v>
      </c>
      <c r="D558" s="102" t="s">
        <v>216</v>
      </c>
      <c r="E558" s="102" t="s">
        <v>216</v>
      </c>
      <c r="F558" s="114">
        <v>2.02</v>
      </c>
      <c r="G558" s="102" t="s">
        <v>217</v>
      </c>
      <c r="H558" s="75">
        <v>1</v>
      </c>
      <c r="I558" s="102">
        <v>1</v>
      </c>
      <c r="J558" s="97" t="s">
        <v>2891</v>
      </c>
      <c r="K558" s="110" t="s">
        <v>2892</v>
      </c>
      <c r="L558" s="118" t="s">
        <v>213</v>
      </c>
      <c r="M558" s="102" t="s">
        <v>213</v>
      </c>
      <c r="N558" s="102" t="s">
        <v>221</v>
      </c>
      <c r="O558" s="118" t="s">
        <v>543</v>
      </c>
      <c r="P558" s="104"/>
      <c r="Q558" s="104"/>
      <c r="R558" s="104"/>
      <c r="S558" s="104"/>
      <c r="T558" s="104"/>
      <c r="U558" s="124">
        <v>0</v>
      </c>
      <c r="V558" s="124">
        <v>0</v>
      </c>
      <c r="W558" s="127" t="s">
        <v>2924</v>
      </c>
      <c r="X558" s="128">
        <v>2022</v>
      </c>
      <c r="Y558" s="128">
        <v>7</v>
      </c>
      <c r="Z558" s="128">
        <v>2</v>
      </c>
      <c r="AA55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5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59" spans="1:28" x14ac:dyDescent="0.25">
      <c r="A559" s="194" t="s">
        <v>2639</v>
      </c>
      <c r="B559" s="116" t="s">
        <v>213</v>
      </c>
      <c r="C559" s="104" t="s">
        <v>215</v>
      </c>
      <c r="D559" s="102" t="s">
        <v>216</v>
      </c>
      <c r="E559" s="102" t="s">
        <v>216</v>
      </c>
      <c r="F559" s="114">
        <v>1.79</v>
      </c>
      <c r="G559" s="102" t="s">
        <v>217</v>
      </c>
      <c r="H559" s="75">
        <v>1</v>
      </c>
      <c r="I559" s="102">
        <v>1</v>
      </c>
      <c r="J559" s="97" t="s">
        <v>2893</v>
      </c>
      <c r="K559" s="110" t="s">
        <v>340</v>
      </c>
      <c r="L559" s="118" t="s">
        <v>213</v>
      </c>
      <c r="M559" s="102" t="s">
        <v>213</v>
      </c>
      <c r="N559" s="102" t="s">
        <v>221</v>
      </c>
      <c r="O559" s="118" t="s">
        <v>240</v>
      </c>
      <c r="P559" s="104"/>
      <c r="Q559" s="104"/>
      <c r="R559" s="104"/>
      <c r="S559" s="104"/>
      <c r="T559" s="104"/>
      <c r="U559" s="124">
        <v>0</v>
      </c>
      <c r="V559" s="124">
        <v>0</v>
      </c>
      <c r="W559" s="127" t="s">
        <v>2924</v>
      </c>
      <c r="X559" s="128">
        <v>2022</v>
      </c>
      <c r="Y559" s="128">
        <v>7</v>
      </c>
      <c r="Z559" s="128">
        <v>3</v>
      </c>
      <c r="AA55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5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60" spans="1:28" x14ac:dyDescent="0.25">
      <c r="A560" s="194" t="s">
        <v>2640</v>
      </c>
      <c r="B560" s="116" t="s">
        <v>213</v>
      </c>
      <c r="C560" s="104" t="s">
        <v>215</v>
      </c>
      <c r="D560" s="102" t="s">
        <v>216</v>
      </c>
      <c r="E560" s="102" t="s">
        <v>216</v>
      </c>
      <c r="F560" s="114">
        <v>1.93</v>
      </c>
      <c r="G560" s="102" t="s">
        <v>217</v>
      </c>
      <c r="H560" s="75">
        <v>1</v>
      </c>
      <c r="I560" s="102">
        <v>1</v>
      </c>
      <c r="J560" s="97" t="s">
        <v>2894</v>
      </c>
      <c r="K560" s="110" t="s">
        <v>340</v>
      </c>
      <c r="L560" s="118" t="s">
        <v>213</v>
      </c>
      <c r="M560" s="102" t="s">
        <v>213</v>
      </c>
      <c r="N560" s="102" t="s">
        <v>221</v>
      </c>
      <c r="O560" s="118" t="s">
        <v>348</v>
      </c>
      <c r="P560" s="104"/>
      <c r="Q560" s="104"/>
      <c r="R560" s="104"/>
      <c r="S560" s="104"/>
      <c r="T560" s="104"/>
      <c r="U560" s="124">
        <v>0</v>
      </c>
      <c r="V560" s="124">
        <v>0</v>
      </c>
      <c r="W560" s="127" t="s">
        <v>2924</v>
      </c>
      <c r="X560" s="128">
        <v>2022</v>
      </c>
      <c r="Y560" s="128">
        <v>7</v>
      </c>
      <c r="Z560" s="128">
        <v>5</v>
      </c>
      <c r="AA56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6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61" spans="1:28" x14ac:dyDescent="0.25">
      <c r="A561" s="194" t="s">
        <v>2641</v>
      </c>
      <c r="B561" s="116" t="s">
        <v>213</v>
      </c>
      <c r="C561" s="104" t="s">
        <v>215</v>
      </c>
      <c r="D561" s="102" t="s">
        <v>216</v>
      </c>
      <c r="E561" s="102" t="s">
        <v>216</v>
      </c>
      <c r="F561" s="114">
        <v>2.12</v>
      </c>
      <c r="G561" s="102" t="s">
        <v>217</v>
      </c>
      <c r="H561" s="75">
        <v>1</v>
      </c>
      <c r="I561" s="102">
        <v>1</v>
      </c>
      <c r="J561" s="97" t="s">
        <v>2895</v>
      </c>
      <c r="K561" s="110" t="s">
        <v>2896</v>
      </c>
      <c r="L561" s="118" t="s">
        <v>213</v>
      </c>
      <c r="M561" s="102" t="s">
        <v>213</v>
      </c>
      <c r="N561" s="102" t="s">
        <v>221</v>
      </c>
      <c r="O561" s="118">
        <v>1984</v>
      </c>
      <c r="P561" s="104"/>
      <c r="Q561" s="104"/>
      <c r="R561" s="104"/>
      <c r="S561" s="104"/>
      <c r="T561" s="104"/>
      <c r="U561" s="124">
        <v>0</v>
      </c>
      <c r="V561" s="124">
        <v>0</v>
      </c>
      <c r="W561" s="127" t="s">
        <v>2924</v>
      </c>
      <c r="X561" s="128">
        <v>2022</v>
      </c>
      <c r="Y561" s="128">
        <v>7</v>
      </c>
      <c r="Z561" s="128">
        <v>6</v>
      </c>
      <c r="AA56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6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62" spans="1:28" x14ac:dyDescent="0.25">
      <c r="A562" s="194" t="s">
        <v>2642</v>
      </c>
      <c r="B562" s="116" t="s">
        <v>213</v>
      </c>
      <c r="C562" s="104" t="s">
        <v>215</v>
      </c>
      <c r="D562" s="102" t="s">
        <v>216</v>
      </c>
      <c r="E562" s="102" t="s">
        <v>216</v>
      </c>
      <c r="F562" s="114">
        <v>4.5999999999999996</v>
      </c>
      <c r="G562" s="102" t="s">
        <v>217</v>
      </c>
      <c r="H562" s="75">
        <v>2</v>
      </c>
      <c r="I562" s="102">
        <v>1</v>
      </c>
      <c r="J562" s="97" t="s">
        <v>2897</v>
      </c>
      <c r="K562" s="110" t="s">
        <v>461</v>
      </c>
      <c r="L562" s="118" t="s">
        <v>213</v>
      </c>
      <c r="M562" s="102" t="s">
        <v>213</v>
      </c>
      <c r="N562" s="102" t="s">
        <v>221</v>
      </c>
      <c r="O562" s="118" t="s">
        <v>640</v>
      </c>
      <c r="P562" s="104"/>
      <c r="Q562" s="104"/>
      <c r="R562" s="104"/>
      <c r="S562" s="104"/>
      <c r="T562" s="104"/>
      <c r="U562" s="124">
        <v>0</v>
      </c>
      <c r="V562" s="124">
        <v>0</v>
      </c>
      <c r="W562" s="127" t="s">
        <v>2924</v>
      </c>
      <c r="X562" s="128">
        <v>2022</v>
      </c>
      <c r="Y562" s="128">
        <v>7</v>
      </c>
      <c r="Z562" s="128">
        <v>3</v>
      </c>
      <c r="AA56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6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63" spans="1:28" x14ac:dyDescent="0.25">
      <c r="A563" s="194" t="s">
        <v>2643</v>
      </c>
      <c r="B563" s="116" t="s">
        <v>213</v>
      </c>
      <c r="C563" s="104" t="s">
        <v>215</v>
      </c>
      <c r="D563" s="102" t="s">
        <v>216</v>
      </c>
      <c r="E563" s="102" t="s">
        <v>216</v>
      </c>
      <c r="F563" s="114">
        <v>4.76</v>
      </c>
      <c r="G563" s="102" t="s">
        <v>217</v>
      </c>
      <c r="H563" s="75">
        <v>1</v>
      </c>
      <c r="I563" s="102">
        <v>1</v>
      </c>
      <c r="J563" s="97" t="s">
        <v>2898</v>
      </c>
      <c r="K563" s="110" t="s">
        <v>2899</v>
      </c>
      <c r="L563" s="118" t="s">
        <v>213</v>
      </c>
      <c r="M563" s="102" t="s">
        <v>213</v>
      </c>
      <c r="N563" s="102" t="s">
        <v>221</v>
      </c>
      <c r="O563" s="118" t="s">
        <v>387</v>
      </c>
      <c r="P563" s="104"/>
      <c r="Q563" s="104"/>
      <c r="R563" s="104"/>
      <c r="S563" s="104"/>
      <c r="T563" s="104"/>
      <c r="U563" s="124">
        <v>0</v>
      </c>
      <c r="V563" s="124">
        <v>0</v>
      </c>
      <c r="W563" s="127" t="s">
        <v>2924</v>
      </c>
      <c r="X563" s="128">
        <v>2022</v>
      </c>
      <c r="Y563" s="128">
        <v>7</v>
      </c>
      <c r="Z563" s="128">
        <v>7</v>
      </c>
      <c r="AA56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6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64" spans="1:28" x14ac:dyDescent="0.25">
      <c r="A564" s="194" t="s">
        <v>2644</v>
      </c>
      <c r="B564" s="116" t="s">
        <v>213</v>
      </c>
      <c r="C564" s="104" t="s">
        <v>215</v>
      </c>
      <c r="D564" s="102" t="s">
        <v>216</v>
      </c>
      <c r="E564" s="102" t="s">
        <v>216</v>
      </c>
      <c r="F564" s="114">
        <v>1.97</v>
      </c>
      <c r="G564" s="102" t="s">
        <v>217</v>
      </c>
      <c r="H564" s="75">
        <v>1</v>
      </c>
      <c r="I564" s="102">
        <v>1</v>
      </c>
      <c r="J564" s="97" t="s">
        <v>2900</v>
      </c>
      <c r="K564" s="110" t="s">
        <v>380</v>
      </c>
      <c r="L564" s="118" t="s">
        <v>213</v>
      </c>
      <c r="M564" s="102" t="s">
        <v>213</v>
      </c>
      <c r="N564" s="102" t="s">
        <v>221</v>
      </c>
      <c r="O564" s="118" t="s">
        <v>474</v>
      </c>
      <c r="P564" s="104"/>
      <c r="Q564" s="104"/>
      <c r="R564" s="104"/>
      <c r="S564" s="104"/>
      <c r="T564" s="104"/>
      <c r="U564" s="124">
        <v>0</v>
      </c>
      <c r="V564" s="124">
        <v>0</v>
      </c>
      <c r="W564" s="127" t="s">
        <v>2924</v>
      </c>
      <c r="X564" s="128">
        <v>2022</v>
      </c>
      <c r="Y564" s="128">
        <v>7</v>
      </c>
      <c r="Z564" s="128">
        <v>9</v>
      </c>
      <c r="AA56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6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65" spans="1:28" x14ac:dyDescent="0.25">
      <c r="A565" s="194" t="s">
        <v>2645</v>
      </c>
      <c r="B565" s="116" t="s">
        <v>213</v>
      </c>
      <c r="C565" s="104" t="s">
        <v>215</v>
      </c>
      <c r="D565" s="102" t="s">
        <v>216</v>
      </c>
      <c r="E565" s="102" t="s">
        <v>216</v>
      </c>
      <c r="F565" s="114">
        <v>3.79</v>
      </c>
      <c r="G565" s="102" t="s">
        <v>217</v>
      </c>
      <c r="H565" s="75">
        <v>1</v>
      </c>
      <c r="I565" s="102">
        <v>1</v>
      </c>
      <c r="J565" s="97" t="s">
        <v>2901</v>
      </c>
      <c r="K565" s="110" t="s">
        <v>2902</v>
      </c>
      <c r="L565" s="118" t="s">
        <v>213</v>
      </c>
      <c r="M565" s="102" t="s">
        <v>213</v>
      </c>
      <c r="N565" s="102" t="s">
        <v>221</v>
      </c>
      <c r="O565" s="118" t="s">
        <v>352</v>
      </c>
      <c r="P565" s="104"/>
      <c r="Q565" s="104"/>
      <c r="R565" s="104"/>
      <c r="S565" s="104"/>
      <c r="T565" s="104"/>
      <c r="U565" s="124">
        <v>0</v>
      </c>
      <c r="V565" s="124">
        <v>0</v>
      </c>
      <c r="W565" s="127" t="s">
        <v>2924</v>
      </c>
      <c r="X565" s="128">
        <v>2022</v>
      </c>
      <c r="Y565" s="128">
        <v>7</v>
      </c>
      <c r="Z565" s="128">
        <v>4</v>
      </c>
      <c r="AA56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6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66" spans="1:28" x14ac:dyDescent="0.25">
      <c r="A566" s="194" t="s">
        <v>2646</v>
      </c>
      <c r="B566" s="116" t="s">
        <v>213</v>
      </c>
      <c r="C566" s="104" t="s">
        <v>215</v>
      </c>
      <c r="D566" s="102" t="s">
        <v>216</v>
      </c>
      <c r="E566" s="102" t="s">
        <v>216</v>
      </c>
      <c r="F566" s="114">
        <v>3.99</v>
      </c>
      <c r="G566" s="102" t="s">
        <v>217</v>
      </c>
      <c r="H566" s="75">
        <v>2</v>
      </c>
      <c r="I566" s="102">
        <v>1</v>
      </c>
      <c r="J566" s="97" t="s">
        <v>2903</v>
      </c>
      <c r="K566" s="110" t="s">
        <v>2904</v>
      </c>
      <c r="L566" s="118" t="s">
        <v>213</v>
      </c>
      <c r="M566" s="102" t="s">
        <v>213</v>
      </c>
      <c r="N566" s="102" t="s">
        <v>221</v>
      </c>
      <c r="O566" s="118" t="s">
        <v>326</v>
      </c>
      <c r="P566" s="104"/>
      <c r="Q566" s="104"/>
      <c r="R566" s="104"/>
      <c r="S566" s="104"/>
      <c r="T566" s="104"/>
      <c r="U566" s="124">
        <v>0</v>
      </c>
      <c r="V566" s="124">
        <v>0</v>
      </c>
      <c r="W566" s="127" t="s">
        <v>2924</v>
      </c>
      <c r="X566" s="128">
        <v>2022</v>
      </c>
      <c r="Y566" s="128">
        <v>7</v>
      </c>
      <c r="Z566" s="128">
        <v>2</v>
      </c>
      <c r="AA56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6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67" spans="1:28" x14ac:dyDescent="0.25">
      <c r="A567" s="194" t="s">
        <v>2647</v>
      </c>
      <c r="B567" s="116" t="s">
        <v>213</v>
      </c>
      <c r="C567" s="104" t="s">
        <v>215</v>
      </c>
      <c r="D567" s="102" t="s">
        <v>216</v>
      </c>
      <c r="E567" s="102" t="s">
        <v>216</v>
      </c>
      <c r="F567" s="114">
        <v>18.97</v>
      </c>
      <c r="G567" s="102" t="s">
        <v>217</v>
      </c>
      <c r="H567" s="75">
        <v>3</v>
      </c>
      <c r="I567" s="102">
        <v>1</v>
      </c>
      <c r="J567" s="97" t="s">
        <v>2905</v>
      </c>
      <c r="K567" s="110" t="s">
        <v>558</v>
      </c>
      <c r="L567" s="118" t="s">
        <v>213</v>
      </c>
      <c r="M567" s="102" t="s">
        <v>213</v>
      </c>
      <c r="N567" s="102" t="s">
        <v>221</v>
      </c>
      <c r="O567" s="118" t="s">
        <v>326</v>
      </c>
      <c r="P567" s="104"/>
      <c r="Q567" s="104"/>
      <c r="R567" s="104"/>
      <c r="S567" s="104"/>
      <c r="T567" s="104"/>
      <c r="U567" s="124">
        <v>0</v>
      </c>
      <c r="V567" s="124">
        <v>0</v>
      </c>
      <c r="W567" s="127" t="s">
        <v>2924</v>
      </c>
      <c r="X567" s="128">
        <v>2022</v>
      </c>
      <c r="Y567" s="128">
        <v>7</v>
      </c>
      <c r="Z567" s="128">
        <v>3</v>
      </c>
      <c r="AA56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6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68" spans="1:28" x14ac:dyDescent="0.25">
      <c r="A568" s="194" t="s">
        <v>2648</v>
      </c>
      <c r="B568" s="116" t="s">
        <v>213</v>
      </c>
      <c r="C568" s="104" t="s">
        <v>215</v>
      </c>
      <c r="D568" s="102" t="s">
        <v>216</v>
      </c>
      <c r="E568" s="102" t="s">
        <v>216</v>
      </c>
      <c r="F568" s="114">
        <v>4.42</v>
      </c>
      <c r="G568" s="102" t="s">
        <v>217</v>
      </c>
      <c r="H568" s="75">
        <v>1</v>
      </c>
      <c r="I568" s="102">
        <v>1</v>
      </c>
      <c r="J568" s="97" t="s">
        <v>2906</v>
      </c>
      <c r="K568" s="110" t="s">
        <v>380</v>
      </c>
      <c r="L568" s="118" t="s">
        <v>213</v>
      </c>
      <c r="M568" s="102" t="s">
        <v>213</v>
      </c>
      <c r="N568" s="102" t="s">
        <v>221</v>
      </c>
      <c r="O568" s="118" t="s">
        <v>446</v>
      </c>
      <c r="P568" s="104"/>
      <c r="Q568" s="104"/>
      <c r="R568" s="104"/>
      <c r="S568" s="104"/>
      <c r="T568" s="104"/>
      <c r="U568" s="124">
        <v>0</v>
      </c>
      <c r="V568" s="124">
        <v>0</v>
      </c>
      <c r="W568" s="127" t="s">
        <v>2924</v>
      </c>
      <c r="X568" s="128">
        <v>2022</v>
      </c>
      <c r="Y568" s="128">
        <v>7</v>
      </c>
      <c r="Z568" s="128">
        <v>11</v>
      </c>
      <c r="AA56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6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69" spans="1:28" x14ac:dyDescent="0.25">
      <c r="A569" s="194" t="s">
        <v>2649</v>
      </c>
      <c r="B569" s="116" t="s">
        <v>213</v>
      </c>
      <c r="C569" s="104" t="s">
        <v>215</v>
      </c>
      <c r="D569" s="102" t="s">
        <v>216</v>
      </c>
      <c r="E569" s="102" t="s">
        <v>216</v>
      </c>
      <c r="F569" s="114">
        <v>2.71</v>
      </c>
      <c r="G569" s="102" t="s">
        <v>217</v>
      </c>
      <c r="H569" s="75">
        <v>1</v>
      </c>
      <c r="I569" s="102">
        <v>1</v>
      </c>
      <c r="J569" s="97" t="s">
        <v>1075</v>
      </c>
      <c r="K569" s="110" t="s">
        <v>1068</v>
      </c>
      <c r="L569" s="118" t="s">
        <v>213</v>
      </c>
      <c r="M569" s="102" t="s">
        <v>213</v>
      </c>
      <c r="N569" s="102" t="s">
        <v>221</v>
      </c>
      <c r="O569" s="118" t="s">
        <v>331</v>
      </c>
      <c r="P569" s="104"/>
      <c r="Q569" s="104"/>
      <c r="R569" s="104"/>
      <c r="S569" s="104"/>
      <c r="T569" s="104"/>
      <c r="U569" s="124">
        <v>0</v>
      </c>
      <c r="V569" s="124">
        <v>0</v>
      </c>
      <c r="W569" s="127" t="s">
        <v>2924</v>
      </c>
      <c r="X569" s="128">
        <v>2022</v>
      </c>
      <c r="Y569" s="128">
        <v>7</v>
      </c>
      <c r="Z569" s="128">
        <v>14</v>
      </c>
      <c r="AA56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6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70" spans="1:28" x14ac:dyDescent="0.25">
      <c r="A570" s="194" t="s">
        <v>2650</v>
      </c>
      <c r="B570" s="116" t="s">
        <v>213</v>
      </c>
      <c r="C570" s="104" t="s">
        <v>215</v>
      </c>
      <c r="D570" s="102" t="s">
        <v>216</v>
      </c>
      <c r="E570" s="102" t="s">
        <v>216</v>
      </c>
      <c r="F570" s="114">
        <v>2.35</v>
      </c>
      <c r="G570" s="102" t="s">
        <v>217</v>
      </c>
      <c r="H570" s="75">
        <v>1</v>
      </c>
      <c r="I570" s="102">
        <v>1</v>
      </c>
      <c r="J570" s="97" t="s">
        <v>2907</v>
      </c>
      <c r="K570" s="110" t="s">
        <v>1068</v>
      </c>
      <c r="L570" s="118" t="s">
        <v>213</v>
      </c>
      <c r="M570" s="102" t="s">
        <v>213</v>
      </c>
      <c r="N570" s="102" t="s">
        <v>221</v>
      </c>
      <c r="O570" s="118" t="s">
        <v>387</v>
      </c>
      <c r="P570" s="104"/>
      <c r="Q570" s="104"/>
      <c r="R570" s="104"/>
      <c r="S570" s="104"/>
      <c r="T570" s="104"/>
      <c r="U570" s="124">
        <v>0</v>
      </c>
      <c r="V570" s="124">
        <v>0</v>
      </c>
      <c r="W570" s="133" t="s">
        <v>2924</v>
      </c>
      <c r="X570" s="128">
        <v>2022</v>
      </c>
      <c r="Y570" s="128">
        <v>7</v>
      </c>
      <c r="Z570" s="134">
        <v>18</v>
      </c>
      <c r="AA57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7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71" spans="1:28" x14ac:dyDescent="0.25">
      <c r="A571" s="194" t="s">
        <v>2651</v>
      </c>
      <c r="B571" s="116" t="s">
        <v>213</v>
      </c>
      <c r="C571" s="104" t="s">
        <v>215</v>
      </c>
      <c r="D571" s="102" t="s">
        <v>216</v>
      </c>
      <c r="E571" s="102" t="s">
        <v>216</v>
      </c>
      <c r="F571" s="114">
        <v>1.73</v>
      </c>
      <c r="G571" s="102" t="s">
        <v>217</v>
      </c>
      <c r="H571" s="75">
        <v>1</v>
      </c>
      <c r="I571" s="102">
        <v>1</v>
      </c>
      <c r="J571" s="97" t="s">
        <v>2908</v>
      </c>
      <c r="K571" s="110" t="s">
        <v>523</v>
      </c>
      <c r="L571" s="118" t="s">
        <v>213</v>
      </c>
      <c r="M571" s="102" t="s">
        <v>213</v>
      </c>
      <c r="N571" s="102" t="s">
        <v>221</v>
      </c>
      <c r="O571" s="118" t="s">
        <v>393</v>
      </c>
      <c r="P571" s="104"/>
      <c r="Q571" s="104"/>
      <c r="R571" s="104"/>
      <c r="S571" s="104"/>
      <c r="T571" s="104"/>
      <c r="U571" s="124">
        <v>0</v>
      </c>
      <c r="V571" s="124">
        <v>0</v>
      </c>
      <c r="W571" s="133" t="s">
        <v>2924</v>
      </c>
      <c r="X571" s="128">
        <v>2022</v>
      </c>
      <c r="Y571" s="128">
        <v>7</v>
      </c>
      <c r="Z571" s="134">
        <v>13</v>
      </c>
      <c r="AA57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7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72" spans="1:28" x14ac:dyDescent="0.25">
      <c r="A572" s="194" t="s">
        <v>2652</v>
      </c>
      <c r="B572" s="116" t="s">
        <v>213</v>
      </c>
      <c r="C572" s="104" t="s">
        <v>215</v>
      </c>
      <c r="D572" s="102" t="s">
        <v>216</v>
      </c>
      <c r="E572" s="102" t="s">
        <v>216</v>
      </c>
      <c r="F572" s="114">
        <v>2.14</v>
      </c>
      <c r="G572" s="102" t="s">
        <v>217</v>
      </c>
      <c r="H572" s="75">
        <v>1</v>
      </c>
      <c r="I572" s="102">
        <v>1</v>
      </c>
      <c r="J572" s="97" t="s">
        <v>1895</v>
      </c>
      <c r="K572" s="110" t="s">
        <v>380</v>
      </c>
      <c r="L572" s="118" t="s">
        <v>213</v>
      </c>
      <c r="M572" s="102" t="s">
        <v>213</v>
      </c>
      <c r="N572" s="102" t="s">
        <v>221</v>
      </c>
      <c r="O572" s="118" t="s">
        <v>640</v>
      </c>
      <c r="P572" s="104"/>
      <c r="Q572" s="104"/>
      <c r="R572" s="104"/>
      <c r="S572" s="104"/>
      <c r="T572" s="104"/>
      <c r="U572" s="124">
        <v>0</v>
      </c>
      <c r="V572" s="124">
        <v>0</v>
      </c>
      <c r="W572" s="133" t="s">
        <v>2924</v>
      </c>
      <c r="X572" s="128">
        <v>2022</v>
      </c>
      <c r="Y572" s="128">
        <v>7</v>
      </c>
      <c r="Z572" s="134">
        <v>11</v>
      </c>
      <c r="AA57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7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73" spans="1:28" x14ac:dyDescent="0.25">
      <c r="A573" s="194" t="s">
        <v>2653</v>
      </c>
      <c r="B573" s="116" t="s">
        <v>213</v>
      </c>
      <c r="C573" s="104" t="s">
        <v>215</v>
      </c>
      <c r="D573" s="102" t="s">
        <v>216</v>
      </c>
      <c r="E573" s="102" t="s">
        <v>216</v>
      </c>
      <c r="F573" s="114">
        <v>1.92</v>
      </c>
      <c r="G573" s="102" t="s">
        <v>217</v>
      </c>
      <c r="H573" s="75">
        <v>1</v>
      </c>
      <c r="I573" s="102">
        <v>1</v>
      </c>
      <c r="J573" s="97" t="s">
        <v>755</v>
      </c>
      <c r="K573" s="110" t="s">
        <v>1427</v>
      </c>
      <c r="L573" s="118" t="s">
        <v>213</v>
      </c>
      <c r="M573" s="102" t="s">
        <v>213</v>
      </c>
      <c r="N573" s="102" t="s">
        <v>221</v>
      </c>
      <c r="O573" s="118" t="s">
        <v>250</v>
      </c>
      <c r="P573" s="104"/>
      <c r="Q573" s="104"/>
      <c r="R573" s="104"/>
      <c r="S573" s="104"/>
      <c r="T573" s="104"/>
      <c r="U573" s="124">
        <v>0</v>
      </c>
      <c r="V573" s="124">
        <v>0</v>
      </c>
      <c r="W573" s="133" t="s">
        <v>2924</v>
      </c>
      <c r="X573" s="128">
        <v>2022</v>
      </c>
      <c r="Y573" s="128">
        <v>7</v>
      </c>
      <c r="Z573" s="134">
        <v>18</v>
      </c>
      <c r="AA57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7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74" spans="1:28" x14ac:dyDescent="0.25">
      <c r="A574" s="194" t="s">
        <v>2660</v>
      </c>
      <c r="B574" s="116" t="s">
        <v>213</v>
      </c>
      <c r="C574" s="104" t="s">
        <v>215</v>
      </c>
      <c r="D574" s="102" t="s">
        <v>216</v>
      </c>
      <c r="E574" s="102" t="s">
        <v>216</v>
      </c>
      <c r="F574" s="114">
        <v>3.02</v>
      </c>
      <c r="G574" s="102" t="s">
        <v>217</v>
      </c>
      <c r="H574" s="75">
        <v>1</v>
      </c>
      <c r="I574" s="102">
        <v>1</v>
      </c>
      <c r="J574" s="97" t="s">
        <v>2918</v>
      </c>
      <c r="K574" s="110" t="s">
        <v>523</v>
      </c>
      <c r="L574" s="118" t="s">
        <v>213</v>
      </c>
      <c r="M574" s="102" t="s">
        <v>213</v>
      </c>
      <c r="N574" s="102" t="s">
        <v>221</v>
      </c>
      <c r="O574" s="118" t="s">
        <v>549</v>
      </c>
      <c r="P574" s="104"/>
      <c r="Q574" s="104"/>
      <c r="R574" s="104"/>
      <c r="S574" s="104"/>
      <c r="T574" s="104"/>
      <c r="U574" s="124">
        <v>0</v>
      </c>
      <c r="V574" s="124">
        <v>0</v>
      </c>
      <c r="W574" s="133" t="s">
        <v>2924</v>
      </c>
      <c r="X574" s="128">
        <v>2022</v>
      </c>
      <c r="Y574" s="128">
        <v>7</v>
      </c>
      <c r="Z574" s="134">
        <v>19</v>
      </c>
      <c r="AA57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7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75" spans="1:28" x14ac:dyDescent="0.25">
      <c r="A575" s="194" t="s">
        <v>3183</v>
      </c>
      <c r="B575" s="116" t="s">
        <v>213</v>
      </c>
      <c r="C575" s="104" t="s">
        <v>215</v>
      </c>
      <c r="D575" s="102" t="s">
        <v>216</v>
      </c>
      <c r="E575" s="102" t="s">
        <v>216</v>
      </c>
      <c r="F575" s="94">
        <v>5.25</v>
      </c>
      <c r="G575" s="102" t="s">
        <v>217</v>
      </c>
      <c r="H575" s="75">
        <v>1</v>
      </c>
      <c r="I575" s="122">
        <v>1</v>
      </c>
      <c r="J575" s="104" t="s">
        <v>2101</v>
      </c>
      <c r="K575" s="139" t="s">
        <v>380</v>
      </c>
      <c r="L575" s="121" t="s">
        <v>3184</v>
      </c>
      <c r="M575" s="122"/>
      <c r="N575" s="104" t="s">
        <v>221</v>
      </c>
      <c r="O575" s="121" t="s">
        <v>234</v>
      </c>
      <c r="P575" s="104"/>
      <c r="Q575" s="104"/>
      <c r="R575" s="104"/>
      <c r="S575" s="104"/>
      <c r="T575" s="104"/>
      <c r="U575" s="140">
        <v>0</v>
      </c>
      <c r="V575" s="140">
        <v>0</v>
      </c>
      <c r="W575" s="133" t="s">
        <v>2924</v>
      </c>
      <c r="X575" s="128">
        <v>2022</v>
      </c>
      <c r="Y575" s="128">
        <v>6</v>
      </c>
      <c r="Z575" s="134">
        <v>19</v>
      </c>
      <c r="AA57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7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76" spans="1:28" x14ac:dyDescent="0.25">
      <c r="A576" s="194" t="s">
        <v>3186</v>
      </c>
      <c r="B576" s="116" t="s">
        <v>213</v>
      </c>
      <c r="C576" s="104" t="s">
        <v>215</v>
      </c>
      <c r="D576" s="102" t="s">
        <v>216</v>
      </c>
      <c r="E576" s="102" t="s">
        <v>216</v>
      </c>
      <c r="F576" s="94">
        <v>1.44</v>
      </c>
      <c r="G576" s="102" t="s">
        <v>217</v>
      </c>
      <c r="H576" s="75">
        <v>1</v>
      </c>
      <c r="I576" s="122">
        <v>1</v>
      </c>
      <c r="J576" s="104" t="s">
        <v>489</v>
      </c>
      <c r="K576" s="139" t="s">
        <v>380</v>
      </c>
      <c r="L576" s="121" t="s">
        <v>213</v>
      </c>
      <c r="M576" s="122"/>
      <c r="N576" s="104" t="s">
        <v>221</v>
      </c>
      <c r="O576" s="121" t="s">
        <v>424</v>
      </c>
      <c r="P576" s="104"/>
      <c r="Q576" s="104"/>
      <c r="R576" s="104"/>
      <c r="S576" s="104"/>
      <c r="T576" s="104"/>
      <c r="U576" s="140">
        <v>0</v>
      </c>
      <c r="V576" s="140">
        <v>0</v>
      </c>
      <c r="W576" s="133" t="s">
        <v>2924</v>
      </c>
      <c r="X576" s="128">
        <v>2022</v>
      </c>
      <c r="Y576" s="128">
        <v>6</v>
      </c>
      <c r="Z576" s="134">
        <v>20</v>
      </c>
      <c r="AA57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7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77" spans="1:28" x14ac:dyDescent="0.25">
      <c r="A577" s="194" t="s">
        <v>3188</v>
      </c>
      <c r="B577" s="116" t="s">
        <v>213</v>
      </c>
      <c r="C577" s="104" t="s">
        <v>215</v>
      </c>
      <c r="D577" s="102" t="s">
        <v>216</v>
      </c>
      <c r="E577" s="102" t="s">
        <v>216</v>
      </c>
      <c r="F577" s="94">
        <v>4.12</v>
      </c>
      <c r="G577" s="102" t="s">
        <v>217</v>
      </c>
      <c r="H577" s="75">
        <v>1</v>
      </c>
      <c r="I577" s="122">
        <v>1</v>
      </c>
      <c r="J577" s="104" t="s">
        <v>872</v>
      </c>
      <c r="K577" s="139" t="s">
        <v>380</v>
      </c>
      <c r="L577" s="121" t="s">
        <v>213</v>
      </c>
      <c r="M577" s="122" t="s">
        <v>3189</v>
      </c>
      <c r="N577" s="104" t="s">
        <v>221</v>
      </c>
      <c r="O577" s="121" t="s">
        <v>387</v>
      </c>
      <c r="P577" s="104"/>
      <c r="Q577" s="104"/>
      <c r="R577" s="104"/>
      <c r="S577" s="104"/>
      <c r="T577" s="104"/>
      <c r="U577" s="140">
        <v>0</v>
      </c>
      <c r="V577" s="140">
        <v>0</v>
      </c>
      <c r="W577" s="133" t="s">
        <v>2924</v>
      </c>
      <c r="X577" s="128">
        <v>2022</v>
      </c>
      <c r="Y577" s="128">
        <v>6</v>
      </c>
      <c r="Z577" s="134">
        <v>20</v>
      </c>
      <c r="AA57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7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78" spans="1:28" x14ac:dyDescent="0.25">
      <c r="A578" s="194" t="s">
        <v>3191</v>
      </c>
      <c r="B578" s="116" t="s">
        <v>213</v>
      </c>
      <c r="C578" s="104" t="s">
        <v>215</v>
      </c>
      <c r="D578" s="102" t="s">
        <v>216</v>
      </c>
      <c r="E578" s="102" t="s">
        <v>216</v>
      </c>
      <c r="F578" s="94">
        <v>2.84</v>
      </c>
      <c r="G578" s="102" t="s">
        <v>217</v>
      </c>
      <c r="H578" s="75">
        <v>1</v>
      </c>
      <c r="I578" s="122">
        <v>1</v>
      </c>
      <c r="J578" s="104" t="s">
        <v>494</v>
      </c>
      <c r="K578" s="139" t="s">
        <v>322</v>
      </c>
      <c r="L578" s="121" t="s">
        <v>213</v>
      </c>
      <c r="M578" s="122" t="s">
        <v>3193</v>
      </c>
      <c r="N578" s="104" t="s">
        <v>221</v>
      </c>
      <c r="O578" s="121" t="s">
        <v>885</v>
      </c>
      <c r="P578" s="104"/>
      <c r="Q578" s="104"/>
      <c r="R578" s="104"/>
      <c r="S578" s="104"/>
      <c r="T578" s="104"/>
      <c r="U578" s="140">
        <v>0</v>
      </c>
      <c r="V578" s="140">
        <v>0</v>
      </c>
      <c r="W578" s="133" t="s">
        <v>2924</v>
      </c>
      <c r="X578" s="128">
        <v>2022</v>
      </c>
      <c r="Y578" s="128">
        <v>7</v>
      </c>
      <c r="Z578" s="134">
        <v>21</v>
      </c>
      <c r="AA57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7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79" spans="1:28" x14ac:dyDescent="0.25">
      <c r="A579" s="194" t="s">
        <v>3194</v>
      </c>
      <c r="B579" s="116" t="s">
        <v>213</v>
      </c>
      <c r="C579" s="104" t="s">
        <v>215</v>
      </c>
      <c r="D579" s="102" t="s">
        <v>216</v>
      </c>
      <c r="E579" s="102" t="s">
        <v>216</v>
      </c>
      <c r="F579" s="94">
        <v>2.02</v>
      </c>
      <c r="G579" s="102" t="s">
        <v>217</v>
      </c>
      <c r="H579" s="75">
        <v>1</v>
      </c>
      <c r="I579" s="122">
        <v>1</v>
      </c>
      <c r="J579" s="104" t="s">
        <v>3196</v>
      </c>
      <c r="K579" s="139" t="s">
        <v>3195</v>
      </c>
      <c r="L579" s="121" t="s">
        <v>213</v>
      </c>
      <c r="M579" s="122"/>
      <c r="N579" s="104" t="s">
        <v>221</v>
      </c>
      <c r="O579" s="121" t="s">
        <v>255</v>
      </c>
      <c r="P579" s="104"/>
      <c r="Q579" s="104"/>
      <c r="R579" s="104"/>
      <c r="S579" s="104"/>
      <c r="T579" s="104"/>
      <c r="U579" s="140">
        <v>0</v>
      </c>
      <c r="V579" s="140">
        <v>0</v>
      </c>
      <c r="W579" s="133" t="s">
        <v>2924</v>
      </c>
      <c r="X579" s="128">
        <v>2022</v>
      </c>
      <c r="Y579" s="128">
        <v>7</v>
      </c>
      <c r="Z579" s="134">
        <v>20</v>
      </c>
      <c r="AA57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7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80" spans="1:28" x14ac:dyDescent="0.25">
      <c r="A580" s="194" t="s">
        <v>3198</v>
      </c>
      <c r="B580" s="116" t="s">
        <v>213</v>
      </c>
      <c r="C580" s="104" t="s">
        <v>215</v>
      </c>
      <c r="D580" s="102" t="s">
        <v>216</v>
      </c>
      <c r="E580" s="102" t="s">
        <v>216</v>
      </c>
      <c r="F580" s="94">
        <v>10.79</v>
      </c>
      <c r="G580" s="102" t="s">
        <v>217</v>
      </c>
      <c r="H580" s="75">
        <v>2</v>
      </c>
      <c r="I580" s="122">
        <v>1</v>
      </c>
      <c r="J580" s="104" t="s">
        <v>489</v>
      </c>
      <c r="K580" s="139" t="s">
        <v>488</v>
      </c>
      <c r="L580" s="121" t="s">
        <v>213</v>
      </c>
      <c r="M580" s="122"/>
      <c r="N580" s="104" t="s">
        <v>221</v>
      </c>
      <c r="O580" s="121" t="s">
        <v>255</v>
      </c>
      <c r="P580" s="104"/>
      <c r="Q580" s="104"/>
      <c r="R580" s="104"/>
      <c r="S580" s="104"/>
      <c r="T580" s="104"/>
      <c r="U580" s="140">
        <v>2</v>
      </c>
      <c r="V580" s="140">
        <v>1</v>
      </c>
      <c r="W580" s="133" t="s">
        <v>2924</v>
      </c>
      <c r="X580" s="128">
        <v>2022</v>
      </c>
      <c r="Y580" s="128">
        <v>7</v>
      </c>
      <c r="Z580" s="134">
        <v>21</v>
      </c>
      <c r="AA58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8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81" spans="1:28" x14ac:dyDescent="0.25">
      <c r="A581" s="194" t="s">
        <v>3200</v>
      </c>
      <c r="B581" s="116" t="s">
        <v>213</v>
      </c>
      <c r="C581" s="104" t="s">
        <v>215</v>
      </c>
      <c r="D581" s="102" t="s">
        <v>216</v>
      </c>
      <c r="E581" s="102" t="s">
        <v>216</v>
      </c>
      <c r="F581" s="94">
        <v>6.6</v>
      </c>
      <c r="G581" s="102" t="s">
        <v>217</v>
      </c>
      <c r="H581" s="75">
        <v>3</v>
      </c>
      <c r="I581" s="122">
        <v>1</v>
      </c>
      <c r="J581" s="104" t="s">
        <v>3204</v>
      </c>
      <c r="K581" s="139" t="s">
        <v>1504</v>
      </c>
      <c r="L581" s="121" t="s">
        <v>213</v>
      </c>
      <c r="M581" s="122"/>
      <c r="N581" s="104" t="s">
        <v>221</v>
      </c>
      <c r="O581" s="121" t="s">
        <v>534</v>
      </c>
      <c r="P581" s="104"/>
      <c r="Q581" s="104"/>
      <c r="R581" s="104"/>
      <c r="S581" s="104"/>
      <c r="T581" s="104"/>
      <c r="U581" s="140">
        <v>2</v>
      </c>
      <c r="V581" s="140">
        <v>1</v>
      </c>
      <c r="W581" s="133" t="s">
        <v>2924</v>
      </c>
      <c r="X581" s="128">
        <v>2022</v>
      </c>
      <c r="Y581" s="128">
        <v>7</v>
      </c>
      <c r="Z581" s="128">
        <v>2</v>
      </c>
      <c r="AA58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8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82" spans="1:28" x14ac:dyDescent="0.25">
      <c r="A582" s="194" t="s">
        <v>3206</v>
      </c>
      <c r="B582" s="116" t="s">
        <v>213</v>
      </c>
      <c r="C582" s="104" t="s">
        <v>215</v>
      </c>
      <c r="D582" s="102" t="s">
        <v>216</v>
      </c>
      <c r="E582" s="102" t="s">
        <v>216</v>
      </c>
      <c r="F582" s="94">
        <v>0.6</v>
      </c>
      <c r="G582" s="102" t="s">
        <v>217</v>
      </c>
      <c r="H582" s="75">
        <v>1</v>
      </c>
      <c r="I582" s="122">
        <v>1</v>
      </c>
      <c r="J582" s="104" t="s">
        <v>3211</v>
      </c>
      <c r="K582" s="139" t="s">
        <v>3210</v>
      </c>
      <c r="L582" s="121" t="s">
        <v>213</v>
      </c>
      <c r="M582" s="122"/>
      <c r="N582" s="104" t="s">
        <v>431</v>
      </c>
      <c r="O582" s="121" t="s">
        <v>294</v>
      </c>
      <c r="P582" s="104"/>
      <c r="Q582" s="104"/>
      <c r="R582" s="104"/>
      <c r="S582" s="104"/>
      <c r="T582" s="104"/>
      <c r="U582" s="140">
        <v>1</v>
      </c>
      <c r="V582" s="140">
        <v>1</v>
      </c>
      <c r="W582" s="133" t="s">
        <v>2924</v>
      </c>
      <c r="X582" s="128">
        <v>2022</v>
      </c>
      <c r="Y582" s="128">
        <v>7</v>
      </c>
      <c r="Z582" s="128">
        <v>2</v>
      </c>
      <c r="AA58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8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83" spans="1:28" x14ac:dyDescent="0.25">
      <c r="A583" s="194" t="s">
        <v>3207</v>
      </c>
      <c r="B583" s="116" t="s">
        <v>213</v>
      </c>
      <c r="C583" s="104" t="s">
        <v>215</v>
      </c>
      <c r="D583" s="102" t="s">
        <v>216</v>
      </c>
      <c r="E583" s="102" t="s">
        <v>216</v>
      </c>
      <c r="F583" s="94">
        <v>3.2</v>
      </c>
      <c r="G583" s="122" t="s">
        <v>217</v>
      </c>
      <c r="H583" s="75">
        <v>1</v>
      </c>
      <c r="I583" s="122">
        <v>1</v>
      </c>
      <c r="J583" s="104" t="s">
        <v>3215</v>
      </c>
      <c r="K583" s="139" t="s">
        <v>3214</v>
      </c>
      <c r="L583" s="121" t="s">
        <v>213</v>
      </c>
      <c r="M583" s="122"/>
      <c r="N583" s="104" t="s">
        <v>221</v>
      </c>
      <c r="O583" s="121" t="s">
        <v>387</v>
      </c>
      <c r="P583" s="104"/>
      <c r="Q583" s="104"/>
      <c r="R583" s="104"/>
      <c r="S583" s="104"/>
      <c r="T583" s="104"/>
      <c r="U583" s="140">
        <v>0</v>
      </c>
      <c r="V583" s="140">
        <v>0</v>
      </c>
      <c r="W583" s="133" t="s">
        <v>2924</v>
      </c>
      <c r="X583" s="128">
        <v>2022</v>
      </c>
      <c r="Y583" s="128">
        <v>7</v>
      </c>
      <c r="Z583" s="128">
        <v>3</v>
      </c>
      <c r="AA58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8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84" spans="1:28" x14ac:dyDescent="0.25">
      <c r="A584" s="194" t="s">
        <v>3222</v>
      </c>
      <c r="B584" s="116" t="s">
        <v>213</v>
      </c>
      <c r="C584" s="104" t="s">
        <v>215</v>
      </c>
      <c r="D584" s="102" t="s">
        <v>216</v>
      </c>
      <c r="E584" s="102" t="s">
        <v>216</v>
      </c>
      <c r="F584" s="94">
        <v>1.2</v>
      </c>
      <c r="G584" s="102" t="s">
        <v>217</v>
      </c>
      <c r="H584" s="123">
        <v>1</v>
      </c>
      <c r="I584" s="122">
        <v>1</v>
      </c>
      <c r="J584" s="104" t="s">
        <v>905</v>
      </c>
      <c r="K584" s="139" t="s">
        <v>488</v>
      </c>
      <c r="L584" s="121" t="s">
        <v>213</v>
      </c>
      <c r="M584" s="122"/>
      <c r="N584" s="104" t="s">
        <v>221</v>
      </c>
      <c r="O584" s="121" t="s">
        <v>424</v>
      </c>
      <c r="P584" s="104"/>
      <c r="Q584" s="104"/>
      <c r="R584" s="104"/>
      <c r="S584" s="104"/>
      <c r="T584" s="104"/>
      <c r="U584" s="140">
        <v>0</v>
      </c>
      <c r="V584" s="140">
        <v>0</v>
      </c>
      <c r="W584" s="133" t="s">
        <v>2924</v>
      </c>
      <c r="X584" s="128">
        <v>2022</v>
      </c>
      <c r="Y584" s="128">
        <v>7</v>
      </c>
      <c r="Z584" s="128">
        <v>3</v>
      </c>
      <c r="AA58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8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85" spans="1:28" x14ac:dyDescent="0.25">
      <c r="A585" s="194" t="s">
        <v>3224</v>
      </c>
      <c r="B585" s="116" t="s">
        <v>213</v>
      </c>
      <c r="C585" s="104" t="s">
        <v>215</v>
      </c>
      <c r="D585" s="102" t="s">
        <v>216</v>
      </c>
      <c r="E585" s="102" t="s">
        <v>216</v>
      </c>
      <c r="F585" s="94">
        <v>1.3</v>
      </c>
      <c r="G585" s="102" t="s">
        <v>217</v>
      </c>
      <c r="H585" s="123">
        <v>1</v>
      </c>
      <c r="I585" s="122">
        <v>1</v>
      </c>
      <c r="J585" s="104" t="s">
        <v>3227</v>
      </c>
      <c r="K585" s="139" t="s">
        <v>3226</v>
      </c>
      <c r="L585" s="121" t="s">
        <v>213</v>
      </c>
      <c r="M585" s="122"/>
      <c r="N585" s="104" t="s">
        <v>221</v>
      </c>
      <c r="O585" s="121" t="s">
        <v>255</v>
      </c>
      <c r="P585" s="104"/>
      <c r="Q585" s="104"/>
      <c r="R585" s="104"/>
      <c r="S585" s="104"/>
      <c r="T585" s="104"/>
      <c r="U585" s="140">
        <v>0</v>
      </c>
      <c r="V585" s="140">
        <v>0</v>
      </c>
      <c r="W585" s="133" t="s">
        <v>2924</v>
      </c>
      <c r="X585" s="128">
        <v>2022</v>
      </c>
      <c r="Y585" s="128">
        <v>7</v>
      </c>
      <c r="Z585" s="128">
        <v>4</v>
      </c>
      <c r="AA58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8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86" spans="1:28" x14ac:dyDescent="0.25">
      <c r="A586" s="194" t="s">
        <v>3228</v>
      </c>
      <c r="B586" s="116" t="s">
        <v>213</v>
      </c>
      <c r="C586" s="104" t="s">
        <v>215</v>
      </c>
      <c r="D586" s="102" t="s">
        <v>216</v>
      </c>
      <c r="E586" s="102" t="s">
        <v>216</v>
      </c>
      <c r="F586" s="94">
        <v>5.5</v>
      </c>
      <c r="G586" s="102" t="s">
        <v>217</v>
      </c>
      <c r="H586" s="123">
        <v>1</v>
      </c>
      <c r="I586" s="122">
        <v>1</v>
      </c>
      <c r="J586" s="104" t="s">
        <v>663</v>
      </c>
      <c r="K586" s="139" t="s">
        <v>3229</v>
      </c>
      <c r="L586" s="121" t="s">
        <v>213</v>
      </c>
      <c r="M586" s="122"/>
      <c r="N586" s="104" t="s">
        <v>221</v>
      </c>
      <c r="O586" s="121" t="s">
        <v>640</v>
      </c>
      <c r="P586" s="104"/>
      <c r="Q586" s="104"/>
      <c r="R586" s="104"/>
      <c r="S586" s="104"/>
      <c r="T586" s="104"/>
      <c r="U586" s="140">
        <v>0</v>
      </c>
      <c r="V586" s="140">
        <v>0</v>
      </c>
      <c r="W586" s="133" t="s">
        <v>2924</v>
      </c>
      <c r="X586" s="128">
        <v>2022</v>
      </c>
      <c r="Y586" s="128">
        <v>7</v>
      </c>
      <c r="Z586" s="128">
        <v>4</v>
      </c>
      <c r="AA58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8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87" spans="1:28" x14ac:dyDescent="0.25">
      <c r="A587" s="194" t="s">
        <v>3242</v>
      </c>
      <c r="B587" s="116" t="s">
        <v>213</v>
      </c>
      <c r="C587" s="104" t="s">
        <v>215</v>
      </c>
      <c r="D587" s="102" t="s">
        <v>216</v>
      </c>
      <c r="E587" s="102" t="s">
        <v>216</v>
      </c>
      <c r="F587" s="94">
        <v>4.4000000000000004</v>
      </c>
      <c r="G587" s="102" t="s">
        <v>217</v>
      </c>
      <c r="H587" s="123">
        <v>1</v>
      </c>
      <c r="I587" s="122">
        <v>1</v>
      </c>
      <c r="J587" s="104" t="s">
        <v>1025</v>
      </c>
      <c r="K587" s="139" t="s">
        <v>3243</v>
      </c>
      <c r="L587" s="121" t="s">
        <v>213</v>
      </c>
      <c r="M587" s="122" t="s">
        <v>213</v>
      </c>
      <c r="N587" s="104" t="s">
        <v>221</v>
      </c>
      <c r="O587" s="121" t="s">
        <v>549</v>
      </c>
      <c r="P587" s="104"/>
      <c r="Q587" s="104"/>
      <c r="R587" s="104"/>
      <c r="S587" s="104"/>
      <c r="T587" s="104"/>
      <c r="U587" s="140">
        <v>0</v>
      </c>
      <c r="V587" s="140">
        <v>0</v>
      </c>
      <c r="W587" s="133" t="s">
        <v>2924</v>
      </c>
      <c r="X587" s="128">
        <v>2022</v>
      </c>
      <c r="Y587" s="128">
        <v>7</v>
      </c>
      <c r="Z587" s="128">
        <v>3</v>
      </c>
      <c r="AA58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8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88" spans="1:28" x14ac:dyDescent="0.25">
      <c r="A588" s="194" t="s">
        <v>3249</v>
      </c>
      <c r="B588" s="116" t="s">
        <v>213</v>
      </c>
      <c r="C588" s="104" t="s">
        <v>215</v>
      </c>
      <c r="D588" s="102" t="s">
        <v>216</v>
      </c>
      <c r="E588" s="102" t="s">
        <v>216</v>
      </c>
      <c r="F588" s="94">
        <v>1.8</v>
      </c>
      <c r="G588" s="122" t="s">
        <v>217</v>
      </c>
      <c r="H588" s="123">
        <v>1</v>
      </c>
      <c r="I588" s="122">
        <v>1</v>
      </c>
      <c r="J588" s="104" t="s">
        <v>3253</v>
      </c>
      <c r="K588" s="139" t="s">
        <v>3252</v>
      </c>
      <c r="L588" s="121" t="s">
        <v>213</v>
      </c>
      <c r="M588" s="122" t="s">
        <v>213</v>
      </c>
      <c r="N588" s="104" t="s">
        <v>221</v>
      </c>
      <c r="O588" s="121" t="s">
        <v>640</v>
      </c>
      <c r="P588" s="104"/>
      <c r="Q588" s="104"/>
      <c r="R588" s="104"/>
      <c r="S588" s="104"/>
      <c r="T588" s="104"/>
      <c r="U588" s="140">
        <v>0</v>
      </c>
      <c r="V588" s="140">
        <v>0</v>
      </c>
      <c r="W588" s="133" t="s">
        <v>2924</v>
      </c>
      <c r="X588" s="128">
        <v>2022</v>
      </c>
      <c r="Y588" s="128">
        <v>7</v>
      </c>
      <c r="Z588" s="128">
        <v>3</v>
      </c>
      <c r="AA58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8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89" spans="1:28" x14ac:dyDescent="0.25">
      <c r="A589" s="194" t="s">
        <v>3250</v>
      </c>
      <c r="B589" s="116" t="s">
        <v>213</v>
      </c>
      <c r="C589" s="104" t="s">
        <v>215</v>
      </c>
      <c r="D589" s="102" t="s">
        <v>216</v>
      </c>
      <c r="E589" s="102" t="s">
        <v>216</v>
      </c>
      <c r="F589" s="94">
        <v>3.7</v>
      </c>
      <c r="G589" s="122" t="s">
        <v>217</v>
      </c>
      <c r="H589" s="123">
        <v>2</v>
      </c>
      <c r="I589" s="122">
        <v>1</v>
      </c>
      <c r="J589" s="104" t="s">
        <v>663</v>
      </c>
      <c r="K589" s="139" t="s">
        <v>866</v>
      </c>
      <c r="L589" s="121" t="s">
        <v>213</v>
      </c>
      <c r="M589" s="122" t="s">
        <v>213</v>
      </c>
      <c r="N589" s="104" t="s">
        <v>221</v>
      </c>
      <c r="O589" s="121" t="s">
        <v>387</v>
      </c>
      <c r="P589" s="104"/>
      <c r="Q589" s="104"/>
      <c r="R589" s="104"/>
      <c r="S589" s="104"/>
      <c r="T589" s="104"/>
      <c r="U589" s="140">
        <v>0</v>
      </c>
      <c r="V589" s="140">
        <v>0</v>
      </c>
      <c r="W589" s="133" t="s">
        <v>2924</v>
      </c>
      <c r="X589" s="128">
        <v>2022</v>
      </c>
      <c r="Y589" s="128">
        <v>7</v>
      </c>
      <c r="Z589" s="128">
        <v>5</v>
      </c>
      <c r="AA58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8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90" spans="1:28" x14ac:dyDescent="0.25">
      <c r="A590" s="194" t="s">
        <v>3251</v>
      </c>
      <c r="B590" s="116" t="s">
        <v>213</v>
      </c>
      <c r="C590" s="104" t="s">
        <v>215</v>
      </c>
      <c r="D590" s="102" t="s">
        <v>216</v>
      </c>
      <c r="E590" s="102" t="s">
        <v>216</v>
      </c>
      <c r="F590" s="94">
        <v>3.2</v>
      </c>
      <c r="G590" s="122" t="s">
        <v>217</v>
      </c>
      <c r="H590" s="123">
        <v>1</v>
      </c>
      <c r="I590" s="122">
        <v>1</v>
      </c>
      <c r="J590" s="104" t="s">
        <v>2096</v>
      </c>
      <c r="K590" s="139" t="s">
        <v>488</v>
      </c>
      <c r="L590" s="121" t="s">
        <v>213</v>
      </c>
      <c r="M590" s="122" t="s">
        <v>213</v>
      </c>
      <c r="N590" s="104" t="s">
        <v>221</v>
      </c>
      <c r="O590" s="121" t="s">
        <v>393</v>
      </c>
      <c r="P590" s="104"/>
      <c r="Q590" s="104"/>
      <c r="R590" s="104"/>
      <c r="S590" s="104"/>
      <c r="T590" s="104"/>
      <c r="U590" s="140">
        <v>0</v>
      </c>
      <c r="V590" s="140">
        <v>0</v>
      </c>
      <c r="W590" s="133" t="s">
        <v>2924</v>
      </c>
      <c r="X590" s="128">
        <v>2022</v>
      </c>
      <c r="Y590" s="128">
        <v>7</v>
      </c>
      <c r="Z590" s="128">
        <v>2</v>
      </c>
      <c r="AA59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9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91" spans="1:28" x14ac:dyDescent="0.25">
      <c r="A591" s="102" t="s">
        <v>2144</v>
      </c>
      <c r="B591" s="116" t="s">
        <v>213</v>
      </c>
      <c r="C591" s="102" t="s">
        <v>3171</v>
      </c>
      <c r="D591" s="102" t="s">
        <v>216</v>
      </c>
      <c r="E591" s="102" t="s">
        <v>216</v>
      </c>
      <c r="F591" s="158">
        <v>7.6</v>
      </c>
      <c r="G591" s="102" t="s">
        <v>217</v>
      </c>
      <c r="H591" s="75">
        <v>3</v>
      </c>
      <c r="I591" s="102">
        <v>1</v>
      </c>
      <c r="J591" s="126" t="s">
        <v>2146</v>
      </c>
      <c r="K591" s="136" t="s">
        <v>866</v>
      </c>
      <c r="L591" s="118" t="s">
        <v>2147</v>
      </c>
      <c r="M591" s="102" t="s">
        <v>2148</v>
      </c>
      <c r="N591" s="102" t="s">
        <v>221</v>
      </c>
      <c r="O591" s="118">
        <v>1963</v>
      </c>
      <c r="P591" s="104"/>
      <c r="Q591" s="121"/>
      <c r="R591" s="104"/>
      <c r="S591" s="104"/>
      <c r="T591" s="104"/>
      <c r="U591" s="124">
        <v>0</v>
      </c>
      <c r="V591" s="124">
        <v>0</v>
      </c>
      <c r="W591" s="133" t="s">
        <v>2926</v>
      </c>
      <c r="X591" s="128">
        <v>2022</v>
      </c>
      <c r="Y591" s="128">
        <v>5</v>
      </c>
      <c r="Z591" s="128">
        <v>21</v>
      </c>
      <c r="AA59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9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92" spans="1:28" x14ac:dyDescent="0.25">
      <c r="A592" s="102" t="s">
        <v>2013</v>
      </c>
      <c r="B592" s="116" t="s">
        <v>213</v>
      </c>
      <c r="C592" s="102" t="s">
        <v>3171</v>
      </c>
      <c r="D592" s="102" t="s">
        <v>216</v>
      </c>
      <c r="E592" s="102" t="s">
        <v>216</v>
      </c>
      <c r="F592" s="158">
        <v>3.5</v>
      </c>
      <c r="G592" s="102" t="s">
        <v>217</v>
      </c>
      <c r="H592" s="75">
        <v>1</v>
      </c>
      <c r="I592" s="102">
        <v>1</v>
      </c>
      <c r="J592" s="126" t="s">
        <v>1165</v>
      </c>
      <c r="K592" s="136" t="s">
        <v>2007</v>
      </c>
      <c r="L592" s="118" t="s">
        <v>2015</v>
      </c>
      <c r="M592" s="102" t="s">
        <v>2016</v>
      </c>
      <c r="N592" s="102" t="s">
        <v>221</v>
      </c>
      <c r="O592" s="118">
        <v>1967</v>
      </c>
      <c r="P592" s="104"/>
      <c r="Q592" s="121"/>
      <c r="R592" s="104"/>
      <c r="S592" s="104"/>
      <c r="T592" s="104"/>
      <c r="U592" s="124">
        <v>0</v>
      </c>
      <c r="V592" s="124">
        <v>0</v>
      </c>
      <c r="W592" s="133" t="s">
        <v>2926</v>
      </c>
      <c r="X592" s="128">
        <v>2022</v>
      </c>
      <c r="Y592" s="128">
        <v>5</v>
      </c>
      <c r="Z592" s="128">
        <v>25</v>
      </c>
      <c r="AA59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9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93" spans="1:28" x14ac:dyDescent="0.25">
      <c r="A593" s="102" t="s">
        <v>1936</v>
      </c>
      <c r="B593" s="116" t="s">
        <v>213</v>
      </c>
      <c r="C593" s="102" t="s">
        <v>3171</v>
      </c>
      <c r="D593" s="102" t="s">
        <v>216</v>
      </c>
      <c r="E593" s="102" t="s">
        <v>216</v>
      </c>
      <c r="F593" s="158">
        <v>3</v>
      </c>
      <c r="G593" s="102" t="s">
        <v>217</v>
      </c>
      <c r="H593" s="75">
        <v>1</v>
      </c>
      <c r="I593" s="102">
        <v>1</v>
      </c>
      <c r="J593" s="126" t="s">
        <v>1939</v>
      </c>
      <c r="K593" s="136" t="s">
        <v>1938</v>
      </c>
      <c r="L593" s="118" t="s">
        <v>1940</v>
      </c>
      <c r="M593" s="102" t="s">
        <v>213</v>
      </c>
      <c r="N593" s="102" t="s">
        <v>221</v>
      </c>
      <c r="O593" s="118" t="s">
        <v>278</v>
      </c>
      <c r="P593" s="104"/>
      <c r="Q593" s="121"/>
      <c r="R593" s="104"/>
      <c r="S593" s="104"/>
      <c r="T593" s="104"/>
      <c r="U593" s="124">
        <v>0</v>
      </c>
      <c r="V593" s="124">
        <v>0</v>
      </c>
      <c r="W593" s="133" t="s">
        <v>2926</v>
      </c>
      <c r="X593" s="128">
        <v>2022</v>
      </c>
      <c r="Y593" s="128">
        <v>5</v>
      </c>
      <c r="Z593" s="128">
        <v>21</v>
      </c>
      <c r="AA59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9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94" spans="1:28" x14ac:dyDescent="0.25">
      <c r="A594" s="102" t="s">
        <v>2099</v>
      </c>
      <c r="B594" s="116" t="s">
        <v>213</v>
      </c>
      <c r="C594" s="102" t="s">
        <v>3171</v>
      </c>
      <c r="D594" s="102" t="s">
        <v>216</v>
      </c>
      <c r="E594" s="102" t="s">
        <v>216</v>
      </c>
      <c r="F594" s="158">
        <v>3.33</v>
      </c>
      <c r="G594" s="102" t="s">
        <v>217</v>
      </c>
      <c r="H594" s="75">
        <v>1</v>
      </c>
      <c r="I594" s="102">
        <v>1</v>
      </c>
      <c r="J594" s="126" t="s">
        <v>2101</v>
      </c>
      <c r="K594" s="136" t="s">
        <v>2093</v>
      </c>
      <c r="L594" s="118" t="s">
        <v>2102</v>
      </c>
      <c r="M594" s="102" t="s">
        <v>213</v>
      </c>
      <c r="N594" s="102" t="s">
        <v>221</v>
      </c>
      <c r="O594" s="118">
        <v>1976</v>
      </c>
      <c r="P594" s="104"/>
      <c r="Q594" s="121"/>
      <c r="R594" s="104"/>
      <c r="S594" s="104"/>
      <c r="T594" s="104"/>
      <c r="U594" s="124">
        <v>0</v>
      </c>
      <c r="V594" s="124">
        <v>0</v>
      </c>
      <c r="W594" s="133" t="s">
        <v>2926</v>
      </c>
      <c r="X594" s="128">
        <v>2022</v>
      </c>
      <c r="Y594" s="128">
        <v>5</v>
      </c>
      <c r="Z594" s="128">
        <v>20</v>
      </c>
      <c r="AA59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9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95" spans="1:28" x14ac:dyDescent="0.25">
      <c r="A595" s="194" t="s">
        <v>2634</v>
      </c>
      <c r="B595" s="116" t="s">
        <v>213</v>
      </c>
      <c r="C595" s="102" t="s">
        <v>3171</v>
      </c>
      <c r="D595" s="102" t="s">
        <v>216</v>
      </c>
      <c r="E595" s="102" t="s">
        <v>216</v>
      </c>
      <c r="F595" s="94">
        <v>7</v>
      </c>
      <c r="G595" s="102" t="s">
        <v>217</v>
      </c>
      <c r="H595" s="75">
        <v>1</v>
      </c>
      <c r="I595" s="102">
        <v>1</v>
      </c>
      <c r="J595" s="104" t="s">
        <v>1397</v>
      </c>
      <c r="K595" s="141" t="s">
        <v>396</v>
      </c>
      <c r="L595" s="118" t="s">
        <v>213</v>
      </c>
      <c r="M595" s="102" t="s">
        <v>213</v>
      </c>
      <c r="N595" s="102" t="s">
        <v>221</v>
      </c>
      <c r="O595" s="122">
        <v>1950</v>
      </c>
      <c r="P595" s="104"/>
      <c r="Q595" s="104"/>
      <c r="R595" s="104"/>
      <c r="S595" s="104"/>
      <c r="T595" s="104"/>
      <c r="U595" s="124">
        <v>0</v>
      </c>
      <c r="V595" s="124">
        <v>0</v>
      </c>
      <c r="W595" s="133" t="s">
        <v>2926</v>
      </c>
      <c r="X595" s="128">
        <v>2022</v>
      </c>
      <c r="Y595" s="128">
        <v>7</v>
      </c>
      <c r="Z595" s="128">
        <v>2</v>
      </c>
      <c r="AA59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9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96" spans="1:28" x14ac:dyDescent="0.25">
      <c r="A596" s="102" t="s">
        <v>1881</v>
      </c>
      <c r="B596" s="116" t="s">
        <v>213</v>
      </c>
      <c r="C596" s="102" t="s">
        <v>3171</v>
      </c>
      <c r="D596" s="102" t="s">
        <v>216</v>
      </c>
      <c r="E596" s="102" t="s">
        <v>216</v>
      </c>
      <c r="F596" s="158">
        <v>5</v>
      </c>
      <c r="G596" s="102" t="s">
        <v>217</v>
      </c>
      <c r="H596" s="75">
        <v>1</v>
      </c>
      <c r="I596" s="102">
        <v>1</v>
      </c>
      <c r="J596" s="126" t="s">
        <v>1883</v>
      </c>
      <c r="K596" s="136" t="s">
        <v>307</v>
      </c>
      <c r="L596" s="118" t="s">
        <v>1884</v>
      </c>
      <c r="M596" s="102" t="s">
        <v>1885</v>
      </c>
      <c r="N596" s="102" t="s">
        <v>221</v>
      </c>
      <c r="O596" s="118">
        <v>1987</v>
      </c>
      <c r="P596" s="104"/>
      <c r="Q596" s="121"/>
      <c r="R596" s="104"/>
      <c r="S596" s="104"/>
      <c r="T596" s="104"/>
      <c r="U596" s="124">
        <v>0</v>
      </c>
      <c r="V596" s="124">
        <v>0</v>
      </c>
      <c r="W596" s="133" t="s">
        <v>2926</v>
      </c>
      <c r="X596" s="128">
        <v>2022</v>
      </c>
      <c r="Y596" s="128">
        <v>5</v>
      </c>
      <c r="Z596" s="128">
        <v>20</v>
      </c>
      <c r="AA59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9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97" spans="1:28" x14ac:dyDescent="0.25">
      <c r="A597" s="102" t="s">
        <v>1931</v>
      </c>
      <c r="B597" s="116" t="s">
        <v>213</v>
      </c>
      <c r="C597" s="102" t="s">
        <v>3171</v>
      </c>
      <c r="D597" s="102" t="s">
        <v>216</v>
      </c>
      <c r="E597" s="102" t="s">
        <v>216</v>
      </c>
      <c r="F597" s="158">
        <v>12.79</v>
      </c>
      <c r="G597" s="102" t="s">
        <v>217</v>
      </c>
      <c r="H597" s="75">
        <v>1</v>
      </c>
      <c r="I597" s="102">
        <v>1</v>
      </c>
      <c r="J597" s="126" t="s">
        <v>1934</v>
      </c>
      <c r="K597" s="136" t="s">
        <v>1933</v>
      </c>
      <c r="L597" s="118" t="s">
        <v>1935</v>
      </c>
      <c r="M597" s="102" t="s">
        <v>213</v>
      </c>
      <c r="N597" s="102" t="s">
        <v>221</v>
      </c>
      <c r="O597" s="118">
        <v>1949</v>
      </c>
      <c r="P597" s="104"/>
      <c r="Q597" s="121"/>
      <c r="R597" s="104"/>
      <c r="S597" s="104"/>
      <c r="T597" s="104"/>
      <c r="U597" s="124">
        <v>0</v>
      </c>
      <c r="V597" s="124">
        <v>0</v>
      </c>
      <c r="W597" s="127" t="s">
        <v>2926</v>
      </c>
      <c r="X597" s="128">
        <v>2022</v>
      </c>
      <c r="Y597" s="128">
        <v>5</v>
      </c>
      <c r="Z597" s="128">
        <v>26</v>
      </c>
      <c r="AA59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9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98" spans="1:28" x14ac:dyDescent="0.25">
      <c r="A598" s="102" t="s">
        <v>1993</v>
      </c>
      <c r="B598" s="116" t="s">
        <v>213</v>
      </c>
      <c r="C598" s="102" t="s">
        <v>3171</v>
      </c>
      <c r="D598" s="102" t="s">
        <v>216</v>
      </c>
      <c r="E598" s="102" t="s">
        <v>216</v>
      </c>
      <c r="F598" s="158">
        <v>5.35</v>
      </c>
      <c r="G598" s="102" t="s">
        <v>217</v>
      </c>
      <c r="H598" s="75">
        <v>1</v>
      </c>
      <c r="I598" s="102">
        <v>1</v>
      </c>
      <c r="J598" s="126" t="s">
        <v>1975</v>
      </c>
      <c r="K598" s="136" t="s">
        <v>552</v>
      </c>
      <c r="L598" s="118" t="s">
        <v>1995</v>
      </c>
      <c r="M598" s="102" t="s">
        <v>1996</v>
      </c>
      <c r="N598" s="102" t="s">
        <v>221</v>
      </c>
      <c r="O598" s="118" t="s">
        <v>304</v>
      </c>
      <c r="P598" s="104"/>
      <c r="Q598" s="121"/>
      <c r="R598" s="104"/>
      <c r="S598" s="104"/>
      <c r="T598" s="104"/>
      <c r="U598" s="124">
        <v>0</v>
      </c>
      <c r="V598" s="124">
        <v>0</v>
      </c>
      <c r="W598" s="127" t="s">
        <v>2926</v>
      </c>
      <c r="X598" s="128">
        <v>2022</v>
      </c>
      <c r="Y598" s="128">
        <v>6</v>
      </c>
      <c r="Z598" s="128">
        <v>14</v>
      </c>
      <c r="AA59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9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599" spans="1:28" x14ac:dyDescent="0.25">
      <c r="A599" s="102" t="s">
        <v>1970</v>
      </c>
      <c r="B599" s="116" t="s">
        <v>213</v>
      </c>
      <c r="C599" s="102" t="s">
        <v>3171</v>
      </c>
      <c r="D599" s="102" t="s">
        <v>216</v>
      </c>
      <c r="E599" s="102" t="s">
        <v>216</v>
      </c>
      <c r="F599" s="158">
        <v>5.7</v>
      </c>
      <c r="G599" s="102" t="s">
        <v>217</v>
      </c>
      <c r="H599" s="75">
        <v>2</v>
      </c>
      <c r="I599" s="102">
        <v>1</v>
      </c>
      <c r="J599" s="126" t="s">
        <v>1972</v>
      </c>
      <c r="K599" s="136" t="s">
        <v>1943</v>
      </c>
      <c r="L599" s="118" t="s">
        <v>1949</v>
      </c>
      <c r="M599" s="102" t="s">
        <v>213</v>
      </c>
      <c r="N599" s="102" t="s">
        <v>221</v>
      </c>
      <c r="O599" s="118" t="s">
        <v>393</v>
      </c>
      <c r="P599" s="104"/>
      <c r="Q599" s="121"/>
      <c r="R599" s="104"/>
      <c r="S599" s="104"/>
      <c r="T599" s="104"/>
      <c r="U599" s="124">
        <v>0</v>
      </c>
      <c r="V599" s="124">
        <v>0</v>
      </c>
      <c r="W599" s="127" t="s">
        <v>2926</v>
      </c>
      <c r="X599" s="128">
        <v>2022</v>
      </c>
      <c r="Y599" s="128">
        <v>5</v>
      </c>
      <c r="Z599" s="128">
        <v>17</v>
      </c>
      <c r="AA59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59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00" spans="1:28" x14ac:dyDescent="0.25">
      <c r="A600" s="102" t="s">
        <v>1965</v>
      </c>
      <c r="B600" s="116" t="s">
        <v>213</v>
      </c>
      <c r="C600" s="102" t="s">
        <v>3171</v>
      </c>
      <c r="D600" s="102" t="s">
        <v>216</v>
      </c>
      <c r="E600" s="102" t="s">
        <v>216</v>
      </c>
      <c r="F600" s="158">
        <v>1.08</v>
      </c>
      <c r="G600" s="102" t="s">
        <v>217</v>
      </c>
      <c r="H600" s="75">
        <v>1</v>
      </c>
      <c r="I600" s="102">
        <v>1</v>
      </c>
      <c r="J600" s="126" t="s">
        <v>1967</v>
      </c>
      <c r="K600" s="136" t="s">
        <v>1943</v>
      </c>
      <c r="L600" s="118" t="s">
        <v>1968</v>
      </c>
      <c r="M600" s="102" t="s">
        <v>1969</v>
      </c>
      <c r="N600" s="102" t="s">
        <v>221</v>
      </c>
      <c r="O600" s="118" t="s">
        <v>352</v>
      </c>
      <c r="P600" s="104"/>
      <c r="Q600" s="121"/>
      <c r="R600" s="104"/>
      <c r="S600" s="104"/>
      <c r="T600" s="104"/>
      <c r="U600" s="124">
        <v>0</v>
      </c>
      <c r="V600" s="124">
        <v>0</v>
      </c>
      <c r="W600" s="127" t="s">
        <v>2926</v>
      </c>
      <c r="X600" s="128">
        <v>2022</v>
      </c>
      <c r="Y600" s="128">
        <v>6</v>
      </c>
      <c r="Z600" s="128">
        <v>16</v>
      </c>
      <c r="AA60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0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01" spans="1:28" x14ac:dyDescent="0.25">
      <c r="A601" s="102" t="s">
        <v>1961</v>
      </c>
      <c r="B601" s="116" t="s">
        <v>213</v>
      </c>
      <c r="C601" s="102" t="s">
        <v>3171</v>
      </c>
      <c r="D601" s="102" t="s">
        <v>216</v>
      </c>
      <c r="E601" s="102" t="s">
        <v>216</v>
      </c>
      <c r="F601" s="158">
        <v>4</v>
      </c>
      <c r="G601" s="102" t="s">
        <v>217</v>
      </c>
      <c r="H601" s="75">
        <v>1</v>
      </c>
      <c r="I601" s="102">
        <v>1</v>
      </c>
      <c r="J601" s="126" t="s">
        <v>1963</v>
      </c>
      <c r="K601" s="136" t="s">
        <v>1943</v>
      </c>
      <c r="L601" s="118" t="s">
        <v>1964</v>
      </c>
      <c r="M601" s="102" t="s">
        <v>213</v>
      </c>
      <c r="N601" s="102" t="s">
        <v>221</v>
      </c>
      <c r="O601" s="118" t="s">
        <v>424</v>
      </c>
      <c r="P601" s="104"/>
      <c r="Q601" s="121"/>
      <c r="R601" s="104"/>
      <c r="S601" s="104"/>
      <c r="T601" s="104"/>
      <c r="U601" s="124">
        <v>0</v>
      </c>
      <c r="V601" s="124">
        <v>0</v>
      </c>
      <c r="W601" s="127" t="s">
        <v>2926</v>
      </c>
      <c r="X601" s="128">
        <v>2022</v>
      </c>
      <c r="Y601" s="128">
        <v>5</v>
      </c>
      <c r="Z601" s="128">
        <v>24</v>
      </c>
      <c r="AA60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0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02" spans="1:28" x14ac:dyDescent="0.25">
      <c r="A602" s="102" t="s">
        <v>1976</v>
      </c>
      <c r="B602" s="116" t="s">
        <v>213</v>
      </c>
      <c r="C602" s="102" t="s">
        <v>3171</v>
      </c>
      <c r="D602" s="102" t="s">
        <v>216</v>
      </c>
      <c r="E602" s="102" t="s">
        <v>216</v>
      </c>
      <c r="F602" s="158">
        <v>1.89</v>
      </c>
      <c r="G602" s="102" t="s">
        <v>217</v>
      </c>
      <c r="H602" s="75">
        <v>1</v>
      </c>
      <c r="I602" s="102">
        <v>1</v>
      </c>
      <c r="J602" s="126" t="s">
        <v>1978</v>
      </c>
      <c r="K602" s="136" t="s">
        <v>477</v>
      </c>
      <c r="L602" s="118" t="s">
        <v>213</v>
      </c>
      <c r="M602" s="102" t="s">
        <v>213</v>
      </c>
      <c r="N602" s="102" t="s">
        <v>221</v>
      </c>
      <c r="O602" s="118" t="s">
        <v>304</v>
      </c>
      <c r="P602" s="104"/>
      <c r="Q602" s="121"/>
      <c r="R602" s="104"/>
      <c r="S602" s="104"/>
      <c r="T602" s="104"/>
      <c r="U602" s="124">
        <v>0</v>
      </c>
      <c r="V602" s="124">
        <v>0</v>
      </c>
      <c r="W602" s="127" t="s">
        <v>2926</v>
      </c>
      <c r="X602" s="128">
        <v>2022</v>
      </c>
      <c r="Y602" s="128">
        <v>5</v>
      </c>
      <c r="Z602" s="128">
        <v>28</v>
      </c>
      <c r="AA60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0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03" spans="1:28" x14ac:dyDescent="0.25">
      <c r="A603" s="102" t="s">
        <v>2121</v>
      </c>
      <c r="B603" s="116" t="s">
        <v>213</v>
      </c>
      <c r="C603" s="102" t="s">
        <v>3171</v>
      </c>
      <c r="D603" s="102" t="s">
        <v>216</v>
      </c>
      <c r="E603" s="102" t="s">
        <v>216</v>
      </c>
      <c r="F603" s="158">
        <v>5.66</v>
      </c>
      <c r="G603" s="102" t="s">
        <v>217</v>
      </c>
      <c r="H603" s="75">
        <v>1</v>
      </c>
      <c r="I603" s="102">
        <v>1</v>
      </c>
      <c r="J603" s="126" t="s">
        <v>2123</v>
      </c>
      <c r="K603" s="136" t="s">
        <v>1105</v>
      </c>
      <c r="L603" s="118" t="s">
        <v>2124</v>
      </c>
      <c r="M603" s="102" t="s">
        <v>213</v>
      </c>
      <c r="N603" s="102" t="s">
        <v>221</v>
      </c>
      <c r="O603" s="118" t="s">
        <v>534</v>
      </c>
      <c r="P603" s="104"/>
      <c r="Q603" s="121"/>
      <c r="R603" s="104"/>
      <c r="S603" s="104"/>
      <c r="T603" s="104"/>
      <c r="U603" s="124">
        <v>0</v>
      </c>
      <c r="V603" s="124">
        <v>0</v>
      </c>
      <c r="W603" s="127" t="s">
        <v>2926</v>
      </c>
      <c r="X603" s="128">
        <v>2022</v>
      </c>
      <c r="Y603" s="128">
        <v>5</v>
      </c>
      <c r="Z603" s="128">
        <v>28</v>
      </c>
      <c r="AA60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0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04" spans="1:28" x14ac:dyDescent="0.25">
      <c r="A604" s="102" t="s">
        <v>1857</v>
      </c>
      <c r="B604" s="116" t="s">
        <v>213</v>
      </c>
      <c r="C604" s="102" t="s">
        <v>3171</v>
      </c>
      <c r="D604" s="102" t="s">
        <v>216</v>
      </c>
      <c r="E604" s="102" t="s">
        <v>216</v>
      </c>
      <c r="F604" s="159">
        <v>4.5</v>
      </c>
      <c r="G604" s="102" t="s">
        <v>217</v>
      </c>
      <c r="H604" s="75">
        <v>1</v>
      </c>
      <c r="I604" s="102">
        <v>1</v>
      </c>
      <c r="J604" s="132" t="s">
        <v>1860</v>
      </c>
      <c r="K604" s="135" t="s">
        <v>1859</v>
      </c>
      <c r="L604" s="118" t="s">
        <v>1861</v>
      </c>
      <c r="M604" s="102" t="s">
        <v>1862</v>
      </c>
      <c r="N604" s="102" t="s">
        <v>221</v>
      </c>
      <c r="O604" s="118" t="s">
        <v>640</v>
      </c>
      <c r="P604" s="104"/>
      <c r="Q604" s="121"/>
      <c r="R604" s="104"/>
      <c r="S604" s="104"/>
      <c r="T604" s="104"/>
      <c r="U604" s="124">
        <v>0</v>
      </c>
      <c r="V604" s="124">
        <v>0</v>
      </c>
      <c r="W604" s="127" t="s">
        <v>2926</v>
      </c>
      <c r="X604" s="128">
        <v>2022</v>
      </c>
      <c r="Y604" s="128">
        <v>5</v>
      </c>
      <c r="Z604" s="128">
        <v>25</v>
      </c>
      <c r="AA60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0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05" spans="1:28" x14ac:dyDescent="0.25">
      <c r="A605" s="102" t="s">
        <v>2139</v>
      </c>
      <c r="B605" s="116" t="s">
        <v>213</v>
      </c>
      <c r="C605" s="102" t="s">
        <v>3171</v>
      </c>
      <c r="D605" s="102" t="s">
        <v>216</v>
      </c>
      <c r="E605" s="102" t="s">
        <v>216</v>
      </c>
      <c r="F605" s="159">
        <v>10.5</v>
      </c>
      <c r="G605" s="102" t="s">
        <v>217</v>
      </c>
      <c r="H605" s="75">
        <v>2</v>
      </c>
      <c r="I605" s="102">
        <v>1</v>
      </c>
      <c r="J605" s="132" t="s">
        <v>2141</v>
      </c>
      <c r="K605" s="135" t="s">
        <v>866</v>
      </c>
      <c r="L605" s="118" t="s">
        <v>2142</v>
      </c>
      <c r="M605" s="102" t="s">
        <v>2143</v>
      </c>
      <c r="N605" s="102" t="s">
        <v>221</v>
      </c>
      <c r="O605" s="118">
        <v>1985</v>
      </c>
      <c r="P605" s="104"/>
      <c r="Q605" s="121"/>
      <c r="R605" s="104"/>
      <c r="S605" s="104"/>
      <c r="T605" s="104"/>
      <c r="U605" s="124">
        <v>0</v>
      </c>
      <c r="V605" s="124">
        <v>0</v>
      </c>
      <c r="W605" s="127" t="s">
        <v>2926</v>
      </c>
      <c r="X605" s="128">
        <v>2022</v>
      </c>
      <c r="Y605" s="128">
        <v>5</v>
      </c>
      <c r="Z605" s="128">
        <v>19</v>
      </c>
      <c r="AA60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0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06" spans="1:28" x14ac:dyDescent="0.25">
      <c r="A606" s="102" t="s">
        <v>2033</v>
      </c>
      <c r="B606" s="116" t="s">
        <v>213</v>
      </c>
      <c r="C606" s="102" t="s">
        <v>3171</v>
      </c>
      <c r="D606" s="102" t="s">
        <v>216</v>
      </c>
      <c r="E606" s="102" t="s">
        <v>216</v>
      </c>
      <c r="F606" s="159">
        <v>11</v>
      </c>
      <c r="G606" s="102" t="s">
        <v>217</v>
      </c>
      <c r="H606" s="75">
        <v>1</v>
      </c>
      <c r="I606" s="102">
        <v>1</v>
      </c>
      <c r="J606" s="132" t="s">
        <v>2035</v>
      </c>
      <c r="K606" s="135" t="s">
        <v>380</v>
      </c>
      <c r="L606" s="118" t="s">
        <v>2036</v>
      </c>
      <c r="M606" s="102" t="s">
        <v>2037</v>
      </c>
      <c r="N606" s="102" t="s">
        <v>221</v>
      </c>
      <c r="O606" s="118">
        <v>1970</v>
      </c>
      <c r="P606" s="104"/>
      <c r="Q606" s="121"/>
      <c r="R606" s="104"/>
      <c r="S606" s="104"/>
      <c r="T606" s="104"/>
      <c r="U606" s="124">
        <v>0</v>
      </c>
      <c r="V606" s="124">
        <v>0</v>
      </c>
      <c r="W606" s="127" t="s">
        <v>2926</v>
      </c>
      <c r="X606" s="128">
        <v>2022</v>
      </c>
      <c r="Y606" s="128">
        <v>5</v>
      </c>
      <c r="Z606" s="128">
        <v>22</v>
      </c>
      <c r="AA60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0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07" spans="1:28" x14ac:dyDescent="0.25">
      <c r="A607" s="194" t="s">
        <v>2636</v>
      </c>
      <c r="B607" s="116" t="s">
        <v>213</v>
      </c>
      <c r="C607" s="102" t="s">
        <v>3171</v>
      </c>
      <c r="D607" s="102" t="s">
        <v>216</v>
      </c>
      <c r="E607" s="102" t="s">
        <v>216</v>
      </c>
      <c r="F607" s="155">
        <v>4</v>
      </c>
      <c r="G607" s="102" t="s">
        <v>217</v>
      </c>
      <c r="H607" s="75">
        <v>1</v>
      </c>
      <c r="I607" s="102">
        <v>1</v>
      </c>
      <c r="J607" s="109" t="s">
        <v>641</v>
      </c>
      <c r="K607" s="171" t="s">
        <v>1102</v>
      </c>
      <c r="L607" s="118" t="s">
        <v>213</v>
      </c>
      <c r="M607" s="102" t="s">
        <v>213</v>
      </c>
      <c r="N607" s="102" t="s">
        <v>221</v>
      </c>
      <c r="O607" s="122">
        <v>1984</v>
      </c>
      <c r="P607" s="104"/>
      <c r="Q607" s="104"/>
      <c r="R607" s="104"/>
      <c r="S607" s="104"/>
      <c r="T607" s="104"/>
      <c r="U607" s="124">
        <v>0</v>
      </c>
      <c r="V607" s="124">
        <v>0</v>
      </c>
      <c r="W607" s="127" t="s">
        <v>2926</v>
      </c>
      <c r="X607" s="128">
        <v>2022</v>
      </c>
      <c r="Y607" s="128">
        <v>7</v>
      </c>
      <c r="Z607" s="128">
        <v>4</v>
      </c>
      <c r="AA60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0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08" spans="1:28" x14ac:dyDescent="0.25">
      <c r="A608" s="102" t="s">
        <v>2054</v>
      </c>
      <c r="B608" s="116" t="s">
        <v>213</v>
      </c>
      <c r="C608" s="102" t="s">
        <v>3171</v>
      </c>
      <c r="D608" s="102" t="s">
        <v>216</v>
      </c>
      <c r="E608" s="102" t="s">
        <v>216</v>
      </c>
      <c r="F608" s="159">
        <v>8.1999999999999993</v>
      </c>
      <c r="G608" s="102" t="s">
        <v>217</v>
      </c>
      <c r="H608" s="75">
        <v>2</v>
      </c>
      <c r="I608" s="102">
        <v>1</v>
      </c>
      <c r="J608" s="132" t="s">
        <v>2056</v>
      </c>
      <c r="K608" s="135" t="s">
        <v>683</v>
      </c>
      <c r="L608" s="118" t="s">
        <v>2057</v>
      </c>
      <c r="M608" s="102" t="s">
        <v>213</v>
      </c>
      <c r="N608" s="102" t="s">
        <v>221</v>
      </c>
      <c r="O608" s="118" t="s">
        <v>656</v>
      </c>
      <c r="P608" s="104"/>
      <c r="Q608" s="121"/>
      <c r="R608" s="104"/>
      <c r="S608" s="104"/>
      <c r="T608" s="104"/>
      <c r="U608" s="124">
        <v>0</v>
      </c>
      <c r="V608" s="124">
        <v>0</v>
      </c>
      <c r="W608" s="127" t="s">
        <v>2926</v>
      </c>
      <c r="X608" s="128">
        <v>2022</v>
      </c>
      <c r="Y608" s="128">
        <v>5</v>
      </c>
      <c r="Z608" s="128">
        <v>23</v>
      </c>
      <c r="AA60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0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09" spans="1:28" x14ac:dyDescent="0.25">
      <c r="A609" s="102" t="s">
        <v>1989</v>
      </c>
      <c r="B609" s="116" t="s">
        <v>213</v>
      </c>
      <c r="C609" s="102" t="s">
        <v>3171</v>
      </c>
      <c r="D609" s="102" t="s">
        <v>216</v>
      </c>
      <c r="E609" s="102" t="s">
        <v>216</v>
      </c>
      <c r="F609" s="159">
        <v>7</v>
      </c>
      <c r="G609" s="102" t="s">
        <v>217</v>
      </c>
      <c r="H609" s="75">
        <v>1</v>
      </c>
      <c r="I609" s="102">
        <v>1</v>
      </c>
      <c r="J609" s="132" t="s">
        <v>922</v>
      </c>
      <c r="K609" s="135" t="s">
        <v>488</v>
      </c>
      <c r="L609" s="118" t="s">
        <v>1991</v>
      </c>
      <c r="M609" s="102" t="s">
        <v>1992</v>
      </c>
      <c r="N609" s="102" t="s">
        <v>221</v>
      </c>
      <c r="O609" s="118">
        <v>1968</v>
      </c>
      <c r="P609" s="104"/>
      <c r="Q609" s="121"/>
      <c r="R609" s="104"/>
      <c r="S609" s="104"/>
      <c r="T609" s="104"/>
      <c r="U609" s="124">
        <v>0</v>
      </c>
      <c r="V609" s="124">
        <v>0</v>
      </c>
      <c r="W609" s="127" t="s">
        <v>2926</v>
      </c>
      <c r="X609" s="128">
        <v>2022</v>
      </c>
      <c r="Y609" s="128">
        <v>5</v>
      </c>
      <c r="Z609" s="128">
        <v>2</v>
      </c>
      <c r="AA60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0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10" spans="1:28" x14ac:dyDescent="0.25">
      <c r="A610" s="102" t="s">
        <v>1897</v>
      </c>
      <c r="B610" s="116" t="s">
        <v>213</v>
      </c>
      <c r="C610" s="102" t="s">
        <v>3171</v>
      </c>
      <c r="D610" s="102" t="s">
        <v>216</v>
      </c>
      <c r="E610" s="102" t="s">
        <v>216</v>
      </c>
      <c r="F610" s="159">
        <v>3.5</v>
      </c>
      <c r="G610" s="102" t="s">
        <v>217</v>
      </c>
      <c r="H610" s="75">
        <v>1</v>
      </c>
      <c r="I610" s="102">
        <v>1</v>
      </c>
      <c r="J610" s="132" t="s">
        <v>1900</v>
      </c>
      <c r="K610" s="135" t="s">
        <v>1899</v>
      </c>
      <c r="L610" s="118" t="s">
        <v>1901</v>
      </c>
      <c r="M610" s="102" t="s">
        <v>1902</v>
      </c>
      <c r="N610" s="102" t="s">
        <v>221</v>
      </c>
      <c r="O610" s="118" t="s">
        <v>885</v>
      </c>
      <c r="P610" s="104"/>
      <c r="Q610" s="121"/>
      <c r="R610" s="104"/>
      <c r="S610" s="104"/>
      <c r="T610" s="104"/>
      <c r="U610" s="124">
        <v>0</v>
      </c>
      <c r="V610" s="124">
        <v>0</v>
      </c>
      <c r="W610" s="127" t="s">
        <v>2926</v>
      </c>
      <c r="X610" s="128">
        <v>2022</v>
      </c>
      <c r="Y610" s="128">
        <v>5</v>
      </c>
      <c r="Z610" s="128">
        <v>20</v>
      </c>
      <c r="AA61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1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11" spans="1:28" x14ac:dyDescent="0.25">
      <c r="A611" s="102" t="s">
        <v>1956</v>
      </c>
      <c r="B611" s="116" t="s">
        <v>213</v>
      </c>
      <c r="C611" s="102" t="s">
        <v>3171</v>
      </c>
      <c r="D611" s="102" t="s">
        <v>216</v>
      </c>
      <c r="E611" s="102" t="s">
        <v>216</v>
      </c>
      <c r="F611" s="159">
        <v>4</v>
      </c>
      <c r="G611" s="102" t="s">
        <v>217</v>
      </c>
      <c r="H611" s="75">
        <v>1</v>
      </c>
      <c r="I611" s="102">
        <v>1</v>
      </c>
      <c r="J611" s="132" t="s">
        <v>1958</v>
      </c>
      <c r="K611" s="135" t="s">
        <v>1943</v>
      </c>
      <c r="L611" s="118" t="s">
        <v>1959</v>
      </c>
      <c r="M611" s="102" t="s">
        <v>1960</v>
      </c>
      <c r="N611" s="102" t="s">
        <v>221</v>
      </c>
      <c r="O611" s="118">
        <v>1983</v>
      </c>
      <c r="P611" s="104"/>
      <c r="Q611" s="121"/>
      <c r="R611" s="104"/>
      <c r="S611" s="104"/>
      <c r="T611" s="104"/>
      <c r="U611" s="124">
        <v>0</v>
      </c>
      <c r="V611" s="124">
        <v>0</v>
      </c>
      <c r="W611" s="127" t="s">
        <v>2926</v>
      </c>
      <c r="X611" s="128">
        <v>2022</v>
      </c>
      <c r="Y611" s="128">
        <v>6</v>
      </c>
      <c r="Z611" s="128">
        <v>21</v>
      </c>
      <c r="AA61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1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12" spans="1:28" x14ac:dyDescent="0.25">
      <c r="A612" s="102" t="s">
        <v>2117</v>
      </c>
      <c r="B612" s="116" t="s">
        <v>213</v>
      </c>
      <c r="C612" s="102" t="s">
        <v>3171</v>
      </c>
      <c r="D612" s="102" t="s">
        <v>216</v>
      </c>
      <c r="E612" s="102" t="s">
        <v>216</v>
      </c>
      <c r="F612" s="159">
        <v>6.5</v>
      </c>
      <c r="G612" s="102" t="s">
        <v>217</v>
      </c>
      <c r="H612" s="75">
        <v>1</v>
      </c>
      <c r="I612" s="102">
        <v>1</v>
      </c>
      <c r="J612" s="142" t="s">
        <v>2119</v>
      </c>
      <c r="K612" s="143" t="s">
        <v>1105</v>
      </c>
      <c r="L612" s="118" t="s">
        <v>2120</v>
      </c>
      <c r="M612" s="102" t="s">
        <v>213</v>
      </c>
      <c r="N612" s="102" t="s">
        <v>221</v>
      </c>
      <c r="O612" s="118" t="s">
        <v>294</v>
      </c>
      <c r="P612" s="104"/>
      <c r="Q612" s="121"/>
      <c r="R612" s="104"/>
      <c r="S612" s="104"/>
      <c r="T612" s="104"/>
      <c r="U612" s="124">
        <v>0</v>
      </c>
      <c r="V612" s="124">
        <v>0</v>
      </c>
      <c r="W612" s="127" t="s">
        <v>2926</v>
      </c>
      <c r="X612" s="128">
        <v>2022</v>
      </c>
      <c r="Y612" s="128">
        <v>5</v>
      </c>
      <c r="Z612" s="128">
        <v>21</v>
      </c>
      <c r="AA61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1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13" spans="1:28" x14ac:dyDescent="0.25">
      <c r="A613" s="102" t="s">
        <v>2166</v>
      </c>
      <c r="B613" s="116" t="s">
        <v>213</v>
      </c>
      <c r="C613" s="102" t="s">
        <v>3171</v>
      </c>
      <c r="D613" s="102" t="s">
        <v>216</v>
      </c>
      <c r="E613" s="102" t="s">
        <v>216</v>
      </c>
      <c r="F613" s="161">
        <v>6</v>
      </c>
      <c r="G613" s="102" t="s">
        <v>217</v>
      </c>
      <c r="H613" s="75">
        <v>1</v>
      </c>
      <c r="I613" s="102">
        <v>1</v>
      </c>
      <c r="J613" s="144" t="s">
        <v>523</v>
      </c>
      <c r="K613" s="145" t="s">
        <v>888</v>
      </c>
      <c r="L613" s="118" t="s">
        <v>213</v>
      </c>
      <c r="M613" s="102" t="s">
        <v>213</v>
      </c>
      <c r="N613" s="102" t="s">
        <v>221</v>
      </c>
      <c r="O613" s="118" t="s">
        <v>424</v>
      </c>
      <c r="P613" s="104"/>
      <c r="Q613" s="121"/>
      <c r="R613" s="104"/>
      <c r="S613" s="104"/>
      <c r="T613" s="104"/>
      <c r="U613" s="124">
        <v>0</v>
      </c>
      <c r="V613" s="124">
        <v>0</v>
      </c>
      <c r="W613" s="127" t="s">
        <v>2926</v>
      </c>
      <c r="X613" s="128">
        <v>2022</v>
      </c>
      <c r="Y613" s="128">
        <v>6</v>
      </c>
      <c r="Z613" s="128">
        <v>7</v>
      </c>
      <c r="AA61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1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14" spans="1:28" x14ac:dyDescent="0.25">
      <c r="A614" s="116" t="s">
        <v>1973</v>
      </c>
      <c r="B614" s="146" t="s">
        <v>213</v>
      </c>
      <c r="C614" s="102" t="s">
        <v>3171</v>
      </c>
      <c r="D614" s="102" t="s">
        <v>216</v>
      </c>
      <c r="E614" s="102" t="s">
        <v>216</v>
      </c>
      <c r="F614" s="159">
        <v>5</v>
      </c>
      <c r="G614" s="102" t="s">
        <v>217</v>
      </c>
      <c r="H614" s="75">
        <v>1</v>
      </c>
      <c r="I614" s="102">
        <v>1</v>
      </c>
      <c r="J614" s="132" t="s">
        <v>1975</v>
      </c>
      <c r="K614" s="132" t="s">
        <v>461</v>
      </c>
      <c r="L614" s="118" t="s">
        <v>213</v>
      </c>
      <c r="M614" s="102" t="s">
        <v>213</v>
      </c>
      <c r="N614" s="102" t="s">
        <v>221</v>
      </c>
      <c r="O614" s="120" t="s">
        <v>294</v>
      </c>
      <c r="P614" s="104"/>
      <c r="Q614" s="121"/>
      <c r="R614" s="104"/>
      <c r="S614" s="104"/>
      <c r="T614" s="104"/>
      <c r="U614" s="124">
        <v>0</v>
      </c>
      <c r="V614" s="124">
        <v>0</v>
      </c>
      <c r="W614" s="133" t="s">
        <v>2926</v>
      </c>
      <c r="X614" s="134">
        <v>2022</v>
      </c>
      <c r="Y614" s="134">
        <v>5</v>
      </c>
      <c r="Z614" s="134">
        <v>23</v>
      </c>
      <c r="AA61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1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15" spans="1:28" x14ac:dyDescent="0.25">
      <c r="A615" s="116" t="s">
        <v>1872</v>
      </c>
      <c r="B615" s="146" t="s">
        <v>213</v>
      </c>
      <c r="C615" s="102" t="s">
        <v>3171</v>
      </c>
      <c r="D615" s="102" t="s">
        <v>216</v>
      </c>
      <c r="E615" s="102" t="s">
        <v>216</v>
      </c>
      <c r="F615" s="159">
        <v>5.5</v>
      </c>
      <c r="G615" s="102" t="s">
        <v>217</v>
      </c>
      <c r="H615" s="75">
        <v>1</v>
      </c>
      <c r="I615" s="102">
        <v>1</v>
      </c>
      <c r="J615" s="132" t="s">
        <v>1618</v>
      </c>
      <c r="K615" s="132" t="s">
        <v>380</v>
      </c>
      <c r="L615" s="118" t="s">
        <v>1874</v>
      </c>
      <c r="M615" s="102" t="s">
        <v>1875</v>
      </c>
      <c r="N615" s="102" t="s">
        <v>221</v>
      </c>
      <c r="O615" s="120" t="s">
        <v>326</v>
      </c>
      <c r="P615" s="104"/>
      <c r="Q615" s="121"/>
      <c r="R615" s="104"/>
      <c r="S615" s="104"/>
      <c r="T615" s="104"/>
      <c r="U615" s="124">
        <v>0</v>
      </c>
      <c r="V615" s="124">
        <v>0</v>
      </c>
      <c r="W615" s="133" t="s">
        <v>2926</v>
      </c>
      <c r="X615" s="134">
        <v>2022</v>
      </c>
      <c r="Y615" s="134">
        <v>5</v>
      </c>
      <c r="Z615" s="134">
        <v>24</v>
      </c>
      <c r="AA61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1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16" spans="1:28" x14ac:dyDescent="0.25">
      <c r="A616" s="116" t="s">
        <v>2113</v>
      </c>
      <c r="B616" s="146" t="s">
        <v>213</v>
      </c>
      <c r="C616" s="102" t="s">
        <v>3171</v>
      </c>
      <c r="D616" s="102" t="s">
        <v>216</v>
      </c>
      <c r="E616" s="102" t="s">
        <v>216</v>
      </c>
      <c r="F616" s="158">
        <v>7.5</v>
      </c>
      <c r="G616" s="102" t="s">
        <v>217</v>
      </c>
      <c r="H616" s="75">
        <v>1</v>
      </c>
      <c r="I616" s="102">
        <v>1</v>
      </c>
      <c r="J616" s="132" t="s">
        <v>2115</v>
      </c>
      <c r="K616" s="132" t="s">
        <v>1105</v>
      </c>
      <c r="L616" s="118" t="s">
        <v>2116</v>
      </c>
      <c r="M616" s="102" t="s">
        <v>213</v>
      </c>
      <c r="N616" s="102" t="s">
        <v>221</v>
      </c>
      <c r="O616" s="120">
        <v>1963</v>
      </c>
      <c r="P616" s="104"/>
      <c r="Q616" s="121"/>
      <c r="R616" s="104"/>
      <c r="S616" s="104"/>
      <c r="T616" s="104"/>
      <c r="U616" s="124">
        <v>0</v>
      </c>
      <c r="V616" s="124">
        <v>0</v>
      </c>
      <c r="W616" s="133" t="s">
        <v>2926</v>
      </c>
      <c r="X616" s="134">
        <v>2022</v>
      </c>
      <c r="Y616" s="134">
        <v>5</v>
      </c>
      <c r="Z616" s="134">
        <v>26</v>
      </c>
      <c r="AA6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17" spans="1:28" x14ac:dyDescent="0.25">
      <c r="A617" s="116" t="s">
        <v>2205</v>
      </c>
      <c r="B617" s="146" t="s">
        <v>213</v>
      </c>
      <c r="C617" s="102" t="s">
        <v>3171</v>
      </c>
      <c r="D617" s="102" t="s">
        <v>216</v>
      </c>
      <c r="E617" s="102" t="s">
        <v>216</v>
      </c>
      <c r="F617" s="158">
        <v>2.8</v>
      </c>
      <c r="G617" s="102" t="s">
        <v>217</v>
      </c>
      <c r="H617" s="75">
        <v>1</v>
      </c>
      <c r="I617" s="102">
        <v>1</v>
      </c>
      <c r="J617" s="132" t="s">
        <v>641</v>
      </c>
      <c r="K617" s="132" t="s">
        <v>2093</v>
      </c>
      <c r="L617" s="118" t="s">
        <v>2206</v>
      </c>
      <c r="M617" s="102" t="s">
        <v>213</v>
      </c>
      <c r="N617" s="102" t="s">
        <v>221</v>
      </c>
      <c r="O617" s="120" t="s">
        <v>640</v>
      </c>
      <c r="P617" s="104"/>
      <c r="Q617" s="121"/>
      <c r="R617" s="104"/>
      <c r="S617" s="104"/>
      <c r="T617" s="104"/>
      <c r="U617" s="124">
        <v>0</v>
      </c>
      <c r="V617" s="124">
        <v>0</v>
      </c>
      <c r="W617" s="133" t="s">
        <v>2926</v>
      </c>
      <c r="X617" s="134">
        <v>2022</v>
      </c>
      <c r="Y617" s="134">
        <v>5</v>
      </c>
      <c r="Z617" s="134">
        <v>28</v>
      </c>
      <c r="AA6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18" spans="1:28" x14ac:dyDescent="0.25">
      <c r="A618" s="102" t="s">
        <v>2087</v>
      </c>
      <c r="B618" s="116" t="s">
        <v>213</v>
      </c>
      <c r="C618" s="102" t="s">
        <v>3171</v>
      </c>
      <c r="D618" s="102" t="s">
        <v>216</v>
      </c>
      <c r="E618" s="102" t="s">
        <v>216</v>
      </c>
      <c r="F618" s="158">
        <v>8.41</v>
      </c>
      <c r="G618" s="102" t="s">
        <v>217</v>
      </c>
      <c r="H618" s="75">
        <v>1</v>
      </c>
      <c r="I618" s="102">
        <v>1</v>
      </c>
      <c r="J618" s="126" t="s">
        <v>872</v>
      </c>
      <c r="K618" s="126" t="s">
        <v>1102</v>
      </c>
      <c r="L618" s="118" t="s">
        <v>2089</v>
      </c>
      <c r="M618" s="102" t="s">
        <v>2090</v>
      </c>
      <c r="N618" s="102" t="s">
        <v>221</v>
      </c>
      <c r="O618" s="118">
        <v>1965</v>
      </c>
      <c r="P618" s="104"/>
      <c r="Q618" s="121"/>
      <c r="R618" s="104"/>
      <c r="S618" s="104"/>
      <c r="T618" s="104"/>
      <c r="U618" s="124">
        <v>0</v>
      </c>
      <c r="V618" s="124">
        <v>0</v>
      </c>
      <c r="W618" s="127" t="s">
        <v>2926</v>
      </c>
      <c r="X618" s="128">
        <v>2022</v>
      </c>
      <c r="Y618" s="128">
        <v>6</v>
      </c>
      <c r="Z618" s="128">
        <v>19</v>
      </c>
      <c r="AA61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1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19" spans="1:28" x14ac:dyDescent="0.25">
      <c r="A619" s="102" t="s">
        <v>1986</v>
      </c>
      <c r="B619" s="116" t="s">
        <v>213</v>
      </c>
      <c r="C619" s="102" t="s">
        <v>3171</v>
      </c>
      <c r="D619" s="102" t="s">
        <v>216</v>
      </c>
      <c r="E619" s="102" t="s">
        <v>216</v>
      </c>
      <c r="F619" s="158">
        <v>10.5</v>
      </c>
      <c r="G619" s="102" t="s">
        <v>217</v>
      </c>
      <c r="H619" s="75">
        <v>1</v>
      </c>
      <c r="I619" s="102">
        <v>1</v>
      </c>
      <c r="J619" s="126" t="s">
        <v>1812</v>
      </c>
      <c r="K619" s="126" t="s">
        <v>488</v>
      </c>
      <c r="L619" s="118" t="s">
        <v>213</v>
      </c>
      <c r="M619" s="102" t="s">
        <v>1988</v>
      </c>
      <c r="N619" s="102" t="s">
        <v>221</v>
      </c>
      <c r="O619" s="118" t="s">
        <v>228</v>
      </c>
      <c r="P619" s="104"/>
      <c r="Q619" s="121"/>
      <c r="R619" s="104"/>
      <c r="S619" s="104"/>
      <c r="T619" s="104"/>
      <c r="U619" s="124">
        <v>0</v>
      </c>
      <c r="V619" s="124">
        <v>0</v>
      </c>
      <c r="W619" s="127" t="s">
        <v>2926</v>
      </c>
      <c r="X619" s="128">
        <v>2022</v>
      </c>
      <c r="Y619" s="128">
        <v>6</v>
      </c>
      <c r="Z619" s="128">
        <v>1</v>
      </c>
      <c r="AA61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1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20" spans="1:28" x14ac:dyDescent="0.25">
      <c r="A620" s="194" t="s">
        <v>2637</v>
      </c>
      <c r="B620" s="116" t="s">
        <v>213</v>
      </c>
      <c r="C620" s="102" t="s">
        <v>3171</v>
      </c>
      <c r="D620" s="102" t="s">
        <v>216</v>
      </c>
      <c r="E620" s="102" t="s">
        <v>216</v>
      </c>
      <c r="F620" s="94">
        <v>7.21</v>
      </c>
      <c r="G620" s="102" t="s">
        <v>217</v>
      </c>
      <c r="H620" s="75">
        <v>1</v>
      </c>
      <c r="I620" s="102">
        <v>1</v>
      </c>
      <c r="J620" s="104" t="s">
        <v>784</v>
      </c>
      <c r="K620" s="104" t="s">
        <v>380</v>
      </c>
      <c r="L620" s="118" t="s">
        <v>213</v>
      </c>
      <c r="M620" s="102" t="s">
        <v>213</v>
      </c>
      <c r="N620" s="102" t="s">
        <v>221</v>
      </c>
      <c r="O620" s="122">
        <v>1972</v>
      </c>
      <c r="P620" s="104"/>
      <c r="Q620" s="104"/>
      <c r="R620" s="104"/>
      <c r="S620" s="104"/>
      <c r="T620" s="104"/>
      <c r="U620" s="124">
        <v>0</v>
      </c>
      <c r="V620" s="124">
        <v>0</v>
      </c>
      <c r="W620" s="127" t="s">
        <v>2926</v>
      </c>
      <c r="X620" s="128">
        <v>2022</v>
      </c>
      <c r="Y620" s="128">
        <v>7</v>
      </c>
      <c r="Z620" s="128">
        <v>7</v>
      </c>
      <c r="AA62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2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21" spans="1:28" x14ac:dyDescent="0.25">
      <c r="A621" s="102" t="s">
        <v>1982</v>
      </c>
      <c r="B621" s="116" t="s">
        <v>213</v>
      </c>
      <c r="C621" s="102" t="s">
        <v>3171</v>
      </c>
      <c r="D621" s="102" t="s">
        <v>216</v>
      </c>
      <c r="E621" s="102" t="s">
        <v>216</v>
      </c>
      <c r="F621" s="158">
        <v>10.5</v>
      </c>
      <c r="G621" s="102" t="s">
        <v>217</v>
      </c>
      <c r="H621" s="75">
        <v>2</v>
      </c>
      <c r="I621" s="102">
        <v>1</v>
      </c>
      <c r="J621" s="126" t="s">
        <v>1984</v>
      </c>
      <c r="K621" s="126" t="s">
        <v>488</v>
      </c>
      <c r="L621" s="118" t="s">
        <v>213</v>
      </c>
      <c r="M621" s="102" t="s">
        <v>1985</v>
      </c>
      <c r="N621" s="102" t="s">
        <v>221</v>
      </c>
      <c r="O621" s="118" t="s">
        <v>393</v>
      </c>
      <c r="P621" s="104"/>
      <c r="Q621" s="121"/>
      <c r="R621" s="104"/>
      <c r="S621" s="104"/>
      <c r="T621" s="104"/>
      <c r="U621" s="124">
        <v>0</v>
      </c>
      <c r="V621" s="124">
        <v>0</v>
      </c>
      <c r="W621" s="127" t="s">
        <v>2926</v>
      </c>
      <c r="X621" s="128">
        <v>2022</v>
      </c>
      <c r="Y621" s="128">
        <v>6</v>
      </c>
      <c r="Z621" s="128">
        <v>1</v>
      </c>
      <c r="AA62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2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22" spans="1:28" x14ac:dyDescent="0.25">
      <c r="A622" s="102" t="s">
        <v>2028</v>
      </c>
      <c r="B622" s="116" t="s">
        <v>213</v>
      </c>
      <c r="C622" s="102" t="s">
        <v>3171</v>
      </c>
      <c r="D622" s="102" t="s">
        <v>216</v>
      </c>
      <c r="E622" s="102" t="s">
        <v>216</v>
      </c>
      <c r="F622" s="158">
        <v>4.26</v>
      </c>
      <c r="G622" s="102" t="s">
        <v>217</v>
      </c>
      <c r="H622" s="75">
        <v>1</v>
      </c>
      <c r="I622" s="102">
        <v>1</v>
      </c>
      <c r="J622" s="126" t="s">
        <v>2030</v>
      </c>
      <c r="K622" s="126" t="s">
        <v>380</v>
      </c>
      <c r="L622" s="118" t="s">
        <v>2031</v>
      </c>
      <c r="M622" s="102" t="s">
        <v>2032</v>
      </c>
      <c r="N622" s="102" t="s">
        <v>221</v>
      </c>
      <c r="O622" s="118">
        <v>1970</v>
      </c>
      <c r="P622" s="104"/>
      <c r="Q622" s="121"/>
      <c r="R622" s="104"/>
      <c r="S622" s="104"/>
      <c r="T622" s="104"/>
      <c r="U622" s="124">
        <v>0</v>
      </c>
      <c r="V622" s="124">
        <v>0</v>
      </c>
      <c r="W622" s="127" t="s">
        <v>2926</v>
      </c>
      <c r="X622" s="128">
        <v>2022</v>
      </c>
      <c r="Y622" s="128">
        <v>5</v>
      </c>
      <c r="Z622" s="128">
        <v>29</v>
      </c>
      <c r="AA62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2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23" spans="1:28" x14ac:dyDescent="0.25">
      <c r="A623" s="102" t="s">
        <v>2076</v>
      </c>
      <c r="B623" s="116" t="s">
        <v>213</v>
      </c>
      <c r="C623" s="102" t="s">
        <v>3171</v>
      </c>
      <c r="D623" s="102" t="s">
        <v>216</v>
      </c>
      <c r="E623" s="102" t="s">
        <v>216</v>
      </c>
      <c r="F623" s="158">
        <v>7.5</v>
      </c>
      <c r="G623" s="102" t="s">
        <v>217</v>
      </c>
      <c r="H623" s="75">
        <v>1</v>
      </c>
      <c r="I623" s="102">
        <v>1</v>
      </c>
      <c r="J623" s="126" t="s">
        <v>2079</v>
      </c>
      <c r="K623" s="126" t="s">
        <v>2078</v>
      </c>
      <c r="L623" s="118" t="s">
        <v>2080</v>
      </c>
      <c r="M623" s="102" t="s">
        <v>2081</v>
      </c>
      <c r="N623" s="102" t="s">
        <v>221</v>
      </c>
      <c r="O623" s="118" t="s">
        <v>549</v>
      </c>
      <c r="P623" s="104"/>
      <c r="Q623" s="121"/>
      <c r="R623" s="104"/>
      <c r="S623" s="104"/>
      <c r="T623" s="104"/>
      <c r="U623" s="124">
        <v>0</v>
      </c>
      <c r="V623" s="124">
        <v>0</v>
      </c>
      <c r="W623" s="127" t="s">
        <v>2926</v>
      </c>
      <c r="X623" s="128">
        <v>2022</v>
      </c>
      <c r="Y623" s="128">
        <v>5</v>
      </c>
      <c r="Z623" s="128">
        <v>24</v>
      </c>
      <c r="AA62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2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24" spans="1:28" x14ac:dyDescent="0.25">
      <c r="A624" s="102" t="s">
        <v>2135</v>
      </c>
      <c r="B624" s="116" t="s">
        <v>213</v>
      </c>
      <c r="C624" s="102" t="s">
        <v>3171</v>
      </c>
      <c r="D624" s="102" t="s">
        <v>216</v>
      </c>
      <c r="E624" s="102" t="s">
        <v>216</v>
      </c>
      <c r="F624" s="158">
        <v>11</v>
      </c>
      <c r="G624" s="102" t="s">
        <v>217</v>
      </c>
      <c r="H624" s="75">
        <v>1</v>
      </c>
      <c r="I624" s="102">
        <v>1</v>
      </c>
      <c r="J624" s="126" t="s">
        <v>253</v>
      </c>
      <c r="K624" s="126" t="s">
        <v>866</v>
      </c>
      <c r="L624" s="118" t="s">
        <v>2137</v>
      </c>
      <c r="M624" s="102" t="s">
        <v>2138</v>
      </c>
      <c r="N624" s="102" t="s">
        <v>221</v>
      </c>
      <c r="O624" s="118">
        <v>1970</v>
      </c>
      <c r="P624" s="104"/>
      <c r="Q624" s="121"/>
      <c r="R624" s="104"/>
      <c r="S624" s="104"/>
      <c r="T624" s="104"/>
      <c r="U624" s="124">
        <v>0</v>
      </c>
      <c r="V624" s="124">
        <v>0</v>
      </c>
      <c r="W624" s="127" t="s">
        <v>2926</v>
      </c>
      <c r="X624" s="128">
        <v>2022</v>
      </c>
      <c r="Y624" s="128">
        <v>6</v>
      </c>
      <c r="Z624" s="128">
        <v>15</v>
      </c>
      <c r="AA62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2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25" spans="1:28" x14ac:dyDescent="0.25">
      <c r="A625" s="102" t="s">
        <v>2048</v>
      </c>
      <c r="B625" s="116" t="s">
        <v>213</v>
      </c>
      <c r="C625" s="102" t="s">
        <v>3171</v>
      </c>
      <c r="D625" s="102" t="s">
        <v>216</v>
      </c>
      <c r="E625" s="102" t="s">
        <v>216</v>
      </c>
      <c r="F625" s="158">
        <v>2.5</v>
      </c>
      <c r="G625" s="102" t="s">
        <v>217</v>
      </c>
      <c r="H625" s="75">
        <v>1</v>
      </c>
      <c r="I625" s="102">
        <v>1</v>
      </c>
      <c r="J625" s="126" t="s">
        <v>2050</v>
      </c>
      <c r="K625" s="126" t="s">
        <v>683</v>
      </c>
      <c r="L625" s="118" t="s">
        <v>2051</v>
      </c>
      <c r="M625" s="102" t="s">
        <v>2052</v>
      </c>
      <c r="N625" s="102" t="s">
        <v>221</v>
      </c>
      <c r="O625" s="118" t="s">
        <v>2053</v>
      </c>
      <c r="P625" s="104"/>
      <c r="Q625" s="121"/>
      <c r="R625" s="104"/>
      <c r="S625" s="104"/>
      <c r="T625" s="104"/>
      <c r="U625" s="124">
        <v>0</v>
      </c>
      <c r="V625" s="124">
        <v>0</v>
      </c>
      <c r="W625" s="127" t="s">
        <v>2926</v>
      </c>
      <c r="X625" s="128">
        <v>2022</v>
      </c>
      <c r="Y625" s="128">
        <v>6</v>
      </c>
      <c r="Z625" s="128">
        <v>18</v>
      </c>
      <c r="AA62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2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26" spans="1:28" x14ac:dyDescent="0.25">
      <c r="A626" s="102" t="s">
        <v>2043</v>
      </c>
      <c r="B626" s="116" t="s">
        <v>213</v>
      </c>
      <c r="C626" s="102" t="s">
        <v>3171</v>
      </c>
      <c r="D626" s="102" t="s">
        <v>216</v>
      </c>
      <c r="E626" s="102" t="s">
        <v>216</v>
      </c>
      <c r="F626" s="158">
        <v>5.13</v>
      </c>
      <c r="G626" s="102" t="s">
        <v>217</v>
      </c>
      <c r="H626" s="75">
        <v>1</v>
      </c>
      <c r="I626" s="102">
        <v>1</v>
      </c>
      <c r="J626" s="126" t="s">
        <v>2045</v>
      </c>
      <c r="K626" s="126" t="s">
        <v>683</v>
      </c>
      <c r="L626" s="118" t="s">
        <v>2046</v>
      </c>
      <c r="M626" s="102" t="s">
        <v>2047</v>
      </c>
      <c r="N626" s="102" t="s">
        <v>221</v>
      </c>
      <c r="O626" s="118">
        <v>1963</v>
      </c>
      <c r="P626" s="104"/>
      <c r="Q626" s="121"/>
      <c r="R626" s="104"/>
      <c r="S626" s="104"/>
      <c r="T626" s="104"/>
      <c r="U626" s="124">
        <v>0</v>
      </c>
      <c r="V626" s="124">
        <v>0</v>
      </c>
      <c r="W626" s="127" t="s">
        <v>2926</v>
      </c>
      <c r="X626" s="128">
        <v>2022</v>
      </c>
      <c r="Y626" s="128">
        <v>5</v>
      </c>
      <c r="Z626" s="128">
        <v>22</v>
      </c>
      <c r="AA62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2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27" spans="1:28" x14ac:dyDescent="0.25">
      <c r="A627" s="116" t="s">
        <v>1951</v>
      </c>
      <c r="B627" s="116" t="s">
        <v>213</v>
      </c>
      <c r="C627" s="102" t="s">
        <v>3171</v>
      </c>
      <c r="D627" s="102" t="s">
        <v>216</v>
      </c>
      <c r="E627" s="102" t="s">
        <v>216</v>
      </c>
      <c r="F627" s="158">
        <v>3</v>
      </c>
      <c r="G627" s="102" t="s">
        <v>217</v>
      </c>
      <c r="H627" s="75">
        <v>1</v>
      </c>
      <c r="I627" s="102">
        <v>1</v>
      </c>
      <c r="J627" s="126" t="s">
        <v>1953</v>
      </c>
      <c r="K627" s="126" t="s">
        <v>1943</v>
      </c>
      <c r="L627" s="118" t="s">
        <v>1954</v>
      </c>
      <c r="M627" s="102" t="s">
        <v>1955</v>
      </c>
      <c r="N627" s="102" t="s">
        <v>221</v>
      </c>
      <c r="O627" s="118">
        <v>1977</v>
      </c>
      <c r="P627" s="104"/>
      <c r="Q627" s="121"/>
      <c r="R627" s="104"/>
      <c r="S627" s="104"/>
      <c r="T627" s="104"/>
      <c r="U627" s="124">
        <v>0</v>
      </c>
      <c r="V627" s="124">
        <v>0</v>
      </c>
      <c r="W627" s="127" t="s">
        <v>2926</v>
      </c>
      <c r="X627" s="128">
        <v>2022</v>
      </c>
      <c r="Y627" s="128">
        <v>5</v>
      </c>
      <c r="Z627" s="134">
        <v>28</v>
      </c>
      <c r="AA62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2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28" spans="1:28" x14ac:dyDescent="0.25">
      <c r="A628" s="102" t="s">
        <v>2009</v>
      </c>
      <c r="B628" s="116" t="s">
        <v>213</v>
      </c>
      <c r="C628" s="102" t="s">
        <v>3171</v>
      </c>
      <c r="D628" s="102" t="s">
        <v>216</v>
      </c>
      <c r="E628" s="102" t="s">
        <v>216</v>
      </c>
      <c r="F628" s="158">
        <v>8.6</v>
      </c>
      <c r="G628" s="102" t="s">
        <v>217</v>
      </c>
      <c r="H628" s="75">
        <v>1</v>
      </c>
      <c r="I628" s="102">
        <v>1</v>
      </c>
      <c r="J628" s="126" t="s">
        <v>722</v>
      </c>
      <c r="K628" s="126" t="s">
        <v>2007</v>
      </c>
      <c r="L628" s="118" t="s">
        <v>2011</v>
      </c>
      <c r="M628" s="102" t="s">
        <v>2012</v>
      </c>
      <c r="N628" s="102" t="s">
        <v>221</v>
      </c>
      <c r="O628" s="118" t="s">
        <v>1229</v>
      </c>
      <c r="P628" s="104"/>
      <c r="Q628" s="121"/>
      <c r="R628" s="104"/>
      <c r="S628" s="104"/>
      <c r="T628" s="104"/>
      <c r="U628" s="124">
        <v>0</v>
      </c>
      <c r="V628" s="124">
        <v>0</v>
      </c>
      <c r="W628" s="127" t="s">
        <v>2926</v>
      </c>
      <c r="X628" s="128">
        <v>2022</v>
      </c>
      <c r="Y628" s="128">
        <v>5</v>
      </c>
      <c r="Z628" s="128">
        <v>23</v>
      </c>
      <c r="AA62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2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29" spans="1:28" x14ac:dyDescent="0.25">
      <c r="A629" s="102" t="s">
        <v>2168</v>
      </c>
      <c r="B629" s="116" t="s">
        <v>213</v>
      </c>
      <c r="C629" s="102" t="s">
        <v>3171</v>
      </c>
      <c r="D629" s="102" t="s">
        <v>216</v>
      </c>
      <c r="E629" s="102" t="s">
        <v>216</v>
      </c>
      <c r="F629" s="158">
        <v>3</v>
      </c>
      <c r="G629" s="102" t="s">
        <v>217</v>
      </c>
      <c r="H629" s="75">
        <v>1</v>
      </c>
      <c r="I629" s="102">
        <v>1</v>
      </c>
      <c r="J629" s="126" t="s">
        <v>2171</v>
      </c>
      <c r="K629" s="126" t="s">
        <v>2170</v>
      </c>
      <c r="L629" s="118" t="s">
        <v>213</v>
      </c>
      <c r="M629" s="102" t="s">
        <v>2172</v>
      </c>
      <c r="N629" s="102" t="s">
        <v>221</v>
      </c>
      <c r="O629" s="118" t="s">
        <v>304</v>
      </c>
      <c r="P629" s="104"/>
      <c r="Q629" s="121"/>
      <c r="R629" s="104"/>
      <c r="S629" s="104"/>
      <c r="T629" s="104"/>
      <c r="U629" s="124">
        <v>0</v>
      </c>
      <c r="V629" s="124">
        <v>0</v>
      </c>
      <c r="W629" s="127" t="s">
        <v>2926</v>
      </c>
      <c r="X629" s="128">
        <v>2022</v>
      </c>
      <c r="Y629" s="128">
        <v>5</v>
      </c>
      <c r="Z629" s="128">
        <v>28</v>
      </c>
      <c r="AA62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2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30" spans="1:28" x14ac:dyDescent="0.25">
      <c r="A630" s="102" t="s">
        <v>2065</v>
      </c>
      <c r="B630" s="116" t="s">
        <v>213</v>
      </c>
      <c r="C630" s="102" t="s">
        <v>3171</v>
      </c>
      <c r="D630" s="102" t="s">
        <v>216</v>
      </c>
      <c r="E630" s="102" t="s">
        <v>216</v>
      </c>
      <c r="F630" s="158">
        <v>8.6</v>
      </c>
      <c r="G630" s="102" t="s">
        <v>217</v>
      </c>
      <c r="H630" s="75">
        <v>1</v>
      </c>
      <c r="I630" s="102">
        <v>1</v>
      </c>
      <c r="J630" s="126" t="s">
        <v>2067</v>
      </c>
      <c r="K630" s="126" t="s">
        <v>696</v>
      </c>
      <c r="L630" s="118" t="s">
        <v>2068</v>
      </c>
      <c r="M630" s="102" t="s">
        <v>2069</v>
      </c>
      <c r="N630" s="102" t="s">
        <v>221</v>
      </c>
      <c r="O630" s="118">
        <v>1972</v>
      </c>
      <c r="P630" s="104"/>
      <c r="Q630" s="121"/>
      <c r="R630" s="104"/>
      <c r="S630" s="104"/>
      <c r="T630" s="104"/>
      <c r="U630" s="124">
        <v>0</v>
      </c>
      <c r="V630" s="124">
        <v>0</v>
      </c>
      <c r="W630" s="127" t="s">
        <v>2926</v>
      </c>
      <c r="X630" s="128">
        <v>2022</v>
      </c>
      <c r="Y630" s="128">
        <v>6</v>
      </c>
      <c r="Z630" s="128">
        <v>22</v>
      </c>
      <c r="AA63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3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31" spans="1:28" x14ac:dyDescent="0.25">
      <c r="A631" s="194" t="s">
        <v>2635</v>
      </c>
      <c r="B631" s="116" t="s">
        <v>213</v>
      </c>
      <c r="C631" s="102" t="s">
        <v>3171</v>
      </c>
      <c r="D631" s="102" t="s">
        <v>216</v>
      </c>
      <c r="E631" s="102" t="s">
        <v>216</v>
      </c>
      <c r="F631" s="94">
        <v>10.119999999999999</v>
      </c>
      <c r="G631" s="102" t="s">
        <v>217</v>
      </c>
      <c r="H631" s="75">
        <v>3</v>
      </c>
      <c r="I631" s="102">
        <v>1</v>
      </c>
      <c r="J631" s="104" t="s">
        <v>2890</v>
      </c>
      <c r="K631" s="104" t="s">
        <v>866</v>
      </c>
      <c r="L631" s="118" t="s">
        <v>213</v>
      </c>
      <c r="M631" s="102" t="s">
        <v>213</v>
      </c>
      <c r="N631" s="102" t="s">
        <v>221</v>
      </c>
      <c r="O631" s="122">
        <v>1987</v>
      </c>
      <c r="P631" s="104"/>
      <c r="Q631" s="104"/>
      <c r="R631" s="104"/>
      <c r="S631" s="104"/>
      <c r="T631" s="104"/>
      <c r="U631" s="124">
        <v>0</v>
      </c>
      <c r="V631" s="124">
        <v>0</v>
      </c>
      <c r="W631" s="127" t="s">
        <v>2926</v>
      </c>
      <c r="X631" s="128">
        <v>2022</v>
      </c>
      <c r="Y631" s="128">
        <v>7</v>
      </c>
      <c r="Z631" s="128">
        <v>2</v>
      </c>
      <c r="AA63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3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32" spans="1:28" x14ac:dyDescent="0.25">
      <c r="A632" s="102" t="s">
        <v>1921</v>
      </c>
      <c r="B632" s="116" t="s">
        <v>213</v>
      </c>
      <c r="C632" s="102" t="s">
        <v>3171</v>
      </c>
      <c r="D632" s="102" t="s">
        <v>216</v>
      </c>
      <c r="E632" s="102" t="s">
        <v>216</v>
      </c>
      <c r="F632" s="158">
        <v>3.5</v>
      </c>
      <c r="G632" s="102" t="s">
        <v>217</v>
      </c>
      <c r="H632" s="75">
        <v>1</v>
      </c>
      <c r="I632" s="102">
        <v>1</v>
      </c>
      <c r="J632" s="126" t="s">
        <v>1923</v>
      </c>
      <c r="K632" s="126" t="s">
        <v>1913</v>
      </c>
      <c r="L632" s="118" t="s">
        <v>1924</v>
      </c>
      <c r="M632" s="102" t="s">
        <v>213</v>
      </c>
      <c r="N632" s="102" t="s">
        <v>221</v>
      </c>
      <c r="O632" s="118" t="s">
        <v>512</v>
      </c>
      <c r="P632" s="104"/>
      <c r="Q632" s="121"/>
      <c r="R632" s="104"/>
      <c r="S632" s="104"/>
      <c r="T632" s="104"/>
      <c r="U632" s="124">
        <v>0</v>
      </c>
      <c r="V632" s="124">
        <v>0</v>
      </c>
      <c r="W632" s="127" t="s">
        <v>2926</v>
      </c>
      <c r="X632" s="128">
        <v>2022</v>
      </c>
      <c r="Y632" s="128">
        <v>5</v>
      </c>
      <c r="Z632" s="128">
        <v>26</v>
      </c>
      <c r="AA63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3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33" spans="1:28" x14ac:dyDescent="0.25">
      <c r="A633" s="102" t="s">
        <v>2038</v>
      </c>
      <c r="B633" s="116" t="s">
        <v>213</v>
      </c>
      <c r="C633" s="102" t="s">
        <v>3171</v>
      </c>
      <c r="D633" s="102" t="s">
        <v>216</v>
      </c>
      <c r="E633" s="102" t="s">
        <v>216</v>
      </c>
      <c r="F633" s="158">
        <v>2.35</v>
      </c>
      <c r="G633" s="102" t="s">
        <v>217</v>
      </c>
      <c r="H633" s="75">
        <v>1</v>
      </c>
      <c r="I633" s="102">
        <v>1</v>
      </c>
      <c r="J633" s="126" t="s">
        <v>2040</v>
      </c>
      <c r="K633" s="126" t="s">
        <v>683</v>
      </c>
      <c r="L633" s="118" t="s">
        <v>2041</v>
      </c>
      <c r="M633" s="102" t="s">
        <v>213</v>
      </c>
      <c r="N633" s="102" t="s">
        <v>221</v>
      </c>
      <c r="O633" s="118" t="s">
        <v>2042</v>
      </c>
      <c r="P633" s="104"/>
      <c r="Q633" s="121"/>
      <c r="R633" s="104"/>
      <c r="S633" s="104"/>
      <c r="T633" s="104"/>
      <c r="U633" s="124">
        <v>0</v>
      </c>
      <c r="V633" s="124">
        <v>0</v>
      </c>
      <c r="W633" s="127" t="s">
        <v>2926</v>
      </c>
      <c r="X633" s="128">
        <v>2022</v>
      </c>
      <c r="Y633" s="128">
        <v>5</v>
      </c>
      <c r="Z633" s="128">
        <v>21</v>
      </c>
      <c r="AA63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3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34" spans="1:28" x14ac:dyDescent="0.25">
      <c r="A634" s="102" t="s">
        <v>2109</v>
      </c>
      <c r="B634" s="116" t="s">
        <v>213</v>
      </c>
      <c r="C634" s="102" t="s">
        <v>3171</v>
      </c>
      <c r="D634" s="102" t="s">
        <v>216</v>
      </c>
      <c r="E634" s="102" t="s">
        <v>216</v>
      </c>
      <c r="F634" s="158">
        <v>9.9700000000000006</v>
      </c>
      <c r="G634" s="102" t="s">
        <v>217</v>
      </c>
      <c r="H634" s="75">
        <v>1</v>
      </c>
      <c r="I634" s="102">
        <v>1</v>
      </c>
      <c r="J634" s="126" t="s">
        <v>2111</v>
      </c>
      <c r="K634" s="126" t="s">
        <v>1105</v>
      </c>
      <c r="L634" s="118" t="s">
        <v>2112</v>
      </c>
      <c r="M634" s="102" t="s">
        <v>213</v>
      </c>
      <c r="N634" s="102" t="s">
        <v>221</v>
      </c>
      <c r="O634" s="118">
        <v>1985</v>
      </c>
      <c r="P634" s="104"/>
      <c r="Q634" s="121"/>
      <c r="R634" s="104"/>
      <c r="S634" s="104"/>
      <c r="T634" s="104"/>
      <c r="U634" s="124">
        <v>0</v>
      </c>
      <c r="V634" s="124">
        <v>0</v>
      </c>
      <c r="W634" s="127" t="s">
        <v>2926</v>
      </c>
      <c r="X634" s="128">
        <v>2022</v>
      </c>
      <c r="Y634" s="128">
        <v>5</v>
      </c>
      <c r="Z634" s="128">
        <v>30</v>
      </c>
      <c r="AA63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3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35" spans="1:28" x14ac:dyDescent="0.25">
      <c r="A635" s="102" t="s">
        <v>1946</v>
      </c>
      <c r="B635" s="116" t="s">
        <v>213</v>
      </c>
      <c r="C635" s="102" t="s">
        <v>3171</v>
      </c>
      <c r="D635" s="102" t="s">
        <v>216</v>
      </c>
      <c r="E635" s="102" t="s">
        <v>216</v>
      </c>
      <c r="F635" s="158">
        <v>1</v>
      </c>
      <c r="G635" s="102" t="s">
        <v>217</v>
      </c>
      <c r="H635" s="75">
        <v>1</v>
      </c>
      <c r="I635" s="102">
        <v>1</v>
      </c>
      <c r="J635" s="126" t="s">
        <v>1948</v>
      </c>
      <c r="K635" s="126" t="s">
        <v>1943</v>
      </c>
      <c r="L635" s="118" t="s">
        <v>1949</v>
      </c>
      <c r="M635" s="102" t="s">
        <v>1950</v>
      </c>
      <c r="N635" s="102" t="s">
        <v>221</v>
      </c>
      <c r="O635" s="118">
        <v>1990</v>
      </c>
      <c r="P635" s="104"/>
      <c r="Q635" s="121"/>
      <c r="R635" s="104"/>
      <c r="S635" s="104"/>
      <c r="T635" s="104"/>
      <c r="U635" s="124">
        <v>0</v>
      </c>
      <c r="V635" s="124">
        <v>0</v>
      </c>
      <c r="W635" s="127" t="s">
        <v>2926</v>
      </c>
      <c r="X635" s="128">
        <v>2022</v>
      </c>
      <c r="Y635" s="128">
        <v>5</v>
      </c>
      <c r="Z635" s="128">
        <v>30</v>
      </c>
      <c r="AA63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3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36" spans="1:28" x14ac:dyDescent="0.25">
      <c r="A636" s="102" t="s">
        <v>1876</v>
      </c>
      <c r="B636" s="116" t="s">
        <v>213</v>
      </c>
      <c r="C636" s="102" t="s">
        <v>3171</v>
      </c>
      <c r="D636" s="102" t="s">
        <v>216</v>
      </c>
      <c r="E636" s="102" t="s">
        <v>216</v>
      </c>
      <c r="F636" s="158">
        <v>4.87</v>
      </c>
      <c r="G636" s="102" t="s">
        <v>217</v>
      </c>
      <c r="H636" s="75">
        <v>1</v>
      </c>
      <c r="I636" s="102">
        <v>1</v>
      </c>
      <c r="J636" s="126" t="s">
        <v>782</v>
      </c>
      <c r="K636" s="126" t="s">
        <v>1640</v>
      </c>
      <c r="L636" s="118" t="s">
        <v>1878</v>
      </c>
      <c r="M636" s="102" t="s">
        <v>1879</v>
      </c>
      <c r="N636" s="102" t="s">
        <v>221</v>
      </c>
      <c r="O636" s="118">
        <v>1979</v>
      </c>
      <c r="P636" s="104"/>
      <c r="Q636" s="121"/>
      <c r="R636" s="104"/>
      <c r="S636" s="104"/>
      <c r="T636" s="104"/>
      <c r="U636" s="124">
        <v>0</v>
      </c>
      <c r="V636" s="124">
        <v>0</v>
      </c>
      <c r="W636" s="127" t="s">
        <v>2926</v>
      </c>
      <c r="X636" s="128">
        <v>2022</v>
      </c>
      <c r="Y636" s="128">
        <v>6</v>
      </c>
      <c r="Z636" s="128">
        <v>21</v>
      </c>
      <c r="AA63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3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37" spans="1:28" x14ac:dyDescent="0.25">
      <c r="A637" s="102" t="s">
        <v>1917</v>
      </c>
      <c r="B637" s="116" t="s">
        <v>213</v>
      </c>
      <c r="C637" s="102" t="s">
        <v>3171</v>
      </c>
      <c r="D637" s="102" t="s">
        <v>216</v>
      </c>
      <c r="E637" s="102" t="s">
        <v>216</v>
      </c>
      <c r="F637" s="158">
        <v>4.66</v>
      </c>
      <c r="G637" s="102" t="s">
        <v>217</v>
      </c>
      <c r="H637" s="75">
        <v>1</v>
      </c>
      <c r="I637" s="102">
        <v>1</v>
      </c>
      <c r="J637" s="126" t="s">
        <v>303</v>
      </c>
      <c r="K637" s="126" t="s">
        <v>1913</v>
      </c>
      <c r="L637" s="118" t="s">
        <v>1919</v>
      </c>
      <c r="M637" s="102" t="s">
        <v>1920</v>
      </c>
      <c r="N637" s="102" t="s">
        <v>221</v>
      </c>
      <c r="O637" s="118" t="s">
        <v>632</v>
      </c>
      <c r="P637" s="104"/>
      <c r="Q637" s="121"/>
      <c r="R637" s="104"/>
      <c r="S637" s="104"/>
      <c r="T637" s="104"/>
      <c r="U637" s="124">
        <v>0</v>
      </c>
      <c r="V637" s="124">
        <v>0</v>
      </c>
      <c r="W637" s="127" t="s">
        <v>2926</v>
      </c>
      <c r="X637" s="128">
        <v>2022</v>
      </c>
      <c r="Y637" s="128">
        <v>6</v>
      </c>
      <c r="Z637" s="128">
        <v>1</v>
      </c>
      <c r="AA63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3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38" spans="1:28" x14ac:dyDescent="0.25">
      <c r="A638" s="102" t="s">
        <v>1979</v>
      </c>
      <c r="B638" s="116" t="s">
        <v>213</v>
      </c>
      <c r="C638" s="102" t="s">
        <v>3171</v>
      </c>
      <c r="D638" s="102" t="s">
        <v>216</v>
      </c>
      <c r="E638" s="102" t="s">
        <v>216</v>
      </c>
      <c r="F638" s="158">
        <v>4.82</v>
      </c>
      <c r="G638" s="102" t="s">
        <v>217</v>
      </c>
      <c r="H638" s="75">
        <v>1</v>
      </c>
      <c r="I638" s="102">
        <v>1</v>
      </c>
      <c r="J638" s="126" t="s">
        <v>253</v>
      </c>
      <c r="K638" s="126" t="s">
        <v>488</v>
      </c>
      <c r="L638" s="118" t="s">
        <v>213</v>
      </c>
      <c r="M638" s="102" t="s">
        <v>1981</v>
      </c>
      <c r="N638" s="102" t="s">
        <v>221</v>
      </c>
      <c r="O638" s="118">
        <v>1973</v>
      </c>
      <c r="P638" s="104"/>
      <c r="Q638" s="121"/>
      <c r="R638" s="104"/>
      <c r="S638" s="104"/>
      <c r="T638" s="104"/>
      <c r="U638" s="124">
        <v>0</v>
      </c>
      <c r="V638" s="124">
        <v>0</v>
      </c>
      <c r="W638" s="127" t="s">
        <v>2926</v>
      </c>
      <c r="X638" s="128">
        <v>2022</v>
      </c>
      <c r="Y638" s="128">
        <v>6</v>
      </c>
      <c r="Z638" s="128">
        <v>13</v>
      </c>
      <c r="AA63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3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39" spans="1:28" x14ac:dyDescent="0.25">
      <c r="A639" s="102" t="s">
        <v>1889</v>
      </c>
      <c r="B639" s="116" t="s">
        <v>213</v>
      </c>
      <c r="C639" s="102" t="s">
        <v>3171</v>
      </c>
      <c r="D639" s="102" t="s">
        <v>216</v>
      </c>
      <c r="E639" s="102" t="s">
        <v>216</v>
      </c>
      <c r="F639" s="158">
        <v>5</v>
      </c>
      <c r="G639" s="102" t="s">
        <v>217</v>
      </c>
      <c r="H639" s="75">
        <v>1</v>
      </c>
      <c r="I639" s="102">
        <v>1</v>
      </c>
      <c r="J639" s="126" t="s">
        <v>422</v>
      </c>
      <c r="K639" s="126" t="s">
        <v>322</v>
      </c>
      <c r="L639" s="118" t="s">
        <v>1891</v>
      </c>
      <c r="M639" s="102" t="s">
        <v>213</v>
      </c>
      <c r="N639" s="102" t="s">
        <v>221</v>
      </c>
      <c r="O639" s="118" t="s">
        <v>512</v>
      </c>
      <c r="P639" s="104"/>
      <c r="Q639" s="121"/>
      <c r="R639" s="104"/>
      <c r="S639" s="104"/>
      <c r="T639" s="104"/>
      <c r="U639" s="124">
        <v>0</v>
      </c>
      <c r="V639" s="124">
        <v>0</v>
      </c>
      <c r="W639" s="127" t="s">
        <v>2926</v>
      </c>
      <c r="X639" s="128">
        <v>2022</v>
      </c>
      <c r="Y639" s="128">
        <v>6</v>
      </c>
      <c r="Z639" s="128">
        <v>21</v>
      </c>
      <c r="AA63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3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40" spans="1:28" x14ac:dyDescent="0.25">
      <c r="A640" s="102" t="s">
        <v>2106</v>
      </c>
      <c r="B640" s="116" t="s">
        <v>213</v>
      </c>
      <c r="C640" s="102" t="s">
        <v>3171</v>
      </c>
      <c r="D640" s="102" t="s">
        <v>216</v>
      </c>
      <c r="E640" s="102" t="s">
        <v>216</v>
      </c>
      <c r="F640" s="158">
        <v>5</v>
      </c>
      <c r="G640" s="102" t="s">
        <v>217</v>
      </c>
      <c r="H640" s="75">
        <v>1</v>
      </c>
      <c r="I640" s="102">
        <v>1</v>
      </c>
      <c r="J640" s="126" t="s">
        <v>1803</v>
      </c>
      <c r="K640" s="126" t="s">
        <v>1105</v>
      </c>
      <c r="L640" s="118" t="s">
        <v>213</v>
      </c>
      <c r="M640" s="102" t="s">
        <v>2108</v>
      </c>
      <c r="N640" s="102" t="s">
        <v>221</v>
      </c>
      <c r="O640" s="118" t="s">
        <v>228</v>
      </c>
      <c r="P640" s="104"/>
      <c r="Q640" s="121"/>
      <c r="R640" s="104"/>
      <c r="S640" s="104"/>
      <c r="T640" s="104"/>
      <c r="U640" s="124">
        <v>0</v>
      </c>
      <c r="V640" s="124">
        <v>0</v>
      </c>
      <c r="W640" s="127" t="s">
        <v>2926</v>
      </c>
      <c r="X640" s="128">
        <v>2022</v>
      </c>
      <c r="Y640" s="128">
        <v>5</v>
      </c>
      <c r="Z640" s="128">
        <v>26</v>
      </c>
      <c r="AA64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4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41" spans="1:28" x14ac:dyDescent="0.25">
      <c r="A641" s="102" t="s">
        <v>2070</v>
      </c>
      <c r="B641" s="116" t="s">
        <v>213</v>
      </c>
      <c r="C641" s="102" t="s">
        <v>3171</v>
      </c>
      <c r="D641" s="102" t="s">
        <v>216</v>
      </c>
      <c r="E641" s="102" t="s">
        <v>216</v>
      </c>
      <c r="F641" s="158">
        <v>3</v>
      </c>
      <c r="G641" s="102" t="s">
        <v>217</v>
      </c>
      <c r="H641" s="75">
        <v>2</v>
      </c>
      <c r="I641" s="102">
        <v>1</v>
      </c>
      <c r="J641" s="126" t="s">
        <v>641</v>
      </c>
      <c r="K641" s="126" t="s">
        <v>2072</v>
      </c>
      <c r="L641" s="118" t="s">
        <v>213</v>
      </c>
      <c r="M641" s="102" t="s">
        <v>213</v>
      </c>
      <c r="N641" s="102" t="s">
        <v>221</v>
      </c>
      <c r="O641" s="118" t="s">
        <v>387</v>
      </c>
      <c r="P641" s="104"/>
      <c r="Q641" s="121"/>
      <c r="R641" s="104"/>
      <c r="S641" s="104"/>
      <c r="T641" s="104"/>
      <c r="U641" s="124">
        <v>0</v>
      </c>
      <c r="V641" s="124">
        <v>0</v>
      </c>
      <c r="W641" s="127" t="s">
        <v>2926</v>
      </c>
      <c r="X641" s="128">
        <v>2022</v>
      </c>
      <c r="Y641" s="128">
        <v>5</v>
      </c>
      <c r="Z641" s="128">
        <v>18</v>
      </c>
      <c r="AA64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4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42" spans="1:28" x14ac:dyDescent="0.25">
      <c r="A642" s="102" t="s">
        <v>1906</v>
      </c>
      <c r="B642" s="116" t="s">
        <v>213</v>
      </c>
      <c r="C642" s="102" t="s">
        <v>3171</v>
      </c>
      <c r="D642" s="102" t="s">
        <v>216</v>
      </c>
      <c r="E642" s="102" t="s">
        <v>216</v>
      </c>
      <c r="F642" s="158">
        <v>3.5</v>
      </c>
      <c r="G642" s="102" t="s">
        <v>217</v>
      </c>
      <c r="H642" s="75">
        <v>1</v>
      </c>
      <c r="I642" s="102">
        <v>1</v>
      </c>
      <c r="J642" s="126" t="s">
        <v>1909</v>
      </c>
      <c r="K642" s="126" t="s">
        <v>1908</v>
      </c>
      <c r="L642" s="118" t="s">
        <v>1910</v>
      </c>
      <c r="M642" s="102" t="s">
        <v>213</v>
      </c>
      <c r="N642" s="102" t="s">
        <v>221</v>
      </c>
      <c r="O642" s="118" t="s">
        <v>387</v>
      </c>
      <c r="P642" s="104"/>
      <c r="Q642" s="121"/>
      <c r="R642" s="104"/>
      <c r="S642" s="104"/>
      <c r="T642" s="104"/>
      <c r="U642" s="124">
        <v>0</v>
      </c>
      <c r="V642" s="124">
        <v>0</v>
      </c>
      <c r="W642" s="127" t="s">
        <v>2926</v>
      </c>
      <c r="X642" s="128">
        <v>2022</v>
      </c>
      <c r="Y642" s="128">
        <v>5</v>
      </c>
      <c r="Z642" s="128">
        <v>21</v>
      </c>
      <c r="AA64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4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43" spans="1:28" x14ac:dyDescent="0.25">
      <c r="A643" s="102" t="s">
        <v>1941</v>
      </c>
      <c r="B643" s="116" t="s">
        <v>213</v>
      </c>
      <c r="C643" s="102" t="s">
        <v>3171</v>
      </c>
      <c r="D643" s="102" t="s">
        <v>216</v>
      </c>
      <c r="E643" s="102" t="s">
        <v>216</v>
      </c>
      <c r="F643" s="158">
        <v>5.22</v>
      </c>
      <c r="G643" s="102" t="s">
        <v>217</v>
      </c>
      <c r="H643" s="75">
        <v>1</v>
      </c>
      <c r="I643" s="102">
        <v>1</v>
      </c>
      <c r="J643" s="126" t="s">
        <v>1944</v>
      </c>
      <c r="K643" s="126" t="s">
        <v>1943</v>
      </c>
      <c r="L643" s="118" t="s">
        <v>1945</v>
      </c>
      <c r="M643" s="102" t="s">
        <v>213</v>
      </c>
      <c r="N643" s="102" t="s">
        <v>221</v>
      </c>
      <c r="O643" s="118" t="s">
        <v>393</v>
      </c>
      <c r="P643" s="104"/>
      <c r="Q643" s="121"/>
      <c r="R643" s="104"/>
      <c r="S643" s="104"/>
      <c r="T643" s="104"/>
      <c r="U643" s="124">
        <v>0</v>
      </c>
      <c r="V643" s="124">
        <v>0</v>
      </c>
      <c r="W643" s="127" t="s">
        <v>2926</v>
      </c>
      <c r="X643" s="128">
        <v>2022</v>
      </c>
      <c r="Y643" s="128">
        <v>5</v>
      </c>
      <c r="Z643" s="128">
        <v>23</v>
      </c>
      <c r="AA64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4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44" spans="1:28" x14ac:dyDescent="0.25">
      <c r="A644" s="102" t="s">
        <v>2005</v>
      </c>
      <c r="B644" s="116" t="s">
        <v>213</v>
      </c>
      <c r="C644" s="102" t="s">
        <v>3171</v>
      </c>
      <c r="D644" s="102" t="s">
        <v>216</v>
      </c>
      <c r="E644" s="102" t="s">
        <v>216</v>
      </c>
      <c r="F644" s="158">
        <v>10.5</v>
      </c>
      <c r="G644" s="102" t="s">
        <v>217</v>
      </c>
      <c r="H644" s="75">
        <v>2</v>
      </c>
      <c r="I644" s="102">
        <v>1</v>
      </c>
      <c r="J644" s="126" t="s">
        <v>288</v>
      </c>
      <c r="K644" s="126" t="s">
        <v>2007</v>
      </c>
      <c r="L644" s="118" t="s">
        <v>2008</v>
      </c>
      <c r="M644" s="102" t="s">
        <v>213</v>
      </c>
      <c r="N644" s="102" t="s">
        <v>221</v>
      </c>
      <c r="O644" s="118" t="s">
        <v>240</v>
      </c>
      <c r="P644" s="104"/>
      <c r="Q644" s="121"/>
      <c r="R644" s="104"/>
      <c r="S644" s="104"/>
      <c r="T644" s="104"/>
      <c r="U644" s="124">
        <v>0</v>
      </c>
      <c r="V644" s="124">
        <v>0</v>
      </c>
      <c r="W644" s="127" t="s">
        <v>2926</v>
      </c>
      <c r="X644" s="128">
        <v>2022</v>
      </c>
      <c r="Y644" s="128">
        <v>5</v>
      </c>
      <c r="Z644" s="128">
        <v>19</v>
      </c>
      <c r="AA64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4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45" spans="1:28" x14ac:dyDescent="0.25">
      <c r="A645" s="102" t="s">
        <v>2161</v>
      </c>
      <c r="B645" s="116" t="s">
        <v>213</v>
      </c>
      <c r="C645" s="102" t="s">
        <v>3171</v>
      </c>
      <c r="D645" s="102" t="s">
        <v>216</v>
      </c>
      <c r="E645" s="102" t="s">
        <v>216</v>
      </c>
      <c r="F645" s="158">
        <v>2</v>
      </c>
      <c r="G645" s="102" t="s">
        <v>217</v>
      </c>
      <c r="H645" s="75">
        <v>1</v>
      </c>
      <c r="I645" s="102">
        <v>1</v>
      </c>
      <c r="J645" s="126" t="s">
        <v>2163</v>
      </c>
      <c r="K645" s="126" t="s">
        <v>2157</v>
      </c>
      <c r="L645" s="118" t="s">
        <v>2164</v>
      </c>
      <c r="M645" s="102" t="s">
        <v>2165</v>
      </c>
      <c r="N645" s="102" t="s">
        <v>221</v>
      </c>
      <c r="O645" s="118" t="s">
        <v>348</v>
      </c>
      <c r="P645" s="104"/>
      <c r="Q645" s="121"/>
      <c r="R645" s="104"/>
      <c r="S645" s="104"/>
      <c r="T645" s="104"/>
      <c r="U645" s="124">
        <v>0</v>
      </c>
      <c r="V645" s="124">
        <v>0</v>
      </c>
      <c r="W645" s="127" t="s">
        <v>2926</v>
      </c>
      <c r="X645" s="128">
        <v>2022</v>
      </c>
      <c r="Y645" s="128">
        <v>5</v>
      </c>
      <c r="Z645" s="128">
        <v>22</v>
      </c>
      <c r="AA64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4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46" spans="1:28" x14ac:dyDescent="0.25">
      <c r="A646" s="102" t="s">
        <v>2025</v>
      </c>
      <c r="B646" s="116" t="s">
        <v>213</v>
      </c>
      <c r="C646" s="102" t="s">
        <v>3171</v>
      </c>
      <c r="D646" s="102" t="s">
        <v>216</v>
      </c>
      <c r="E646" s="102" t="s">
        <v>216</v>
      </c>
      <c r="F646" s="158">
        <v>5</v>
      </c>
      <c r="G646" s="102" t="s">
        <v>217</v>
      </c>
      <c r="H646" s="75">
        <v>1</v>
      </c>
      <c r="I646" s="102">
        <v>1</v>
      </c>
      <c r="J646" s="126" t="s">
        <v>1025</v>
      </c>
      <c r="K646" s="126" t="s">
        <v>380</v>
      </c>
      <c r="L646" s="118" t="s">
        <v>2027</v>
      </c>
      <c r="M646" s="102" t="s">
        <v>213</v>
      </c>
      <c r="N646" s="102" t="s">
        <v>221</v>
      </c>
      <c r="O646" s="118" t="s">
        <v>387</v>
      </c>
      <c r="P646" s="104"/>
      <c r="Q646" s="121"/>
      <c r="R646" s="104"/>
      <c r="S646" s="104"/>
      <c r="T646" s="104"/>
      <c r="U646" s="124">
        <v>0</v>
      </c>
      <c r="V646" s="124">
        <v>0</v>
      </c>
      <c r="W646" s="127" t="s">
        <v>2926</v>
      </c>
      <c r="X646" s="128">
        <v>2022</v>
      </c>
      <c r="Y646" s="128">
        <v>5</v>
      </c>
      <c r="Z646" s="128">
        <v>23</v>
      </c>
      <c r="AA64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4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47" spans="1:28" x14ac:dyDescent="0.25">
      <c r="A647" s="102" t="s">
        <v>2062</v>
      </c>
      <c r="B647" s="116" t="s">
        <v>213</v>
      </c>
      <c r="C647" s="102" t="s">
        <v>3171</v>
      </c>
      <c r="D647" s="102" t="s">
        <v>216</v>
      </c>
      <c r="E647" s="102" t="s">
        <v>216</v>
      </c>
      <c r="F647" s="158">
        <v>6.25</v>
      </c>
      <c r="G647" s="102" t="s">
        <v>217</v>
      </c>
      <c r="H647" s="75">
        <v>1</v>
      </c>
      <c r="I647" s="102">
        <v>1</v>
      </c>
      <c r="J647" s="126" t="s">
        <v>2064</v>
      </c>
      <c r="K647" s="126" t="s">
        <v>696</v>
      </c>
      <c r="L647" s="118" t="s">
        <v>213</v>
      </c>
      <c r="M647" s="102" t="s">
        <v>213</v>
      </c>
      <c r="N647" s="102" t="s">
        <v>221</v>
      </c>
      <c r="O647" s="118" t="s">
        <v>393</v>
      </c>
      <c r="P647" s="104"/>
      <c r="Q647" s="121"/>
      <c r="R647" s="104"/>
      <c r="S647" s="104"/>
      <c r="T647" s="104"/>
      <c r="U647" s="124">
        <v>0</v>
      </c>
      <c r="V647" s="124">
        <v>1</v>
      </c>
      <c r="W647" s="127" t="s">
        <v>2926</v>
      </c>
      <c r="X647" s="128">
        <v>2022</v>
      </c>
      <c r="Y647" s="128">
        <v>5</v>
      </c>
      <c r="Z647" s="128">
        <v>22</v>
      </c>
      <c r="AA64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4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48" spans="1:28" x14ac:dyDescent="0.25">
      <c r="A648" s="102" t="s">
        <v>2130</v>
      </c>
      <c r="B648" s="116" t="s">
        <v>213</v>
      </c>
      <c r="C648" s="102" t="s">
        <v>3171</v>
      </c>
      <c r="D648" s="102" t="s">
        <v>216</v>
      </c>
      <c r="E648" s="102" t="s">
        <v>216</v>
      </c>
      <c r="F648" s="158">
        <v>3.3</v>
      </c>
      <c r="G648" s="102" t="s">
        <v>217</v>
      </c>
      <c r="H648" s="75">
        <v>2</v>
      </c>
      <c r="I648" s="102">
        <v>1</v>
      </c>
      <c r="J648" s="126" t="s">
        <v>2132</v>
      </c>
      <c r="K648" s="126" t="s">
        <v>866</v>
      </c>
      <c r="L648" s="118" t="s">
        <v>2133</v>
      </c>
      <c r="M648" s="102" t="s">
        <v>2134</v>
      </c>
      <c r="N648" s="102" t="s">
        <v>221</v>
      </c>
      <c r="O648" s="118">
        <v>1975</v>
      </c>
      <c r="P648" s="104"/>
      <c r="Q648" s="121"/>
      <c r="R648" s="104"/>
      <c r="S648" s="104"/>
      <c r="T648" s="104"/>
      <c r="U648" s="124">
        <v>0</v>
      </c>
      <c r="V648" s="124">
        <v>0</v>
      </c>
      <c r="W648" s="127" t="s">
        <v>2926</v>
      </c>
      <c r="X648" s="128">
        <v>2022</v>
      </c>
      <c r="Y648" s="128">
        <v>6</v>
      </c>
      <c r="Z648" s="128">
        <v>19</v>
      </c>
      <c r="AA64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4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49" spans="1:28" x14ac:dyDescent="0.25">
      <c r="A649" s="102" t="s">
        <v>2094</v>
      </c>
      <c r="B649" s="116" t="s">
        <v>213</v>
      </c>
      <c r="C649" s="102" t="s">
        <v>3171</v>
      </c>
      <c r="D649" s="102" t="s">
        <v>216</v>
      </c>
      <c r="E649" s="102" t="s">
        <v>216</v>
      </c>
      <c r="F649" s="158">
        <v>2.4</v>
      </c>
      <c r="G649" s="102" t="s">
        <v>217</v>
      </c>
      <c r="H649" s="75">
        <v>2</v>
      </c>
      <c r="I649" s="102">
        <v>1</v>
      </c>
      <c r="J649" s="126" t="s">
        <v>2096</v>
      </c>
      <c r="K649" s="126" t="s">
        <v>2093</v>
      </c>
      <c r="L649" s="118" t="s">
        <v>2097</v>
      </c>
      <c r="M649" s="102" t="s">
        <v>2098</v>
      </c>
      <c r="N649" s="102" t="s">
        <v>221</v>
      </c>
      <c r="O649" s="118">
        <v>1990</v>
      </c>
      <c r="P649" s="104"/>
      <c r="Q649" s="121"/>
      <c r="R649" s="104"/>
      <c r="S649" s="104"/>
      <c r="T649" s="104"/>
      <c r="U649" s="124">
        <v>1</v>
      </c>
      <c r="V649" s="124">
        <v>0</v>
      </c>
      <c r="W649" s="127" t="s">
        <v>2926</v>
      </c>
      <c r="X649" s="128">
        <v>2022</v>
      </c>
      <c r="Y649" s="128">
        <v>6</v>
      </c>
      <c r="Z649" s="128">
        <v>16</v>
      </c>
      <c r="AA64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4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50" spans="1:28" x14ac:dyDescent="0.25">
      <c r="A650" s="102" t="s">
        <v>1925</v>
      </c>
      <c r="B650" s="116" t="s">
        <v>213</v>
      </c>
      <c r="C650" s="102" t="s">
        <v>3171</v>
      </c>
      <c r="D650" s="102" t="s">
        <v>216</v>
      </c>
      <c r="E650" s="102" t="s">
        <v>216</v>
      </c>
      <c r="F650" s="158">
        <v>8</v>
      </c>
      <c r="G650" s="102" t="s">
        <v>217</v>
      </c>
      <c r="H650" s="75">
        <v>1</v>
      </c>
      <c r="I650" s="102">
        <v>1</v>
      </c>
      <c r="J650" s="126" t="s">
        <v>784</v>
      </c>
      <c r="K650" s="126" t="s">
        <v>1133</v>
      </c>
      <c r="L650" s="118" t="s">
        <v>1927</v>
      </c>
      <c r="M650" s="102" t="s">
        <v>1928</v>
      </c>
      <c r="N650" s="102" t="s">
        <v>221</v>
      </c>
      <c r="O650" s="118">
        <v>1992</v>
      </c>
      <c r="P650" s="104"/>
      <c r="Q650" s="121"/>
      <c r="R650" s="104"/>
      <c r="S650" s="104"/>
      <c r="T650" s="104"/>
      <c r="U650" s="124">
        <v>0</v>
      </c>
      <c r="V650" s="124">
        <v>0</v>
      </c>
      <c r="W650" s="127" t="s">
        <v>2926</v>
      </c>
      <c r="X650" s="128">
        <v>2022</v>
      </c>
      <c r="Y650" s="128">
        <v>5</v>
      </c>
      <c r="Z650" s="128">
        <v>30</v>
      </c>
      <c r="AA65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5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51" spans="1:28" x14ac:dyDescent="0.25">
      <c r="A651" s="102" t="s">
        <v>1868</v>
      </c>
      <c r="B651" s="116" t="s">
        <v>213</v>
      </c>
      <c r="C651" s="102" t="s">
        <v>3171</v>
      </c>
      <c r="D651" s="102" t="s">
        <v>216</v>
      </c>
      <c r="E651" s="102" t="s">
        <v>216</v>
      </c>
      <c r="F651" s="158">
        <v>4.4000000000000004</v>
      </c>
      <c r="G651" s="102" t="s">
        <v>217</v>
      </c>
      <c r="H651" s="75">
        <v>2</v>
      </c>
      <c r="I651" s="102">
        <v>1</v>
      </c>
      <c r="J651" s="126" t="s">
        <v>1045</v>
      </c>
      <c r="K651" s="126" t="s">
        <v>1628</v>
      </c>
      <c r="L651" s="118" t="s">
        <v>1870</v>
      </c>
      <c r="M651" s="102" t="s">
        <v>1871</v>
      </c>
      <c r="N651" s="102" t="s">
        <v>221</v>
      </c>
      <c r="O651" s="118" t="s">
        <v>393</v>
      </c>
      <c r="P651" s="104"/>
      <c r="Q651" s="121"/>
      <c r="R651" s="104"/>
      <c r="S651" s="104"/>
      <c r="T651" s="104"/>
      <c r="U651" s="124">
        <v>0</v>
      </c>
      <c r="V651" s="124">
        <v>0</v>
      </c>
      <c r="W651" s="127" t="s">
        <v>2926</v>
      </c>
      <c r="X651" s="128">
        <v>2022</v>
      </c>
      <c r="Y651" s="128">
        <v>5</v>
      </c>
      <c r="Z651" s="128">
        <v>30</v>
      </c>
      <c r="AA65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5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52" spans="1:28" x14ac:dyDescent="0.25">
      <c r="A652" s="102" t="s">
        <v>2058</v>
      </c>
      <c r="B652" s="116" t="s">
        <v>213</v>
      </c>
      <c r="C652" s="102" t="s">
        <v>3171</v>
      </c>
      <c r="D652" s="102" t="s">
        <v>216</v>
      </c>
      <c r="E652" s="102" t="s">
        <v>216</v>
      </c>
      <c r="F652" s="158">
        <v>3.71</v>
      </c>
      <c r="G652" s="102" t="s">
        <v>217</v>
      </c>
      <c r="H652" s="75">
        <v>1</v>
      </c>
      <c r="I652" s="102">
        <v>1</v>
      </c>
      <c r="J652" s="126" t="s">
        <v>2060</v>
      </c>
      <c r="K652" s="126" t="s">
        <v>696</v>
      </c>
      <c r="L652" s="118" t="s">
        <v>2061</v>
      </c>
      <c r="M652" s="102" t="s">
        <v>213</v>
      </c>
      <c r="N652" s="102" t="s">
        <v>221</v>
      </c>
      <c r="O652" s="118" t="s">
        <v>632</v>
      </c>
      <c r="P652" s="104"/>
      <c r="Q652" s="121"/>
      <c r="R652" s="104"/>
      <c r="S652" s="104"/>
      <c r="T652" s="104"/>
      <c r="U652" s="124">
        <v>0</v>
      </c>
      <c r="V652" s="124">
        <v>0</v>
      </c>
      <c r="W652" s="127" t="s">
        <v>2926</v>
      </c>
      <c r="X652" s="128">
        <v>2022</v>
      </c>
      <c r="Y652" s="128">
        <v>5</v>
      </c>
      <c r="Z652" s="128">
        <v>20</v>
      </c>
      <c r="AA65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5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53" spans="1:28" x14ac:dyDescent="0.25">
      <c r="A653" s="102" t="s">
        <v>1863</v>
      </c>
      <c r="B653" s="116" t="s">
        <v>213</v>
      </c>
      <c r="C653" s="102" t="s">
        <v>3171</v>
      </c>
      <c r="D653" s="102" t="s">
        <v>216</v>
      </c>
      <c r="E653" s="102" t="s">
        <v>216</v>
      </c>
      <c r="F653" s="158">
        <v>8.5</v>
      </c>
      <c r="G653" s="102" t="s">
        <v>217</v>
      </c>
      <c r="H653" s="75">
        <v>1</v>
      </c>
      <c r="I653" s="102">
        <v>1</v>
      </c>
      <c r="J653" s="126" t="s">
        <v>1866</v>
      </c>
      <c r="K653" s="126" t="s">
        <v>1865</v>
      </c>
      <c r="L653" s="118" t="s">
        <v>1867</v>
      </c>
      <c r="M653" s="102" t="s">
        <v>213</v>
      </c>
      <c r="N653" s="102" t="s">
        <v>221</v>
      </c>
      <c r="O653" s="118">
        <v>1971</v>
      </c>
      <c r="P653" s="104"/>
      <c r="Q653" s="121"/>
      <c r="R653" s="104"/>
      <c r="S653" s="104"/>
      <c r="T653" s="104"/>
      <c r="U653" s="124">
        <v>0</v>
      </c>
      <c r="V653" s="124">
        <v>0</v>
      </c>
      <c r="W653" s="127" t="s">
        <v>2926</v>
      </c>
      <c r="X653" s="128">
        <v>2022</v>
      </c>
      <c r="Y653" s="128">
        <v>6</v>
      </c>
      <c r="Z653" s="128">
        <v>22</v>
      </c>
      <c r="AA65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5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54" spans="1:28" x14ac:dyDescent="0.25">
      <c r="A654" s="102" t="s">
        <v>2091</v>
      </c>
      <c r="B654" s="116" t="s">
        <v>213</v>
      </c>
      <c r="C654" s="102" t="s">
        <v>3171</v>
      </c>
      <c r="D654" s="102" t="s">
        <v>216</v>
      </c>
      <c r="E654" s="102" t="s">
        <v>216</v>
      </c>
      <c r="F654" s="158">
        <v>3.17</v>
      </c>
      <c r="G654" s="102" t="s">
        <v>217</v>
      </c>
      <c r="H654" s="75">
        <v>1</v>
      </c>
      <c r="I654" s="102">
        <v>1</v>
      </c>
      <c r="J654" s="126" t="s">
        <v>784</v>
      </c>
      <c r="K654" s="126" t="s">
        <v>2093</v>
      </c>
      <c r="L654" s="118" t="s">
        <v>213</v>
      </c>
      <c r="M654" s="102" t="s">
        <v>213</v>
      </c>
      <c r="N654" s="102" t="s">
        <v>221</v>
      </c>
      <c r="O654" s="118" t="s">
        <v>2053</v>
      </c>
      <c r="P654" s="104"/>
      <c r="Q654" s="121"/>
      <c r="R654" s="104"/>
      <c r="S654" s="104"/>
      <c r="T654" s="104"/>
      <c r="U654" s="124">
        <v>0</v>
      </c>
      <c r="V654" s="124">
        <v>0</v>
      </c>
      <c r="W654" s="127" t="s">
        <v>2926</v>
      </c>
      <c r="X654" s="128">
        <v>2022</v>
      </c>
      <c r="Y654" s="128">
        <v>6</v>
      </c>
      <c r="Z654" s="128">
        <v>2</v>
      </c>
      <c r="AA65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5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55" spans="1:28" x14ac:dyDescent="0.25">
      <c r="A655" s="116" t="s">
        <v>1997</v>
      </c>
      <c r="B655" s="116" t="s">
        <v>213</v>
      </c>
      <c r="C655" s="102" t="s">
        <v>3171</v>
      </c>
      <c r="D655" s="102" t="s">
        <v>216</v>
      </c>
      <c r="E655" s="102" t="s">
        <v>216</v>
      </c>
      <c r="F655" s="158">
        <v>6.56</v>
      </c>
      <c r="G655" s="102" t="s">
        <v>217</v>
      </c>
      <c r="H655" s="75">
        <v>1</v>
      </c>
      <c r="I655" s="102">
        <v>1</v>
      </c>
      <c r="J655" s="126" t="s">
        <v>745</v>
      </c>
      <c r="K655" s="126" t="s">
        <v>322</v>
      </c>
      <c r="L655" s="118" t="s">
        <v>1999</v>
      </c>
      <c r="M655" s="102" t="s">
        <v>213</v>
      </c>
      <c r="N655" s="102" t="s">
        <v>221</v>
      </c>
      <c r="O655" s="118" t="s">
        <v>234</v>
      </c>
      <c r="P655" s="104"/>
      <c r="Q655" s="121"/>
      <c r="R655" s="104"/>
      <c r="S655" s="104"/>
      <c r="T655" s="104"/>
      <c r="U655" s="124">
        <v>0</v>
      </c>
      <c r="V655" s="124">
        <v>0</v>
      </c>
      <c r="W655" s="127" t="s">
        <v>2926</v>
      </c>
      <c r="X655" s="128">
        <v>2022</v>
      </c>
      <c r="Y655" s="128">
        <v>5</v>
      </c>
      <c r="Z655" s="134">
        <v>22</v>
      </c>
      <c r="AA65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5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56" spans="1:28" x14ac:dyDescent="0.25">
      <c r="A656" s="116" t="s">
        <v>2149</v>
      </c>
      <c r="B656" s="116" t="s">
        <v>213</v>
      </c>
      <c r="C656" s="102" t="s">
        <v>3171</v>
      </c>
      <c r="D656" s="102" t="s">
        <v>216</v>
      </c>
      <c r="E656" s="102" t="s">
        <v>216</v>
      </c>
      <c r="F656" s="159">
        <v>4.4800000000000004</v>
      </c>
      <c r="G656" s="102" t="s">
        <v>217</v>
      </c>
      <c r="H656" s="75">
        <v>1</v>
      </c>
      <c r="I656" s="102">
        <v>1</v>
      </c>
      <c r="J656" s="132" t="s">
        <v>2152</v>
      </c>
      <c r="K656" s="132" t="s">
        <v>2151</v>
      </c>
      <c r="L656" s="118" t="s">
        <v>2153</v>
      </c>
      <c r="M656" s="102" t="s">
        <v>2154</v>
      </c>
      <c r="N656" s="102" t="s">
        <v>221</v>
      </c>
      <c r="O656" s="118">
        <v>1978</v>
      </c>
      <c r="P656" s="104"/>
      <c r="Q656" s="121"/>
      <c r="R656" s="104"/>
      <c r="S656" s="104"/>
      <c r="T656" s="104"/>
      <c r="U656" s="124">
        <v>0</v>
      </c>
      <c r="V656" s="124">
        <v>0</v>
      </c>
      <c r="W656" s="133" t="s">
        <v>2926</v>
      </c>
      <c r="X656" s="128">
        <v>2022</v>
      </c>
      <c r="Y656" s="134">
        <v>6</v>
      </c>
      <c r="Z656" s="134">
        <v>16</v>
      </c>
      <c r="AA65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5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57" spans="1:28" x14ac:dyDescent="0.25">
      <c r="A657" s="116" t="s">
        <v>2017</v>
      </c>
      <c r="B657" s="116" t="s">
        <v>213</v>
      </c>
      <c r="C657" s="102" t="s">
        <v>3171</v>
      </c>
      <c r="D657" s="102" t="s">
        <v>216</v>
      </c>
      <c r="E657" s="102" t="s">
        <v>216</v>
      </c>
      <c r="F657" s="159">
        <v>4.2799999999999994</v>
      </c>
      <c r="G657" s="102" t="s">
        <v>217</v>
      </c>
      <c r="H657" s="75">
        <v>1</v>
      </c>
      <c r="I657" s="102">
        <v>1</v>
      </c>
      <c r="J657" s="132" t="s">
        <v>2020</v>
      </c>
      <c r="K657" s="132" t="s">
        <v>2019</v>
      </c>
      <c r="L657" s="118" t="s">
        <v>2021</v>
      </c>
      <c r="M657" s="102" t="s">
        <v>213</v>
      </c>
      <c r="N657" s="102" t="s">
        <v>221</v>
      </c>
      <c r="O657" s="118" t="s">
        <v>294</v>
      </c>
      <c r="P657" s="104"/>
      <c r="Q657" s="121"/>
      <c r="R657" s="104"/>
      <c r="S657" s="104"/>
      <c r="T657" s="104"/>
      <c r="U657" s="124">
        <v>0</v>
      </c>
      <c r="V657" s="124">
        <v>0</v>
      </c>
      <c r="W657" s="133" t="s">
        <v>2926</v>
      </c>
      <c r="X657" s="128">
        <v>2022</v>
      </c>
      <c r="Y657" s="134">
        <v>6</v>
      </c>
      <c r="Z657" s="134">
        <v>15</v>
      </c>
      <c r="AA65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5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58" spans="1:28" x14ac:dyDescent="0.25">
      <c r="A658" s="116" t="s">
        <v>2082</v>
      </c>
      <c r="B658" s="102" t="s">
        <v>213</v>
      </c>
      <c r="C658" s="102" t="s">
        <v>3171</v>
      </c>
      <c r="D658" s="102" t="s">
        <v>216</v>
      </c>
      <c r="E658" s="102" t="s">
        <v>216</v>
      </c>
      <c r="F658" s="159">
        <v>3.4</v>
      </c>
      <c r="G658" s="102" t="s">
        <v>217</v>
      </c>
      <c r="H658" s="75">
        <v>1</v>
      </c>
      <c r="I658" s="116">
        <v>1</v>
      </c>
      <c r="J658" s="132" t="s">
        <v>2084</v>
      </c>
      <c r="K658" s="132" t="s">
        <v>736</v>
      </c>
      <c r="L658" s="120" t="s">
        <v>2085</v>
      </c>
      <c r="M658" s="116" t="s">
        <v>2086</v>
      </c>
      <c r="N658" s="116" t="s">
        <v>221</v>
      </c>
      <c r="O658" s="120" t="s">
        <v>228</v>
      </c>
      <c r="P658" s="109"/>
      <c r="Q658" s="147"/>
      <c r="R658" s="109"/>
      <c r="S658" s="109"/>
      <c r="T658" s="109"/>
      <c r="U658" s="124">
        <v>0</v>
      </c>
      <c r="V658" s="124">
        <v>0</v>
      </c>
      <c r="W658" s="133" t="s">
        <v>2926</v>
      </c>
      <c r="X658" s="134">
        <v>2022</v>
      </c>
      <c r="Y658" s="134">
        <v>6</v>
      </c>
      <c r="Z658" s="134">
        <v>19</v>
      </c>
      <c r="AA658"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58"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59" spans="1:28" x14ac:dyDescent="0.25">
      <c r="A659" s="116" t="s">
        <v>2125</v>
      </c>
      <c r="B659" s="102" t="s">
        <v>213</v>
      </c>
      <c r="C659" s="102" t="s">
        <v>3171</v>
      </c>
      <c r="D659" s="102" t="s">
        <v>216</v>
      </c>
      <c r="E659" s="102" t="s">
        <v>216</v>
      </c>
      <c r="F659" s="159">
        <v>6.93</v>
      </c>
      <c r="G659" s="102" t="s">
        <v>217</v>
      </c>
      <c r="H659" s="75">
        <v>1</v>
      </c>
      <c r="I659" s="116">
        <v>1</v>
      </c>
      <c r="J659" s="132" t="s">
        <v>2127</v>
      </c>
      <c r="K659" s="132" t="s">
        <v>866</v>
      </c>
      <c r="L659" s="120" t="s">
        <v>2128</v>
      </c>
      <c r="M659" s="116" t="s">
        <v>2129</v>
      </c>
      <c r="N659" s="116" t="s">
        <v>221</v>
      </c>
      <c r="O659" s="120" t="s">
        <v>656</v>
      </c>
      <c r="P659" s="109"/>
      <c r="Q659" s="147"/>
      <c r="R659" s="109"/>
      <c r="S659" s="109"/>
      <c r="T659" s="109"/>
      <c r="U659" s="124">
        <v>0</v>
      </c>
      <c r="V659" s="124">
        <v>0</v>
      </c>
      <c r="W659" s="133" t="s">
        <v>2926</v>
      </c>
      <c r="X659" s="134">
        <v>2022</v>
      </c>
      <c r="Y659" s="134">
        <v>5</v>
      </c>
      <c r="Z659" s="134">
        <v>21</v>
      </c>
      <c r="AA659"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59"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60" spans="1:28" x14ac:dyDescent="0.25">
      <c r="A660" s="116" t="s">
        <v>2073</v>
      </c>
      <c r="B660" s="102" t="s">
        <v>213</v>
      </c>
      <c r="C660" s="102" t="s">
        <v>3171</v>
      </c>
      <c r="D660" s="102" t="s">
        <v>216</v>
      </c>
      <c r="E660" s="102" t="s">
        <v>216</v>
      </c>
      <c r="F660" s="159">
        <v>8.66</v>
      </c>
      <c r="G660" s="102" t="s">
        <v>217</v>
      </c>
      <c r="H660" s="75">
        <v>1</v>
      </c>
      <c r="I660" s="116">
        <v>1</v>
      </c>
      <c r="J660" s="132" t="s">
        <v>905</v>
      </c>
      <c r="K660" s="132" t="s">
        <v>2075</v>
      </c>
      <c r="L660" s="120" t="s">
        <v>213</v>
      </c>
      <c r="M660" s="116" t="s">
        <v>213</v>
      </c>
      <c r="N660" s="116" t="s">
        <v>221</v>
      </c>
      <c r="O660" s="120" t="s">
        <v>278</v>
      </c>
      <c r="P660" s="109"/>
      <c r="Q660" s="147"/>
      <c r="R660" s="109"/>
      <c r="S660" s="109"/>
      <c r="T660" s="109"/>
      <c r="U660" s="124">
        <v>0</v>
      </c>
      <c r="V660" s="124">
        <v>0</v>
      </c>
      <c r="W660" s="133" t="s">
        <v>2926</v>
      </c>
      <c r="X660" s="134">
        <v>2022</v>
      </c>
      <c r="Y660" s="134">
        <v>5</v>
      </c>
      <c r="Z660" s="134">
        <v>23</v>
      </c>
      <c r="AA660"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60"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61" spans="1:28" x14ac:dyDescent="0.25">
      <c r="A661" s="116" t="s">
        <v>2155</v>
      </c>
      <c r="B661" s="102" t="s">
        <v>213</v>
      </c>
      <c r="C661" s="102" t="s">
        <v>3171</v>
      </c>
      <c r="D661" s="102" t="s">
        <v>216</v>
      </c>
      <c r="E661" s="102" t="s">
        <v>216</v>
      </c>
      <c r="F661" s="159">
        <v>2.68</v>
      </c>
      <c r="G661" s="102" t="s">
        <v>217</v>
      </c>
      <c r="H661" s="75">
        <v>1</v>
      </c>
      <c r="I661" s="116">
        <v>1</v>
      </c>
      <c r="J661" s="132" t="s">
        <v>2158</v>
      </c>
      <c r="K661" s="132" t="s">
        <v>2157</v>
      </c>
      <c r="L661" s="120" t="s">
        <v>2159</v>
      </c>
      <c r="M661" s="116" t="s">
        <v>2160</v>
      </c>
      <c r="N661" s="116" t="s">
        <v>221</v>
      </c>
      <c r="O661" s="120" t="s">
        <v>640</v>
      </c>
      <c r="P661" s="109"/>
      <c r="Q661" s="147"/>
      <c r="R661" s="109"/>
      <c r="S661" s="109"/>
      <c r="T661" s="109"/>
      <c r="U661" s="124">
        <v>0</v>
      </c>
      <c r="V661" s="124">
        <v>0</v>
      </c>
      <c r="W661" s="133" t="s">
        <v>2926</v>
      </c>
      <c r="X661" s="134">
        <v>2022</v>
      </c>
      <c r="Y661" s="134">
        <v>5</v>
      </c>
      <c r="Z661" s="134">
        <v>24</v>
      </c>
      <c r="AA661"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61"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62" spans="1:28" x14ac:dyDescent="0.25">
      <c r="A662" s="116" t="s">
        <v>1911</v>
      </c>
      <c r="B662" s="102" t="s">
        <v>213</v>
      </c>
      <c r="C662" s="102" t="s">
        <v>3171</v>
      </c>
      <c r="D662" s="102" t="s">
        <v>216</v>
      </c>
      <c r="E662" s="102" t="s">
        <v>216</v>
      </c>
      <c r="F662" s="159">
        <v>5.98</v>
      </c>
      <c r="G662" s="102" t="s">
        <v>217</v>
      </c>
      <c r="H662" s="75">
        <v>1</v>
      </c>
      <c r="I662" s="116">
        <v>1</v>
      </c>
      <c r="J662" s="132" t="s">
        <v>1914</v>
      </c>
      <c r="K662" s="132" t="s">
        <v>1913</v>
      </c>
      <c r="L662" s="120" t="s">
        <v>1915</v>
      </c>
      <c r="M662" s="116" t="s">
        <v>1916</v>
      </c>
      <c r="N662" s="116" t="s">
        <v>221</v>
      </c>
      <c r="O662" s="120" t="s">
        <v>348</v>
      </c>
      <c r="P662" s="109"/>
      <c r="Q662" s="147"/>
      <c r="R662" s="109"/>
      <c r="S662" s="109"/>
      <c r="T662" s="109"/>
      <c r="U662" s="124">
        <v>0</v>
      </c>
      <c r="V662" s="124">
        <v>0</v>
      </c>
      <c r="W662" s="133" t="s">
        <v>2926</v>
      </c>
      <c r="X662" s="134">
        <v>2022</v>
      </c>
      <c r="Y662" s="134">
        <v>5</v>
      </c>
      <c r="Z662" s="134">
        <v>28</v>
      </c>
      <c r="AA662"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62"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63" spans="1:28" x14ac:dyDescent="0.25">
      <c r="A663" s="116" t="s">
        <v>2103</v>
      </c>
      <c r="B663" s="102" t="s">
        <v>213</v>
      </c>
      <c r="C663" s="102" t="s">
        <v>3171</v>
      </c>
      <c r="D663" s="102" t="s">
        <v>216</v>
      </c>
      <c r="E663" s="102" t="s">
        <v>216</v>
      </c>
      <c r="F663" s="159">
        <v>9.24</v>
      </c>
      <c r="G663" s="102" t="s">
        <v>217</v>
      </c>
      <c r="H663" s="75">
        <v>1</v>
      </c>
      <c r="I663" s="116">
        <v>1</v>
      </c>
      <c r="J663" s="132" t="s">
        <v>835</v>
      </c>
      <c r="K663" s="132" t="s">
        <v>1105</v>
      </c>
      <c r="L663" s="120" t="s">
        <v>2105</v>
      </c>
      <c r="M663" s="116" t="s">
        <v>213</v>
      </c>
      <c r="N663" s="116" t="s">
        <v>221</v>
      </c>
      <c r="O663" s="120" t="s">
        <v>632</v>
      </c>
      <c r="P663" s="109"/>
      <c r="Q663" s="147"/>
      <c r="R663" s="109"/>
      <c r="S663" s="109"/>
      <c r="T663" s="109"/>
      <c r="U663" s="124">
        <v>0</v>
      </c>
      <c r="V663" s="124">
        <v>0</v>
      </c>
      <c r="W663" s="133" t="s">
        <v>2926</v>
      </c>
      <c r="X663" s="134">
        <v>2022</v>
      </c>
      <c r="Y663" s="134">
        <v>6</v>
      </c>
      <c r="Z663" s="134">
        <v>1</v>
      </c>
      <c r="AA663"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63"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64" spans="1:28" x14ac:dyDescent="0.25">
      <c r="A664" s="116" t="s">
        <v>1886</v>
      </c>
      <c r="B664" s="102" t="s">
        <v>213</v>
      </c>
      <c r="C664" s="102" t="s">
        <v>3171</v>
      </c>
      <c r="D664" s="102" t="s">
        <v>216</v>
      </c>
      <c r="E664" s="102" t="s">
        <v>216</v>
      </c>
      <c r="F664" s="159">
        <v>1.66</v>
      </c>
      <c r="G664" s="102" t="s">
        <v>217</v>
      </c>
      <c r="H664" s="75">
        <v>1</v>
      </c>
      <c r="I664" s="116">
        <v>1</v>
      </c>
      <c r="J664" s="132" t="s">
        <v>784</v>
      </c>
      <c r="K664" s="132" t="s">
        <v>322</v>
      </c>
      <c r="L664" s="120" t="s">
        <v>1888</v>
      </c>
      <c r="M664" s="116" t="s">
        <v>213</v>
      </c>
      <c r="N664" s="116" t="s">
        <v>221</v>
      </c>
      <c r="O664" s="120" t="s">
        <v>656</v>
      </c>
      <c r="P664" s="109"/>
      <c r="Q664" s="147"/>
      <c r="R664" s="109"/>
      <c r="S664" s="109"/>
      <c r="T664" s="109"/>
      <c r="U664" s="124">
        <v>0</v>
      </c>
      <c r="V664" s="124">
        <v>0</v>
      </c>
      <c r="W664" s="133" t="s">
        <v>2926</v>
      </c>
      <c r="X664" s="134">
        <v>2022</v>
      </c>
      <c r="Y664" s="134">
        <v>5</v>
      </c>
      <c r="Z664" s="134">
        <v>24</v>
      </c>
      <c r="AA664"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64"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65" spans="1:28" x14ac:dyDescent="0.25">
      <c r="A665" s="116" t="s">
        <v>1903</v>
      </c>
      <c r="B665" s="102" t="s">
        <v>213</v>
      </c>
      <c r="C665" s="102" t="s">
        <v>3171</v>
      </c>
      <c r="D665" s="102" t="s">
        <v>216</v>
      </c>
      <c r="E665" s="102" t="s">
        <v>216</v>
      </c>
      <c r="F665" s="159">
        <v>4.43</v>
      </c>
      <c r="G665" s="102" t="s">
        <v>217</v>
      </c>
      <c r="H665" s="75">
        <v>1</v>
      </c>
      <c r="I665" s="116">
        <v>1</v>
      </c>
      <c r="J665" s="132" t="s">
        <v>489</v>
      </c>
      <c r="K665" s="132" t="s">
        <v>396</v>
      </c>
      <c r="L665" s="120" t="s">
        <v>1905</v>
      </c>
      <c r="M665" s="116" t="s">
        <v>213</v>
      </c>
      <c r="N665" s="116" t="s">
        <v>221</v>
      </c>
      <c r="O665" s="120" t="s">
        <v>348</v>
      </c>
      <c r="P665" s="109"/>
      <c r="Q665" s="147"/>
      <c r="R665" s="109"/>
      <c r="S665" s="109"/>
      <c r="T665" s="109"/>
      <c r="U665" s="124">
        <v>0</v>
      </c>
      <c r="V665" s="124">
        <v>0</v>
      </c>
      <c r="W665" s="133" t="s">
        <v>2926</v>
      </c>
      <c r="X665" s="134">
        <v>2022</v>
      </c>
      <c r="Y665" s="134">
        <v>6</v>
      </c>
      <c r="Z665" s="134">
        <v>1</v>
      </c>
      <c r="AA665"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65"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66" spans="1:28" x14ac:dyDescent="0.25">
      <c r="A666" s="116" t="s">
        <v>2022</v>
      </c>
      <c r="B666" s="102" t="s">
        <v>213</v>
      </c>
      <c r="C666" s="102" t="s">
        <v>3171</v>
      </c>
      <c r="D666" s="102" t="s">
        <v>216</v>
      </c>
      <c r="E666" s="102" t="s">
        <v>216</v>
      </c>
      <c r="F666" s="159">
        <v>9.5</v>
      </c>
      <c r="G666" s="102" t="s">
        <v>217</v>
      </c>
      <c r="H666" s="75">
        <v>1</v>
      </c>
      <c r="I666" s="116">
        <v>1</v>
      </c>
      <c r="J666" s="132" t="s">
        <v>253</v>
      </c>
      <c r="K666" s="132" t="s">
        <v>380</v>
      </c>
      <c r="L666" s="120" t="s">
        <v>2024</v>
      </c>
      <c r="M666" s="116" t="s">
        <v>213</v>
      </c>
      <c r="N666" s="116" t="s">
        <v>221</v>
      </c>
      <c r="O666" s="120" t="s">
        <v>250</v>
      </c>
      <c r="P666" s="109"/>
      <c r="Q666" s="147"/>
      <c r="R666" s="109"/>
      <c r="S666" s="109"/>
      <c r="T666" s="109"/>
      <c r="U666" s="124">
        <v>0</v>
      </c>
      <c r="V666" s="124">
        <v>0</v>
      </c>
      <c r="W666" s="133" t="s">
        <v>2926</v>
      </c>
      <c r="X666" s="134">
        <v>2022</v>
      </c>
      <c r="Y666" s="134">
        <v>5</v>
      </c>
      <c r="Z666" s="134">
        <v>26</v>
      </c>
      <c r="AA666"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66"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67" spans="1:28" x14ac:dyDescent="0.25">
      <c r="A667" s="116" t="s">
        <v>1892</v>
      </c>
      <c r="B667" s="102" t="s">
        <v>213</v>
      </c>
      <c r="C667" s="102" t="s">
        <v>3171</v>
      </c>
      <c r="D667" s="102" t="s">
        <v>216</v>
      </c>
      <c r="E667" s="102" t="s">
        <v>216</v>
      </c>
      <c r="F667" s="159">
        <v>10</v>
      </c>
      <c r="G667" s="102" t="s">
        <v>217</v>
      </c>
      <c r="H667" s="75">
        <v>1</v>
      </c>
      <c r="I667" s="116">
        <v>1</v>
      </c>
      <c r="J667" s="132" t="s">
        <v>1895</v>
      </c>
      <c r="K667" s="132" t="s">
        <v>1894</v>
      </c>
      <c r="L667" s="120" t="s">
        <v>1896</v>
      </c>
      <c r="M667" s="116" t="s">
        <v>213</v>
      </c>
      <c r="N667" s="116" t="s">
        <v>221</v>
      </c>
      <c r="O667" s="120" t="s">
        <v>543</v>
      </c>
      <c r="P667" s="109"/>
      <c r="Q667" s="147"/>
      <c r="R667" s="109"/>
      <c r="S667" s="109"/>
      <c r="T667" s="109"/>
      <c r="U667" s="124">
        <v>0</v>
      </c>
      <c r="V667" s="124">
        <v>0</v>
      </c>
      <c r="W667" s="133" t="s">
        <v>2926</v>
      </c>
      <c r="X667" s="134">
        <v>2022</v>
      </c>
      <c r="Y667" s="134">
        <v>5</v>
      </c>
      <c r="Z667" s="134">
        <v>20</v>
      </c>
      <c r="AA667"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67"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68" spans="1:28" x14ac:dyDescent="0.25">
      <c r="A668" s="116" t="s">
        <v>2000</v>
      </c>
      <c r="B668" s="102" t="s">
        <v>213</v>
      </c>
      <c r="C668" s="102" t="s">
        <v>3171</v>
      </c>
      <c r="D668" s="102" t="s">
        <v>216</v>
      </c>
      <c r="E668" s="102" t="s">
        <v>216</v>
      </c>
      <c r="F668" s="159">
        <v>3.45</v>
      </c>
      <c r="G668" s="102" t="s">
        <v>217</v>
      </c>
      <c r="H668" s="91">
        <v>1</v>
      </c>
      <c r="I668" s="116">
        <v>1</v>
      </c>
      <c r="J668" s="132" t="s">
        <v>2002</v>
      </c>
      <c r="K668" s="132" t="s">
        <v>1767</v>
      </c>
      <c r="L668" s="120" t="s">
        <v>2003</v>
      </c>
      <c r="M668" s="116" t="s">
        <v>2004</v>
      </c>
      <c r="N668" s="116" t="s">
        <v>221</v>
      </c>
      <c r="O668" s="120" t="s">
        <v>352</v>
      </c>
      <c r="P668" s="109"/>
      <c r="Q668" s="147"/>
      <c r="R668" s="109"/>
      <c r="S668" s="109"/>
      <c r="T668" s="109"/>
      <c r="U668" s="124">
        <v>0</v>
      </c>
      <c r="V668" s="124">
        <v>0</v>
      </c>
      <c r="W668" s="133" t="s">
        <v>2926</v>
      </c>
      <c r="X668" s="134">
        <v>2022</v>
      </c>
      <c r="Y668" s="134">
        <v>5</v>
      </c>
      <c r="Z668" s="134">
        <v>24</v>
      </c>
      <c r="AA668"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68"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69" spans="1:28" x14ac:dyDescent="0.25">
      <c r="A669" s="116" t="s">
        <v>2195</v>
      </c>
      <c r="B669" s="102" t="s">
        <v>213</v>
      </c>
      <c r="C669" s="102" t="s">
        <v>3171</v>
      </c>
      <c r="D669" s="102" t="s">
        <v>216</v>
      </c>
      <c r="E669" s="102" t="s">
        <v>216</v>
      </c>
      <c r="F669" s="159">
        <v>2.8</v>
      </c>
      <c r="G669" s="102" t="s">
        <v>217</v>
      </c>
      <c r="H669" s="91">
        <v>1</v>
      </c>
      <c r="I669" s="116">
        <v>1</v>
      </c>
      <c r="J669" s="132" t="s">
        <v>745</v>
      </c>
      <c r="K669" s="132" t="s">
        <v>2093</v>
      </c>
      <c r="L669" s="120" t="s">
        <v>2197</v>
      </c>
      <c r="M669" s="116" t="s">
        <v>2198</v>
      </c>
      <c r="N669" s="116" t="s">
        <v>221</v>
      </c>
      <c r="O669" s="120" t="s">
        <v>255</v>
      </c>
      <c r="P669" s="109"/>
      <c r="Q669" s="147"/>
      <c r="R669" s="109"/>
      <c r="S669" s="109"/>
      <c r="T669" s="109"/>
      <c r="U669" s="124">
        <v>0</v>
      </c>
      <c r="V669" s="124">
        <v>0</v>
      </c>
      <c r="W669" s="133" t="s">
        <v>2926</v>
      </c>
      <c r="X669" s="134">
        <v>2022</v>
      </c>
      <c r="Y669" s="134">
        <v>5</v>
      </c>
      <c r="Z669" s="134">
        <v>29</v>
      </c>
      <c r="AA669"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69"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70" spans="1:28" x14ac:dyDescent="0.25">
      <c r="A670" s="116" t="s">
        <v>2181</v>
      </c>
      <c r="B670" s="102" t="s">
        <v>213</v>
      </c>
      <c r="C670" s="102" t="s">
        <v>3171</v>
      </c>
      <c r="D670" s="102" t="s">
        <v>216</v>
      </c>
      <c r="E670" s="102" t="s">
        <v>216</v>
      </c>
      <c r="F670" s="159">
        <v>3.36</v>
      </c>
      <c r="G670" s="102" t="s">
        <v>217</v>
      </c>
      <c r="H670" s="91">
        <v>1</v>
      </c>
      <c r="I670" s="116">
        <v>1</v>
      </c>
      <c r="J670" s="132" t="s">
        <v>599</v>
      </c>
      <c r="K670" s="132" t="s">
        <v>1133</v>
      </c>
      <c r="L670" s="120" t="s">
        <v>2183</v>
      </c>
      <c r="M670" s="116" t="s">
        <v>213</v>
      </c>
      <c r="N670" s="116" t="s">
        <v>221</v>
      </c>
      <c r="O670" s="120" t="s">
        <v>1318</v>
      </c>
      <c r="P670" s="109"/>
      <c r="Q670" s="147"/>
      <c r="R670" s="109"/>
      <c r="S670" s="109"/>
      <c r="T670" s="109"/>
      <c r="U670" s="124">
        <v>0</v>
      </c>
      <c r="V670" s="124">
        <v>0</v>
      </c>
      <c r="W670" s="133" t="s">
        <v>2926</v>
      </c>
      <c r="X670" s="134">
        <v>2022</v>
      </c>
      <c r="Y670" s="134">
        <v>5</v>
      </c>
      <c r="Z670" s="134">
        <v>29</v>
      </c>
      <c r="AA670"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70"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71" spans="1:28" x14ac:dyDescent="0.25">
      <c r="A671" s="116" t="s">
        <v>2184</v>
      </c>
      <c r="B671" s="102" t="s">
        <v>213</v>
      </c>
      <c r="C671" s="102" t="s">
        <v>3171</v>
      </c>
      <c r="D671" s="102" t="s">
        <v>216</v>
      </c>
      <c r="E671" s="102" t="s">
        <v>216</v>
      </c>
      <c r="F671" s="159">
        <v>10.24</v>
      </c>
      <c r="G671" s="102" t="s">
        <v>217</v>
      </c>
      <c r="H671" s="91">
        <v>1</v>
      </c>
      <c r="I671" s="116">
        <v>1</v>
      </c>
      <c r="J671" s="132" t="s">
        <v>2187</v>
      </c>
      <c r="K671" s="132" t="s">
        <v>2186</v>
      </c>
      <c r="L671" s="120" t="s">
        <v>2188</v>
      </c>
      <c r="M671" s="116" t="s">
        <v>213</v>
      </c>
      <c r="N671" s="116" t="s">
        <v>221</v>
      </c>
      <c r="O671" s="120" t="s">
        <v>304</v>
      </c>
      <c r="P671" s="109"/>
      <c r="Q671" s="147"/>
      <c r="R671" s="109"/>
      <c r="S671" s="109"/>
      <c r="T671" s="109"/>
      <c r="U671" s="124">
        <v>0</v>
      </c>
      <c r="V671" s="124">
        <v>0</v>
      </c>
      <c r="W671" s="133" t="s">
        <v>2926</v>
      </c>
      <c r="X671" s="134">
        <v>2022</v>
      </c>
      <c r="Y671" s="134">
        <v>5</v>
      </c>
      <c r="Z671" s="134">
        <v>26</v>
      </c>
      <c r="AA671"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71"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72" spans="1:28" x14ac:dyDescent="0.25">
      <c r="A672" s="116" t="s">
        <v>2199</v>
      </c>
      <c r="B672" s="102" t="s">
        <v>213</v>
      </c>
      <c r="C672" s="102" t="s">
        <v>3171</v>
      </c>
      <c r="D672" s="102" t="s">
        <v>216</v>
      </c>
      <c r="E672" s="102" t="s">
        <v>216</v>
      </c>
      <c r="F672" s="159">
        <v>3.5</v>
      </c>
      <c r="G672" s="116" t="s">
        <v>217</v>
      </c>
      <c r="H672" s="91">
        <v>1</v>
      </c>
      <c r="I672" s="116">
        <v>1</v>
      </c>
      <c r="J672" s="132" t="s">
        <v>2202</v>
      </c>
      <c r="K672" s="132" t="s">
        <v>2201</v>
      </c>
      <c r="L672" s="120" t="s">
        <v>2203</v>
      </c>
      <c r="M672" s="116" t="s">
        <v>2204</v>
      </c>
      <c r="N672" s="116" t="s">
        <v>221</v>
      </c>
      <c r="O672" s="120" t="s">
        <v>228</v>
      </c>
      <c r="P672" s="109"/>
      <c r="Q672" s="147"/>
      <c r="R672" s="109"/>
      <c r="S672" s="109"/>
      <c r="T672" s="109"/>
      <c r="U672" s="124">
        <v>0</v>
      </c>
      <c r="V672" s="124">
        <v>0</v>
      </c>
      <c r="W672" s="133" t="s">
        <v>2926</v>
      </c>
      <c r="X672" s="134">
        <v>2022</v>
      </c>
      <c r="Y672" s="134">
        <v>6</v>
      </c>
      <c r="Z672" s="134">
        <v>4</v>
      </c>
      <c r="AA672"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72"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73" spans="1:28" x14ac:dyDescent="0.25">
      <c r="A673" s="116" t="s">
        <v>2189</v>
      </c>
      <c r="B673" s="102" t="s">
        <v>213</v>
      </c>
      <c r="C673" s="102" t="s">
        <v>3171</v>
      </c>
      <c r="D673" s="102" t="s">
        <v>216</v>
      </c>
      <c r="E673" s="102" t="s">
        <v>216</v>
      </c>
      <c r="F673" s="158">
        <v>3</v>
      </c>
      <c r="G673" s="102" t="s">
        <v>217</v>
      </c>
      <c r="H673" s="75">
        <v>1</v>
      </c>
      <c r="I673" s="102">
        <v>1</v>
      </c>
      <c r="J673" s="126" t="s">
        <v>2192</v>
      </c>
      <c r="K673" s="126" t="s">
        <v>2191</v>
      </c>
      <c r="L673" s="120" t="s">
        <v>2193</v>
      </c>
      <c r="M673" s="116" t="s">
        <v>2194</v>
      </c>
      <c r="N673" s="116" t="s">
        <v>221</v>
      </c>
      <c r="O673" s="118" t="s">
        <v>650</v>
      </c>
      <c r="P673" s="104"/>
      <c r="Q673" s="121"/>
      <c r="R673" s="104"/>
      <c r="S673" s="104"/>
      <c r="T673" s="104"/>
      <c r="U673" s="124">
        <v>0</v>
      </c>
      <c r="V673" s="124">
        <v>0</v>
      </c>
      <c r="W673" s="133" t="s">
        <v>2926</v>
      </c>
      <c r="X673" s="134">
        <v>2022</v>
      </c>
      <c r="Y673" s="134">
        <v>5</v>
      </c>
      <c r="Z673" s="134">
        <v>29</v>
      </c>
      <c r="AA67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7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74" spans="1:28" x14ac:dyDescent="0.25">
      <c r="A674" s="195" t="s">
        <v>2516</v>
      </c>
      <c r="B674" s="102" t="s">
        <v>213</v>
      </c>
      <c r="C674" s="102" t="s">
        <v>3171</v>
      </c>
      <c r="D674" s="102" t="s">
        <v>216</v>
      </c>
      <c r="E674" s="102" t="s">
        <v>216</v>
      </c>
      <c r="F674" s="113">
        <v>2.91</v>
      </c>
      <c r="G674" s="102" t="s">
        <v>217</v>
      </c>
      <c r="H674" s="75">
        <v>1</v>
      </c>
      <c r="I674" s="102">
        <v>1</v>
      </c>
      <c r="J674" s="102" t="s">
        <v>2745</v>
      </c>
      <c r="K674" s="102" t="s">
        <v>2746</v>
      </c>
      <c r="L674" s="120" t="s">
        <v>213</v>
      </c>
      <c r="M674" s="116" t="s">
        <v>2747</v>
      </c>
      <c r="N674" s="116" t="s">
        <v>221</v>
      </c>
      <c r="O674" s="119">
        <v>1981</v>
      </c>
      <c r="P674" s="104"/>
      <c r="Q674" s="121"/>
      <c r="R674" s="104"/>
      <c r="S674" s="104"/>
      <c r="T674" s="104"/>
      <c r="U674" s="124">
        <v>0</v>
      </c>
      <c r="V674" s="124">
        <v>0</v>
      </c>
      <c r="W674" s="133" t="s">
        <v>2926</v>
      </c>
      <c r="X674" s="134">
        <v>2022</v>
      </c>
      <c r="Y674" s="134">
        <v>7</v>
      </c>
      <c r="Z674" s="134">
        <v>1</v>
      </c>
      <c r="AA67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7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75" spans="1:28" x14ac:dyDescent="0.25">
      <c r="A675" s="195" t="s">
        <v>2517</v>
      </c>
      <c r="B675" s="102" t="s">
        <v>213</v>
      </c>
      <c r="C675" s="102" t="s">
        <v>3171</v>
      </c>
      <c r="D675" s="102" t="s">
        <v>216</v>
      </c>
      <c r="E675" s="102" t="s">
        <v>216</v>
      </c>
      <c r="F675" s="113">
        <v>1</v>
      </c>
      <c r="G675" s="102" t="s">
        <v>217</v>
      </c>
      <c r="H675" s="75">
        <v>1</v>
      </c>
      <c r="I675" s="102">
        <v>1</v>
      </c>
      <c r="J675" s="102" t="s">
        <v>2748</v>
      </c>
      <c r="K675" s="102" t="s">
        <v>2749</v>
      </c>
      <c r="L675" s="120" t="s">
        <v>213</v>
      </c>
      <c r="M675" s="116" t="s">
        <v>213</v>
      </c>
      <c r="N675" s="116" t="s">
        <v>431</v>
      </c>
      <c r="O675" s="119">
        <v>1994</v>
      </c>
      <c r="P675" s="104"/>
      <c r="Q675" s="121"/>
      <c r="R675" s="104"/>
      <c r="S675" s="104"/>
      <c r="T675" s="104"/>
      <c r="U675" s="124">
        <v>0</v>
      </c>
      <c r="V675" s="124">
        <v>0</v>
      </c>
      <c r="W675" s="133" t="s">
        <v>2926</v>
      </c>
      <c r="X675" s="134">
        <v>2022</v>
      </c>
      <c r="Y675" s="134">
        <v>7</v>
      </c>
      <c r="Z675" s="134">
        <v>2</v>
      </c>
      <c r="AA67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7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76" spans="1:28" x14ac:dyDescent="0.25">
      <c r="A676" s="195" t="s">
        <v>2518</v>
      </c>
      <c r="B676" s="116" t="s">
        <v>213</v>
      </c>
      <c r="C676" s="116" t="s">
        <v>3171</v>
      </c>
      <c r="D676" s="116" t="s">
        <v>216</v>
      </c>
      <c r="E676" s="116" t="s">
        <v>216</v>
      </c>
      <c r="F676" s="151">
        <v>3.58</v>
      </c>
      <c r="G676" s="102" t="s">
        <v>217</v>
      </c>
      <c r="H676" s="91">
        <v>1</v>
      </c>
      <c r="I676" s="116">
        <v>1</v>
      </c>
      <c r="J676" s="116" t="s">
        <v>2750</v>
      </c>
      <c r="K676" s="116" t="s">
        <v>1913</v>
      </c>
      <c r="L676" s="120" t="s">
        <v>213</v>
      </c>
      <c r="M676" s="116" t="s">
        <v>2751</v>
      </c>
      <c r="N676" s="116" t="s">
        <v>221</v>
      </c>
      <c r="O676" s="124">
        <v>1978</v>
      </c>
      <c r="P676" s="109"/>
      <c r="Q676" s="147"/>
      <c r="R676" s="109"/>
      <c r="S676" s="109"/>
      <c r="T676" s="109"/>
      <c r="U676" s="124">
        <v>0</v>
      </c>
      <c r="V676" s="124">
        <v>0</v>
      </c>
      <c r="W676" s="133" t="s">
        <v>2926</v>
      </c>
      <c r="X676" s="134">
        <v>2022</v>
      </c>
      <c r="Y676" s="134">
        <v>7</v>
      </c>
      <c r="Z676" s="134">
        <v>1</v>
      </c>
      <c r="AA676"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76"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77" spans="1:28" x14ac:dyDescent="0.25">
      <c r="A677" s="195" t="s">
        <v>2519</v>
      </c>
      <c r="B677" s="116" t="s">
        <v>213</v>
      </c>
      <c r="C677" s="116" t="s">
        <v>3171</v>
      </c>
      <c r="D677" s="116" t="s">
        <v>216</v>
      </c>
      <c r="E677" s="116" t="s">
        <v>216</v>
      </c>
      <c r="F677" s="113">
        <v>1.66</v>
      </c>
      <c r="G677" s="102" t="s">
        <v>217</v>
      </c>
      <c r="H677" s="75">
        <v>1</v>
      </c>
      <c r="I677" s="116">
        <v>1</v>
      </c>
      <c r="J677" s="102" t="s">
        <v>2752</v>
      </c>
      <c r="K677" s="102" t="s">
        <v>2753</v>
      </c>
      <c r="L677" s="118" t="s">
        <v>213</v>
      </c>
      <c r="M677" s="102" t="s">
        <v>213</v>
      </c>
      <c r="N677" s="102" t="s">
        <v>221</v>
      </c>
      <c r="O677" s="119">
        <v>1990</v>
      </c>
      <c r="P677" s="104"/>
      <c r="Q677" s="121"/>
      <c r="R677" s="104"/>
      <c r="S677" s="104"/>
      <c r="T677" s="104"/>
      <c r="U677" s="124">
        <v>0</v>
      </c>
      <c r="V677" s="124">
        <v>0</v>
      </c>
      <c r="W677" s="133" t="s">
        <v>2926</v>
      </c>
      <c r="X677" s="134">
        <v>2022</v>
      </c>
      <c r="Y677" s="134">
        <v>7</v>
      </c>
      <c r="Z677" s="134">
        <v>2</v>
      </c>
      <c r="AA67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7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78" spans="1:28" x14ac:dyDescent="0.25">
      <c r="A678" s="195" t="s">
        <v>2520</v>
      </c>
      <c r="B678" s="116" t="s">
        <v>213</v>
      </c>
      <c r="C678" s="116" t="s">
        <v>3171</v>
      </c>
      <c r="D678" s="116" t="s">
        <v>216</v>
      </c>
      <c r="E678" s="116" t="s">
        <v>216</v>
      </c>
      <c r="F678" s="113">
        <v>3.77</v>
      </c>
      <c r="G678" s="102" t="s">
        <v>217</v>
      </c>
      <c r="H678" s="75">
        <v>1</v>
      </c>
      <c r="I678" s="116">
        <v>1</v>
      </c>
      <c r="J678" s="102" t="s">
        <v>2754</v>
      </c>
      <c r="K678" s="102" t="s">
        <v>2755</v>
      </c>
      <c r="L678" s="118" t="s">
        <v>213</v>
      </c>
      <c r="M678" s="102" t="s">
        <v>213</v>
      </c>
      <c r="N678" s="102" t="s">
        <v>431</v>
      </c>
      <c r="O678" s="119">
        <v>1983</v>
      </c>
      <c r="P678" s="104"/>
      <c r="Q678" s="121"/>
      <c r="R678" s="104"/>
      <c r="S678" s="104"/>
      <c r="T678" s="104"/>
      <c r="U678" s="124">
        <v>0</v>
      </c>
      <c r="V678" s="124">
        <v>0</v>
      </c>
      <c r="W678" s="133" t="s">
        <v>2926</v>
      </c>
      <c r="X678" s="134">
        <v>2022</v>
      </c>
      <c r="Y678" s="134">
        <v>7</v>
      </c>
      <c r="Z678" s="134">
        <v>3</v>
      </c>
      <c r="AA67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7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79" spans="1:28" x14ac:dyDescent="0.25">
      <c r="A679" s="195" t="s">
        <v>2521</v>
      </c>
      <c r="B679" s="116" t="s">
        <v>213</v>
      </c>
      <c r="C679" s="116" t="s">
        <v>3171</v>
      </c>
      <c r="D679" s="116" t="s">
        <v>216</v>
      </c>
      <c r="E679" s="116" t="s">
        <v>216</v>
      </c>
      <c r="F679" s="113">
        <v>3.53</v>
      </c>
      <c r="G679" s="102" t="s">
        <v>217</v>
      </c>
      <c r="H679" s="75">
        <v>1</v>
      </c>
      <c r="I679" s="116">
        <v>1</v>
      </c>
      <c r="J679" s="102" t="s">
        <v>1061</v>
      </c>
      <c r="K679" s="102" t="s">
        <v>1913</v>
      </c>
      <c r="L679" s="118" t="s">
        <v>213</v>
      </c>
      <c r="M679" s="102" t="s">
        <v>2756</v>
      </c>
      <c r="N679" s="102" t="s">
        <v>221</v>
      </c>
      <c r="O679" s="119">
        <v>1975</v>
      </c>
      <c r="P679" s="104"/>
      <c r="Q679" s="121"/>
      <c r="R679" s="104"/>
      <c r="S679" s="104"/>
      <c r="T679" s="104"/>
      <c r="U679" s="124">
        <v>0</v>
      </c>
      <c r="V679" s="124">
        <v>0</v>
      </c>
      <c r="W679" s="133" t="s">
        <v>2926</v>
      </c>
      <c r="X679" s="134">
        <v>2022</v>
      </c>
      <c r="Y679" s="134">
        <v>7</v>
      </c>
      <c r="Z679" s="134">
        <v>1</v>
      </c>
      <c r="AA67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7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80" spans="1:28" x14ac:dyDescent="0.25">
      <c r="A680" s="195" t="s">
        <v>2522</v>
      </c>
      <c r="B680" s="116" t="s">
        <v>213</v>
      </c>
      <c r="C680" s="116" t="s">
        <v>3171</v>
      </c>
      <c r="D680" s="116" t="s">
        <v>216</v>
      </c>
      <c r="E680" s="116" t="s">
        <v>216</v>
      </c>
      <c r="F680" s="113">
        <v>1</v>
      </c>
      <c r="G680" s="102" t="s">
        <v>217</v>
      </c>
      <c r="H680" s="75">
        <v>1</v>
      </c>
      <c r="I680" s="116">
        <v>1</v>
      </c>
      <c r="J680" s="102" t="s">
        <v>2757</v>
      </c>
      <c r="K680" s="102" t="s">
        <v>2758</v>
      </c>
      <c r="L680" s="118" t="s">
        <v>213</v>
      </c>
      <c r="M680" s="102" t="s">
        <v>213</v>
      </c>
      <c r="N680" s="102" t="s">
        <v>221</v>
      </c>
      <c r="O680" s="119">
        <v>2002</v>
      </c>
      <c r="P680" s="104"/>
      <c r="Q680" s="121"/>
      <c r="R680" s="104"/>
      <c r="S680" s="104"/>
      <c r="T680" s="104"/>
      <c r="U680" s="124">
        <v>0</v>
      </c>
      <c r="V680" s="124">
        <v>0</v>
      </c>
      <c r="W680" s="133" t="s">
        <v>2926</v>
      </c>
      <c r="X680" s="134">
        <v>2022</v>
      </c>
      <c r="Y680" s="134">
        <v>7</v>
      </c>
      <c r="Z680" s="134">
        <v>2</v>
      </c>
      <c r="AA68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8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81" spans="1:28" x14ac:dyDescent="0.25">
      <c r="A681" s="195" t="s">
        <v>2523</v>
      </c>
      <c r="B681" s="116" t="s">
        <v>213</v>
      </c>
      <c r="C681" s="116" t="s">
        <v>3171</v>
      </c>
      <c r="D681" s="116" t="s">
        <v>216</v>
      </c>
      <c r="E681" s="116" t="s">
        <v>216</v>
      </c>
      <c r="F681" s="113">
        <v>2.99</v>
      </c>
      <c r="G681" s="102" t="s">
        <v>217</v>
      </c>
      <c r="H681" s="75">
        <v>1</v>
      </c>
      <c r="I681" s="116">
        <v>1</v>
      </c>
      <c r="J681" s="102" t="s">
        <v>2759</v>
      </c>
      <c r="K681" s="102" t="s">
        <v>2760</v>
      </c>
      <c r="L681" s="118" t="s">
        <v>2761</v>
      </c>
      <c r="M681" s="102" t="s">
        <v>2762</v>
      </c>
      <c r="N681" s="102" t="s">
        <v>221</v>
      </c>
      <c r="O681" s="119">
        <v>1972</v>
      </c>
      <c r="P681" s="104"/>
      <c r="Q681" s="121"/>
      <c r="R681" s="104"/>
      <c r="S681" s="104"/>
      <c r="T681" s="104"/>
      <c r="U681" s="124">
        <v>0</v>
      </c>
      <c r="V681" s="124">
        <v>0</v>
      </c>
      <c r="W681" s="133" t="s">
        <v>2926</v>
      </c>
      <c r="X681" s="134">
        <v>2022</v>
      </c>
      <c r="Y681" s="134">
        <v>7</v>
      </c>
      <c r="Z681" s="134">
        <v>3</v>
      </c>
      <c r="AA68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8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82" spans="1:28" x14ac:dyDescent="0.25">
      <c r="A682" s="195" t="s">
        <v>2524</v>
      </c>
      <c r="B682" s="116" t="s">
        <v>213</v>
      </c>
      <c r="C682" s="116" t="s">
        <v>3171</v>
      </c>
      <c r="D682" s="116" t="s">
        <v>216</v>
      </c>
      <c r="E682" s="116" t="s">
        <v>216</v>
      </c>
      <c r="F682" s="113">
        <v>1.35</v>
      </c>
      <c r="G682" s="102" t="s">
        <v>217</v>
      </c>
      <c r="H682" s="75">
        <v>1</v>
      </c>
      <c r="I682" s="116">
        <v>1</v>
      </c>
      <c r="J682" s="102" t="s">
        <v>1944</v>
      </c>
      <c r="K682" s="102" t="s">
        <v>1729</v>
      </c>
      <c r="L682" s="118" t="s">
        <v>213</v>
      </c>
      <c r="M682" s="102" t="s">
        <v>2763</v>
      </c>
      <c r="N682" s="102" t="s">
        <v>221</v>
      </c>
      <c r="O682" s="119">
        <v>1980</v>
      </c>
      <c r="P682" s="104"/>
      <c r="Q682" s="121"/>
      <c r="R682" s="104"/>
      <c r="S682" s="104"/>
      <c r="T682" s="104"/>
      <c r="U682" s="124">
        <v>0</v>
      </c>
      <c r="V682" s="124">
        <v>0</v>
      </c>
      <c r="W682" s="133" t="s">
        <v>2926</v>
      </c>
      <c r="X682" s="134">
        <v>2022</v>
      </c>
      <c r="Y682" s="134">
        <v>7</v>
      </c>
      <c r="Z682" s="134">
        <v>4</v>
      </c>
      <c r="AA68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82"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83" spans="1:28" x14ac:dyDescent="0.25">
      <c r="A683" s="195" t="s">
        <v>2525</v>
      </c>
      <c r="B683" s="116" t="s">
        <v>213</v>
      </c>
      <c r="C683" s="116" t="s">
        <v>3171</v>
      </c>
      <c r="D683" s="116" t="s">
        <v>216</v>
      </c>
      <c r="E683" s="116" t="s">
        <v>216</v>
      </c>
      <c r="F683" s="113">
        <v>1.98</v>
      </c>
      <c r="G683" s="102" t="s">
        <v>217</v>
      </c>
      <c r="H683" s="75">
        <v>2</v>
      </c>
      <c r="I683" s="116">
        <v>1</v>
      </c>
      <c r="J683" s="102" t="s">
        <v>2764</v>
      </c>
      <c r="K683" s="102" t="s">
        <v>1102</v>
      </c>
      <c r="L683" s="118" t="s">
        <v>213</v>
      </c>
      <c r="M683" s="102" t="s">
        <v>213</v>
      </c>
      <c r="N683" s="102" t="s">
        <v>221</v>
      </c>
      <c r="O683" s="119">
        <v>1973</v>
      </c>
      <c r="P683" s="104"/>
      <c r="Q683" s="121"/>
      <c r="R683" s="104"/>
      <c r="S683" s="104"/>
      <c r="T683" s="104"/>
      <c r="U683" s="124">
        <v>0</v>
      </c>
      <c r="V683" s="124">
        <v>0</v>
      </c>
      <c r="W683" s="133" t="s">
        <v>2926</v>
      </c>
      <c r="X683" s="134">
        <v>2022</v>
      </c>
      <c r="Y683" s="134">
        <v>7</v>
      </c>
      <c r="Z683" s="134">
        <v>6</v>
      </c>
      <c r="AA68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83"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84" spans="1:28" x14ac:dyDescent="0.25">
      <c r="A684" s="195" t="s">
        <v>2526</v>
      </c>
      <c r="B684" s="116" t="s">
        <v>213</v>
      </c>
      <c r="C684" s="116" t="s">
        <v>3171</v>
      </c>
      <c r="D684" s="116" t="s">
        <v>216</v>
      </c>
      <c r="E684" s="116" t="s">
        <v>216</v>
      </c>
      <c r="F684" s="113">
        <v>2.9</v>
      </c>
      <c r="G684" s="102" t="s">
        <v>217</v>
      </c>
      <c r="H684" s="75">
        <v>1</v>
      </c>
      <c r="I684" s="116">
        <v>1</v>
      </c>
      <c r="J684" s="102" t="s">
        <v>489</v>
      </c>
      <c r="K684" s="102" t="s">
        <v>736</v>
      </c>
      <c r="L684" s="118" t="s">
        <v>213</v>
      </c>
      <c r="M684" s="102" t="s">
        <v>2765</v>
      </c>
      <c r="N684" s="102" t="s">
        <v>221</v>
      </c>
      <c r="O684" s="119">
        <v>1980</v>
      </c>
      <c r="P684" s="104"/>
      <c r="Q684" s="121"/>
      <c r="R684" s="104"/>
      <c r="S684" s="104"/>
      <c r="T684" s="104"/>
      <c r="U684" s="124">
        <v>0</v>
      </c>
      <c r="V684" s="124">
        <v>0</v>
      </c>
      <c r="W684" s="133" t="s">
        <v>2926</v>
      </c>
      <c r="X684" s="134">
        <v>2022</v>
      </c>
      <c r="Y684" s="134">
        <v>7</v>
      </c>
      <c r="Z684" s="134">
        <v>5</v>
      </c>
      <c r="AA68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8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85" spans="1:28" x14ac:dyDescent="0.25">
      <c r="A685" s="195" t="s">
        <v>2527</v>
      </c>
      <c r="B685" s="116" t="s">
        <v>213</v>
      </c>
      <c r="C685" s="116" t="s">
        <v>3171</v>
      </c>
      <c r="D685" s="116" t="s">
        <v>216</v>
      </c>
      <c r="E685" s="116" t="s">
        <v>216</v>
      </c>
      <c r="F685" s="113">
        <v>1.45</v>
      </c>
      <c r="G685" s="102" t="s">
        <v>217</v>
      </c>
      <c r="H685" s="75">
        <v>1</v>
      </c>
      <c r="I685" s="116">
        <v>1</v>
      </c>
      <c r="J685" s="102" t="s">
        <v>2766</v>
      </c>
      <c r="K685" s="102" t="s">
        <v>1913</v>
      </c>
      <c r="L685" s="118" t="s">
        <v>213</v>
      </c>
      <c r="M685" s="102" t="s">
        <v>2767</v>
      </c>
      <c r="N685" s="102" t="s">
        <v>221</v>
      </c>
      <c r="O685" s="119">
        <v>1975</v>
      </c>
      <c r="P685" s="104"/>
      <c r="Q685" s="121"/>
      <c r="R685" s="104"/>
      <c r="S685" s="104"/>
      <c r="T685" s="104"/>
      <c r="U685" s="124">
        <v>0</v>
      </c>
      <c r="V685" s="124">
        <v>0</v>
      </c>
      <c r="W685" s="133" t="s">
        <v>2926</v>
      </c>
      <c r="X685" s="134">
        <v>2022</v>
      </c>
      <c r="Y685" s="134">
        <v>7</v>
      </c>
      <c r="Z685" s="134">
        <v>4</v>
      </c>
      <c r="AA68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8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86" spans="1:28" x14ac:dyDescent="0.25">
      <c r="A686" s="195" t="s">
        <v>2528</v>
      </c>
      <c r="B686" s="116" t="s">
        <v>213</v>
      </c>
      <c r="C686" s="116" t="s">
        <v>3171</v>
      </c>
      <c r="D686" s="116" t="s">
        <v>216</v>
      </c>
      <c r="E686" s="116" t="s">
        <v>216</v>
      </c>
      <c r="F686" s="113">
        <v>2</v>
      </c>
      <c r="G686" s="102" t="s">
        <v>217</v>
      </c>
      <c r="H686" s="75">
        <v>1</v>
      </c>
      <c r="I686" s="116">
        <v>1</v>
      </c>
      <c r="J686" s="102" t="s">
        <v>2768</v>
      </c>
      <c r="K686" s="102" t="s">
        <v>2769</v>
      </c>
      <c r="L686" s="118" t="s">
        <v>213</v>
      </c>
      <c r="M686" s="102" t="s">
        <v>213</v>
      </c>
      <c r="N686" s="102" t="s">
        <v>221</v>
      </c>
      <c r="O686" s="119">
        <v>1981</v>
      </c>
      <c r="P686" s="104"/>
      <c r="Q686" s="121"/>
      <c r="R686" s="104"/>
      <c r="S686" s="104"/>
      <c r="T686" s="104"/>
      <c r="U686" s="124">
        <v>0</v>
      </c>
      <c r="V686" s="124">
        <v>0</v>
      </c>
      <c r="W686" s="133" t="s">
        <v>2926</v>
      </c>
      <c r="X686" s="134">
        <v>2022</v>
      </c>
      <c r="Y686" s="134">
        <v>7</v>
      </c>
      <c r="Z686" s="134">
        <v>5</v>
      </c>
      <c r="AA68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8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87" spans="1:28" x14ac:dyDescent="0.25">
      <c r="A687" s="195" t="s">
        <v>2529</v>
      </c>
      <c r="B687" s="116" t="s">
        <v>213</v>
      </c>
      <c r="C687" s="116" t="s">
        <v>3171</v>
      </c>
      <c r="D687" s="116" t="s">
        <v>216</v>
      </c>
      <c r="E687" s="116" t="s">
        <v>216</v>
      </c>
      <c r="F687" s="113">
        <v>2</v>
      </c>
      <c r="G687" s="102" t="s">
        <v>217</v>
      </c>
      <c r="H687" s="75">
        <v>1</v>
      </c>
      <c r="I687" s="116">
        <v>1</v>
      </c>
      <c r="J687" s="102" t="s">
        <v>2770</v>
      </c>
      <c r="K687" s="102" t="s">
        <v>2771</v>
      </c>
      <c r="L687" s="118" t="s">
        <v>213</v>
      </c>
      <c r="M687" s="102" t="s">
        <v>213</v>
      </c>
      <c r="N687" s="102" t="s">
        <v>221</v>
      </c>
      <c r="O687" s="119">
        <v>1993</v>
      </c>
      <c r="P687" s="104"/>
      <c r="Q687" s="121"/>
      <c r="R687" s="104"/>
      <c r="S687" s="104"/>
      <c r="T687" s="104"/>
      <c r="U687" s="124">
        <v>0</v>
      </c>
      <c r="V687" s="124">
        <v>0</v>
      </c>
      <c r="W687" s="133" t="s">
        <v>2926</v>
      </c>
      <c r="X687" s="134">
        <v>2022</v>
      </c>
      <c r="Y687" s="134">
        <v>7</v>
      </c>
      <c r="Z687" s="134">
        <v>4</v>
      </c>
      <c r="AA68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8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88" spans="1:28" x14ac:dyDescent="0.25">
      <c r="A688" s="195" t="s">
        <v>2530</v>
      </c>
      <c r="B688" s="116" t="s">
        <v>213</v>
      </c>
      <c r="C688" s="116" t="s">
        <v>3171</v>
      </c>
      <c r="D688" s="116" t="s">
        <v>216</v>
      </c>
      <c r="E688" s="116" t="s">
        <v>216</v>
      </c>
      <c r="F688" s="113">
        <v>1.29</v>
      </c>
      <c r="G688" s="102" t="s">
        <v>217</v>
      </c>
      <c r="H688" s="75">
        <v>1</v>
      </c>
      <c r="I688" s="116">
        <v>1</v>
      </c>
      <c r="J688" s="102" t="s">
        <v>2772</v>
      </c>
      <c r="K688" s="102" t="s">
        <v>696</v>
      </c>
      <c r="L688" s="118" t="s">
        <v>213</v>
      </c>
      <c r="M688" s="102" t="s">
        <v>213</v>
      </c>
      <c r="N688" s="102" t="s">
        <v>221</v>
      </c>
      <c r="O688" s="119">
        <v>1968</v>
      </c>
      <c r="P688" s="104"/>
      <c r="Q688" s="121"/>
      <c r="R688" s="104"/>
      <c r="S688" s="104"/>
      <c r="T688" s="104"/>
      <c r="U688" s="124">
        <v>0</v>
      </c>
      <c r="V688" s="124">
        <v>0</v>
      </c>
      <c r="W688" s="133" t="s">
        <v>2926</v>
      </c>
      <c r="X688" s="134">
        <v>2022</v>
      </c>
      <c r="Y688" s="134">
        <v>7</v>
      </c>
      <c r="Z688" s="134">
        <v>3</v>
      </c>
      <c r="AA68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88"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89" spans="1:28" x14ac:dyDescent="0.25">
      <c r="A689" s="195" t="s">
        <v>2531</v>
      </c>
      <c r="B689" s="116" t="s">
        <v>213</v>
      </c>
      <c r="C689" s="116" t="s">
        <v>3171</v>
      </c>
      <c r="D689" s="116" t="s">
        <v>216</v>
      </c>
      <c r="E689" s="116" t="s">
        <v>216</v>
      </c>
      <c r="F689" s="113">
        <v>1.18</v>
      </c>
      <c r="G689" s="102" t="s">
        <v>217</v>
      </c>
      <c r="H689" s="75">
        <v>1</v>
      </c>
      <c r="I689" s="116">
        <v>1</v>
      </c>
      <c r="J689" s="102" t="s">
        <v>2773</v>
      </c>
      <c r="K689" s="102" t="s">
        <v>322</v>
      </c>
      <c r="L689" s="118" t="s">
        <v>213</v>
      </c>
      <c r="M689" s="102" t="s">
        <v>213</v>
      </c>
      <c r="N689" s="102" t="s">
        <v>221</v>
      </c>
      <c r="O689" s="119">
        <v>2004</v>
      </c>
      <c r="P689" s="104"/>
      <c r="Q689" s="121"/>
      <c r="R689" s="104"/>
      <c r="S689" s="104"/>
      <c r="T689" s="104"/>
      <c r="U689" s="124">
        <v>0</v>
      </c>
      <c r="V689" s="124">
        <v>0</v>
      </c>
      <c r="W689" s="133" t="s">
        <v>2926</v>
      </c>
      <c r="X689" s="134">
        <v>2022</v>
      </c>
      <c r="Y689" s="134">
        <v>7</v>
      </c>
      <c r="Z689" s="134">
        <v>5</v>
      </c>
      <c r="AA68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89"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90" spans="1:28" x14ac:dyDescent="0.25">
      <c r="A690" s="195" t="s">
        <v>2532</v>
      </c>
      <c r="B690" s="116" t="s">
        <v>213</v>
      </c>
      <c r="C690" s="116" t="s">
        <v>3171</v>
      </c>
      <c r="D690" s="116" t="s">
        <v>216</v>
      </c>
      <c r="E690" s="116" t="s">
        <v>216</v>
      </c>
      <c r="F690" s="113">
        <v>2.62</v>
      </c>
      <c r="G690" s="102" t="s">
        <v>217</v>
      </c>
      <c r="H690" s="75">
        <v>1</v>
      </c>
      <c r="I690" s="116">
        <v>1</v>
      </c>
      <c r="J690" s="102" t="s">
        <v>2774</v>
      </c>
      <c r="K690" s="102" t="s">
        <v>2694</v>
      </c>
      <c r="L690" s="118" t="s">
        <v>213</v>
      </c>
      <c r="M690" s="102" t="s">
        <v>213</v>
      </c>
      <c r="N690" s="102" t="s">
        <v>221</v>
      </c>
      <c r="O690" s="119">
        <v>1973</v>
      </c>
      <c r="P690" s="104"/>
      <c r="Q690" s="121"/>
      <c r="R690" s="104"/>
      <c r="S690" s="104"/>
      <c r="T690" s="104"/>
      <c r="U690" s="124">
        <v>0</v>
      </c>
      <c r="V690" s="124">
        <v>0</v>
      </c>
      <c r="W690" s="133" t="s">
        <v>2926</v>
      </c>
      <c r="X690" s="134">
        <v>2022</v>
      </c>
      <c r="Y690" s="134">
        <v>7</v>
      </c>
      <c r="Z690" s="134">
        <v>7</v>
      </c>
      <c r="AA69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90"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91" spans="1:28" x14ac:dyDescent="0.25">
      <c r="A691" s="195" t="s">
        <v>2533</v>
      </c>
      <c r="B691" s="116" t="s">
        <v>213</v>
      </c>
      <c r="C691" s="116" t="s">
        <v>3171</v>
      </c>
      <c r="D691" s="116" t="s">
        <v>216</v>
      </c>
      <c r="E691" s="116" t="s">
        <v>216</v>
      </c>
      <c r="F691" s="113">
        <v>7.58</v>
      </c>
      <c r="G691" s="102" t="s">
        <v>217</v>
      </c>
      <c r="H691" s="75">
        <v>1</v>
      </c>
      <c r="I691" s="116">
        <v>1</v>
      </c>
      <c r="J691" s="102" t="s">
        <v>2775</v>
      </c>
      <c r="K691" s="102" t="s">
        <v>1006</v>
      </c>
      <c r="L691" s="118" t="s">
        <v>213</v>
      </c>
      <c r="M691" s="102" t="s">
        <v>213</v>
      </c>
      <c r="N691" s="102" t="s">
        <v>221</v>
      </c>
      <c r="O691" s="119">
        <v>1967</v>
      </c>
      <c r="P691" s="104"/>
      <c r="Q691" s="121"/>
      <c r="R691" s="104"/>
      <c r="S691" s="104"/>
      <c r="T691" s="104"/>
      <c r="U691" s="124">
        <v>0</v>
      </c>
      <c r="V691" s="124">
        <v>0</v>
      </c>
      <c r="W691" s="133" t="s">
        <v>2926</v>
      </c>
      <c r="X691" s="134">
        <v>2022</v>
      </c>
      <c r="Y691" s="134">
        <v>7</v>
      </c>
      <c r="Z691" s="134">
        <v>6</v>
      </c>
      <c r="AA69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91"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92" spans="1:28" x14ac:dyDescent="0.25">
      <c r="A692" s="195" t="s">
        <v>2534</v>
      </c>
      <c r="B692" s="116" t="s">
        <v>213</v>
      </c>
      <c r="C692" s="116" t="s">
        <v>3171</v>
      </c>
      <c r="D692" s="116" t="s">
        <v>216</v>
      </c>
      <c r="E692" s="116" t="s">
        <v>216</v>
      </c>
      <c r="F692" s="113">
        <v>1.05</v>
      </c>
      <c r="G692" s="102" t="s">
        <v>217</v>
      </c>
      <c r="H692" s="75">
        <v>1</v>
      </c>
      <c r="I692" s="116">
        <v>1</v>
      </c>
      <c r="J692" s="102" t="s">
        <v>2776</v>
      </c>
      <c r="K692" s="116" t="s">
        <v>2777</v>
      </c>
      <c r="L692" s="120" t="s">
        <v>213</v>
      </c>
      <c r="M692" s="116" t="s">
        <v>2778</v>
      </c>
      <c r="N692" s="116" t="s">
        <v>431</v>
      </c>
      <c r="O692" s="124">
        <v>1991</v>
      </c>
      <c r="P692" s="109"/>
      <c r="Q692" s="147"/>
      <c r="R692" s="109"/>
      <c r="S692" s="109"/>
      <c r="T692" s="109"/>
      <c r="U692" s="124">
        <v>0</v>
      </c>
      <c r="V692" s="124">
        <v>0</v>
      </c>
      <c r="W692" s="133" t="s">
        <v>2926</v>
      </c>
      <c r="X692" s="134">
        <v>2022</v>
      </c>
      <c r="Y692" s="134">
        <v>7</v>
      </c>
      <c r="Z692" s="134">
        <v>6</v>
      </c>
      <c r="AA692"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92"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93" spans="1:28" x14ac:dyDescent="0.25">
      <c r="A693" s="195" t="s">
        <v>2535</v>
      </c>
      <c r="B693" s="116" t="s">
        <v>213</v>
      </c>
      <c r="C693" s="116" t="s">
        <v>3171</v>
      </c>
      <c r="D693" s="116" t="s">
        <v>216</v>
      </c>
      <c r="E693" s="116" t="s">
        <v>216</v>
      </c>
      <c r="F693" s="151">
        <v>2.02</v>
      </c>
      <c r="G693" s="102" t="s">
        <v>217</v>
      </c>
      <c r="H693" s="91">
        <v>1</v>
      </c>
      <c r="I693" s="116">
        <v>1</v>
      </c>
      <c r="J693" s="116" t="s">
        <v>2779</v>
      </c>
      <c r="K693" s="116" t="s">
        <v>1006</v>
      </c>
      <c r="L693" s="120" t="s">
        <v>213</v>
      </c>
      <c r="M693" s="116" t="s">
        <v>2780</v>
      </c>
      <c r="N693" s="116" t="s">
        <v>221</v>
      </c>
      <c r="O693" s="124">
        <v>1975</v>
      </c>
      <c r="P693" s="109"/>
      <c r="Q693" s="147"/>
      <c r="R693" s="109"/>
      <c r="S693" s="109"/>
      <c r="T693" s="109"/>
      <c r="U693" s="124">
        <v>0</v>
      </c>
      <c r="V693" s="124">
        <v>0</v>
      </c>
      <c r="W693" s="133" t="s">
        <v>2926</v>
      </c>
      <c r="X693" s="134">
        <v>2022</v>
      </c>
      <c r="Y693" s="134">
        <v>7</v>
      </c>
      <c r="Z693" s="134">
        <v>5</v>
      </c>
      <c r="AA693"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93"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94" spans="1:28" x14ac:dyDescent="0.25">
      <c r="A694" s="195" t="s">
        <v>2536</v>
      </c>
      <c r="B694" s="116" t="s">
        <v>213</v>
      </c>
      <c r="C694" s="116" t="s">
        <v>3171</v>
      </c>
      <c r="D694" s="116" t="s">
        <v>216</v>
      </c>
      <c r="E694" s="116" t="s">
        <v>216</v>
      </c>
      <c r="F694" s="151">
        <v>3.66</v>
      </c>
      <c r="G694" s="116" t="s">
        <v>217</v>
      </c>
      <c r="H694" s="91">
        <v>1</v>
      </c>
      <c r="I694" s="116">
        <v>1</v>
      </c>
      <c r="J694" s="116" t="s">
        <v>2781</v>
      </c>
      <c r="K694" s="116" t="s">
        <v>2782</v>
      </c>
      <c r="L694" s="120" t="s">
        <v>213</v>
      </c>
      <c r="M694" s="116" t="s">
        <v>213</v>
      </c>
      <c r="N694" s="116" t="s">
        <v>221</v>
      </c>
      <c r="O694" s="124">
        <v>1936</v>
      </c>
      <c r="P694" s="109"/>
      <c r="Q694" s="147"/>
      <c r="R694" s="109"/>
      <c r="S694" s="109"/>
      <c r="T694" s="109"/>
      <c r="U694" s="124">
        <v>0</v>
      </c>
      <c r="V694" s="124">
        <v>0</v>
      </c>
      <c r="W694" s="133" t="s">
        <v>2926</v>
      </c>
      <c r="X694" s="134">
        <v>2022</v>
      </c>
      <c r="Y694" s="134">
        <v>7</v>
      </c>
      <c r="Z694" s="134">
        <v>7</v>
      </c>
      <c r="AA694"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94"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95" spans="1:28" x14ac:dyDescent="0.25">
      <c r="A695" s="195" t="s">
        <v>2537</v>
      </c>
      <c r="B695" s="116" t="s">
        <v>213</v>
      </c>
      <c r="C695" s="116" t="s">
        <v>3171</v>
      </c>
      <c r="D695" s="116" t="s">
        <v>216</v>
      </c>
      <c r="E695" s="116" t="s">
        <v>216</v>
      </c>
      <c r="F695" s="151">
        <v>1.23</v>
      </c>
      <c r="G695" s="116" t="s">
        <v>217</v>
      </c>
      <c r="H695" s="91">
        <v>1</v>
      </c>
      <c r="I695" s="116">
        <v>1</v>
      </c>
      <c r="J695" s="116" t="s">
        <v>2783</v>
      </c>
      <c r="K695" s="116" t="s">
        <v>1929</v>
      </c>
      <c r="L695" s="120" t="s">
        <v>213</v>
      </c>
      <c r="M695" s="116" t="s">
        <v>213</v>
      </c>
      <c r="N695" s="116" t="s">
        <v>431</v>
      </c>
      <c r="O695" s="124">
        <v>1992</v>
      </c>
      <c r="P695" s="109"/>
      <c r="Q695" s="147"/>
      <c r="R695" s="109"/>
      <c r="S695" s="109"/>
      <c r="T695" s="109"/>
      <c r="U695" s="124">
        <v>0</v>
      </c>
      <c r="V695" s="124">
        <v>0</v>
      </c>
      <c r="W695" s="133" t="s">
        <v>2926</v>
      </c>
      <c r="X695" s="134">
        <v>2022</v>
      </c>
      <c r="Y695" s="134">
        <v>7</v>
      </c>
      <c r="Z695" s="134">
        <v>4</v>
      </c>
      <c r="AA695"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95"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96" spans="1:28" x14ac:dyDescent="0.25">
      <c r="A696" s="195" t="s">
        <v>2538</v>
      </c>
      <c r="B696" s="116" t="s">
        <v>213</v>
      </c>
      <c r="C696" s="116" t="s">
        <v>3171</v>
      </c>
      <c r="D696" s="116" t="s">
        <v>216</v>
      </c>
      <c r="E696" s="116" t="s">
        <v>216</v>
      </c>
      <c r="F696" s="151">
        <v>4.42</v>
      </c>
      <c r="G696" s="116" t="s">
        <v>217</v>
      </c>
      <c r="H696" s="91">
        <v>1</v>
      </c>
      <c r="I696" s="116">
        <v>1</v>
      </c>
      <c r="J696" s="116" t="s">
        <v>872</v>
      </c>
      <c r="K696" s="116" t="s">
        <v>2784</v>
      </c>
      <c r="L696" s="120" t="s">
        <v>213</v>
      </c>
      <c r="M696" s="116" t="s">
        <v>213</v>
      </c>
      <c r="N696" s="116" t="s">
        <v>221</v>
      </c>
      <c r="O696" s="124">
        <v>1984</v>
      </c>
      <c r="P696" s="109"/>
      <c r="Q696" s="147"/>
      <c r="R696" s="109"/>
      <c r="S696" s="109"/>
      <c r="T696" s="109"/>
      <c r="U696" s="124">
        <v>0</v>
      </c>
      <c r="V696" s="124">
        <v>0</v>
      </c>
      <c r="W696" s="133" t="s">
        <v>2926</v>
      </c>
      <c r="X696" s="134">
        <v>2022</v>
      </c>
      <c r="Y696" s="134">
        <v>7</v>
      </c>
      <c r="Z696" s="134">
        <v>2</v>
      </c>
      <c r="AA696"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96"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97" spans="1:28" x14ac:dyDescent="0.25">
      <c r="A697" s="195" t="s">
        <v>2539</v>
      </c>
      <c r="B697" s="116" t="s">
        <v>213</v>
      </c>
      <c r="C697" s="116" t="s">
        <v>3171</v>
      </c>
      <c r="D697" s="116" t="s">
        <v>216</v>
      </c>
      <c r="E697" s="116" t="s">
        <v>216</v>
      </c>
      <c r="F697" s="151">
        <v>3.79</v>
      </c>
      <c r="G697" s="116" t="s">
        <v>217</v>
      </c>
      <c r="H697" s="91">
        <v>1</v>
      </c>
      <c r="I697" s="116">
        <v>1</v>
      </c>
      <c r="J697" s="116" t="s">
        <v>2785</v>
      </c>
      <c r="K697" s="116" t="s">
        <v>866</v>
      </c>
      <c r="L697" s="120" t="s">
        <v>213</v>
      </c>
      <c r="M697" s="116" t="s">
        <v>213</v>
      </c>
      <c r="N697" s="116" t="s">
        <v>221</v>
      </c>
      <c r="O697" s="124">
        <v>1987</v>
      </c>
      <c r="P697" s="109"/>
      <c r="Q697" s="147"/>
      <c r="R697" s="109"/>
      <c r="S697" s="109"/>
      <c r="T697" s="109"/>
      <c r="U697" s="124">
        <v>0</v>
      </c>
      <c r="V697" s="124">
        <v>0</v>
      </c>
      <c r="W697" s="133" t="s">
        <v>2926</v>
      </c>
      <c r="X697" s="134">
        <v>2022</v>
      </c>
      <c r="Y697" s="134">
        <v>7</v>
      </c>
      <c r="Z697" s="134">
        <v>1</v>
      </c>
      <c r="AA697"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97"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98" spans="1:28" x14ac:dyDescent="0.25">
      <c r="A698" s="195" t="s">
        <v>2540</v>
      </c>
      <c r="B698" s="116" t="s">
        <v>213</v>
      </c>
      <c r="C698" s="116" t="s">
        <v>3171</v>
      </c>
      <c r="D698" s="116" t="s">
        <v>216</v>
      </c>
      <c r="E698" s="116" t="s">
        <v>216</v>
      </c>
      <c r="F698" s="151">
        <v>2.39</v>
      </c>
      <c r="G698" s="116" t="s">
        <v>217</v>
      </c>
      <c r="H698" s="91">
        <v>1</v>
      </c>
      <c r="I698" s="116">
        <v>1</v>
      </c>
      <c r="J698" s="116" t="s">
        <v>2786</v>
      </c>
      <c r="K698" s="116" t="s">
        <v>322</v>
      </c>
      <c r="L698" s="120" t="s">
        <v>2787</v>
      </c>
      <c r="M698" s="116" t="s">
        <v>2788</v>
      </c>
      <c r="N698" s="116" t="s">
        <v>221</v>
      </c>
      <c r="O698" s="124">
        <v>1986</v>
      </c>
      <c r="P698" s="109"/>
      <c r="Q698" s="147"/>
      <c r="R698" s="109"/>
      <c r="S698" s="109"/>
      <c r="T698" s="109"/>
      <c r="U698" s="124">
        <v>0</v>
      </c>
      <c r="V698" s="124">
        <v>0</v>
      </c>
      <c r="W698" s="133" t="s">
        <v>2926</v>
      </c>
      <c r="X698" s="134">
        <v>2022</v>
      </c>
      <c r="Y698" s="134">
        <v>7</v>
      </c>
      <c r="Z698" s="134">
        <v>3</v>
      </c>
      <c r="AA698"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98"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699" spans="1:28" x14ac:dyDescent="0.25">
      <c r="A699" s="195" t="s">
        <v>2541</v>
      </c>
      <c r="B699" s="116" t="s">
        <v>213</v>
      </c>
      <c r="C699" s="116" t="s">
        <v>3171</v>
      </c>
      <c r="D699" s="116" t="s">
        <v>216</v>
      </c>
      <c r="E699" s="116" t="s">
        <v>216</v>
      </c>
      <c r="F699" s="151">
        <v>2.74</v>
      </c>
      <c r="G699" s="116" t="s">
        <v>217</v>
      </c>
      <c r="H699" s="91">
        <v>1</v>
      </c>
      <c r="I699" s="116">
        <v>1</v>
      </c>
      <c r="J699" s="116" t="s">
        <v>745</v>
      </c>
      <c r="K699" s="116" t="s">
        <v>2789</v>
      </c>
      <c r="L699" s="120" t="s">
        <v>2790</v>
      </c>
      <c r="M699" s="116" t="s">
        <v>2791</v>
      </c>
      <c r="N699" s="116" t="s">
        <v>221</v>
      </c>
      <c r="O699" s="124">
        <v>1983</v>
      </c>
      <c r="P699" s="109"/>
      <c r="Q699" s="147"/>
      <c r="R699" s="109"/>
      <c r="S699" s="109"/>
      <c r="T699" s="109"/>
      <c r="U699" s="124">
        <v>0</v>
      </c>
      <c r="V699" s="124">
        <v>0</v>
      </c>
      <c r="W699" s="133" t="s">
        <v>2926</v>
      </c>
      <c r="X699" s="134">
        <v>2022</v>
      </c>
      <c r="Y699" s="134">
        <v>7</v>
      </c>
      <c r="Z699" s="134">
        <v>5</v>
      </c>
      <c r="AA699"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699"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00" spans="1:28" x14ac:dyDescent="0.25">
      <c r="A700" s="195" t="s">
        <v>2542</v>
      </c>
      <c r="B700" s="116" t="s">
        <v>213</v>
      </c>
      <c r="C700" s="116" t="s">
        <v>3171</v>
      </c>
      <c r="D700" s="116" t="s">
        <v>216</v>
      </c>
      <c r="E700" s="116" t="s">
        <v>216</v>
      </c>
      <c r="F700" s="151">
        <v>1.1200000000000001</v>
      </c>
      <c r="G700" s="116" t="s">
        <v>217</v>
      </c>
      <c r="H700" s="91">
        <v>1</v>
      </c>
      <c r="I700" s="116">
        <v>1</v>
      </c>
      <c r="J700" s="116" t="s">
        <v>2792</v>
      </c>
      <c r="K700" s="116" t="s">
        <v>2793</v>
      </c>
      <c r="L700" s="120" t="s">
        <v>213</v>
      </c>
      <c r="M700" s="116" t="s">
        <v>213</v>
      </c>
      <c r="N700" s="116" t="s">
        <v>431</v>
      </c>
      <c r="O700" s="124">
        <v>1984</v>
      </c>
      <c r="P700" s="109"/>
      <c r="Q700" s="147"/>
      <c r="R700" s="109"/>
      <c r="S700" s="109"/>
      <c r="T700" s="109"/>
      <c r="U700" s="124">
        <v>0</v>
      </c>
      <c r="V700" s="124">
        <v>0</v>
      </c>
      <c r="W700" s="133" t="s">
        <v>2926</v>
      </c>
      <c r="X700" s="134">
        <v>2022</v>
      </c>
      <c r="Y700" s="134">
        <v>7</v>
      </c>
      <c r="Z700" s="134">
        <v>6</v>
      </c>
      <c r="AA700"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00"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01" spans="1:28" x14ac:dyDescent="0.25">
      <c r="A701" s="195" t="s">
        <v>2543</v>
      </c>
      <c r="B701" s="116" t="s">
        <v>213</v>
      </c>
      <c r="C701" s="116" t="s">
        <v>3171</v>
      </c>
      <c r="D701" s="116" t="s">
        <v>216</v>
      </c>
      <c r="E701" s="116" t="s">
        <v>216</v>
      </c>
      <c r="F701" s="151">
        <v>2.33</v>
      </c>
      <c r="G701" s="116" t="s">
        <v>217</v>
      </c>
      <c r="H701" s="91">
        <v>1</v>
      </c>
      <c r="I701" s="116">
        <v>1</v>
      </c>
      <c r="J701" s="116" t="s">
        <v>2096</v>
      </c>
      <c r="K701" s="116" t="s">
        <v>2794</v>
      </c>
      <c r="L701" s="120" t="s">
        <v>213</v>
      </c>
      <c r="M701" s="116" t="s">
        <v>213</v>
      </c>
      <c r="N701" s="116" t="s">
        <v>221</v>
      </c>
      <c r="O701" s="124">
        <v>1988</v>
      </c>
      <c r="P701" s="109"/>
      <c r="Q701" s="147"/>
      <c r="R701" s="109"/>
      <c r="S701" s="109"/>
      <c r="T701" s="109"/>
      <c r="U701" s="124">
        <v>0</v>
      </c>
      <c r="V701" s="124">
        <v>0</v>
      </c>
      <c r="W701" s="133" t="s">
        <v>2926</v>
      </c>
      <c r="X701" s="134">
        <v>2022</v>
      </c>
      <c r="Y701" s="134">
        <v>7</v>
      </c>
      <c r="Z701" s="134">
        <v>5</v>
      </c>
      <c r="AA701"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01"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02" spans="1:28" x14ac:dyDescent="0.25">
      <c r="A702" s="195" t="s">
        <v>2544</v>
      </c>
      <c r="B702" s="116" t="s">
        <v>213</v>
      </c>
      <c r="C702" s="116" t="s">
        <v>3171</v>
      </c>
      <c r="D702" s="116" t="s">
        <v>216</v>
      </c>
      <c r="E702" s="116" t="s">
        <v>216</v>
      </c>
      <c r="F702" s="151">
        <v>2.87</v>
      </c>
      <c r="G702" s="116" t="s">
        <v>217</v>
      </c>
      <c r="H702" s="91">
        <v>1</v>
      </c>
      <c r="I702" s="116">
        <v>1</v>
      </c>
      <c r="J702" s="116" t="s">
        <v>2797</v>
      </c>
      <c r="K702" s="116" t="s">
        <v>455</v>
      </c>
      <c r="L702" s="120" t="s">
        <v>213</v>
      </c>
      <c r="M702" s="116" t="s">
        <v>213</v>
      </c>
      <c r="N702" s="116" t="s">
        <v>221</v>
      </c>
      <c r="O702" s="124">
        <v>1967</v>
      </c>
      <c r="P702" s="109"/>
      <c r="Q702" s="147"/>
      <c r="R702" s="109"/>
      <c r="S702" s="109"/>
      <c r="T702" s="109"/>
      <c r="U702" s="124">
        <v>0</v>
      </c>
      <c r="V702" s="124">
        <v>0</v>
      </c>
      <c r="W702" s="133" t="s">
        <v>2926</v>
      </c>
      <c r="X702" s="134">
        <v>2022</v>
      </c>
      <c r="Y702" s="134">
        <v>7</v>
      </c>
      <c r="Z702" s="134">
        <v>3</v>
      </c>
      <c r="AA702"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02"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03" spans="1:28" x14ac:dyDescent="0.25">
      <c r="A703" s="195" t="s">
        <v>2545</v>
      </c>
      <c r="B703" s="116" t="s">
        <v>213</v>
      </c>
      <c r="C703" s="116" t="s">
        <v>3171</v>
      </c>
      <c r="D703" s="116" t="s">
        <v>216</v>
      </c>
      <c r="E703" s="116" t="s">
        <v>216</v>
      </c>
      <c r="F703" s="151">
        <v>2.39</v>
      </c>
      <c r="G703" s="116" t="s">
        <v>217</v>
      </c>
      <c r="H703" s="91">
        <v>1</v>
      </c>
      <c r="I703" s="116">
        <v>1</v>
      </c>
      <c r="J703" s="116" t="s">
        <v>2798</v>
      </c>
      <c r="K703" s="116" t="s">
        <v>2760</v>
      </c>
      <c r="L703" s="120" t="s">
        <v>213</v>
      </c>
      <c r="M703" s="116" t="s">
        <v>2799</v>
      </c>
      <c r="N703" s="116" t="s">
        <v>221</v>
      </c>
      <c r="O703" s="124">
        <v>1984</v>
      </c>
      <c r="P703" s="109"/>
      <c r="Q703" s="147"/>
      <c r="R703" s="109"/>
      <c r="S703" s="109"/>
      <c r="T703" s="109"/>
      <c r="U703" s="124">
        <v>0</v>
      </c>
      <c r="V703" s="124">
        <v>0</v>
      </c>
      <c r="W703" s="133" t="s">
        <v>2926</v>
      </c>
      <c r="X703" s="134">
        <v>2022</v>
      </c>
      <c r="Y703" s="134">
        <v>7</v>
      </c>
      <c r="Z703" s="134">
        <v>1</v>
      </c>
      <c r="AA703"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03"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04" spans="1:28" x14ac:dyDescent="0.25">
      <c r="A704" s="196" t="s">
        <v>3263</v>
      </c>
      <c r="B704" s="109" t="s">
        <v>213</v>
      </c>
      <c r="C704" s="109" t="s">
        <v>1176</v>
      </c>
      <c r="D704" s="104" t="s">
        <v>216</v>
      </c>
      <c r="E704" s="168" t="s">
        <v>216</v>
      </c>
      <c r="F704" s="94">
        <v>7.9</v>
      </c>
      <c r="G704" s="102" t="s">
        <v>217</v>
      </c>
      <c r="H704" s="123">
        <v>3</v>
      </c>
      <c r="I704" s="122">
        <v>1</v>
      </c>
      <c r="J704" s="104" t="s">
        <v>3264</v>
      </c>
      <c r="K704" s="121" t="s">
        <v>1216</v>
      </c>
      <c r="L704" s="121" t="s">
        <v>213</v>
      </c>
      <c r="M704" s="122" t="s">
        <v>213</v>
      </c>
      <c r="N704" s="104" t="s">
        <v>221</v>
      </c>
      <c r="O704" s="121" t="s">
        <v>424</v>
      </c>
      <c r="P704" s="104"/>
      <c r="Q704" s="104"/>
      <c r="R704" s="104"/>
      <c r="S704" s="104"/>
      <c r="T704" s="104"/>
      <c r="U704" s="140">
        <v>1</v>
      </c>
      <c r="V704" s="140">
        <v>0</v>
      </c>
      <c r="W704" s="133" t="s">
        <v>2921</v>
      </c>
      <c r="X704" s="128">
        <v>2022</v>
      </c>
      <c r="Y704" s="134">
        <v>7</v>
      </c>
      <c r="Z704" s="134">
        <v>2</v>
      </c>
      <c r="AA70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04"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05" spans="1:28" x14ac:dyDescent="0.25">
      <c r="A705" s="196" t="s">
        <v>3268</v>
      </c>
      <c r="B705" s="109" t="s">
        <v>213</v>
      </c>
      <c r="C705" s="109" t="s">
        <v>1176</v>
      </c>
      <c r="D705" s="104" t="s">
        <v>216</v>
      </c>
      <c r="E705" s="168" t="s">
        <v>216</v>
      </c>
      <c r="F705" s="94">
        <v>1.92</v>
      </c>
      <c r="G705" s="102" t="s">
        <v>217</v>
      </c>
      <c r="H705" s="123">
        <v>1</v>
      </c>
      <c r="I705" s="122">
        <v>1</v>
      </c>
      <c r="J705" s="104" t="s">
        <v>3273</v>
      </c>
      <c r="K705" s="121" t="s">
        <v>3229</v>
      </c>
      <c r="L705" s="121" t="s">
        <v>3279</v>
      </c>
      <c r="M705" s="122" t="s">
        <v>213</v>
      </c>
      <c r="N705" s="104" t="s">
        <v>431</v>
      </c>
      <c r="O705" s="121" t="s">
        <v>650</v>
      </c>
      <c r="P705" s="104"/>
      <c r="Q705" s="104"/>
      <c r="R705" s="104"/>
      <c r="S705" s="104"/>
      <c r="T705" s="104"/>
      <c r="U705" s="140">
        <v>0</v>
      </c>
      <c r="V705" s="140">
        <v>0</v>
      </c>
      <c r="W705" s="133" t="s">
        <v>2921</v>
      </c>
      <c r="X705" s="128">
        <v>2022</v>
      </c>
      <c r="Y705" s="134">
        <v>7</v>
      </c>
      <c r="Z705" s="134">
        <v>6</v>
      </c>
      <c r="AA70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05"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06" spans="1:28" x14ac:dyDescent="0.25">
      <c r="A706" s="196" t="s">
        <v>3269</v>
      </c>
      <c r="B706" s="109" t="s">
        <v>213</v>
      </c>
      <c r="C706" s="109" t="s">
        <v>1176</v>
      </c>
      <c r="D706" s="109" t="s">
        <v>216</v>
      </c>
      <c r="E706" s="154" t="s">
        <v>216</v>
      </c>
      <c r="F706" s="155">
        <v>2.38</v>
      </c>
      <c r="G706" s="116" t="s">
        <v>217</v>
      </c>
      <c r="H706" s="156">
        <v>1</v>
      </c>
      <c r="I706" s="140">
        <v>1</v>
      </c>
      <c r="J706" s="109" t="s">
        <v>3274</v>
      </c>
      <c r="K706" s="147" t="s">
        <v>2919</v>
      </c>
      <c r="L706" s="147" t="s">
        <v>3285</v>
      </c>
      <c r="M706" s="140" t="s">
        <v>3284</v>
      </c>
      <c r="N706" s="109" t="s">
        <v>221</v>
      </c>
      <c r="O706" s="147" t="s">
        <v>387</v>
      </c>
      <c r="P706" s="109"/>
      <c r="Q706" s="109"/>
      <c r="R706" s="109"/>
      <c r="S706" s="109"/>
      <c r="T706" s="109"/>
      <c r="U706" s="140">
        <v>0</v>
      </c>
      <c r="V706" s="140">
        <v>0</v>
      </c>
      <c r="W706" s="133" t="s">
        <v>2921</v>
      </c>
      <c r="X706" s="134">
        <v>2022</v>
      </c>
      <c r="Y706" s="134">
        <v>7</v>
      </c>
      <c r="Z706" s="134">
        <v>6</v>
      </c>
      <c r="AA706"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06"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07" spans="1:28" x14ac:dyDescent="0.25">
      <c r="A707" s="196" t="s">
        <v>3270</v>
      </c>
      <c r="B707" s="109" t="s">
        <v>213</v>
      </c>
      <c r="C707" s="109" t="s">
        <v>1176</v>
      </c>
      <c r="D707" s="104" t="s">
        <v>216</v>
      </c>
      <c r="E707" s="168" t="s">
        <v>216</v>
      </c>
      <c r="F707" s="94">
        <v>3.08</v>
      </c>
      <c r="G707" s="102" t="s">
        <v>217</v>
      </c>
      <c r="H707" s="123">
        <v>1</v>
      </c>
      <c r="I707" s="122">
        <v>1</v>
      </c>
      <c r="J707" s="104" t="s">
        <v>3275</v>
      </c>
      <c r="K707" s="121" t="s">
        <v>2919</v>
      </c>
      <c r="L707" s="121" t="s">
        <v>3281</v>
      </c>
      <c r="M707" s="122" t="s">
        <v>3280</v>
      </c>
      <c r="N707" s="104" t="s">
        <v>221</v>
      </c>
      <c r="O707" s="121" t="s">
        <v>352</v>
      </c>
      <c r="P707" s="104"/>
      <c r="Q707" s="104"/>
      <c r="R707" s="104"/>
      <c r="S707" s="104"/>
      <c r="T707" s="104"/>
      <c r="U707" s="140">
        <v>0</v>
      </c>
      <c r="V707" s="140">
        <v>0</v>
      </c>
      <c r="W707" s="133" t="s">
        <v>2921</v>
      </c>
      <c r="X707" s="128">
        <v>2022</v>
      </c>
      <c r="Y707" s="134">
        <v>7</v>
      </c>
      <c r="Z707" s="134">
        <v>6</v>
      </c>
      <c r="AA70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0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08" spans="1:28" x14ac:dyDescent="0.25">
      <c r="A708" s="196" t="s">
        <v>3271</v>
      </c>
      <c r="B708" s="109" t="s">
        <v>213</v>
      </c>
      <c r="C708" s="109" t="s">
        <v>1176</v>
      </c>
      <c r="D708" s="109" t="s">
        <v>216</v>
      </c>
      <c r="E708" s="154" t="s">
        <v>216</v>
      </c>
      <c r="F708" s="155">
        <v>2.6</v>
      </c>
      <c r="G708" s="116" t="s">
        <v>217</v>
      </c>
      <c r="H708" s="156">
        <v>1</v>
      </c>
      <c r="I708" s="140">
        <v>1</v>
      </c>
      <c r="J708" s="109" t="s">
        <v>722</v>
      </c>
      <c r="K708" s="147" t="s">
        <v>2919</v>
      </c>
      <c r="L708" s="147" t="s">
        <v>3283</v>
      </c>
      <c r="M708" s="140" t="s">
        <v>3282</v>
      </c>
      <c r="N708" s="109" t="s">
        <v>221</v>
      </c>
      <c r="O708" s="147" t="s">
        <v>474</v>
      </c>
      <c r="P708" s="109"/>
      <c r="Q708" s="109"/>
      <c r="R708" s="109"/>
      <c r="S708" s="109"/>
      <c r="T708" s="109"/>
      <c r="U708" s="140">
        <v>0</v>
      </c>
      <c r="V708" s="140">
        <v>0</v>
      </c>
      <c r="W708" s="133" t="s">
        <v>2921</v>
      </c>
      <c r="X708" s="134">
        <v>2022</v>
      </c>
      <c r="Y708" s="134">
        <v>7</v>
      </c>
      <c r="Z708" s="134">
        <v>7</v>
      </c>
      <c r="AA708"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08"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09" spans="1:28" x14ac:dyDescent="0.25">
      <c r="A709" s="196" t="s">
        <v>3272</v>
      </c>
      <c r="B709" s="109" t="s">
        <v>213</v>
      </c>
      <c r="C709" s="109" t="s">
        <v>1176</v>
      </c>
      <c r="D709" s="109" t="s">
        <v>216</v>
      </c>
      <c r="E709" s="154" t="s">
        <v>216</v>
      </c>
      <c r="F709" s="155">
        <v>1.35</v>
      </c>
      <c r="G709" s="116" t="s">
        <v>217</v>
      </c>
      <c r="H709" s="156">
        <v>1</v>
      </c>
      <c r="I709" s="140">
        <v>1</v>
      </c>
      <c r="J709" s="109" t="s">
        <v>3287</v>
      </c>
      <c r="K709" s="147" t="s">
        <v>3276</v>
      </c>
      <c r="L709" s="147" t="s">
        <v>3288</v>
      </c>
      <c r="M709" s="140" t="s">
        <v>3286</v>
      </c>
      <c r="N709" s="109" t="s">
        <v>221</v>
      </c>
      <c r="O709" s="147" t="s">
        <v>294</v>
      </c>
      <c r="P709" s="109"/>
      <c r="Q709" s="109"/>
      <c r="R709" s="109"/>
      <c r="S709" s="109"/>
      <c r="T709" s="109"/>
      <c r="U709" s="140">
        <v>0</v>
      </c>
      <c r="V709" s="140">
        <v>0</v>
      </c>
      <c r="W709" s="133" t="s">
        <v>2921</v>
      </c>
      <c r="X709" s="134">
        <v>2022</v>
      </c>
      <c r="Y709" s="134">
        <v>7</v>
      </c>
      <c r="Z709" s="134">
        <v>7</v>
      </c>
      <c r="AA709"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09"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10" spans="1:28" x14ac:dyDescent="0.25">
      <c r="A710" s="196" t="s">
        <v>3277</v>
      </c>
      <c r="B710" s="109" t="s">
        <v>213</v>
      </c>
      <c r="C710" s="109" t="s">
        <v>1176</v>
      </c>
      <c r="D710" s="109" t="s">
        <v>216</v>
      </c>
      <c r="E710" s="154" t="s">
        <v>216</v>
      </c>
      <c r="F710" s="155">
        <v>1.89</v>
      </c>
      <c r="G710" s="116" t="s">
        <v>217</v>
      </c>
      <c r="H710" s="156">
        <v>1</v>
      </c>
      <c r="I710" s="140">
        <v>1</v>
      </c>
      <c r="J710" s="109" t="s">
        <v>1495</v>
      </c>
      <c r="K710" s="147" t="s">
        <v>888</v>
      </c>
      <c r="L710" s="147" t="s">
        <v>213</v>
      </c>
      <c r="M710" s="140" t="s">
        <v>213</v>
      </c>
      <c r="N710" s="109" t="s">
        <v>221</v>
      </c>
      <c r="O710" s="147" t="s">
        <v>228</v>
      </c>
      <c r="P710" s="109"/>
      <c r="Q710" s="109"/>
      <c r="R710" s="109"/>
      <c r="S710" s="109"/>
      <c r="T710" s="109"/>
      <c r="U710" s="140">
        <v>0</v>
      </c>
      <c r="V710" s="140">
        <v>0</v>
      </c>
      <c r="W710" s="133" t="s">
        <v>2921</v>
      </c>
      <c r="X710" s="134">
        <v>2022</v>
      </c>
      <c r="Y710" s="134">
        <v>7</v>
      </c>
      <c r="Z710" s="134">
        <v>7</v>
      </c>
      <c r="AA710"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10"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11" spans="1:28" x14ac:dyDescent="0.25">
      <c r="A711" s="196" t="s">
        <v>3278</v>
      </c>
      <c r="B711" s="109" t="s">
        <v>213</v>
      </c>
      <c r="C711" s="109" t="s">
        <v>1176</v>
      </c>
      <c r="D711" s="109" t="s">
        <v>216</v>
      </c>
      <c r="E711" s="154" t="s">
        <v>216</v>
      </c>
      <c r="F711" s="155">
        <v>11.66</v>
      </c>
      <c r="G711" s="116" t="s">
        <v>217</v>
      </c>
      <c r="H711" s="156">
        <v>1</v>
      </c>
      <c r="I711" s="140">
        <v>1</v>
      </c>
      <c r="J711" s="109" t="s">
        <v>3292</v>
      </c>
      <c r="K711" s="147" t="s">
        <v>523</v>
      </c>
      <c r="L711" s="147" t="s">
        <v>3289</v>
      </c>
      <c r="M711" s="140" t="s">
        <v>3290</v>
      </c>
      <c r="N711" s="109" t="s">
        <v>221</v>
      </c>
      <c r="O711" s="147" t="s">
        <v>3291</v>
      </c>
      <c r="P711" s="109"/>
      <c r="Q711" s="109"/>
      <c r="R711" s="109"/>
      <c r="S711" s="109"/>
      <c r="T711" s="109"/>
      <c r="U711" s="140">
        <v>0</v>
      </c>
      <c r="V711" s="140">
        <v>0</v>
      </c>
      <c r="W711" s="133" t="s">
        <v>2921</v>
      </c>
      <c r="X711" s="134">
        <v>2022</v>
      </c>
      <c r="Y711" s="134">
        <v>7</v>
      </c>
      <c r="Z711" s="134">
        <v>6</v>
      </c>
      <c r="AA711"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11"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12" spans="1:28" ht="14.5" x14ac:dyDescent="0.35">
      <c r="A712" s="196" t="s">
        <v>3312</v>
      </c>
      <c r="B712" s="109" t="s">
        <v>213</v>
      </c>
      <c r="C712" s="109" t="s">
        <v>1591</v>
      </c>
      <c r="D712" s="109" t="s">
        <v>216</v>
      </c>
      <c r="E712" s="154" t="s">
        <v>216</v>
      </c>
      <c r="F712" s="169">
        <v>1.72</v>
      </c>
      <c r="G712" s="116" t="s">
        <v>217</v>
      </c>
      <c r="H712" s="156">
        <v>1</v>
      </c>
      <c r="I712" s="140">
        <v>1</v>
      </c>
      <c r="J712" s="170" t="s">
        <v>3305</v>
      </c>
      <c r="K712" s="147" t="s">
        <v>552</v>
      </c>
      <c r="L712" s="172" t="s">
        <v>3321</v>
      </c>
      <c r="M712" s="140" t="s">
        <v>3326</v>
      </c>
      <c r="N712" s="109" t="s">
        <v>221</v>
      </c>
      <c r="O712" s="147" t="s">
        <v>255</v>
      </c>
      <c r="P712" s="109"/>
      <c r="Q712" s="109"/>
      <c r="R712" s="109"/>
      <c r="S712" s="109"/>
      <c r="T712" s="109"/>
      <c r="U712" s="140">
        <v>0</v>
      </c>
      <c r="V712" s="140">
        <v>0</v>
      </c>
      <c r="W712" s="133" t="s">
        <v>2922</v>
      </c>
      <c r="X712" s="134">
        <v>2022</v>
      </c>
      <c r="Y712" s="134">
        <v>7</v>
      </c>
      <c r="Z712" s="134">
        <v>8</v>
      </c>
      <c r="AA712"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12"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13" spans="1:28" ht="14.5" x14ac:dyDescent="0.35">
      <c r="A713" s="196" t="s">
        <v>3313</v>
      </c>
      <c r="B713" s="109" t="s">
        <v>213</v>
      </c>
      <c r="C713" s="109" t="s">
        <v>1591</v>
      </c>
      <c r="D713" s="109" t="s">
        <v>216</v>
      </c>
      <c r="E713" s="154" t="s">
        <v>216</v>
      </c>
      <c r="F713" s="169">
        <v>3.82</v>
      </c>
      <c r="G713" s="116" t="s">
        <v>217</v>
      </c>
      <c r="H713" s="156">
        <v>1</v>
      </c>
      <c r="I713" s="140">
        <v>1</v>
      </c>
      <c r="J713" s="170" t="s">
        <v>3306</v>
      </c>
      <c r="K713" s="147" t="s">
        <v>478</v>
      </c>
      <c r="L713" s="172" t="s">
        <v>3322</v>
      </c>
      <c r="M713" s="140" t="s">
        <v>213</v>
      </c>
      <c r="N713" s="109" t="s">
        <v>221</v>
      </c>
      <c r="O713" s="147" t="s">
        <v>549</v>
      </c>
      <c r="P713" s="109"/>
      <c r="Q713" s="109"/>
      <c r="R713" s="109"/>
      <c r="S713" s="109"/>
      <c r="T713" s="109"/>
      <c r="U713" s="140">
        <v>0</v>
      </c>
      <c r="V713" s="140">
        <v>0</v>
      </c>
      <c r="W713" s="133" t="s">
        <v>2922</v>
      </c>
      <c r="X713" s="134">
        <v>2022</v>
      </c>
      <c r="Y713" s="134">
        <v>7</v>
      </c>
      <c r="Z713" s="134">
        <v>9</v>
      </c>
      <c r="AA713"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13"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14" spans="1:28" ht="14.5" x14ac:dyDescent="0.35">
      <c r="A714" s="196" t="s">
        <v>3314</v>
      </c>
      <c r="B714" s="109" t="s">
        <v>213</v>
      </c>
      <c r="C714" s="109" t="s">
        <v>1591</v>
      </c>
      <c r="D714" s="109" t="s">
        <v>216</v>
      </c>
      <c r="E714" s="154" t="s">
        <v>216</v>
      </c>
      <c r="F714" s="169">
        <v>4.04</v>
      </c>
      <c r="G714" s="116" t="s">
        <v>217</v>
      </c>
      <c r="H714" s="156">
        <v>1</v>
      </c>
      <c r="I714" s="140">
        <v>1</v>
      </c>
      <c r="J714" s="170" t="s">
        <v>1005</v>
      </c>
      <c r="K714" s="147" t="s">
        <v>3300</v>
      </c>
      <c r="L714" s="172" t="s">
        <v>213</v>
      </c>
      <c r="M714" s="140" t="s">
        <v>213</v>
      </c>
      <c r="N714" s="109" t="s">
        <v>221</v>
      </c>
      <c r="O714" s="147" t="s">
        <v>250</v>
      </c>
      <c r="P714" s="109"/>
      <c r="Q714" s="109"/>
      <c r="R714" s="109"/>
      <c r="S714" s="109"/>
      <c r="T714" s="109"/>
      <c r="U714" s="140">
        <v>0</v>
      </c>
      <c r="V714" s="140">
        <v>0</v>
      </c>
      <c r="W714" s="133" t="s">
        <v>2922</v>
      </c>
      <c r="X714" s="134">
        <v>2022</v>
      </c>
      <c r="Y714" s="134">
        <v>7</v>
      </c>
      <c r="Z714" s="134">
        <v>8</v>
      </c>
      <c r="AA714"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14"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15" spans="1:28" ht="14.5" x14ac:dyDescent="0.35">
      <c r="A715" s="196" t="s">
        <v>3315</v>
      </c>
      <c r="B715" s="109" t="s">
        <v>213</v>
      </c>
      <c r="C715" s="109" t="s">
        <v>1591</v>
      </c>
      <c r="D715" s="109" t="s">
        <v>216</v>
      </c>
      <c r="E715" s="154" t="s">
        <v>216</v>
      </c>
      <c r="F715" s="169">
        <v>3.84</v>
      </c>
      <c r="G715" s="116" t="s">
        <v>217</v>
      </c>
      <c r="H715" s="156">
        <v>1</v>
      </c>
      <c r="I715" s="140">
        <v>1</v>
      </c>
      <c r="J715" s="170" t="s">
        <v>3307</v>
      </c>
      <c r="K715" s="147" t="s">
        <v>888</v>
      </c>
      <c r="L715" s="172" t="s">
        <v>3323</v>
      </c>
      <c r="M715" s="140" t="s">
        <v>213</v>
      </c>
      <c r="N715" s="109" t="s">
        <v>221</v>
      </c>
      <c r="O715" s="147" t="s">
        <v>424</v>
      </c>
      <c r="P715" s="109"/>
      <c r="Q715" s="109"/>
      <c r="R715" s="109"/>
      <c r="S715" s="109"/>
      <c r="T715" s="109"/>
      <c r="U715" s="140">
        <v>0</v>
      </c>
      <c r="V715" s="140">
        <v>0</v>
      </c>
      <c r="W715" s="133" t="s">
        <v>2922</v>
      </c>
      <c r="X715" s="134">
        <v>2022</v>
      </c>
      <c r="Y715" s="134">
        <v>7</v>
      </c>
      <c r="Z715" s="134">
        <v>9</v>
      </c>
      <c r="AA715"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15"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16" spans="1:28" ht="14.5" x14ac:dyDescent="0.35">
      <c r="A716" s="196" t="s">
        <v>3316</v>
      </c>
      <c r="B716" s="109" t="s">
        <v>213</v>
      </c>
      <c r="C716" s="109" t="s">
        <v>1591</v>
      </c>
      <c r="D716" s="104" t="s">
        <v>216</v>
      </c>
      <c r="E716" s="168" t="s">
        <v>216</v>
      </c>
      <c r="F716" s="167">
        <v>2.0499999999999998</v>
      </c>
      <c r="G716" s="102" t="s">
        <v>217</v>
      </c>
      <c r="H716" s="123">
        <v>1</v>
      </c>
      <c r="I716" s="122">
        <v>1</v>
      </c>
      <c r="J716" s="166" t="s">
        <v>3308</v>
      </c>
      <c r="K716" s="121" t="s">
        <v>523</v>
      </c>
      <c r="L716" s="121" t="s">
        <v>213</v>
      </c>
      <c r="M716" s="122" t="s">
        <v>213</v>
      </c>
      <c r="N716" s="104" t="s">
        <v>221</v>
      </c>
      <c r="O716" s="121" t="s">
        <v>228</v>
      </c>
      <c r="P716" s="104"/>
      <c r="Q716" s="104"/>
      <c r="R716" s="104"/>
      <c r="S716" s="104"/>
      <c r="T716" s="104"/>
      <c r="U716" s="140">
        <v>0</v>
      </c>
      <c r="V716" s="140">
        <v>0</v>
      </c>
      <c r="W716" s="133" t="s">
        <v>2922</v>
      </c>
      <c r="X716" s="128">
        <v>2022</v>
      </c>
      <c r="Y716" s="134">
        <v>7</v>
      </c>
      <c r="Z716" s="134">
        <v>8</v>
      </c>
      <c r="AA7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16"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17" spans="1:28" ht="14.5" x14ac:dyDescent="0.35">
      <c r="A717" s="196" t="s">
        <v>3317</v>
      </c>
      <c r="B717" s="109" t="s">
        <v>213</v>
      </c>
      <c r="C717" s="109" t="s">
        <v>1591</v>
      </c>
      <c r="D717" s="104" t="s">
        <v>216</v>
      </c>
      <c r="E717" s="168" t="s">
        <v>216</v>
      </c>
      <c r="F717" s="167">
        <v>1</v>
      </c>
      <c r="G717" s="102" t="s">
        <v>217</v>
      </c>
      <c r="H717" s="123">
        <v>1</v>
      </c>
      <c r="I717" s="122">
        <v>1</v>
      </c>
      <c r="J717" s="166" t="s">
        <v>3309</v>
      </c>
      <c r="K717" s="121" t="s">
        <v>3301</v>
      </c>
      <c r="L717" s="121" t="s">
        <v>213</v>
      </c>
      <c r="M717" s="122" t="s">
        <v>3325</v>
      </c>
      <c r="N717" s="104" t="s">
        <v>431</v>
      </c>
      <c r="O717" s="121" t="s">
        <v>352</v>
      </c>
      <c r="P717" s="104"/>
      <c r="Q717" s="104"/>
      <c r="R717" s="104"/>
      <c r="S717" s="104"/>
      <c r="T717" s="104"/>
      <c r="U717" s="140">
        <v>0</v>
      </c>
      <c r="V717" s="140">
        <v>0</v>
      </c>
      <c r="W717" s="133" t="s">
        <v>2922</v>
      </c>
      <c r="X717" s="128">
        <v>2022</v>
      </c>
      <c r="Y717" s="134">
        <v>7</v>
      </c>
      <c r="Z717" s="134">
        <v>9</v>
      </c>
      <c r="AA7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17" s="97"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18" spans="1:28" ht="14.5" x14ac:dyDescent="0.35">
      <c r="A718" s="196" t="s">
        <v>3318</v>
      </c>
      <c r="B718" s="109" t="s">
        <v>213</v>
      </c>
      <c r="C718" s="109" t="s">
        <v>1591</v>
      </c>
      <c r="D718" s="109" t="s">
        <v>216</v>
      </c>
      <c r="E718" s="154" t="s">
        <v>216</v>
      </c>
      <c r="F718" s="169">
        <v>3.01</v>
      </c>
      <c r="G718" s="116" t="s">
        <v>217</v>
      </c>
      <c r="H718" s="156">
        <v>1</v>
      </c>
      <c r="I718" s="140">
        <v>1</v>
      </c>
      <c r="J718" s="170" t="s">
        <v>3310</v>
      </c>
      <c r="K718" s="147" t="s">
        <v>3302</v>
      </c>
      <c r="L718" s="147" t="s">
        <v>213</v>
      </c>
      <c r="M718" s="140" t="s">
        <v>3324</v>
      </c>
      <c r="N718" s="109" t="s">
        <v>221</v>
      </c>
      <c r="O718" s="147" t="s">
        <v>474</v>
      </c>
      <c r="P718" s="109"/>
      <c r="Q718" s="109"/>
      <c r="R718" s="109"/>
      <c r="S718" s="109"/>
      <c r="T718" s="109"/>
      <c r="U718" s="140">
        <v>0</v>
      </c>
      <c r="V718" s="140">
        <v>0</v>
      </c>
      <c r="W718" s="133" t="s">
        <v>2922</v>
      </c>
      <c r="X718" s="134">
        <v>2022</v>
      </c>
      <c r="Y718" s="134">
        <v>7</v>
      </c>
      <c r="Z718" s="134">
        <v>8</v>
      </c>
      <c r="AA718"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18"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19" spans="1:28" ht="14.5" x14ac:dyDescent="0.35">
      <c r="A719" s="196" t="s">
        <v>3319</v>
      </c>
      <c r="B719" s="109" t="s">
        <v>213</v>
      </c>
      <c r="C719" s="109" t="s">
        <v>1591</v>
      </c>
      <c r="D719" s="109" t="s">
        <v>216</v>
      </c>
      <c r="E719" s="154" t="s">
        <v>216</v>
      </c>
      <c r="F719" s="169">
        <v>1.1000000000000001</v>
      </c>
      <c r="G719" s="116" t="s">
        <v>217</v>
      </c>
      <c r="H719" s="156">
        <v>1</v>
      </c>
      <c r="I719" s="140">
        <v>1</v>
      </c>
      <c r="J719" s="170" t="s">
        <v>3327</v>
      </c>
      <c r="K719" s="147" t="s">
        <v>3303</v>
      </c>
      <c r="L719" s="147" t="s">
        <v>213</v>
      </c>
      <c r="M719" s="140" t="s">
        <v>213</v>
      </c>
      <c r="N719" s="109" t="s">
        <v>221</v>
      </c>
      <c r="O719" s="147" t="s">
        <v>240</v>
      </c>
      <c r="P719" s="109"/>
      <c r="Q719" s="109"/>
      <c r="R719" s="109"/>
      <c r="S719" s="109"/>
      <c r="T719" s="109"/>
      <c r="U719" s="140">
        <v>0</v>
      </c>
      <c r="V719" s="140">
        <v>0</v>
      </c>
      <c r="W719" s="133" t="s">
        <v>2922</v>
      </c>
      <c r="X719" s="134">
        <v>2022</v>
      </c>
      <c r="Y719" s="134">
        <v>7</v>
      </c>
      <c r="Z719" s="134">
        <v>9</v>
      </c>
      <c r="AA719"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19"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20" spans="1:28" ht="14.5" x14ac:dyDescent="0.35">
      <c r="A720" s="196" t="s">
        <v>3320</v>
      </c>
      <c r="B720" s="109" t="s">
        <v>213</v>
      </c>
      <c r="C720" s="109" t="s">
        <v>1591</v>
      </c>
      <c r="D720" s="109" t="s">
        <v>216</v>
      </c>
      <c r="E720" s="154" t="s">
        <v>216</v>
      </c>
      <c r="F720" s="169">
        <v>3.38</v>
      </c>
      <c r="G720" s="116" t="s">
        <v>217</v>
      </c>
      <c r="H720" s="156">
        <v>1</v>
      </c>
      <c r="I720" s="140">
        <v>1</v>
      </c>
      <c r="J720" s="170" t="s">
        <v>3311</v>
      </c>
      <c r="K720" s="147" t="s">
        <v>3304</v>
      </c>
      <c r="L720" s="147" t="s">
        <v>213</v>
      </c>
      <c r="M720" s="140" t="s">
        <v>213</v>
      </c>
      <c r="N720" s="109" t="s">
        <v>221</v>
      </c>
      <c r="O720" s="147" t="s">
        <v>255</v>
      </c>
      <c r="P720" s="109"/>
      <c r="Q720" s="109"/>
      <c r="R720" s="109"/>
      <c r="S720" s="109"/>
      <c r="T720" s="109"/>
      <c r="U720" s="140">
        <v>0</v>
      </c>
      <c r="V720" s="140">
        <v>0</v>
      </c>
      <c r="W720" s="133" t="s">
        <v>2922</v>
      </c>
      <c r="X720" s="134">
        <v>2022</v>
      </c>
      <c r="Y720" s="134">
        <v>7</v>
      </c>
      <c r="Z720" s="134">
        <v>9</v>
      </c>
      <c r="AA720"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20"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21" spans="1:28" x14ac:dyDescent="0.25">
      <c r="A721" s="196" t="s">
        <v>3337</v>
      </c>
      <c r="B721" s="109" t="s">
        <v>213</v>
      </c>
      <c r="C721" s="109" t="s">
        <v>1591</v>
      </c>
      <c r="D721" s="109" t="s">
        <v>216</v>
      </c>
      <c r="E721" s="154" t="s">
        <v>216</v>
      </c>
      <c r="F721" s="155">
        <v>2.9</v>
      </c>
      <c r="G721" s="116" t="s">
        <v>217</v>
      </c>
      <c r="H721" s="156">
        <v>1</v>
      </c>
      <c r="I721" s="140">
        <v>1</v>
      </c>
      <c r="J721" s="109" t="s">
        <v>3338</v>
      </c>
      <c r="K721" s="147" t="s">
        <v>523</v>
      </c>
      <c r="L721" s="147" t="s">
        <v>213</v>
      </c>
      <c r="M721" s="140" t="s">
        <v>213</v>
      </c>
      <c r="N721" s="109" t="s">
        <v>221</v>
      </c>
      <c r="O721" s="147" t="s">
        <v>549</v>
      </c>
      <c r="P721" s="109"/>
      <c r="Q721" s="109"/>
      <c r="R721" s="109"/>
      <c r="S721" s="109"/>
      <c r="T721" s="109"/>
      <c r="U721" s="140">
        <v>0</v>
      </c>
      <c r="V721" s="140">
        <v>0</v>
      </c>
      <c r="W721" s="133" t="s">
        <v>2921</v>
      </c>
      <c r="X721" s="134">
        <v>2022</v>
      </c>
      <c r="Y721" s="134">
        <v>7</v>
      </c>
      <c r="Z721" s="134">
        <v>6</v>
      </c>
      <c r="AA721"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autorisé]],CertifiedCrop[1. Identifiant interne unique d’exploitation agricole*
(Attribué par la gestion centrale)],0)),FALSE,TRUE))</f>
        <v>1</v>
      </c>
      <c r="AB721" s="99" t="b">
        <f>IF(ISBLANK(GroupMember[[#This Row],[1. Identifiant interne unique d’exploitation agricole*
(Attribué par la gestion centrale)
Aucun doublon n''est autorisé]]),"",IF(ISERROR(MATCH(GroupMember[[#This Row],[1. Identifiant interne unique d’exploitation agricole*
(Attribué par la gestion centrale)
Aucun doublon n''est autorisé]],FarmUnit[1. Identifiant interne unique d’exploitation agricole*
(Attribué par la gestion centrale)],0)),FALSE,TRUE))</f>
        <v>1</v>
      </c>
    </row>
    <row r="722" spans="1:28" ht="14.5" x14ac:dyDescent="0.35">
      <c r="A722" s="148"/>
    </row>
    <row r="723" spans="1:28" ht="14.5" x14ac:dyDescent="0.35">
      <c r="A723" s="148"/>
    </row>
    <row r="724" spans="1:28" ht="14.5" x14ac:dyDescent="0.35">
      <c r="A724" s="148"/>
    </row>
    <row r="725" spans="1:28" ht="14.5" x14ac:dyDescent="0.35">
      <c r="A725" s="148"/>
    </row>
    <row r="726" spans="1:28" ht="14.5" x14ac:dyDescent="0.35">
      <c r="A726" s="148"/>
    </row>
    <row r="727" spans="1:28" ht="14.5" x14ac:dyDescent="0.35">
      <c r="A727" s="148"/>
    </row>
    <row r="728" spans="1:28" ht="14.5" x14ac:dyDescent="0.35">
      <c r="A728" s="148"/>
    </row>
    <row r="729" spans="1:28" ht="14.5" x14ac:dyDescent="0.35">
      <c r="A729" s="148"/>
    </row>
    <row r="730" spans="1:28" ht="14.5" x14ac:dyDescent="0.35">
      <c r="A730" s="148"/>
    </row>
    <row r="731" spans="1:28" ht="14.5" x14ac:dyDescent="0.35">
      <c r="A731" s="148"/>
    </row>
    <row r="732" spans="1:28" ht="14.5" x14ac:dyDescent="0.35">
      <c r="A732" s="148"/>
    </row>
    <row r="733" spans="1:28" ht="14.5" x14ac:dyDescent="0.35">
      <c r="A733" s="148"/>
    </row>
    <row r="734" spans="1:28" ht="14.5" x14ac:dyDescent="0.35">
      <c r="A734" s="148"/>
    </row>
    <row r="735" spans="1:28" ht="14.5" x14ac:dyDescent="0.35">
      <c r="A735" s="148"/>
    </row>
    <row r="736" spans="1:28" ht="14.5" x14ac:dyDescent="0.35">
      <c r="A736" s="148"/>
    </row>
    <row r="737" spans="1:1" ht="14.5" x14ac:dyDescent="0.35">
      <c r="A737" s="148"/>
    </row>
    <row r="738" spans="1:1" ht="14.5" x14ac:dyDescent="0.35">
      <c r="A738" s="148"/>
    </row>
    <row r="739" spans="1:1" ht="14.5" x14ac:dyDescent="0.35">
      <c r="A739" s="148"/>
    </row>
    <row r="740" spans="1:1" ht="14.5" x14ac:dyDescent="0.35">
      <c r="A740" s="148"/>
    </row>
    <row r="741" spans="1:1" ht="14.5" x14ac:dyDescent="0.35">
      <c r="A741" s="148"/>
    </row>
    <row r="742" spans="1:1" ht="14.5" x14ac:dyDescent="0.35">
      <c r="A742" s="148"/>
    </row>
    <row r="743" spans="1:1" ht="14.5" x14ac:dyDescent="0.35">
      <c r="A743" s="148"/>
    </row>
    <row r="744" spans="1:1" ht="14.5" x14ac:dyDescent="0.35">
      <c r="A744" s="148"/>
    </row>
    <row r="745" spans="1:1" ht="14.5" x14ac:dyDescent="0.35">
      <c r="A745" s="148"/>
    </row>
    <row r="746" spans="1:1" ht="14.5" x14ac:dyDescent="0.35">
      <c r="A746" s="148"/>
    </row>
    <row r="747" spans="1:1" ht="14.5" x14ac:dyDescent="0.35">
      <c r="A747" s="148"/>
    </row>
    <row r="748" spans="1:1" ht="14.5" x14ac:dyDescent="0.35">
      <c r="A748" s="148"/>
    </row>
    <row r="749" spans="1:1" ht="14.5" x14ac:dyDescent="0.35">
      <c r="A749" s="148"/>
    </row>
    <row r="750" spans="1:1" ht="14.5" x14ac:dyDescent="0.35">
      <c r="A750" s="148"/>
    </row>
    <row r="751" spans="1:1" ht="14.5" x14ac:dyDescent="0.35">
      <c r="A751" s="148"/>
    </row>
    <row r="752" spans="1:1" ht="14.5" x14ac:dyDescent="0.35">
      <c r="A752" s="148"/>
    </row>
    <row r="753" spans="1:1" ht="14.5" x14ac:dyDescent="0.35">
      <c r="A753" s="148"/>
    </row>
    <row r="754" spans="1:1" ht="14.5" x14ac:dyDescent="0.35">
      <c r="A754" s="148"/>
    </row>
    <row r="755" spans="1:1" ht="14.5" x14ac:dyDescent="0.35">
      <c r="A755" s="148"/>
    </row>
    <row r="756" spans="1:1" ht="14.5" x14ac:dyDescent="0.35">
      <c r="A756" s="148"/>
    </row>
    <row r="757" spans="1:1" ht="14.5" x14ac:dyDescent="0.35">
      <c r="A757" s="148"/>
    </row>
    <row r="758" spans="1:1" ht="14.5" x14ac:dyDescent="0.35">
      <c r="A758" s="148"/>
    </row>
    <row r="759" spans="1:1" ht="14.5" x14ac:dyDescent="0.35">
      <c r="A759" s="148"/>
    </row>
    <row r="760" spans="1:1" ht="14.5" x14ac:dyDescent="0.35">
      <c r="A760" s="148"/>
    </row>
    <row r="761" spans="1:1" ht="14.5" x14ac:dyDescent="0.35">
      <c r="A761" s="148"/>
    </row>
    <row r="762" spans="1:1" ht="14.5" x14ac:dyDescent="0.35">
      <c r="A762" s="148"/>
    </row>
    <row r="763" spans="1:1" ht="14.5" x14ac:dyDescent="0.35">
      <c r="A763" s="148"/>
    </row>
    <row r="764" spans="1:1" ht="14.5" x14ac:dyDescent="0.35">
      <c r="A764" s="148"/>
    </row>
    <row r="765" spans="1:1" ht="14.5" x14ac:dyDescent="0.35">
      <c r="A765" s="148"/>
    </row>
    <row r="766" spans="1:1" ht="14.5" x14ac:dyDescent="0.35">
      <c r="A766" s="148"/>
    </row>
    <row r="767" spans="1:1" ht="14.5" x14ac:dyDescent="0.35">
      <c r="A767" s="148"/>
    </row>
    <row r="768" spans="1:1" ht="14.5" x14ac:dyDescent="0.35">
      <c r="A768" s="148"/>
    </row>
    <row r="769" spans="1:1" ht="14.5" x14ac:dyDescent="0.35">
      <c r="A769" s="148"/>
    </row>
    <row r="770" spans="1:1" ht="14.5" x14ac:dyDescent="0.35">
      <c r="A770" s="148"/>
    </row>
    <row r="771" spans="1:1" ht="14.5" x14ac:dyDescent="0.35">
      <c r="A771" s="148"/>
    </row>
    <row r="772" spans="1:1" ht="14.5" x14ac:dyDescent="0.35">
      <c r="A772" s="148"/>
    </row>
    <row r="773" spans="1:1" ht="14.5" x14ac:dyDescent="0.35">
      <c r="A773" s="148"/>
    </row>
    <row r="774" spans="1:1" ht="14.5" x14ac:dyDescent="0.35">
      <c r="A774" s="148"/>
    </row>
    <row r="775" spans="1:1" ht="14.5" x14ac:dyDescent="0.35">
      <c r="A775" s="148"/>
    </row>
    <row r="776" spans="1:1" ht="14.5" x14ac:dyDescent="0.35">
      <c r="A776" s="148"/>
    </row>
    <row r="777" spans="1:1" ht="14.5" x14ac:dyDescent="0.35">
      <c r="A777" s="148"/>
    </row>
    <row r="778" spans="1:1" ht="14.5" x14ac:dyDescent="0.35">
      <c r="A778" s="148"/>
    </row>
    <row r="779" spans="1:1" ht="14.5" x14ac:dyDescent="0.35">
      <c r="A779" s="148"/>
    </row>
    <row r="780" spans="1:1" ht="14.5" x14ac:dyDescent="0.35">
      <c r="A780" s="148"/>
    </row>
    <row r="781" spans="1:1" ht="14.5" x14ac:dyDescent="0.35">
      <c r="A781" s="148"/>
    </row>
    <row r="782" spans="1:1" ht="14.5" x14ac:dyDescent="0.35">
      <c r="A782" s="148"/>
    </row>
    <row r="783" spans="1:1" ht="14.5" x14ac:dyDescent="0.35">
      <c r="A783" s="148"/>
    </row>
    <row r="784" spans="1:1" ht="14.5" x14ac:dyDescent="0.35">
      <c r="A784" s="148"/>
    </row>
    <row r="785" spans="1:1" ht="14.5" x14ac:dyDescent="0.35">
      <c r="A785" s="148"/>
    </row>
    <row r="786" spans="1:1" ht="14.5" x14ac:dyDescent="0.35">
      <c r="A786" s="148"/>
    </row>
    <row r="787" spans="1:1" ht="14.5" x14ac:dyDescent="0.35">
      <c r="A787" s="148"/>
    </row>
    <row r="788" spans="1:1" ht="14.5" x14ac:dyDescent="0.35">
      <c r="A788" s="148"/>
    </row>
    <row r="789" spans="1:1" ht="14.5" x14ac:dyDescent="0.35">
      <c r="A789" s="148"/>
    </row>
    <row r="790" spans="1:1" ht="14.5" x14ac:dyDescent="0.35">
      <c r="A790" s="148"/>
    </row>
    <row r="791" spans="1:1" ht="14.5" x14ac:dyDescent="0.35">
      <c r="A791" s="148"/>
    </row>
    <row r="792" spans="1:1" ht="14.5" x14ac:dyDescent="0.35">
      <c r="A792" s="148"/>
    </row>
    <row r="793" spans="1:1" ht="14.5" x14ac:dyDescent="0.35">
      <c r="A793" s="148"/>
    </row>
    <row r="794" spans="1:1" ht="14.5" x14ac:dyDescent="0.35">
      <c r="A794" s="148"/>
    </row>
    <row r="795" spans="1:1" ht="14.5" x14ac:dyDescent="0.35">
      <c r="A795" s="148"/>
    </row>
    <row r="796" spans="1:1" ht="14.5" x14ac:dyDescent="0.35">
      <c r="A796" s="148"/>
    </row>
    <row r="797" spans="1:1" ht="14.5" x14ac:dyDescent="0.35">
      <c r="A797" s="148"/>
    </row>
    <row r="798" spans="1:1" ht="14.5" x14ac:dyDescent="0.35">
      <c r="A798" s="148"/>
    </row>
    <row r="799" spans="1:1" ht="14.5" x14ac:dyDescent="0.35">
      <c r="A799" s="148"/>
    </row>
    <row r="800" spans="1:1" ht="14.5" x14ac:dyDescent="0.35">
      <c r="A800" s="148"/>
    </row>
    <row r="801" spans="1:1" ht="14.5" x14ac:dyDescent="0.35">
      <c r="A801" s="148"/>
    </row>
    <row r="802" spans="1:1" ht="14.5" x14ac:dyDescent="0.35">
      <c r="A802" s="148"/>
    </row>
    <row r="803" spans="1:1" ht="14.5" x14ac:dyDescent="0.35">
      <c r="A803" s="148"/>
    </row>
    <row r="804" spans="1:1" ht="14.5" x14ac:dyDescent="0.35">
      <c r="A804" s="148"/>
    </row>
    <row r="805" spans="1:1" ht="14.5" x14ac:dyDescent="0.35">
      <c r="A805" s="148"/>
    </row>
    <row r="806" spans="1:1" ht="14.5" x14ac:dyDescent="0.35">
      <c r="A806" s="148"/>
    </row>
    <row r="807" spans="1:1" ht="14.5" x14ac:dyDescent="0.35">
      <c r="A807" s="148"/>
    </row>
    <row r="808" spans="1:1" ht="14.5" x14ac:dyDescent="0.35">
      <c r="A808" s="148"/>
    </row>
    <row r="809" spans="1:1" ht="14.5" x14ac:dyDescent="0.35">
      <c r="A809" s="148"/>
    </row>
    <row r="810" spans="1:1" ht="14.5" x14ac:dyDescent="0.35">
      <c r="A810" s="148"/>
    </row>
    <row r="811" spans="1:1" ht="14.5" x14ac:dyDescent="0.35">
      <c r="A811" s="148"/>
    </row>
    <row r="812" spans="1:1" ht="14.5" x14ac:dyDescent="0.35">
      <c r="A812" s="148"/>
    </row>
    <row r="813" spans="1:1" ht="14.5" x14ac:dyDescent="0.35">
      <c r="A813" s="148"/>
    </row>
    <row r="814" spans="1:1" ht="14.5" x14ac:dyDescent="0.35">
      <c r="A814" s="148"/>
    </row>
    <row r="815" spans="1:1" ht="14.5" x14ac:dyDescent="0.35">
      <c r="A815" s="148"/>
    </row>
    <row r="816" spans="1:1" ht="14.5" x14ac:dyDescent="0.35">
      <c r="A816" s="148"/>
    </row>
    <row r="817" spans="1:1" ht="14.5" x14ac:dyDescent="0.35">
      <c r="A817" s="148"/>
    </row>
    <row r="818" spans="1:1" ht="14.5" x14ac:dyDescent="0.35">
      <c r="A818" s="148"/>
    </row>
    <row r="819" spans="1:1" ht="14.5" x14ac:dyDescent="0.35">
      <c r="A819" s="148"/>
    </row>
    <row r="820" spans="1:1" ht="14.5" x14ac:dyDescent="0.35">
      <c r="A820" s="148"/>
    </row>
    <row r="821" spans="1:1" ht="14.5" x14ac:dyDescent="0.35">
      <c r="A821" s="148"/>
    </row>
    <row r="822" spans="1:1" ht="14.5" x14ac:dyDescent="0.35">
      <c r="A822" s="148"/>
    </row>
    <row r="823" spans="1:1" ht="14.5" x14ac:dyDescent="0.35">
      <c r="A823" s="148"/>
    </row>
    <row r="824" spans="1:1" ht="14.5" x14ac:dyDescent="0.35">
      <c r="A824" s="148"/>
    </row>
    <row r="825" spans="1:1" ht="14.5" x14ac:dyDescent="0.35">
      <c r="A825" s="148"/>
    </row>
    <row r="826" spans="1:1" ht="14.5" x14ac:dyDescent="0.35">
      <c r="A826" s="148"/>
    </row>
    <row r="827" spans="1:1" ht="14.5" x14ac:dyDescent="0.35">
      <c r="A827" s="148"/>
    </row>
    <row r="828" spans="1:1" ht="14.5" x14ac:dyDescent="0.35">
      <c r="A828" s="148"/>
    </row>
    <row r="829" spans="1:1" ht="14.5" x14ac:dyDescent="0.35">
      <c r="A829" s="148"/>
    </row>
    <row r="830" spans="1:1" ht="14.5" x14ac:dyDescent="0.35">
      <c r="A830" s="148"/>
    </row>
  </sheetData>
  <sheetProtection insertRows="0" deleteRows="0"/>
  <mergeCells count="6">
    <mergeCell ref="AA1:AB1"/>
    <mergeCell ref="B1:I1"/>
    <mergeCell ref="U1:V1"/>
    <mergeCell ref="P1:T1"/>
    <mergeCell ref="J1:O1"/>
    <mergeCell ref="W1:Z1"/>
  </mergeCells>
  <phoneticPr fontId="15" type="noConversion"/>
  <conditionalFormatting sqref="AA3:AB721">
    <cfRule type="containsText" dxfId="172" priority="33" operator="containsText" text="FALSE">
      <formula>NOT(ISERROR(SEARCH("FALSE",AA3)))</formula>
    </cfRule>
  </conditionalFormatting>
  <conditionalFormatting sqref="A656:A657 A614:A617 A3:A441">
    <cfRule type="duplicateValues" dxfId="171" priority="28"/>
  </conditionalFormatting>
  <conditionalFormatting sqref="A418:A441">
    <cfRule type="duplicateValues" dxfId="170" priority="29"/>
  </conditionalFormatting>
  <conditionalFormatting sqref="M523:M524 M482:M483 M443:M447 M449:M455 M457 M459:M463 M465:M468 M470:M475 M478:M479 M493 M495 M498 M500:M501 M503:M504 M511:M512 M517:M518">
    <cfRule type="duplicateValues" dxfId="169" priority="14"/>
  </conditionalFormatting>
  <conditionalFormatting sqref="A618:A627">
    <cfRule type="duplicateValues" dxfId="168" priority="3447"/>
  </conditionalFormatting>
  <conditionalFormatting sqref="F544:F603">
    <cfRule type="duplicateValues" dxfId="167" priority="3629"/>
    <cfRule type="duplicateValues" dxfId="166" priority="3630"/>
    <cfRule type="duplicateValues" dxfId="165" priority="3631"/>
    <cfRule type="duplicateValues" dxfId="164" priority="3632"/>
    <cfRule type="duplicateValues" dxfId="163" priority="3633"/>
  </conditionalFormatting>
  <conditionalFormatting sqref="M525:M657 M484:M492 M438:M439 M420:M423 M3:M417 M425 M428 M431:M435 M442 M448 M456 M458 M464 M469 M476:M477 M480:M481 M494 M496:M497 M499 M502 M505:M510 M513:M516 M519:M522">
    <cfRule type="duplicateValues" dxfId="162" priority="3950"/>
    <cfRule type="duplicateValues" dxfId="161" priority="3951"/>
    <cfRule type="duplicateValues" dxfId="160" priority="3952"/>
    <cfRule type="duplicateValues" dxfId="159" priority="3953"/>
    <cfRule type="duplicateValues" dxfId="158" priority="3954"/>
  </conditionalFormatting>
  <conditionalFormatting sqref="A442:A492">
    <cfRule type="duplicateValues" dxfId="157" priority="4075"/>
  </conditionalFormatting>
  <conditionalFormatting sqref="A442:A613">
    <cfRule type="duplicateValues" dxfId="156" priority="4093"/>
  </conditionalFormatting>
  <conditionalFormatting sqref="A676:A693 A722:A830">
    <cfRule type="expression" dxfId="155" priority="11">
      <formula>$G676="high"</formula>
    </cfRule>
    <cfRule type="expression" dxfId="154" priority="12">
      <formula>$G676="medium"</formula>
    </cfRule>
    <cfRule type="expression" dxfId="153" priority="13">
      <formula>$G676="low"</formula>
    </cfRule>
  </conditionalFormatting>
  <conditionalFormatting sqref="A694:A721">
    <cfRule type="expression" dxfId="152" priority="8">
      <formula>$G694="high"</formula>
    </cfRule>
    <cfRule type="expression" dxfId="151" priority="9">
      <formula>$G694="medium"</formula>
    </cfRule>
    <cfRule type="expression" dxfId="150" priority="10">
      <formula>$G694="low"</formula>
    </cfRule>
  </conditionalFormatting>
  <conditionalFormatting sqref="A3:A417">
    <cfRule type="duplicateValues" dxfId="149" priority="5479"/>
  </conditionalFormatting>
  <conditionalFormatting sqref="A3:A721">
    <cfRule type="duplicateValues" dxfId="0" priority="8701"/>
  </conditionalFormatting>
  <dataValidations xWindow="1076" yWindow="497" count="23">
    <dataValidation allowBlank="1" showInputMessage="1" showErrorMessage="1" promptTitle="Information obligatoire" prompt="Ceci doit être unique pour chaque membre du groupe._x000a__x000a_Les ID répétés peuvent générer des erreurs lors de la soumission._x000a_ça doit être le même ID  que vous utilisez dans vos documents internes &amp; système de gestion. Il pourrait être le même que l'ID national" sqref="A2" xr:uid="{153ECD04-94BA-4649-A0AA-6EE5536CA933}"/>
    <dataValidation allowBlank="1" showInputMessage="1" showErrorMessage="1" promptTitle="Information obligatoire" prompt="Si la plantation a un identifiant national, présentez cette information comme une exigence obligatoire._x000a__x000a_Obligatoire pour chaque membre du groupe au Brésil et en Turquie comme véritable exemple._x000a__x000a__x000a_" sqref="B2" xr:uid="{EB8D5136-773C-444E-BB21-8E976A9C1A4E}"/>
    <dataValidation allowBlank="1" showInputMessage="1" showErrorMessage="1" promptTitle="Définition dans le glossaire" prompt="Indiquer si la plantation est _x000a_- Grande plantation ou _x000a_- Petite plantation_x000a__x000a_Pour la définition de petite plantation, veuillez vérifier l'Annexe 1. Glossaire" sqref="G2" xr:uid="{812C61A8-420E-4FE3-A6A0-7EBD8EB2D5CC}"/>
    <dataValidation allowBlank="1" showInputMessage="1" showErrorMessage="1" promptTitle="Certification RA 2020" prompt="Veuillez ajouter l'année à laquelle ce membre du groupe a rejoint le groupe pour le programme de certification RA 2020 (au plus tôt 2021)._x000a_" sqref="I2" xr:uid="{83268DC4-8EC3-4ACD-8EA3-7AB54FE78BAF}"/>
    <dataValidation allowBlank="1" showInputMessage="1" showErrorMessage="1" promptTitle="Obligatoire si disponible" prompt="Si un ID national (dans ce cas, l'ID de l'exploitant agricole) est disponible, veuillez le présenter ici._x000a__x000a_Il ne doit pas dépasser 50 caractères (espaces compris)._x000a__x000a_" sqref="M2" xr:uid="{80D7D152-9C13-47A1-A2DD-83427E70F8C3}"/>
    <dataValidation allowBlank="1" showInputMessage="1" showErrorMessage="1" promptTitle="Numéro ID national" prompt="Si un ID national (dans ce cas, l'ID du propriétaire de la plantation) est disponible, veuillez le présenter ici._x000a__x000a_Il ne doit pas dépasser 50 caractères (espaces compris)._x000a_" sqref="S2" xr:uid="{2B8EB728-F08B-41BA-ACB0-717C645BD948}"/>
    <dataValidation allowBlank="1" showInputMessage="1" showErrorMessage="1" promptTitle="Travailleurs permanents" prompt="S'assurer de ne présenter que des nombre entiers. Utiliser le format de cellule &quot;Nombre&quot;._x000a__x000a_Ne pas présenter de décimaux (exemple: 0,5)." sqref="U2" xr:uid="{90F96465-0F88-448C-821C-C038E14C0FAE}"/>
    <dataValidation allowBlank="1" showInputMessage="1" showErrorMessage="1" promptTitle="Travailleurs temporaires" prompt="S'assurer de ne présenter que des nombre entiers. Utiliser le format de cellule &quot;Nombre&quot;._x000a__x000a_Ne pas présenter de décimaux (exemple: 0,5)." sqref="V2" xr:uid="{F786A2D0-0FEE-49AB-B894-96FB623F9C79}"/>
    <dataValidation allowBlank="1" showInputMessage="1" showErrorMessage="1" promptTitle="Nom complet" prompt="Veuillez vous assurer de présenter le nom complet de l'inspecteur interne et de l'écrire de la même manière à chaque fois." sqref="W2" xr:uid="{26D9BF37-20CB-4208-A0B4-05007A639699}"/>
    <dataValidation allowBlank="1" showInputMessage="1" showErrorMessage="1" promptTitle="Mois" prompt="Veuillez mettre un nombre entre 1 et 12" sqref="Y2" xr:uid="{AA79324F-2A5D-42EA-BDF4-8BFDA6028CD8}"/>
    <dataValidation allowBlank="1" showInputMessage="1" showErrorMessage="1" promptTitle="Jour" prompt="Veuillez mettre un nombre entre 1 et 31" sqref="Z2" xr:uid="{C84122A9-BDCD-48FD-8E33-3E771AE3F312}"/>
    <dataValidation allowBlank="1" showInputMessage="1" showErrorMessage="1" promptTitle="Superficie totale de plantation" prompt="Toute la plantation, y compris les pâturages, les zones protégées et les cultures non certifiées" sqref="F2" xr:uid="{956AAF7B-CF4B-4D79-A34D-ED772C16AA8F}"/>
    <dataValidation allowBlank="1" showInputMessage="1" showErrorMessage="1" promptTitle="Information obligatoire" prompt="Le nombre d'unités agricoles doit inclure toutes les unités agricoles, y compris les pâturages, les zones protégées et les unités agricoles avec des cultures non certifiées._x000a__x000a_" sqref="H2" xr:uid="{1BDF80BD-097E-4617-82B8-19511008930A}"/>
    <dataValidation allowBlank="1" showInputMessage="1" showErrorMessage="1" promptTitle="Who is the Farm Operator?" prompt="It is the person responsible to carry out certification and agricultural activities in the farm, who is involved on the daily tasks of the farm._x000a__x000a_Also considered the Certification Responsible. " sqref="J1:O1" xr:uid="{00000000-0002-0000-0100-000012000000}"/>
    <dataValidation allowBlank="1" showInputMessage="1" showErrorMessage="1" promptTitle="Who is the Farm Owner" prompt="It is the person that owns the land and is the legal responsible for the farm. _x000a_Please only fill in if different from the farm operator/group member._x000a_If the same, you can leave it blank._x000a_" sqref="P1:T1" xr:uid="{00000000-0002-0000-0100-000013000000}"/>
    <dataValidation allowBlank="1" showInputMessage="1" showErrorMessage="1" promptTitle="Ville la plus proche" prompt="Veuillez indiquer la ville la plus proche de la plantation." sqref="C2" xr:uid="{66451D78-0270-45AF-B701-19860FC129A5}"/>
    <dataValidation allowBlank="1" showInputMessage="1" showErrorMessage="1" promptTitle="Champ obligatoire" prompt="Veuillez indiquer la région/le district/l'état/la province du pays dans lequel se trouve la plantation. Veuillez vous assurer de la même orthographe à chaque fois." sqref="D2" xr:uid="{049B9F03-27D4-4185-8A10-75BE2B7F28FE}"/>
    <dataValidation allowBlank="1" showInputMessage="1" showErrorMessage="1" prompt="Si votre groupe a défini des régions ou sous-groupes d'inspection interne, veuillez indiquer quel membre du groupe appartient à quelle région/sous-groupe." sqref="E2" xr:uid="{22F8F943-4115-45A9-895C-B00F509B1C2A}"/>
    <dataValidation allowBlank="1" showInputMessage="1" showErrorMessage="1" promptTitle="Obligatoire si disponible" prompt="Si le membre du groupe a un numéro de téléphone, vous devez l'indiquer._x000a__x000a_Vous devez ajouter les informations de l'exploitant de la plantation si ce n'est pas le membre qui gère la plantation." sqref="L2" xr:uid="{5E6049A8-83D7-4060-87F3-5939DE54E696}"/>
    <dataValidation allowBlank="1" showInputMessage="1" showErrorMessage="1" promptTitle="Valeur obligatoire" prompt="e.g. 1984" sqref="O2" xr:uid="{E9AD9160-C415-4F32-B395-D4295CA4B7B7}"/>
    <dataValidation allowBlank="1" showInputMessage="1" showErrorMessage="1" promptTitle="Valeur obligatoire" prompt="e.g. male_x000a_e.g. female" sqref="T2" xr:uid="{00000000-0002-0000-0100-00001B000000}"/>
    <dataValidation allowBlank="1" showInputMessage="1" showErrorMessage="1" promptTitle="Valeur obligatoire" prompt="ex: homme_x000a_ex: femme" sqref="N2" xr:uid="{78EC5703-5E06-419A-AEBE-76689EC8DA9E}"/>
    <dataValidation allowBlank="1" showInputMessage="1" showErrorMessage="1" promptTitle="Mandatory if available" prompt="If the group member has a phone number, you must indicate it._x000a__x000a_You must add the information of the farm operator if is not the member who manage the farm." sqref="O523:O526 L543 M523 L527 L532:L533 L539" xr:uid="{76FB7401-47C7-4978-8A2F-FB6AE5316DCB}"/>
  </dataValidations>
  <pageMargins left="0.7" right="0.7" top="0.75" bottom="0.75" header="0.3" footer="0.3"/>
  <pageSetup paperSize="9" scale="10"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94BA29"/>
  </sheetPr>
  <dimension ref="A1:U721"/>
  <sheetViews>
    <sheetView zoomScale="85" zoomScaleNormal="85" workbookViewId="0">
      <pane xSplit="1" ySplit="2" topLeftCell="B709" activePane="bottomRight" state="frozen"/>
      <selection pane="topRight" activeCell="A6" sqref="A6"/>
      <selection pane="bottomLeft" activeCell="A6" sqref="A6"/>
      <selection pane="bottomRight" activeCell="B713" sqref="B713:B714"/>
    </sheetView>
  </sheetViews>
  <sheetFormatPr baseColWidth="10" defaultColWidth="8.81640625" defaultRowHeight="12.5" x14ac:dyDescent="0.25"/>
  <cols>
    <col min="1" max="1" width="17.7265625" style="77" customWidth="1"/>
    <col min="2" max="2" width="16.54296875" style="77" customWidth="1"/>
    <col min="3" max="3" width="18.453125" style="77" customWidth="1"/>
    <col min="4" max="4" width="16.81640625" style="80" customWidth="1"/>
    <col min="5" max="5" width="25.453125" style="93" customWidth="1"/>
    <col min="6" max="6" width="21" style="80" customWidth="1"/>
    <col min="7" max="7" width="23.1796875" style="81" customWidth="1"/>
    <col min="8" max="8" width="16.7265625" style="78" customWidth="1"/>
    <col min="9" max="9" width="21.1796875" style="78" hidden="1" customWidth="1"/>
    <col min="10" max="10" width="20.26953125" style="78" hidden="1" customWidth="1"/>
    <col min="11" max="11" width="16.1796875" style="78" customWidth="1"/>
    <col min="12" max="12" width="16.54296875" style="78" customWidth="1"/>
    <col min="13" max="16" width="8.81640625" style="77"/>
    <col min="17" max="16384" width="8.81640625" style="78"/>
  </cols>
  <sheetData>
    <row r="1" spans="1:21" s="87" customFormat="1" ht="21.65" customHeight="1" x14ac:dyDescent="0.35">
      <c r="A1" s="224" t="s">
        <v>70</v>
      </c>
      <c r="B1" s="224"/>
      <c r="C1" s="224"/>
      <c r="D1" s="225"/>
      <c r="E1" s="224"/>
      <c r="F1" s="224"/>
      <c r="G1" s="224"/>
      <c r="H1" s="226" t="s">
        <v>71</v>
      </c>
      <c r="I1" s="227"/>
      <c r="J1" s="227"/>
      <c r="K1" s="227"/>
      <c r="L1" s="228"/>
      <c r="M1" s="86"/>
      <c r="N1" s="86"/>
      <c r="O1" s="86"/>
      <c r="P1" s="86"/>
    </row>
    <row r="2" spans="1:21" s="87" customFormat="1" ht="87.65" customHeight="1" x14ac:dyDescent="0.35">
      <c r="A2" s="28" t="s">
        <v>204</v>
      </c>
      <c r="B2" s="33" t="s">
        <v>72</v>
      </c>
      <c r="C2" s="33" t="s">
        <v>73</v>
      </c>
      <c r="D2" s="34" t="s">
        <v>74</v>
      </c>
      <c r="E2" s="92" t="s">
        <v>75</v>
      </c>
      <c r="F2" s="71" t="s">
        <v>76</v>
      </c>
      <c r="G2" s="74" t="s">
        <v>77</v>
      </c>
      <c r="H2" s="59" t="s">
        <v>78</v>
      </c>
      <c r="I2" s="31" t="s">
        <v>79</v>
      </c>
      <c r="J2" s="31" t="s">
        <v>80</v>
      </c>
      <c r="K2" s="31" t="s">
        <v>81</v>
      </c>
      <c r="L2" s="31" t="s">
        <v>82</v>
      </c>
      <c r="M2" s="86"/>
      <c r="N2" s="86"/>
      <c r="O2" s="86"/>
      <c r="P2" s="86"/>
    </row>
    <row r="3" spans="1:21" x14ac:dyDescent="0.25">
      <c r="A3" s="97" t="s">
        <v>2209</v>
      </c>
      <c r="B3" s="97" t="s">
        <v>2463</v>
      </c>
      <c r="C3" s="173" t="s">
        <v>2927</v>
      </c>
      <c r="D3" s="174">
        <v>1.8</v>
      </c>
      <c r="E3" s="79">
        <v>1195</v>
      </c>
      <c r="F3" s="175">
        <v>1078</v>
      </c>
      <c r="G3" s="110">
        <v>666</v>
      </c>
      <c r="H3" s="176"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 s="97" t="str">
        <f>IF((F3-G3)&lt;0,"!","")</f>
        <v/>
      </c>
      <c r="J3" s="111" t="str">
        <f>IFERROR(IF((F3-G3)/G3&gt;25%,"!",IF((F3-G3)/G3&lt;-25%,"!","")),"")</f>
        <v>!</v>
      </c>
      <c r="K3" s="112">
        <f>IFERROR(E3/D3,"")</f>
        <v>663.88888888888891</v>
      </c>
      <c r="L3" s="112">
        <f>IFERROR(F3/D3,"")</f>
        <v>598.88888888888891</v>
      </c>
      <c r="U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9.7907949790794984</v>
      </c>
    </row>
    <row r="4" spans="1:21" x14ac:dyDescent="0.25">
      <c r="A4" s="97" t="s">
        <v>2216</v>
      </c>
      <c r="B4" s="97" t="s">
        <v>2463</v>
      </c>
      <c r="C4" s="173" t="s">
        <v>2927</v>
      </c>
      <c r="D4" s="174">
        <v>2.06</v>
      </c>
      <c r="E4" s="79">
        <v>1400</v>
      </c>
      <c r="F4" s="175">
        <v>1164</v>
      </c>
      <c r="G4" s="110">
        <v>541</v>
      </c>
      <c r="H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 s="97" t="str">
        <f>IF((F4-G4)&lt;0,"!","")</f>
        <v/>
      </c>
      <c r="J4" s="111" t="str">
        <f>IFERROR(IF((F4-G4)/G4&gt;25%,"!",IF((F4-G4)/G4&lt;-25%,"!","")),"")</f>
        <v>!</v>
      </c>
      <c r="K4" s="112">
        <f>IFERROR(E4/D4,"")</f>
        <v>679.61165048543683</v>
      </c>
      <c r="L4" s="112">
        <f>IFERROR(F4/D4,"")</f>
        <v>565.04854368932035</v>
      </c>
      <c r="U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16.857142857142858</v>
      </c>
    </row>
    <row r="5" spans="1:21" x14ac:dyDescent="0.25">
      <c r="A5" s="97" t="s">
        <v>2220</v>
      </c>
      <c r="B5" s="97" t="s">
        <v>2463</v>
      </c>
      <c r="C5" s="173" t="s">
        <v>2927</v>
      </c>
      <c r="D5" s="174">
        <v>1.62</v>
      </c>
      <c r="E5" s="79">
        <v>1100</v>
      </c>
      <c r="F5" s="175">
        <v>1132</v>
      </c>
      <c r="G5" s="110">
        <v>917</v>
      </c>
      <c r="H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 s="97" t="str">
        <f>IF((F5-G5)&lt;0,"!","")</f>
        <v/>
      </c>
      <c r="J5" s="111" t="str">
        <f>IFERROR(IF((F5-G5)/G5&gt;25%,"!",IF((F5-G5)/G5&lt;-25%,"!","")),"")</f>
        <v/>
      </c>
      <c r="K5" s="112">
        <f>IFERROR(E5/D5,"")</f>
        <v>679.01234567901236</v>
      </c>
      <c r="L5" s="112">
        <f>IFERROR(F5/D5,"")</f>
        <v>698.76543209876536</v>
      </c>
      <c r="U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-2.9090909090909092</v>
      </c>
    </row>
    <row r="6" spans="1:21" x14ac:dyDescent="0.25">
      <c r="A6" s="97" t="s">
        <v>2224</v>
      </c>
      <c r="B6" s="97" t="s">
        <v>2463</v>
      </c>
      <c r="C6" s="173" t="s">
        <v>2927</v>
      </c>
      <c r="D6" s="174">
        <v>11.25</v>
      </c>
      <c r="E6" s="79">
        <v>7433</v>
      </c>
      <c r="F6" s="175">
        <v>6083</v>
      </c>
      <c r="G6" s="110">
        <v>5606</v>
      </c>
      <c r="H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 s="97" t="str">
        <f>IF((F6-G6)&lt;0,"!","")</f>
        <v/>
      </c>
      <c r="J6" s="111" t="str">
        <f>IFERROR(IF((F6-G6)/G6&gt;25%,"!",IF((F6-G6)/G6&lt;-25%,"!","")),"")</f>
        <v/>
      </c>
      <c r="K6" s="112">
        <f>IFERROR(E6/D6,"")</f>
        <v>660.71111111111111</v>
      </c>
      <c r="L6" s="112">
        <f>IFERROR(F6/D6,"")</f>
        <v>540.71111111111111</v>
      </c>
      <c r="U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18.162249428225479</v>
      </c>
    </row>
    <row r="7" spans="1:21" x14ac:dyDescent="0.25">
      <c r="A7" s="97" t="s">
        <v>2230</v>
      </c>
      <c r="B7" s="97" t="s">
        <v>2463</v>
      </c>
      <c r="C7" s="173" t="s">
        <v>2927</v>
      </c>
      <c r="D7" s="174">
        <v>1.1599999999999999</v>
      </c>
      <c r="E7" s="79">
        <v>760</v>
      </c>
      <c r="F7" s="177">
        <v>718</v>
      </c>
      <c r="G7" s="110">
        <v>718</v>
      </c>
      <c r="H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 s="97" t="str">
        <f>IF((F7-G7)&lt;0,"!","")</f>
        <v/>
      </c>
      <c r="J7" s="111" t="str">
        <f>IFERROR(IF((F7-G7)/G7&gt;25%,"!",IF((F7-G7)/G7&lt;-25%,"!","")),"")</f>
        <v/>
      </c>
      <c r="K7" s="112">
        <f>IFERROR(E7/D7,"")</f>
        <v>655.17241379310349</v>
      </c>
      <c r="L7" s="112">
        <f>IFERROR(F7/D7,"")</f>
        <v>618.9655172413793</v>
      </c>
      <c r="U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5.5263157894736841</v>
      </c>
    </row>
    <row r="8" spans="1:21" x14ac:dyDescent="0.25">
      <c r="A8" s="97" t="s">
        <v>2236</v>
      </c>
      <c r="B8" s="97" t="s">
        <v>2463</v>
      </c>
      <c r="C8" s="173" t="s">
        <v>2927</v>
      </c>
      <c r="D8" s="174">
        <v>2.17</v>
      </c>
      <c r="E8" s="79">
        <v>1442</v>
      </c>
      <c r="F8" s="175">
        <v>1177</v>
      </c>
      <c r="G8" s="110">
        <v>1177</v>
      </c>
      <c r="H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8" s="97" t="str">
        <f>IF((F8-G8)&lt;0,"!","")</f>
        <v/>
      </c>
      <c r="J8" s="111" t="str">
        <f>IFERROR(IF((F8-G8)/G8&gt;25%,"!",IF((F8-G8)/G8&lt;-25%,"!","")),"")</f>
        <v/>
      </c>
      <c r="K8" s="112">
        <f>IFERROR(E8/D8,"")</f>
        <v>664.51612903225805</v>
      </c>
      <c r="L8" s="112">
        <f>IFERROR(F8/D8,"")</f>
        <v>542.39631336405535</v>
      </c>
      <c r="U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18.377253814147018</v>
      </c>
    </row>
    <row r="9" spans="1:21" x14ac:dyDescent="0.25">
      <c r="A9" s="97" t="s">
        <v>2241</v>
      </c>
      <c r="B9" s="97" t="s">
        <v>2463</v>
      </c>
      <c r="C9" s="173" t="s">
        <v>2927</v>
      </c>
      <c r="D9" s="174">
        <v>3.48</v>
      </c>
      <c r="E9" s="79">
        <v>2295</v>
      </c>
      <c r="F9" s="175">
        <v>2119</v>
      </c>
      <c r="G9" s="110">
        <v>1466</v>
      </c>
      <c r="H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9" s="97" t="str">
        <f>IF((F9-G9)&lt;0,"!","")</f>
        <v/>
      </c>
      <c r="J9" s="111" t="str">
        <f>IFERROR(IF((F9-G9)/G9&gt;25%,"!",IF((F9-G9)/G9&lt;-25%,"!","")),"")</f>
        <v>!</v>
      </c>
      <c r="K9" s="112">
        <f>IFERROR(E9/D9,"")</f>
        <v>659.48275862068965</v>
      </c>
      <c r="L9" s="112">
        <f>IFERROR(F9/D9,"")</f>
        <v>608.90804597701151</v>
      </c>
      <c r="U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7.6688453159041394</v>
      </c>
    </row>
    <row r="10" spans="1:21" x14ac:dyDescent="0.25">
      <c r="A10" s="97" t="s">
        <v>2245</v>
      </c>
      <c r="B10" s="97" t="s">
        <v>2463</v>
      </c>
      <c r="C10" s="173" t="s">
        <v>2927</v>
      </c>
      <c r="D10" s="174">
        <v>4.1500000000000004</v>
      </c>
      <c r="E10" s="79">
        <v>2741</v>
      </c>
      <c r="F10" s="175">
        <v>2660</v>
      </c>
      <c r="G10" s="110">
        <v>2134</v>
      </c>
      <c r="H1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0" s="97" t="str">
        <f>IF((F10-G10)&lt;0,"!","")</f>
        <v/>
      </c>
      <c r="J10" s="111" t="str">
        <f>IFERROR(IF((F10-G10)/G10&gt;25%,"!",IF((F10-G10)/G10&lt;-25%,"!","")),"")</f>
        <v/>
      </c>
      <c r="K10" s="112">
        <f>IFERROR(E10/D10,"")</f>
        <v>660.48192771084337</v>
      </c>
      <c r="L10" s="112">
        <f>IFERROR(F10/D10,"")</f>
        <v>640.96385542168673</v>
      </c>
      <c r="U1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2.9551258664720903</v>
      </c>
    </row>
    <row r="11" spans="1:21" x14ac:dyDescent="0.25">
      <c r="A11" s="97" t="s">
        <v>2249</v>
      </c>
      <c r="B11" s="97" t="s">
        <v>2463</v>
      </c>
      <c r="C11" s="173" t="s">
        <v>2927</v>
      </c>
      <c r="D11" s="174">
        <v>1.46</v>
      </c>
      <c r="E11" s="79">
        <v>1000</v>
      </c>
      <c r="F11" s="177">
        <v>982</v>
      </c>
      <c r="G11" s="110">
        <v>982</v>
      </c>
      <c r="H1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1" s="97" t="str">
        <f>IF((F11-G11)&lt;0,"!","")</f>
        <v/>
      </c>
      <c r="J11" s="111" t="str">
        <f>IFERROR(IF((F11-G11)/G11&gt;25%,"!",IF((F11-G11)/G11&lt;-25%,"!","")),"")</f>
        <v/>
      </c>
      <c r="K11" s="112">
        <f>IFERROR(E11/D11,"")</f>
        <v>684.93150684931504</v>
      </c>
      <c r="L11" s="112">
        <f>IFERROR(F11/D11,"")</f>
        <v>672.60273972602738</v>
      </c>
      <c r="U1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1.7999999999999998</v>
      </c>
    </row>
    <row r="12" spans="1:21" x14ac:dyDescent="0.25">
      <c r="A12" s="97" t="s">
        <v>2255</v>
      </c>
      <c r="B12" s="97" t="s">
        <v>2463</v>
      </c>
      <c r="C12" s="173" t="s">
        <v>2927</v>
      </c>
      <c r="D12" s="174">
        <v>1.18</v>
      </c>
      <c r="E12" s="79">
        <v>780</v>
      </c>
      <c r="F12" s="177">
        <v>830</v>
      </c>
      <c r="G12" s="110">
        <v>830</v>
      </c>
      <c r="H1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2" s="97" t="str">
        <f>IF((F12-G12)&lt;0,"!","")</f>
        <v/>
      </c>
      <c r="J12" s="111" t="str">
        <f>IFERROR(IF((F12-G12)/G12&gt;25%,"!",IF((F12-G12)/G12&lt;-25%,"!","")),"")</f>
        <v/>
      </c>
      <c r="K12" s="112">
        <f>IFERROR(E12/D12,"")</f>
        <v>661.01694915254245</v>
      </c>
      <c r="L12" s="112">
        <f>IFERROR(F12/D12,"")</f>
        <v>703.38983050847457</v>
      </c>
      <c r="U1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-6.4102564102564097</v>
      </c>
    </row>
    <row r="13" spans="1:21" x14ac:dyDescent="0.25">
      <c r="A13" s="97" t="s">
        <v>2261</v>
      </c>
      <c r="B13" s="97" t="s">
        <v>2463</v>
      </c>
      <c r="C13" s="173" t="s">
        <v>2927</v>
      </c>
      <c r="D13" s="174">
        <v>2.0099999999999998</v>
      </c>
      <c r="E13" s="79">
        <v>1355</v>
      </c>
      <c r="F13" s="175">
        <v>1092</v>
      </c>
      <c r="G13" s="110">
        <v>548</v>
      </c>
      <c r="H1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3" s="97" t="str">
        <f>IF((F13-G13)&lt;0,"!","")</f>
        <v/>
      </c>
      <c r="J13" s="111" t="str">
        <f>IFERROR(IF((F13-G13)/G13&gt;25%,"!",IF((F13-G13)/G13&lt;-25%,"!","")),"")</f>
        <v>!</v>
      </c>
      <c r="K13" s="112">
        <f>IFERROR(E13/D13,"")</f>
        <v>674.1293532338309</v>
      </c>
      <c r="L13" s="112">
        <f>IFERROR(F13/D13,"")</f>
        <v>543.28358208955228</v>
      </c>
      <c r="U1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19.40959409594096</v>
      </c>
    </row>
    <row r="14" spans="1:21" x14ac:dyDescent="0.25">
      <c r="A14" s="97" t="s">
        <v>2265</v>
      </c>
      <c r="B14" s="97" t="s">
        <v>2463</v>
      </c>
      <c r="C14" s="173" t="s">
        <v>2927</v>
      </c>
      <c r="D14" s="174">
        <v>1.41</v>
      </c>
      <c r="E14" s="79">
        <v>980</v>
      </c>
      <c r="F14" s="177">
        <v>825</v>
      </c>
      <c r="G14" s="110">
        <v>825</v>
      </c>
      <c r="H1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4" s="97" t="str">
        <f>IF((F14-G14)&lt;0,"!","")</f>
        <v/>
      </c>
      <c r="J14" s="111" t="str">
        <f>IFERROR(IF((F14-G14)/G14&gt;25%,"!",IF((F14-G14)/G14&lt;-25%,"!","")),"")</f>
        <v/>
      </c>
      <c r="K14" s="112">
        <f>IFERROR(E14/D14,"")</f>
        <v>695.03546099290782</v>
      </c>
      <c r="L14" s="112">
        <f>IFERROR(F14/D14,"")</f>
        <v>585.10638297872345</v>
      </c>
      <c r="U1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15.816326530612246</v>
      </c>
    </row>
    <row r="15" spans="1:21" x14ac:dyDescent="0.25">
      <c r="A15" s="97" t="s">
        <v>2270</v>
      </c>
      <c r="B15" s="97" t="s">
        <v>2463</v>
      </c>
      <c r="C15" s="173" t="s">
        <v>2927</v>
      </c>
      <c r="D15" s="174">
        <v>2.2400000000000002</v>
      </c>
      <c r="E15" s="79">
        <v>1455</v>
      </c>
      <c r="F15" s="175">
        <v>1299</v>
      </c>
      <c r="G15" s="110">
        <v>1299</v>
      </c>
      <c r="H1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5" s="97" t="str">
        <f>IF((F15-G15)&lt;0,"!","")</f>
        <v/>
      </c>
      <c r="J15" s="111" t="str">
        <f>IFERROR(IF((F15-G15)/G15&gt;25%,"!",IF((F15-G15)/G15&lt;-25%,"!","")),"")</f>
        <v/>
      </c>
      <c r="K15" s="112">
        <f>IFERROR(E15/D15,"")</f>
        <v>649.55357142857133</v>
      </c>
      <c r="L15" s="112">
        <f>IFERROR(F15/D15,"")</f>
        <v>579.91071428571422</v>
      </c>
      <c r="U1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10.721649484536082</v>
      </c>
    </row>
    <row r="16" spans="1:21" x14ac:dyDescent="0.25">
      <c r="A16" s="97" t="s">
        <v>2274</v>
      </c>
      <c r="B16" s="97" t="s">
        <v>2463</v>
      </c>
      <c r="C16" s="173" t="s">
        <v>2927</v>
      </c>
      <c r="D16" s="174">
        <v>2.65</v>
      </c>
      <c r="E16" s="79">
        <v>1633</v>
      </c>
      <c r="F16" s="175">
        <v>1625</v>
      </c>
      <c r="G16" s="110">
        <v>973</v>
      </c>
      <c r="H1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6" s="97" t="str">
        <f>IF((F16-G16)&lt;0,"!","")</f>
        <v/>
      </c>
      <c r="J16" s="111" t="str">
        <f>IFERROR(IF((F16-G16)/G16&gt;25%,"!",IF((F16-G16)/G16&lt;-25%,"!","")),"")</f>
        <v>!</v>
      </c>
      <c r="K16" s="112">
        <f>IFERROR(E16/D16,"")</f>
        <v>616.2264150943397</v>
      </c>
      <c r="L16" s="112">
        <f>IFERROR(F16/D16,"")</f>
        <v>613.20754716981139</v>
      </c>
      <c r="U1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0.4898958971218616</v>
      </c>
    </row>
    <row r="17" spans="1:21" x14ac:dyDescent="0.25">
      <c r="A17" s="97" t="s">
        <v>2280</v>
      </c>
      <c r="B17" s="97" t="s">
        <v>2463</v>
      </c>
      <c r="C17" s="173" t="s">
        <v>2927</v>
      </c>
      <c r="D17" s="174">
        <v>2.52</v>
      </c>
      <c r="E17" s="79">
        <v>1663.2</v>
      </c>
      <c r="F17" s="175">
        <v>1657</v>
      </c>
      <c r="G17" s="110">
        <v>1406</v>
      </c>
      <c r="H1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7" s="97" t="str">
        <f>IF((F17-G17)&lt;0,"!","")</f>
        <v/>
      </c>
      <c r="J17" s="111" t="str">
        <f>IFERROR(IF((F17-G17)/G17&gt;25%,"!",IF((F17-G17)/G17&lt;-25%,"!","")),"")</f>
        <v/>
      </c>
      <c r="K17" s="112">
        <f>IFERROR(E17/D17,"")</f>
        <v>660</v>
      </c>
      <c r="L17" s="112">
        <f>IFERROR(F17/D17,"")</f>
        <v>657.53968253968253</v>
      </c>
      <c r="U1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0.37277537277537554</v>
      </c>
    </row>
    <row r="18" spans="1:21" x14ac:dyDescent="0.25">
      <c r="A18" s="97" t="s">
        <v>2285</v>
      </c>
      <c r="B18" s="97" t="s">
        <v>2463</v>
      </c>
      <c r="C18" s="173" t="s">
        <v>2927</v>
      </c>
      <c r="D18" s="174">
        <v>2.4500000000000002</v>
      </c>
      <c r="E18" s="79">
        <v>1617.0000000000002</v>
      </c>
      <c r="F18" s="175">
        <v>1347</v>
      </c>
      <c r="G18" s="110">
        <v>1021</v>
      </c>
      <c r="H1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8" s="97" t="str">
        <f>IF((F18-G18)&lt;0,"!","")</f>
        <v/>
      </c>
      <c r="J18" s="111" t="str">
        <f>IFERROR(IF((F18-G18)/G18&gt;25%,"!",IF((F18-G18)/G18&lt;-25%,"!","")),"")</f>
        <v>!</v>
      </c>
      <c r="K18" s="112">
        <f>IFERROR(E18/D18,"")</f>
        <v>660</v>
      </c>
      <c r="L18" s="112">
        <f>IFERROR(F18/D18,"")</f>
        <v>549.79591836734687</v>
      </c>
      <c r="U1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16.697588126159566</v>
      </c>
    </row>
    <row r="19" spans="1:21" x14ac:dyDescent="0.25">
      <c r="A19" s="97" t="s">
        <v>2289</v>
      </c>
      <c r="B19" s="97" t="s">
        <v>2463</v>
      </c>
      <c r="C19" s="173" t="s">
        <v>2927</v>
      </c>
      <c r="D19" s="174">
        <v>1.63</v>
      </c>
      <c r="E19" s="79">
        <v>1111</v>
      </c>
      <c r="F19" s="177">
        <v>885</v>
      </c>
      <c r="G19" s="110">
        <v>885</v>
      </c>
      <c r="H1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9" s="97" t="str">
        <f>IF((F19-G19)&lt;0,"!","")</f>
        <v/>
      </c>
      <c r="J19" s="111" t="str">
        <f>IFERROR(IF((F19-G19)/G19&gt;25%,"!",IF((F19-G19)/G19&lt;-25%,"!","")),"")</f>
        <v/>
      </c>
      <c r="K19" s="112">
        <f>IFERROR(E19/D19,"")</f>
        <v>681.59509202453989</v>
      </c>
      <c r="L19" s="112">
        <f>IFERROR(F19/D19,"")</f>
        <v>542.94478527607362</v>
      </c>
      <c r="U1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20.342034203420344</v>
      </c>
    </row>
    <row r="20" spans="1:21" x14ac:dyDescent="0.25">
      <c r="A20" s="97" t="s">
        <v>2294</v>
      </c>
      <c r="B20" s="97" t="s">
        <v>2463</v>
      </c>
      <c r="C20" s="173" t="s">
        <v>2927</v>
      </c>
      <c r="D20" s="174">
        <v>1.86</v>
      </c>
      <c r="E20" s="79">
        <v>1230</v>
      </c>
      <c r="F20" s="175">
        <v>1135</v>
      </c>
      <c r="G20" s="110">
        <v>1135</v>
      </c>
      <c r="H2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0" s="97" t="str">
        <f>IF((F20-G20)&lt;0,"!","")</f>
        <v/>
      </c>
      <c r="J20" s="111" t="str">
        <f>IFERROR(IF((F20-G20)/G20&gt;25%,"!",IF((F20-G20)/G20&lt;-25%,"!","")),"")</f>
        <v/>
      </c>
      <c r="K20" s="112">
        <f>IFERROR(E20/D20,"")</f>
        <v>661.29032258064512</v>
      </c>
      <c r="L20" s="112">
        <f>IFERROR(F20/D20,"")</f>
        <v>610.21505376344078</v>
      </c>
      <c r="U2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7.7235772357723578</v>
      </c>
    </row>
    <row r="21" spans="1:21" x14ac:dyDescent="0.25">
      <c r="A21" s="97" t="s">
        <v>2296</v>
      </c>
      <c r="B21" s="97" t="s">
        <v>2463</v>
      </c>
      <c r="C21" s="173" t="s">
        <v>2927</v>
      </c>
      <c r="D21" s="174">
        <v>3.82</v>
      </c>
      <c r="E21" s="79">
        <v>2252</v>
      </c>
      <c r="F21" s="175">
        <v>2027</v>
      </c>
      <c r="G21" s="110">
        <v>1612</v>
      </c>
      <c r="H2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1" s="97" t="str">
        <f>IF((F21-G21)&lt;0,"!","")</f>
        <v/>
      </c>
      <c r="J21" s="111" t="str">
        <f>IFERROR(IF((F21-G21)/G21&gt;25%,"!",IF((F21-G21)/G21&lt;-25%,"!","")),"")</f>
        <v>!</v>
      </c>
      <c r="K21" s="112">
        <f>IFERROR(E21/D21,"")</f>
        <v>589.52879581151831</v>
      </c>
      <c r="L21" s="112">
        <f>IFERROR(F21/D21,"")</f>
        <v>530.62827225130889</v>
      </c>
      <c r="U2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9.9911190053285974</v>
      </c>
    </row>
    <row r="22" spans="1:21" x14ac:dyDescent="0.25">
      <c r="A22" s="97" t="s">
        <v>2302</v>
      </c>
      <c r="B22" s="97" t="s">
        <v>2463</v>
      </c>
      <c r="C22" s="173" t="s">
        <v>2927</v>
      </c>
      <c r="D22" s="174">
        <v>1.51</v>
      </c>
      <c r="E22" s="79">
        <v>1000</v>
      </c>
      <c r="F22" s="177">
        <v>804</v>
      </c>
      <c r="G22" s="110">
        <v>804</v>
      </c>
      <c r="H2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2" s="97" t="str">
        <f>IF((F22-G22)&lt;0,"!","")</f>
        <v/>
      </c>
      <c r="J22" s="111" t="str">
        <f>IFERROR(IF((F22-G22)/G22&gt;25%,"!",IF((F22-G22)/G22&lt;-25%,"!","")),"")</f>
        <v/>
      </c>
      <c r="K22" s="112">
        <f>IFERROR(E22/D22,"")</f>
        <v>662.25165562913912</v>
      </c>
      <c r="L22" s="112">
        <f>IFERROR(F22/D22,"")</f>
        <v>532.4503311258278</v>
      </c>
      <c r="U2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19.600000000000001</v>
      </c>
    </row>
    <row r="23" spans="1:21" x14ac:dyDescent="0.25">
      <c r="A23" s="97" t="s">
        <v>2307</v>
      </c>
      <c r="B23" s="97" t="s">
        <v>2463</v>
      </c>
      <c r="C23" s="173" t="s">
        <v>2927</v>
      </c>
      <c r="D23" s="174">
        <v>3.11</v>
      </c>
      <c r="E23" s="79">
        <v>2056</v>
      </c>
      <c r="F23" s="175">
        <v>1925</v>
      </c>
      <c r="G23" s="110">
        <v>1925</v>
      </c>
      <c r="H2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3" s="97" t="str">
        <f>IF((F23-G23)&lt;0,"!","")</f>
        <v/>
      </c>
      <c r="J23" s="111" t="str">
        <f>IFERROR(IF((F23-G23)/G23&gt;25%,"!",IF((F23-G23)/G23&lt;-25%,"!","")),"")</f>
        <v/>
      </c>
      <c r="K23" s="112">
        <f>IFERROR(E23/D23,"")</f>
        <v>661.09324758842445</v>
      </c>
      <c r="L23" s="112">
        <f>IFERROR(F23/D23,"")</f>
        <v>618.97106109324761</v>
      </c>
      <c r="U2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6.3715953307392992</v>
      </c>
    </row>
    <row r="24" spans="1:21" x14ac:dyDescent="0.25">
      <c r="A24" s="97" t="s">
        <v>2313</v>
      </c>
      <c r="B24" s="97" t="s">
        <v>2463</v>
      </c>
      <c r="C24" s="173" t="s">
        <v>2927</v>
      </c>
      <c r="D24" s="174">
        <v>2.68</v>
      </c>
      <c r="E24" s="79">
        <v>1768.8000000000002</v>
      </c>
      <c r="F24" s="175">
        <v>1724</v>
      </c>
      <c r="G24" s="110">
        <v>1398</v>
      </c>
      <c r="H2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4" s="97" t="str">
        <f>IF((F24-G24)&lt;0,"!","")</f>
        <v/>
      </c>
      <c r="J24" s="111" t="str">
        <f>IFERROR(IF((F24-G24)/G24&gt;25%,"!",IF((F24-G24)/G24&lt;-25%,"!","")),"")</f>
        <v/>
      </c>
      <c r="K24" s="112">
        <f>IFERROR(E24/D24,"")</f>
        <v>660</v>
      </c>
      <c r="L24" s="112">
        <f>IFERROR(F24/D24,"")</f>
        <v>643.28358208955217</v>
      </c>
      <c r="U2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2.5327905924920948</v>
      </c>
    </row>
    <row r="25" spans="1:21" x14ac:dyDescent="0.25">
      <c r="A25" s="97" t="s">
        <v>2317</v>
      </c>
      <c r="B25" s="97" t="s">
        <v>2463</v>
      </c>
      <c r="C25" s="173" t="s">
        <v>2927</v>
      </c>
      <c r="D25" s="174">
        <v>1.45</v>
      </c>
      <c r="E25" s="79">
        <v>957</v>
      </c>
      <c r="F25" s="177">
        <v>940</v>
      </c>
      <c r="G25" s="110">
        <v>940</v>
      </c>
      <c r="H2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5" s="97" t="str">
        <f>IF((F25-G25)&lt;0,"!","")</f>
        <v/>
      </c>
      <c r="J25" s="111" t="str">
        <f>IFERROR(IF((F25-G25)/G25&gt;25%,"!",IF((F25-G25)/G25&lt;-25%,"!","")),"")</f>
        <v/>
      </c>
      <c r="K25" s="112">
        <f>IFERROR(E25/D25,"")</f>
        <v>660</v>
      </c>
      <c r="L25" s="112">
        <f>IFERROR(F25/D25,"")</f>
        <v>648.27586206896558</v>
      </c>
      <c r="U2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1.7763845350052248</v>
      </c>
    </row>
    <row r="26" spans="1:21" x14ac:dyDescent="0.25">
      <c r="A26" s="97" t="s">
        <v>2322</v>
      </c>
      <c r="B26" s="97" t="s">
        <v>2463</v>
      </c>
      <c r="C26" s="173" t="s">
        <v>2927</v>
      </c>
      <c r="D26" s="174">
        <v>1.2</v>
      </c>
      <c r="E26" s="79">
        <v>797</v>
      </c>
      <c r="F26" s="177">
        <v>663</v>
      </c>
      <c r="G26" s="110">
        <v>663</v>
      </c>
      <c r="H2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6" s="97" t="str">
        <f>IF((F26-G26)&lt;0,"!","")</f>
        <v/>
      </c>
      <c r="J26" s="111" t="str">
        <f>IFERROR(IF((F26-G26)/G26&gt;25%,"!",IF((F26-G26)/G26&lt;-25%,"!","")),"")</f>
        <v/>
      </c>
      <c r="K26" s="112">
        <f>IFERROR(E26/D26,"")</f>
        <v>664.16666666666674</v>
      </c>
      <c r="L26" s="112">
        <f>IFERROR(F26/D26,"")</f>
        <v>552.5</v>
      </c>
      <c r="U2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16.813048933500628</v>
      </c>
    </row>
    <row r="27" spans="1:21" x14ac:dyDescent="0.25">
      <c r="A27" s="97" t="s">
        <v>2326</v>
      </c>
      <c r="B27" s="97" t="s">
        <v>2463</v>
      </c>
      <c r="C27" s="173" t="s">
        <v>2927</v>
      </c>
      <c r="D27" s="174">
        <v>1.07</v>
      </c>
      <c r="E27" s="79">
        <v>700</v>
      </c>
      <c r="F27" s="177">
        <v>704</v>
      </c>
      <c r="G27" s="110">
        <v>704</v>
      </c>
      <c r="H2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7" s="97" t="str">
        <f>IF((F27-G27)&lt;0,"!","")</f>
        <v/>
      </c>
      <c r="J27" s="111" t="str">
        <f>IFERROR(IF((F27-G27)/G27&gt;25%,"!",IF((F27-G27)/G27&lt;-25%,"!","")),"")</f>
        <v/>
      </c>
      <c r="K27" s="112">
        <f>IFERROR(E27/D27,"")</f>
        <v>654.20560747663546</v>
      </c>
      <c r="L27" s="112">
        <f>IFERROR(F27/D27,"")</f>
        <v>657.94392523364479</v>
      </c>
      <c r="U2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-0.5714285714285714</v>
      </c>
    </row>
    <row r="28" spans="1:21" x14ac:dyDescent="0.25">
      <c r="A28" s="97" t="s">
        <v>2331</v>
      </c>
      <c r="B28" s="97" t="s">
        <v>2463</v>
      </c>
      <c r="C28" s="173" t="s">
        <v>2927</v>
      </c>
      <c r="D28" s="174">
        <v>1.89</v>
      </c>
      <c r="E28" s="79">
        <v>1200</v>
      </c>
      <c r="F28" s="175">
        <v>1005</v>
      </c>
      <c r="G28" s="110">
        <v>1005</v>
      </c>
      <c r="H2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8" s="97" t="str">
        <f>IF((F28-G28)&lt;0,"!","")</f>
        <v/>
      </c>
      <c r="J28" s="111" t="str">
        <f>IFERROR(IF((F28-G28)/G28&gt;25%,"!",IF((F28-G28)/G28&lt;-25%,"!","")),"")</f>
        <v/>
      </c>
      <c r="K28" s="112">
        <f>IFERROR(E28/D28,"")</f>
        <v>634.92063492063494</v>
      </c>
      <c r="L28" s="112">
        <f>IFERROR(F28/D28,"")</f>
        <v>531.7460317460318</v>
      </c>
      <c r="U2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16.25</v>
      </c>
    </row>
    <row r="29" spans="1:21" x14ac:dyDescent="0.25">
      <c r="A29" s="97" t="s">
        <v>2335</v>
      </c>
      <c r="B29" s="97" t="s">
        <v>2463</v>
      </c>
      <c r="C29" s="173" t="s">
        <v>2927</v>
      </c>
      <c r="D29" s="174">
        <v>2.25</v>
      </c>
      <c r="E29" s="79">
        <v>1460</v>
      </c>
      <c r="F29" s="175">
        <v>1395</v>
      </c>
      <c r="G29" s="110">
        <v>1195</v>
      </c>
      <c r="H2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9" s="97" t="str">
        <f>IF((F29-G29)&lt;0,"!","")</f>
        <v/>
      </c>
      <c r="J29" s="111" t="str">
        <f>IFERROR(IF((F29-G29)/G29&gt;25%,"!",IF((F29-G29)/G29&lt;-25%,"!","")),"")</f>
        <v/>
      </c>
      <c r="K29" s="112">
        <f>IFERROR(E29/D29,"")</f>
        <v>648.88888888888891</v>
      </c>
      <c r="L29" s="112">
        <f>IFERROR(F29/D29,"")</f>
        <v>620</v>
      </c>
      <c r="U2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4.4520547945205475</v>
      </c>
    </row>
    <row r="30" spans="1:21" x14ac:dyDescent="0.25">
      <c r="A30" s="97" t="s">
        <v>2340</v>
      </c>
      <c r="B30" s="97" t="s">
        <v>2463</v>
      </c>
      <c r="C30" s="173" t="s">
        <v>2927</v>
      </c>
      <c r="D30" s="174">
        <v>2.2200000000000002</v>
      </c>
      <c r="E30" s="79">
        <v>1465.2</v>
      </c>
      <c r="F30" s="175">
        <v>1448</v>
      </c>
      <c r="G30" s="110">
        <v>907</v>
      </c>
      <c r="H3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0" s="97" t="str">
        <f>IF((F30-G30)&lt;0,"!","")</f>
        <v/>
      </c>
      <c r="J30" s="111" t="str">
        <f>IFERROR(IF((F30-G30)/G30&gt;25%,"!",IF((F30-G30)/G30&lt;-25%,"!","")),"")</f>
        <v>!</v>
      </c>
      <c r="K30" s="112">
        <f>IFERROR(E30/D30,"")</f>
        <v>660</v>
      </c>
      <c r="L30" s="112">
        <f>IFERROR(F30/D30,"")</f>
        <v>652.25225225225222</v>
      </c>
      <c r="U3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1.1739011739011769</v>
      </c>
    </row>
    <row r="31" spans="1:21" x14ac:dyDescent="0.25">
      <c r="A31" s="97" t="s">
        <v>2345</v>
      </c>
      <c r="B31" s="97" t="s">
        <v>2463</v>
      </c>
      <c r="C31" s="173" t="s">
        <v>2927</v>
      </c>
      <c r="D31" s="174">
        <v>3.72</v>
      </c>
      <c r="E31" s="79">
        <v>2455.2000000000003</v>
      </c>
      <c r="F31" s="175">
        <v>2276</v>
      </c>
      <c r="G31" s="110">
        <v>1420</v>
      </c>
      <c r="H3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1" s="97" t="str">
        <f>IF((F31-G31)&lt;0,"!","")</f>
        <v/>
      </c>
      <c r="J31" s="111" t="str">
        <f>IFERROR(IF((F31-G31)/G31&gt;25%,"!",IF((F31-G31)/G31&lt;-25%,"!","")),"")</f>
        <v>!</v>
      </c>
      <c r="K31" s="112">
        <f>IFERROR(E31/D31,"")</f>
        <v>660</v>
      </c>
      <c r="L31" s="112">
        <f>IFERROR(F31/D31,"")</f>
        <v>611.82795698924724</v>
      </c>
      <c r="U3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7.2987943955685992</v>
      </c>
    </row>
    <row r="32" spans="1:21" x14ac:dyDescent="0.25">
      <c r="A32" s="97" t="s">
        <v>2350</v>
      </c>
      <c r="B32" s="97" t="s">
        <v>2463</v>
      </c>
      <c r="C32" s="173" t="s">
        <v>2927</v>
      </c>
      <c r="D32" s="174">
        <v>1.33</v>
      </c>
      <c r="E32" s="79">
        <v>877.80000000000007</v>
      </c>
      <c r="F32" s="177">
        <v>805</v>
      </c>
      <c r="G32" s="110">
        <v>805</v>
      </c>
      <c r="H3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2" s="97" t="str">
        <f>IF((F32-G32)&lt;0,"!","")</f>
        <v/>
      </c>
      <c r="J32" s="111" t="str">
        <f>IFERROR(IF((F32-G32)/G32&gt;25%,"!",IF((F32-G32)/G32&lt;-25%,"!","")),"")</f>
        <v/>
      </c>
      <c r="K32" s="112">
        <f>IFERROR(E32/D32,"")</f>
        <v>660</v>
      </c>
      <c r="L32" s="112">
        <f>IFERROR(F32/D32,"")</f>
        <v>605.26315789473676</v>
      </c>
      <c r="U3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8.293460925039879</v>
      </c>
    </row>
    <row r="33" spans="1:21" x14ac:dyDescent="0.25">
      <c r="A33" s="97" t="s">
        <v>2355</v>
      </c>
      <c r="B33" s="97" t="s">
        <v>2463</v>
      </c>
      <c r="C33" s="173" t="s">
        <v>2927</v>
      </c>
      <c r="D33" s="174">
        <v>1.2</v>
      </c>
      <c r="E33" s="79">
        <v>792</v>
      </c>
      <c r="F33" s="177">
        <v>660</v>
      </c>
      <c r="G33" s="110">
        <v>660</v>
      </c>
      <c r="H3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3" s="97" t="str">
        <f>IF((F33-G33)&lt;0,"!","")</f>
        <v/>
      </c>
      <c r="J33" s="111" t="str">
        <f>IFERROR(IF((F33-G33)/G33&gt;25%,"!",IF((F33-G33)/G33&lt;-25%,"!","")),"")</f>
        <v/>
      </c>
      <c r="K33" s="112">
        <f>IFERROR(E33/D33,"")</f>
        <v>660</v>
      </c>
      <c r="L33" s="112">
        <f>IFERROR(F33/D33,"")</f>
        <v>550</v>
      </c>
      <c r="U3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16.666666666666664</v>
      </c>
    </row>
    <row r="34" spans="1:21" x14ac:dyDescent="0.25">
      <c r="A34" s="97" t="s">
        <v>2361</v>
      </c>
      <c r="B34" s="97" t="s">
        <v>2463</v>
      </c>
      <c r="C34" s="173" t="s">
        <v>2927</v>
      </c>
      <c r="D34" s="174">
        <v>4.9400000000000004</v>
      </c>
      <c r="E34" s="79">
        <v>3150</v>
      </c>
      <c r="F34" s="175">
        <v>2990</v>
      </c>
      <c r="G34" s="110">
        <v>2424</v>
      </c>
      <c r="H3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4" s="97" t="str">
        <f>IF((F34-G34)&lt;0,"!","")</f>
        <v/>
      </c>
      <c r="J34" s="111" t="str">
        <f>IFERROR(IF((F34-G34)/G34&gt;25%,"!",IF((F34-G34)/G34&lt;-25%,"!","")),"")</f>
        <v/>
      </c>
      <c r="K34" s="112">
        <f>IFERROR(E34/D34,"")</f>
        <v>637.65182186234813</v>
      </c>
      <c r="L34" s="112">
        <f>IFERROR(F34/D34,"")</f>
        <v>605.26315789473676</v>
      </c>
      <c r="U3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5.0793650793650791</v>
      </c>
    </row>
    <row r="35" spans="1:21" x14ac:dyDescent="0.25">
      <c r="A35" s="97" t="s">
        <v>2366</v>
      </c>
      <c r="B35" s="97" t="s">
        <v>2463</v>
      </c>
      <c r="C35" s="173" t="s">
        <v>2927</v>
      </c>
      <c r="D35" s="174">
        <v>1</v>
      </c>
      <c r="E35" s="79">
        <v>660</v>
      </c>
      <c r="F35" s="177">
        <v>676</v>
      </c>
      <c r="G35" s="110">
        <v>676</v>
      </c>
      <c r="H3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5" s="97" t="str">
        <f>IF((F35-G35)&lt;0,"!","")</f>
        <v/>
      </c>
      <c r="J35" s="111" t="str">
        <f>IFERROR(IF((F35-G35)/G35&gt;25%,"!",IF((F35-G35)/G35&lt;-25%,"!","")),"")</f>
        <v/>
      </c>
      <c r="K35" s="112">
        <f>IFERROR(E35/D35,"")</f>
        <v>660</v>
      </c>
      <c r="L35" s="112">
        <f>IFERROR(F35/D35,"")</f>
        <v>676</v>
      </c>
      <c r="U3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-2.4242424242424243</v>
      </c>
    </row>
    <row r="36" spans="1:21" x14ac:dyDescent="0.25">
      <c r="A36" s="97" t="s">
        <v>2370</v>
      </c>
      <c r="B36" s="97" t="s">
        <v>2463</v>
      </c>
      <c r="C36" s="173" t="s">
        <v>2927</v>
      </c>
      <c r="D36" s="174">
        <v>1.98</v>
      </c>
      <c r="E36" s="79">
        <v>1300</v>
      </c>
      <c r="F36" s="175">
        <v>1101</v>
      </c>
      <c r="G36" s="110">
        <v>1101</v>
      </c>
      <c r="H3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6" s="97" t="str">
        <f>IF((F36-G36)&lt;0,"!","")</f>
        <v/>
      </c>
      <c r="J36" s="111" t="str">
        <f>IFERROR(IF((F36-G36)/G36&gt;25%,"!",IF((F36-G36)/G36&lt;-25%,"!","")),"")</f>
        <v/>
      </c>
      <c r="K36" s="112">
        <f>IFERROR(E36/D36,"")</f>
        <v>656.56565656565658</v>
      </c>
      <c r="L36" s="112">
        <f>IFERROR(F36/D36,"")</f>
        <v>556.06060606060612</v>
      </c>
      <c r="U3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15.307692307692308</v>
      </c>
    </row>
    <row r="37" spans="1:21" x14ac:dyDescent="0.25">
      <c r="A37" s="97" t="s">
        <v>2376</v>
      </c>
      <c r="B37" s="97" t="s">
        <v>2463</v>
      </c>
      <c r="C37" s="173" t="s">
        <v>2927</v>
      </c>
      <c r="D37" s="174">
        <v>1.41</v>
      </c>
      <c r="E37" s="79">
        <v>930.59999999999991</v>
      </c>
      <c r="F37" s="177">
        <v>799</v>
      </c>
      <c r="G37" s="110">
        <v>799</v>
      </c>
      <c r="H3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7" s="97" t="str">
        <f>IF((F37-G37)&lt;0,"!","")</f>
        <v/>
      </c>
      <c r="J37" s="111" t="str">
        <f>IFERROR(IF((F37-G37)/G37&gt;25%,"!",IF((F37-G37)/G37&lt;-25%,"!","")),"")</f>
        <v/>
      </c>
      <c r="K37" s="112">
        <f>IFERROR(E37/D37,"")</f>
        <v>660</v>
      </c>
      <c r="L37" s="112">
        <f>IFERROR(F37/D37,"")</f>
        <v>566.66666666666674</v>
      </c>
      <c r="U3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14.141414141414133</v>
      </c>
    </row>
    <row r="38" spans="1:21" x14ac:dyDescent="0.25">
      <c r="A38" s="97" t="s">
        <v>2380</v>
      </c>
      <c r="B38" s="97" t="s">
        <v>2463</v>
      </c>
      <c r="C38" s="173" t="s">
        <v>2927</v>
      </c>
      <c r="D38" s="174">
        <v>5.71</v>
      </c>
      <c r="E38" s="79">
        <v>3600</v>
      </c>
      <c r="F38" s="175">
        <v>3120</v>
      </c>
      <c r="G38" s="110">
        <v>2246</v>
      </c>
      <c r="H3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8" s="97" t="str">
        <f>IF((F38-G38)&lt;0,"!","")</f>
        <v/>
      </c>
      <c r="J38" s="111" t="str">
        <f>IFERROR(IF((F38-G38)/G38&gt;25%,"!",IF((F38-G38)/G38&lt;-25%,"!","")),"")</f>
        <v>!</v>
      </c>
      <c r="K38" s="112">
        <f>IFERROR(E38/D38,"")</f>
        <v>630.4728546409807</v>
      </c>
      <c r="L38" s="112">
        <f>IFERROR(F38/D38,"")</f>
        <v>546.40980735551659</v>
      </c>
      <c r="U3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13.333333333333334</v>
      </c>
    </row>
    <row r="39" spans="1:21" x14ac:dyDescent="0.25">
      <c r="A39" s="97" t="s">
        <v>2385</v>
      </c>
      <c r="B39" s="97" t="s">
        <v>2463</v>
      </c>
      <c r="C39" s="173" t="s">
        <v>2927</v>
      </c>
      <c r="D39" s="174">
        <v>3.02</v>
      </c>
      <c r="E39" s="79">
        <v>2000</v>
      </c>
      <c r="F39" s="175">
        <v>1623</v>
      </c>
      <c r="G39" s="110">
        <v>1009</v>
      </c>
      <c r="H3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9" s="97" t="str">
        <f>IF((F39-G39)&lt;0,"!","")</f>
        <v/>
      </c>
      <c r="J39" s="111" t="str">
        <f>IFERROR(IF((F39-G39)/G39&gt;25%,"!",IF((F39-G39)/G39&lt;-25%,"!","")),"")</f>
        <v>!</v>
      </c>
      <c r="K39" s="112">
        <f>IFERROR(E39/D39,"")</f>
        <v>662.25165562913912</v>
      </c>
      <c r="L39" s="112">
        <f>IFERROR(F39/D39,"")</f>
        <v>537.41721854304637</v>
      </c>
      <c r="U3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18.850000000000001</v>
      </c>
    </row>
    <row r="40" spans="1:21" x14ac:dyDescent="0.25">
      <c r="A40" s="97" t="s">
        <v>2389</v>
      </c>
      <c r="B40" s="97" t="s">
        <v>2463</v>
      </c>
      <c r="C40" s="173" t="s">
        <v>2927</v>
      </c>
      <c r="D40" s="174">
        <v>3.45</v>
      </c>
      <c r="E40" s="79">
        <v>2277</v>
      </c>
      <c r="F40" s="175">
        <v>1994</v>
      </c>
      <c r="G40" s="110">
        <v>1135</v>
      </c>
      <c r="H4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0" s="97" t="str">
        <f>IF((F40-G40)&lt;0,"!","")</f>
        <v/>
      </c>
      <c r="J40" s="111" t="str">
        <f>IFERROR(IF((F40-G40)/G40&gt;25%,"!",IF((F40-G40)/G40&lt;-25%,"!","")),"")</f>
        <v>!</v>
      </c>
      <c r="K40" s="112">
        <f>IFERROR(E40/D40,"")</f>
        <v>660</v>
      </c>
      <c r="L40" s="112">
        <f>IFERROR(F40/D40,"")</f>
        <v>577.97101449275362</v>
      </c>
      <c r="U4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12.428634167764603</v>
      </c>
    </row>
    <row r="41" spans="1:21" x14ac:dyDescent="0.25">
      <c r="A41" s="97" t="s">
        <v>2395</v>
      </c>
      <c r="B41" s="97" t="s">
        <v>2463</v>
      </c>
      <c r="C41" s="173" t="s">
        <v>2927</v>
      </c>
      <c r="D41" s="174">
        <v>2.4900000000000002</v>
      </c>
      <c r="E41" s="79">
        <v>1643.4</v>
      </c>
      <c r="F41" s="175">
        <v>1314</v>
      </c>
      <c r="G41" s="110">
        <v>891</v>
      </c>
      <c r="H4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1" s="97" t="str">
        <f>IF((F41-G41)&lt;0,"!","")</f>
        <v/>
      </c>
      <c r="J41" s="111" t="str">
        <f>IFERROR(IF((F41-G41)/G41&gt;25%,"!",IF((F41-G41)/G41&lt;-25%,"!","")),"")</f>
        <v>!</v>
      </c>
      <c r="K41" s="112">
        <f>IFERROR(E41/D41,"")</f>
        <v>660</v>
      </c>
      <c r="L41" s="112">
        <f>IFERROR(F41/D41,"")</f>
        <v>527.71084337349396</v>
      </c>
      <c r="U4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20.043811610076677</v>
      </c>
    </row>
    <row r="42" spans="1:21" x14ac:dyDescent="0.25">
      <c r="A42" s="97" t="s">
        <v>2397</v>
      </c>
      <c r="B42" s="97" t="s">
        <v>2463</v>
      </c>
      <c r="C42" s="173" t="s">
        <v>2927</v>
      </c>
      <c r="D42" s="174">
        <v>1.28</v>
      </c>
      <c r="E42" s="79">
        <v>844.80000000000007</v>
      </c>
      <c r="F42" s="177">
        <v>834</v>
      </c>
      <c r="G42" s="110">
        <v>634</v>
      </c>
      <c r="H4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2" s="97" t="str">
        <f>IF((F42-G42)&lt;0,"!","")</f>
        <v/>
      </c>
      <c r="J42" s="111" t="str">
        <f>IFERROR(IF((F42-G42)/G42&gt;25%,"!",IF((F42-G42)/G42&lt;-25%,"!","")),"")</f>
        <v>!</v>
      </c>
      <c r="K42" s="112">
        <f>IFERROR(E42/D42,"")</f>
        <v>660</v>
      </c>
      <c r="L42" s="112">
        <f>IFERROR(F42/D42,"")</f>
        <v>651.5625</v>
      </c>
      <c r="U4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1.2784090909090988</v>
      </c>
    </row>
    <row r="43" spans="1:21" x14ac:dyDescent="0.25">
      <c r="A43" s="97" t="s">
        <v>2402</v>
      </c>
      <c r="B43" s="97" t="s">
        <v>2463</v>
      </c>
      <c r="C43" s="173" t="s">
        <v>2927</v>
      </c>
      <c r="D43" s="174">
        <v>1.85</v>
      </c>
      <c r="E43" s="79">
        <v>1221</v>
      </c>
      <c r="F43" s="175">
        <v>1040</v>
      </c>
      <c r="G43" s="110">
        <v>528</v>
      </c>
      <c r="H4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3" s="97" t="str">
        <f>IF((F43-G43)&lt;0,"!","")</f>
        <v/>
      </c>
      <c r="J43" s="111" t="str">
        <f>IFERROR(IF((F43-G43)/G43&gt;25%,"!",IF((F43-G43)/G43&lt;-25%,"!","")),"")</f>
        <v>!</v>
      </c>
      <c r="K43" s="112">
        <f>IFERROR(E43/D43,"")</f>
        <v>660</v>
      </c>
      <c r="L43" s="112">
        <f>IFERROR(F43/D43,"")</f>
        <v>562.16216216216219</v>
      </c>
      <c r="U4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14.823914823914825</v>
      </c>
    </row>
    <row r="44" spans="1:21" x14ac:dyDescent="0.25">
      <c r="A44" s="97" t="s">
        <v>2405</v>
      </c>
      <c r="B44" s="97" t="s">
        <v>2463</v>
      </c>
      <c r="C44" s="173" t="s">
        <v>2927</v>
      </c>
      <c r="D44" s="174">
        <v>1.68</v>
      </c>
      <c r="E44" s="79">
        <v>1151</v>
      </c>
      <c r="F44" s="175">
        <v>1035</v>
      </c>
      <c r="G44" s="110">
        <v>1035</v>
      </c>
      <c r="H4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4" s="97" t="str">
        <f>IF((F44-G44)&lt;0,"!","")</f>
        <v/>
      </c>
      <c r="J44" s="111" t="str">
        <f>IFERROR(IF((F44-G44)/G44&gt;25%,"!",IF((F44-G44)/G44&lt;-25%,"!","")),"")</f>
        <v/>
      </c>
      <c r="K44" s="112">
        <f>IFERROR(E44/D44,"")</f>
        <v>685.11904761904759</v>
      </c>
      <c r="L44" s="112">
        <f>IFERROR(F44/D44,"")</f>
        <v>616.07142857142856</v>
      </c>
      <c r="U4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10.078192875760209</v>
      </c>
    </row>
    <row r="45" spans="1:21" x14ac:dyDescent="0.25">
      <c r="A45" s="97" t="s">
        <v>2410</v>
      </c>
      <c r="B45" s="97" t="s">
        <v>2463</v>
      </c>
      <c r="C45" s="173" t="s">
        <v>2927</v>
      </c>
      <c r="D45" s="174">
        <v>2.2999999999999998</v>
      </c>
      <c r="E45" s="79">
        <v>1517.9999999999998</v>
      </c>
      <c r="F45" s="175">
        <v>1281</v>
      </c>
      <c r="G45" s="110">
        <v>866</v>
      </c>
      <c r="H4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5" s="97" t="str">
        <f>IF((F45-G45)&lt;0,"!","")</f>
        <v/>
      </c>
      <c r="J45" s="111" t="str">
        <f>IFERROR(IF((F45-G45)/G45&gt;25%,"!",IF((F45-G45)/G45&lt;-25%,"!","")),"")</f>
        <v>!</v>
      </c>
      <c r="K45" s="112">
        <f>IFERROR(E45/D45,"")</f>
        <v>660</v>
      </c>
      <c r="L45" s="112">
        <f>IFERROR(F45/D45,"")</f>
        <v>556.95652173913049</v>
      </c>
      <c r="U4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15.612648221343861</v>
      </c>
    </row>
    <row r="46" spans="1:21" x14ac:dyDescent="0.25">
      <c r="A46" s="97" t="s">
        <v>2414</v>
      </c>
      <c r="B46" s="97" t="s">
        <v>2463</v>
      </c>
      <c r="C46" s="173" t="s">
        <v>2927</v>
      </c>
      <c r="D46" s="174">
        <v>1.8</v>
      </c>
      <c r="E46" s="79">
        <v>1188</v>
      </c>
      <c r="F46" s="175">
        <v>1013</v>
      </c>
      <c r="G46" s="110">
        <v>687</v>
      </c>
      <c r="H4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6" s="97" t="str">
        <f>IF((F46-G46)&lt;0,"!","")</f>
        <v/>
      </c>
      <c r="J46" s="111" t="str">
        <f>IFERROR(IF((F46-G46)/G46&gt;25%,"!",IF((F46-G46)/G46&lt;-25%,"!","")),"")</f>
        <v>!</v>
      </c>
      <c r="K46" s="112">
        <f>IFERROR(E46/D46,"")</f>
        <v>660</v>
      </c>
      <c r="L46" s="112">
        <f>IFERROR(F46/D46,"")</f>
        <v>562.77777777777771</v>
      </c>
      <c r="U4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14.73063973063973</v>
      </c>
    </row>
    <row r="47" spans="1:21" x14ac:dyDescent="0.25">
      <c r="A47" s="97" t="s">
        <v>2419</v>
      </c>
      <c r="B47" s="97" t="s">
        <v>2463</v>
      </c>
      <c r="C47" s="173" t="s">
        <v>2927</v>
      </c>
      <c r="D47" s="174">
        <v>1.61</v>
      </c>
      <c r="E47" s="79">
        <v>1087</v>
      </c>
      <c r="F47" s="177">
        <v>876</v>
      </c>
      <c r="G47" s="110">
        <v>463</v>
      </c>
      <c r="H4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7" s="97" t="str">
        <f>IF((F47-G47)&lt;0,"!","")</f>
        <v/>
      </c>
      <c r="J47" s="111" t="str">
        <f>IFERROR(IF((F47-G47)/G47&gt;25%,"!",IF((F47-G47)/G47&lt;-25%,"!","")),"")</f>
        <v>!</v>
      </c>
      <c r="K47" s="112">
        <f>IFERROR(E47/D47,"")</f>
        <v>675.15527950310559</v>
      </c>
      <c r="L47" s="112">
        <f>IFERROR(F47/D47,"")</f>
        <v>544.09937888198749</v>
      </c>
      <c r="U4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19.411223551057958</v>
      </c>
    </row>
    <row r="48" spans="1:21" x14ac:dyDescent="0.25">
      <c r="A48" s="97" t="s">
        <v>2424</v>
      </c>
      <c r="B48" s="97" t="s">
        <v>2463</v>
      </c>
      <c r="C48" s="173" t="s">
        <v>2927</v>
      </c>
      <c r="D48" s="174">
        <v>3.95</v>
      </c>
      <c r="E48" s="79">
        <v>2355</v>
      </c>
      <c r="F48" s="175">
        <v>1970</v>
      </c>
      <c r="G48" s="110">
        <v>1092</v>
      </c>
      <c r="H4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8" s="97" t="str">
        <f>IF((F48-G48)&lt;0,"!","")</f>
        <v/>
      </c>
      <c r="J48" s="111" t="str">
        <f>IFERROR(IF((F48-G48)/G48&gt;25%,"!",IF((F48-G48)/G48&lt;-25%,"!","")),"")</f>
        <v>!</v>
      </c>
      <c r="K48" s="112">
        <f>IFERROR(E48/D48,"")</f>
        <v>596.20253164556959</v>
      </c>
      <c r="L48" s="112">
        <f>IFERROR(F48/D48,"")</f>
        <v>498.73417721518985</v>
      </c>
      <c r="U4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16.348195329087048</v>
      </c>
    </row>
    <row r="49" spans="1:21" x14ac:dyDescent="0.25">
      <c r="A49" s="97" t="s">
        <v>2430</v>
      </c>
      <c r="B49" s="97" t="s">
        <v>2463</v>
      </c>
      <c r="C49" s="173" t="s">
        <v>2927</v>
      </c>
      <c r="D49" s="174">
        <v>2.19</v>
      </c>
      <c r="E49" s="79">
        <v>1500</v>
      </c>
      <c r="F49" s="175">
        <v>1271</v>
      </c>
      <c r="G49" s="110">
        <v>748</v>
      </c>
      <c r="H4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9" s="97" t="str">
        <f>IF((F49-G49)&lt;0,"!","")</f>
        <v/>
      </c>
      <c r="J49" s="111" t="str">
        <f>IFERROR(IF((F49-G49)/G49&gt;25%,"!",IF((F49-G49)/G49&lt;-25%,"!","")),"")</f>
        <v>!</v>
      </c>
      <c r="K49" s="112">
        <f>IFERROR(E49/D49,"")</f>
        <v>684.93150684931504</v>
      </c>
      <c r="L49" s="112">
        <f>IFERROR(F49/D49,"")</f>
        <v>580.365296803653</v>
      </c>
      <c r="U4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15.266666666666667</v>
      </c>
    </row>
    <row r="50" spans="1:21" x14ac:dyDescent="0.25">
      <c r="A50" s="102" t="s">
        <v>2465</v>
      </c>
      <c r="B50" s="97" t="s">
        <v>2463</v>
      </c>
      <c r="C50" s="173" t="s">
        <v>2927</v>
      </c>
      <c r="D50" s="113">
        <v>2</v>
      </c>
      <c r="E50" s="79">
        <v>1297.4814814814815</v>
      </c>
      <c r="F50" s="175">
        <v>1200</v>
      </c>
      <c r="G50" s="179">
        <v>0</v>
      </c>
      <c r="H5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0" s="97" t="str">
        <f>IF((F50-G50)&lt;0,"!","")</f>
        <v/>
      </c>
      <c r="J50" s="111" t="str">
        <f>IFERROR(IF((F50-G50)/G50&gt;25%,"!",IF((F50-G50)/G50&lt;-25%,"!","")),"")</f>
        <v/>
      </c>
      <c r="K50" s="112">
        <f>IFERROR(E50/D50,"")</f>
        <v>648.74074074074076</v>
      </c>
      <c r="L50" s="112">
        <f>IFERROR(F50/D50,"")</f>
        <v>600</v>
      </c>
      <c r="U5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7.5131308517926501</v>
      </c>
    </row>
    <row r="51" spans="1:21" x14ac:dyDescent="0.25">
      <c r="A51" s="102" t="s">
        <v>2466</v>
      </c>
      <c r="B51" s="97" t="s">
        <v>2463</v>
      </c>
      <c r="C51" s="173" t="s">
        <v>2927</v>
      </c>
      <c r="D51" s="113">
        <v>2.3199999999999998</v>
      </c>
      <c r="E51" s="79">
        <v>1550</v>
      </c>
      <c r="F51" s="175">
        <v>1350</v>
      </c>
      <c r="G51" s="179">
        <v>0</v>
      </c>
      <c r="H5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1" s="97" t="str">
        <f>IF((F51-G51)&lt;0,"!","")</f>
        <v/>
      </c>
      <c r="J51" s="111" t="str">
        <f>IFERROR(IF((F51-G51)/G51&gt;25%,"!",IF((F51-G51)/G51&lt;-25%,"!","")),"")</f>
        <v/>
      </c>
      <c r="K51" s="112">
        <f>IFERROR(E51/D51,"")</f>
        <v>668.10344827586209</v>
      </c>
      <c r="L51" s="112">
        <f>IFERROR(F51/D51,"")</f>
        <v>581.89655172413802</v>
      </c>
      <c r="U5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12.903225806451612</v>
      </c>
    </row>
    <row r="52" spans="1:21" x14ac:dyDescent="0.25">
      <c r="A52" s="102" t="s">
        <v>2467</v>
      </c>
      <c r="B52" s="97" t="s">
        <v>2463</v>
      </c>
      <c r="C52" s="173" t="s">
        <v>2927</v>
      </c>
      <c r="D52" s="113">
        <v>2.4</v>
      </c>
      <c r="E52" s="79">
        <v>1390</v>
      </c>
      <c r="F52" s="175">
        <v>1300</v>
      </c>
      <c r="G52" s="179">
        <v>0</v>
      </c>
      <c r="H5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2" s="97" t="str">
        <f>IF((F52-G52)&lt;0,"!","")</f>
        <v/>
      </c>
      <c r="J52" s="111" t="str">
        <f>IFERROR(IF((F52-G52)/G52&gt;25%,"!",IF((F52-G52)/G52&lt;-25%,"!","")),"")</f>
        <v/>
      </c>
      <c r="K52" s="112">
        <f>IFERROR(E52/D52,"")</f>
        <v>579.16666666666674</v>
      </c>
      <c r="L52" s="112">
        <f>IFERROR(F52/D52,"")</f>
        <v>541.66666666666674</v>
      </c>
      <c r="U5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6.4748201438848918</v>
      </c>
    </row>
    <row r="53" spans="1:21" x14ac:dyDescent="0.25">
      <c r="A53" s="102" t="s">
        <v>2468</v>
      </c>
      <c r="B53" s="97" t="s">
        <v>2463</v>
      </c>
      <c r="C53" s="173" t="s">
        <v>2927</v>
      </c>
      <c r="D53" s="113">
        <v>6</v>
      </c>
      <c r="E53" s="79">
        <v>4100</v>
      </c>
      <c r="F53" s="175">
        <v>3800</v>
      </c>
      <c r="G53" s="179">
        <v>0</v>
      </c>
      <c r="H5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3" s="97" t="str">
        <f>IF((F53-G53)&lt;0,"!","")</f>
        <v/>
      </c>
      <c r="J53" s="111" t="str">
        <f>IFERROR(IF((F53-G53)/G53&gt;25%,"!",IF((F53-G53)/G53&lt;-25%,"!","")),"")</f>
        <v/>
      </c>
      <c r="K53" s="112">
        <f>IFERROR(E53/D53,"")</f>
        <v>683.33333333333337</v>
      </c>
      <c r="L53" s="112">
        <f>IFERROR(F53/D53,"")</f>
        <v>633.33333333333337</v>
      </c>
      <c r="U5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7.3170731707317067</v>
      </c>
    </row>
    <row r="54" spans="1:21" x14ac:dyDescent="0.25">
      <c r="A54" s="102" t="s">
        <v>2469</v>
      </c>
      <c r="B54" s="97" t="s">
        <v>2463</v>
      </c>
      <c r="C54" s="173" t="s">
        <v>2927</v>
      </c>
      <c r="D54" s="113">
        <v>6.5</v>
      </c>
      <c r="E54" s="79">
        <v>4510</v>
      </c>
      <c r="F54" s="175">
        <v>4489</v>
      </c>
      <c r="G54" s="179">
        <v>0</v>
      </c>
      <c r="H5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4" s="97" t="str">
        <f>IF((F54-G54)&lt;0,"!","")</f>
        <v/>
      </c>
      <c r="J54" s="111" t="str">
        <f>IFERROR(IF((F54-G54)/G54&gt;25%,"!",IF((F54-G54)/G54&lt;-25%,"!","")),"")</f>
        <v/>
      </c>
      <c r="K54" s="112">
        <f>IFERROR(E54/D54,"")</f>
        <v>693.84615384615381</v>
      </c>
      <c r="L54" s="112">
        <f>IFERROR(F54/D54,"")</f>
        <v>690.61538461538464</v>
      </c>
      <c r="U5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0.46563192904656325</v>
      </c>
    </row>
    <row r="55" spans="1:21" x14ac:dyDescent="0.25">
      <c r="A55" s="102" t="s">
        <v>2470</v>
      </c>
      <c r="B55" s="97" t="s">
        <v>2463</v>
      </c>
      <c r="C55" s="173" t="s">
        <v>2927</v>
      </c>
      <c r="D55" s="113">
        <v>3</v>
      </c>
      <c r="E55" s="79">
        <v>2000</v>
      </c>
      <c r="F55" s="175">
        <v>1897</v>
      </c>
      <c r="G55" s="179">
        <v>0</v>
      </c>
      <c r="H5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5" s="97" t="str">
        <f>IF((F55-G55)&lt;0,"!","")</f>
        <v/>
      </c>
      <c r="J55" s="111" t="str">
        <f>IFERROR(IF((F55-G55)/G55&gt;25%,"!",IF((F55-G55)/G55&lt;-25%,"!","")),"")</f>
        <v/>
      </c>
      <c r="K55" s="112">
        <f>IFERROR(E55/D55,"")</f>
        <v>666.66666666666663</v>
      </c>
      <c r="L55" s="112">
        <f>IFERROR(F55/D55,"")</f>
        <v>632.33333333333337</v>
      </c>
      <c r="U5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5.1499999999999995</v>
      </c>
    </row>
    <row r="56" spans="1:21" x14ac:dyDescent="0.25">
      <c r="A56" s="102" t="s">
        <v>2471</v>
      </c>
      <c r="B56" s="97" t="s">
        <v>2463</v>
      </c>
      <c r="C56" s="173" t="s">
        <v>2927</v>
      </c>
      <c r="D56" s="113">
        <v>2.9</v>
      </c>
      <c r="E56" s="79">
        <v>1389</v>
      </c>
      <c r="F56" s="175">
        <v>1380</v>
      </c>
      <c r="G56" s="179">
        <v>0</v>
      </c>
      <c r="H5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6" s="97" t="str">
        <f>IF((F56-G56)&lt;0,"!","")</f>
        <v/>
      </c>
      <c r="J56" s="111" t="str">
        <f>IFERROR(IF((F56-G56)/G56&gt;25%,"!",IF((F56-G56)/G56&lt;-25%,"!","")),"")</f>
        <v/>
      </c>
      <c r="K56" s="112">
        <f>IFERROR(E56/D56,"")</f>
        <v>478.9655172413793</v>
      </c>
      <c r="L56" s="112">
        <f>IFERROR(F56/D56,"")</f>
        <v>475.86206896551727</v>
      </c>
      <c r="U5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0.64794816414686829</v>
      </c>
    </row>
    <row r="57" spans="1:21" x14ac:dyDescent="0.25">
      <c r="A57" s="102" t="s">
        <v>2472</v>
      </c>
      <c r="B57" s="97" t="s">
        <v>2463</v>
      </c>
      <c r="C57" s="173" t="s">
        <v>2927</v>
      </c>
      <c r="D57" s="113">
        <v>2</v>
      </c>
      <c r="E57" s="79">
        <v>1330</v>
      </c>
      <c r="F57" s="175">
        <v>1300</v>
      </c>
      <c r="G57" s="179">
        <v>0</v>
      </c>
      <c r="H5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7" s="97" t="str">
        <f>IF((F57-G57)&lt;0,"!","")</f>
        <v/>
      </c>
      <c r="J57" s="111" t="str">
        <f>IFERROR(IF((F57-G57)/G57&gt;25%,"!",IF((F57-G57)/G57&lt;-25%,"!","")),"")</f>
        <v/>
      </c>
      <c r="K57" s="112">
        <f>IFERROR(E57/D57,"")</f>
        <v>665</v>
      </c>
      <c r="L57" s="112">
        <f>IFERROR(F57/D57,"")</f>
        <v>650</v>
      </c>
      <c r="U5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2.2556390977443606</v>
      </c>
    </row>
    <row r="58" spans="1:21" x14ac:dyDescent="0.25">
      <c r="A58" s="102" t="s">
        <v>2473</v>
      </c>
      <c r="B58" s="97" t="s">
        <v>2463</v>
      </c>
      <c r="C58" s="173" t="s">
        <v>2927</v>
      </c>
      <c r="D58" s="113">
        <v>6.45</v>
      </c>
      <c r="E58" s="79">
        <v>4400</v>
      </c>
      <c r="F58" s="175">
        <v>4100</v>
      </c>
      <c r="G58" s="179">
        <v>0</v>
      </c>
      <c r="H5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8" s="97" t="str">
        <f>IF((F58-G58)&lt;0,"!","")</f>
        <v/>
      </c>
      <c r="J58" s="111" t="str">
        <f>IFERROR(IF((F58-G58)/G58&gt;25%,"!",IF((F58-G58)/G58&lt;-25%,"!","")),"")</f>
        <v/>
      </c>
      <c r="K58" s="112">
        <f>IFERROR(E58/D58,"")</f>
        <v>682.17054263565888</v>
      </c>
      <c r="L58" s="112">
        <f>IFERROR(F58/D58,"")</f>
        <v>635.65891472868213</v>
      </c>
      <c r="U5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6.8181818181818175</v>
      </c>
    </row>
    <row r="59" spans="1:21" x14ac:dyDescent="0.25">
      <c r="A59" s="102" t="s">
        <v>2474</v>
      </c>
      <c r="B59" s="97" t="s">
        <v>2463</v>
      </c>
      <c r="C59" s="173" t="s">
        <v>2927</v>
      </c>
      <c r="D59" s="113">
        <v>1.62</v>
      </c>
      <c r="E59" s="79">
        <v>1100</v>
      </c>
      <c r="F59" s="175">
        <v>1000</v>
      </c>
      <c r="G59" s="179">
        <v>0</v>
      </c>
      <c r="H5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9" s="97" t="str">
        <f>IF((F59-G59)&lt;0,"!","")</f>
        <v/>
      </c>
      <c r="J59" s="111" t="str">
        <f>IFERROR(IF((F59-G59)/G59&gt;25%,"!",IF((F59-G59)/G59&lt;-25%,"!","")),"")</f>
        <v/>
      </c>
      <c r="K59" s="112">
        <f>IFERROR(E59/D59,"")</f>
        <v>679.01234567901236</v>
      </c>
      <c r="L59" s="112">
        <f>IFERROR(F59/D59,"")</f>
        <v>617.28395061728395</v>
      </c>
      <c r="U5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9.0909090909090917</v>
      </c>
    </row>
    <row r="60" spans="1:21" x14ac:dyDescent="0.25">
      <c r="A60" s="102" t="s">
        <v>2475</v>
      </c>
      <c r="B60" s="97" t="s">
        <v>2463</v>
      </c>
      <c r="C60" s="173" t="s">
        <v>2927</v>
      </c>
      <c r="D60" s="113">
        <v>2.5</v>
      </c>
      <c r="E60" s="79">
        <v>1600</v>
      </c>
      <c r="F60" s="175">
        <v>1430</v>
      </c>
      <c r="G60" s="179">
        <v>0</v>
      </c>
      <c r="H6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0" s="97" t="str">
        <f>IF((F60-G60)&lt;0,"!","")</f>
        <v/>
      </c>
      <c r="J60" s="111" t="str">
        <f>IFERROR(IF((F60-G60)/G60&gt;25%,"!",IF((F60-G60)/G60&lt;-25%,"!","")),"")</f>
        <v/>
      </c>
      <c r="K60" s="112">
        <f>IFERROR(E60/D60,"")</f>
        <v>640</v>
      </c>
      <c r="L60" s="112">
        <f>IFERROR(F60/D60,"")</f>
        <v>572</v>
      </c>
      <c r="U6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10.625</v>
      </c>
    </row>
    <row r="61" spans="1:21" x14ac:dyDescent="0.25">
      <c r="A61" s="102" t="s">
        <v>2476</v>
      </c>
      <c r="B61" s="97" t="s">
        <v>2463</v>
      </c>
      <c r="C61" s="173" t="s">
        <v>2927</v>
      </c>
      <c r="D61" s="113">
        <v>2.8</v>
      </c>
      <c r="E61" s="79">
        <v>1700</v>
      </c>
      <c r="F61" s="175">
        <v>1468</v>
      </c>
      <c r="G61" s="179">
        <v>0</v>
      </c>
      <c r="H6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1" s="97" t="str">
        <f>IF((F61-G61)&lt;0,"!","")</f>
        <v/>
      </c>
      <c r="J61" s="111" t="str">
        <f>IFERROR(IF((F61-G61)/G61&gt;25%,"!",IF((F61-G61)/G61&lt;-25%,"!","")),"")</f>
        <v/>
      </c>
      <c r="K61" s="112">
        <f>IFERROR(E61/D61,"")</f>
        <v>607.14285714285722</v>
      </c>
      <c r="L61" s="112">
        <f>IFERROR(F61/D61,"")</f>
        <v>524.28571428571433</v>
      </c>
      <c r="U6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13.647058823529413</v>
      </c>
    </row>
    <row r="62" spans="1:21" x14ac:dyDescent="0.25">
      <c r="A62" s="102" t="s">
        <v>2477</v>
      </c>
      <c r="B62" s="97" t="s">
        <v>2463</v>
      </c>
      <c r="C62" s="173" t="s">
        <v>2927</v>
      </c>
      <c r="D62" s="113">
        <v>2</v>
      </c>
      <c r="E62" s="79">
        <v>1300</v>
      </c>
      <c r="F62" s="175">
        <v>1266</v>
      </c>
      <c r="G62" s="179">
        <v>0</v>
      </c>
      <c r="H6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2" s="97" t="str">
        <f>IF((F62-G62)&lt;0,"!","")</f>
        <v/>
      </c>
      <c r="J62" s="111" t="str">
        <f>IFERROR(IF((F62-G62)/G62&gt;25%,"!",IF((F62-G62)/G62&lt;-25%,"!","")),"")</f>
        <v/>
      </c>
      <c r="K62" s="112">
        <f>IFERROR(E62/D62,"")</f>
        <v>650</v>
      </c>
      <c r="L62" s="112">
        <f>IFERROR(F62/D62,"")</f>
        <v>633</v>
      </c>
      <c r="U6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2.6153846153846154</v>
      </c>
    </row>
    <row r="63" spans="1:21" x14ac:dyDescent="0.25">
      <c r="A63" s="102" t="s">
        <v>2478</v>
      </c>
      <c r="B63" s="97" t="s">
        <v>2463</v>
      </c>
      <c r="C63" s="173" t="s">
        <v>2927</v>
      </c>
      <c r="D63" s="113">
        <v>2</v>
      </c>
      <c r="E63" s="79">
        <v>1297.7106918238994</v>
      </c>
      <c r="F63" s="175">
        <v>1298</v>
      </c>
      <c r="G63" s="179">
        <v>0</v>
      </c>
      <c r="H6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3" s="97" t="str">
        <f>IF((F63-G63)&lt;0,"!","")</f>
        <v/>
      </c>
      <c r="J63" s="111" t="str">
        <f>IFERROR(IF((F63-G63)/G63&gt;25%,"!",IF((F63-G63)/G63&lt;-25%,"!","")),"")</f>
        <v/>
      </c>
      <c r="K63" s="112">
        <f>IFERROR(E63/D63,"")</f>
        <v>648.85534591194971</v>
      </c>
      <c r="L63" s="112">
        <f>IFERROR(F63/D63,"")</f>
        <v>649</v>
      </c>
      <c r="U6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-2.229373449131106E-2</v>
      </c>
    </row>
    <row r="64" spans="1:21" x14ac:dyDescent="0.25">
      <c r="A64" s="102" t="s">
        <v>2479</v>
      </c>
      <c r="B64" s="97" t="s">
        <v>2463</v>
      </c>
      <c r="C64" s="173" t="s">
        <v>2927</v>
      </c>
      <c r="D64" s="113">
        <v>2.5</v>
      </c>
      <c r="E64" s="79">
        <v>1357.4603174603174</v>
      </c>
      <c r="F64" s="175">
        <v>1357</v>
      </c>
      <c r="G64" s="179">
        <v>0</v>
      </c>
      <c r="H6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4" s="97" t="str">
        <f>IF((F64-G64)&lt;0,"!","")</f>
        <v/>
      </c>
      <c r="J64" s="111" t="str">
        <f>IFERROR(IF((F64-G64)/G64&gt;25%,"!",IF((F64-G64)/G64&lt;-25%,"!","")),"")</f>
        <v/>
      </c>
      <c r="K64" s="112">
        <f>IFERROR(E64/D64,"")</f>
        <v>542.98412698412699</v>
      </c>
      <c r="L64" s="112">
        <f>IFERROR(F64/D64,"")</f>
        <v>542.79999999999995</v>
      </c>
      <c r="U6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3.3910196445268249E-2</v>
      </c>
    </row>
    <row r="65" spans="1:21" x14ac:dyDescent="0.25">
      <c r="A65" s="102" t="s">
        <v>2480</v>
      </c>
      <c r="B65" s="97" t="s">
        <v>2463</v>
      </c>
      <c r="C65" s="173" t="s">
        <v>2927</v>
      </c>
      <c r="D65" s="113">
        <v>3</v>
      </c>
      <c r="E65" s="79">
        <v>1397.2789115646258</v>
      </c>
      <c r="F65" s="175">
        <v>1397</v>
      </c>
      <c r="G65" s="179">
        <v>0</v>
      </c>
      <c r="H6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5" s="97" t="str">
        <f>IF((F65-G65)&lt;0,"!","")</f>
        <v/>
      </c>
      <c r="J65" s="111" t="str">
        <f>IFERROR(IF((F65-G65)/G65&gt;25%,"!",IF((F65-G65)/G65&lt;-25%,"!","")),"")</f>
        <v/>
      </c>
      <c r="K65" s="112">
        <f>IFERROR(E65/D65,"")</f>
        <v>465.75963718820861</v>
      </c>
      <c r="L65" s="112">
        <f>IFERROR(F65/D65,"")</f>
        <v>465.66666666666669</v>
      </c>
      <c r="U6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1.9961051606616691E-2</v>
      </c>
    </row>
    <row r="66" spans="1:21" x14ac:dyDescent="0.25">
      <c r="A66" s="102" t="s">
        <v>2481</v>
      </c>
      <c r="B66" s="97" t="s">
        <v>2463</v>
      </c>
      <c r="C66" s="173" t="s">
        <v>2927</v>
      </c>
      <c r="D66" s="113">
        <v>2.4</v>
      </c>
      <c r="E66" s="79">
        <v>1479.2065439672804</v>
      </c>
      <c r="F66" s="175">
        <v>1479</v>
      </c>
      <c r="G66" s="179">
        <v>0</v>
      </c>
      <c r="H6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6" s="97" t="str">
        <f>IF((F66-G66)&lt;0,"!","")</f>
        <v/>
      </c>
      <c r="J66" s="111" t="str">
        <f>IFERROR(IF((F66-G66)/G66&gt;25%,"!",IF((F66-G66)/G66&lt;-25%,"!","")),"")</f>
        <v/>
      </c>
      <c r="K66" s="112">
        <f>IFERROR(E66/D66,"")</f>
        <v>616.33605998636688</v>
      </c>
      <c r="L66" s="112">
        <f>IFERROR(F66/D66,"")</f>
        <v>616.25</v>
      </c>
      <c r="U6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1.3963159379109425E-2</v>
      </c>
    </row>
    <row r="67" spans="1:21" x14ac:dyDescent="0.25">
      <c r="A67" s="102" t="s">
        <v>2482</v>
      </c>
      <c r="B67" s="97" t="s">
        <v>2463</v>
      </c>
      <c r="C67" s="173" t="s">
        <v>2927</v>
      </c>
      <c r="D67" s="113">
        <v>1.4</v>
      </c>
      <c r="E67" s="79">
        <v>955</v>
      </c>
      <c r="F67" s="175">
        <v>900</v>
      </c>
      <c r="G67" s="179">
        <v>0</v>
      </c>
      <c r="H6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7" s="97" t="str">
        <f>IF((F67-G67)&lt;0,"!","")</f>
        <v/>
      </c>
      <c r="J67" s="111" t="str">
        <f>IFERROR(IF((F67-G67)/G67&gt;25%,"!",IF((F67-G67)/G67&lt;-25%,"!","")),"")</f>
        <v/>
      </c>
      <c r="K67" s="112">
        <f>IFERROR(E67/D67,"")</f>
        <v>682.14285714285722</v>
      </c>
      <c r="L67" s="112">
        <f>IFERROR(F67/D67,"")</f>
        <v>642.85714285714289</v>
      </c>
      <c r="U6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5.7591623036649215</v>
      </c>
    </row>
    <row r="68" spans="1:21" x14ac:dyDescent="0.25">
      <c r="A68" s="102" t="s">
        <v>2483</v>
      </c>
      <c r="B68" s="97" t="s">
        <v>2463</v>
      </c>
      <c r="C68" s="173" t="s">
        <v>2927</v>
      </c>
      <c r="D68" s="113">
        <v>3</v>
      </c>
      <c r="E68" s="79">
        <v>2000</v>
      </c>
      <c r="F68" s="175">
        <v>1850</v>
      </c>
      <c r="G68" s="179">
        <v>0</v>
      </c>
      <c r="H6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8" s="97" t="str">
        <f>IF((F68-G68)&lt;0,"!","")</f>
        <v/>
      </c>
      <c r="J68" s="111" t="str">
        <f>IFERROR(IF((F68-G68)/G68&gt;25%,"!",IF((F68-G68)/G68&lt;-25%,"!","")),"")</f>
        <v/>
      </c>
      <c r="K68" s="112">
        <f>IFERROR(E68/D68,"")</f>
        <v>666.66666666666663</v>
      </c>
      <c r="L68" s="112">
        <f>IFERROR(F68/D68,"")</f>
        <v>616.66666666666663</v>
      </c>
      <c r="U6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7.5</v>
      </c>
    </row>
    <row r="69" spans="1:21" x14ac:dyDescent="0.25">
      <c r="A69" s="102" t="s">
        <v>2484</v>
      </c>
      <c r="B69" s="97" t="s">
        <v>2463</v>
      </c>
      <c r="C69" s="173" t="s">
        <v>2927</v>
      </c>
      <c r="D69" s="113">
        <v>2.7</v>
      </c>
      <c r="E69" s="79">
        <v>1500</v>
      </c>
      <c r="F69" s="175">
        <v>1477</v>
      </c>
      <c r="G69" s="179">
        <v>0</v>
      </c>
      <c r="H6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9" s="97" t="str">
        <f>IF((F69-G69)&lt;0,"!","")</f>
        <v/>
      </c>
      <c r="J69" s="111" t="str">
        <f>IFERROR(IF((F69-G69)/G69&gt;25%,"!",IF((F69-G69)/G69&lt;-25%,"!","")),"")</f>
        <v/>
      </c>
      <c r="K69" s="112">
        <f>IFERROR(E69/D69,"")</f>
        <v>555.55555555555554</v>
      </c>
      <c r="L69" s="112">
        <f>IFERROR(F69/D69,"")</f>
        <v>547.03703703703695</v>
      </c>
      <c r="U6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1.5333333333333332</v>
      </c>
    </row>
    <row r="70" spans="1:21" x14ac:dyDescent="0.25">
      <c r="A70" s="102" t="s">
        <v>2485</v>
      </c>
      <c r="B70" s="97" t="s">
        <v>2463</v>
      </c>
      <c r="C70" s="173" t="s">
        <v>2927</v>
      </c>
      <c r="D70" s="113">
        <v>8.35</v>
      </c>
      <c r="E70" s="79">
        <v>5600</v>
      </c>
      <c r="F70" s="175">
        <v>5000</v>
      </c>
      <c r="G70" s="179">
        <v>0</v>
      </c>
      <c r="H7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0" s="97" t="str">
        <f>IF((F70-G70)&lt;0,"!","")</f>
        <v/>
      </c>
      <c r="J70" s="111" t="str">
        <f>IFERROR(IF((F70-G70)/G70&gt;25%,"!",IF((F70-G70)/G70&lt;-25%,"!","")),"")</f>
        <v/>
      </c>
      <c r="K70" s="112">
        <f>IFERROR(E70/D70,"")</f>
        <v>670.65868263473055</v>
      </c>
      <c r="L70" s="112">
        <f>IFERROR(F70/D70,"")</f>
        <v>598.80239520958082</v>
      </c>
      <c r="U7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10.714285714285714</v>
      </c>
    </row>
    <row r="71" spans="1:21" x14ac:dyDescent="0.25">
      <c r="A71" s="102" t="s">
        <v>2486</v>
      </c>
      <c r="B71" s="97" t="s">
        <v>2463</v>
      </c>
      <c r="C71" s="173" t="s">
        <v>2927</v>
      </c>
      <c r="D71" s="113">
        <v>1.42</v>
      </c>
      <c r="E71" s="79">
        <v>950</v>
      </c>
      <c r="F71" s="175">
        <v>900</v>
      </c>
      <c r="G71" s="179">
        <v>0</v>
      </c>
      <c r="H7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1" s="97" t="str">
        <f>IF((F71-G71)&lt;0,"!","")</f>
        <v/>
      </c>
      <c r="J71" s="111" t="str">
        <f>IFERROR(IF((F71-G71)/G71&gt;25%,"!",IF((F71-G71)/G71&lt;-25%,"!","")),"")</f>
        <v/>
      </c>
      <c r="K71" s="112">
        <f>IFERROR(E71/D71,"")</f>
        <v>669.0140845070423</v>
      </c>
      <c r="L71" s="112">
        <f>IFERROR(F71/D71,"")</f>
        <v>633.80281690140851</v>
      </c>
      <c r="U7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5.2631578947368416</v>
      </c>
    </row>
    <row r="72" spans="1:21" x14ac:dyDescent="0.25">
      <c r="A72" s="102" t="s">
        <v>2487</v>
      </c>
      <c r="B72" s="97" t="s">
        <v>2463</v>
      </c>
      <c r="C72" s="173" t="s">
        <v>2927</v>
      </c>
      <c r="D72" s="113">
        <v>6.85</v>
      </c>
      <c r="E72" s="79">
        <v>4600</v>
      </c>
      <c r="F72" s="175">
        <v>4500</v>
      </c>
      <c r="G72" s="179">
        <v>0</v>
      </c>
      <c r="H7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2" s="97" t="str">
        <f>IF((F72-G72)&lt;0,"!","")</f>
        <v/>
      </c>
      <c r="J72" s="111" t="str">
        <f>IFERROR(IF((F72-G72)/G72&gt;25%,"!",IF((F72-G72)/G72&lt;-25%,"!","")),"")</f>
        <v/>
      </c>
      <c r="K72" s="112">
        <f>IFERROR(E72/D72,"")</f>
        <v>671.53284671532845</v>
      </c>
      <c r="L72" s="112">
        <f>IFERROR(F72/D72,"")</f>
        <v>656.93430656934311</v>
      </c>
      <c r="U7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2.1739130434782608</v>
      </c>
    </row>
    <row r="73" spans="1:21" x14ac:dyDescent="0.25">
      <c r="A73" s="102" t="s">
        <v>2488</v>
      </c>
      <c r="B73" s="97" t="s">
        <v>2463</v>
      </c>
      <c r="C73" s="173" t="s">
        <v>2927</v>
      </c>
      <c r="D73" s="113">
        <v>6.42</v>
      </c>
      <c r="E73" s="79">
        <v>4350</v>
      </c>
      <c r="F73" s="175">
        <v>4000</v>
      </c>
      <c r="G73" s="179">
        <v>0</v>
      </c>
      <c r="H7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3" s="97" t="str">
        <f>IF((F73-G73)&lt;0,"!","")</f>
        <v/>
      </c>
      <c r="J73" s="111" t="str">
        <f>IFERROR(IF((F73-G73)/G73&gt;25%,"!",IF((F73-G73)/G73&lt;-25%,"!","")),"")</f>
        <v/>
      </c>
      <c r="K73" s="112">
        <f>IFERROR(E73/D73,"")</f>
        <v>677.57009345794393</v>
      </c>
      <c r="L73" s="112">
        <f>IFERROR(F73/D73,"")</f>
        <v>623.05295950155767</v>
      </c>
      <c r="U7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8.0459770114942533</v>
      </c>
    </row>
    <row r="74" spans="1:21" x14ac:dyDescent="0.25">
      <c r="A74" s="102" t="s">
        <v>2489</v>
      </c>
      <c r="B74" s="97" t="s">
        <v>2463</v>
      </c>
      <c r="C74" s="173" t="s">
        <v>2927</v>
      </c>
      <c r="D74" s="113">
        <v>2.2000000000000002</v>
      </c>
      <c r="E74" s="79">
        <v>1396</v>
      </c>
      <c r="F74" s="175">
        <v>1396</v>
      </c>
      <c r="G74" s="179">
        <v>0</v>
      </c>
      <c r="H7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4" s="97" t="str">
        <f>IF((F74-G74)&lt;0,"!","")</f>
        <v/>
      </c>
      <c r="J74" s="111" t="str">
        <f>IFERROR(IF((F74-G74)/G74&gt;25%,"!",IF((F74-G74)/G74&lt;-25%,"!","")),"")</f>
        <v/>
      </c>
      <c r="K74" s="112">
        <f>IFERROR(E74/D74,"")</f>
        <v>634.5454545454545</v>
      </c>
      <c r="L74" s="112">
        <f>IFERROR(F74/D74,"")</f>
        <v>634.5454545454545</v>
      </c>
      <c r="U7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v>
      </c>
    </row>
    <row r="75" spans="1:21" x14ac:dyDescent="0.25">
      <c r="A75" s="102" t="s">
        <v>2490</v>
      </c>
      <c r="B75" s="97" t="s">
        <v>2463</v>
      </c>
      <c r="C75" s="173" t="s">
        <v>2927</v>
      </c>
      <c r="D75" s="113">
        <v>5.23</v>
      </c>
      <c r="E75" s="79">
        <v>3500</v>
      </c>
      <c r="F75" s="175">
        <v>3200</v>
      </c>
      <c r="G75" s="179">
        <v>0</v>
      </c>
      <c r="H7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5" s="97" t="str">
        <f>IF((F75-G75)&lt;0,"!","")</f>
        <v/>
      </c>
      <c r="J75" s="111" t="str">
        <f>IFERROR(IF((F75-G75)/G75&gt;25%,"!",IF((F75-G75)/G75&lt;-25%,"!","")),"")</f>
        <v/>
      </c>
      <c r="K75" s="112">
        <f>IFERROR(E75/D75,"")</f>
        <v>669.21606118546845</v>
      </c>
      <c r="L75" s="112">
        <f>IFERROR(F75/D75,"")</f>
        <v>611.85468451242821</v>
      </c>
      <c r="U7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8.5714285714285712</v>
      </c>
    </row>
    <row r="76" spans="1:21" x14ac:dyDescent="0.25">
      <c r="A76" s="102" t="s">
        <v>2491</v>
      </c>
      <c r="B76" s="97" t="s">
        <v>2463</v>
      </c>
      <c r="C76" s="173" t="s">
        <v>2927</v>
      </c>
      <c r="D76" s="113">
        <v>3</v>
      </c>
      <c r="E76" s="79">
        <v>2000</v>
      </c>
      <c r="F76" s="175">
        <v>1898</v>
      </c>
      <c r="G76" s="179">
        <v>0</v>
      </c>
      <c r="H7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6" s="97" t="str">
        <f>IF((F76-G76)&lt;0,"!","")</f>
        <v/>
      </c>
      <c r="J76" s="111" t="str">
        <f>IFERROR(IF((F76-G76)/G76&gt;25%,"!",IF((F76-G76)/G76&lt;-25%,"!","")),"")</f>
        <v/>
      </c>
      <c r="K76" s="112">
        <f>IFERROR(E76/D76,"")</f>
        <v>666.66666666666663</v>
      </c>
      <c r="L76" s="112">
        <f>IFERROR(F76/D76,"")</f>
        <v>632.66666666666663</v>
      </c>
      <c r="U7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5.0999999999999996</v>
      </c>
    </row>
    <row r="77" spans="1:21" x14ac:dyDescent="0.25">
      <c r="A77" s="102" t="s">
        <v>2492</v>
      </c>
      <c r="B77" s="97" t="s">
        <v>2463</v>
      </c>
      <c r="C77" s="173" t="s">
        <v>2927</v>
      </c>
      <c r="D77" s="113">
        <v>2.2000000000000002</v>
      </c>
      <c r="E77" s="79">
        <v>1396</v>
      </c>
      <c r="F77" s="175">
        <v>1396</v>
      </c>
      <c r="G77" s="179">
        <v>0</v>
      </c>
      <c r="H7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7" s="97" t="str">
        <f>IF((F77-G77)&lt;0,"!","")</f>
        <v/>
      </c>
      <c r="J77" s="111" t="str">
        <f>IFERROR(IF((F77-G77)/G77&gt;25%,"!",IF((F77-G77)/G77&lt;-25%,"!","")),"")</f>
        <v/>
      </c>
      <c r="K77" s="112">
        <f>IFERROR(E77/D77,"")</f>
        <v>634.5454545454545</v>
      </c>
      <c r="L77" s="112">
        <f>IFERROR(F77/D77,"")</f>
        <v>634.5454545454545</v>
      </c>
      <c r="U7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v>
      </c>
    </row>
    <row r="78" spans="1:21" x14ac:dyDescent="0.25">
      <c r="A78" s="102" t="s">
        <v>2493</v>
      </c>
      <c r="B78" s="97" t="s">
        <v>2463</v>
      </c>
      <c r="C78" s="173" t="s">
        <v>2927</v>
      </c>
      <c r="D78" s="113">
        <v>2.8</v>
      </c>
      <c r="E78" s="79">
        <v>1500</v>
      </c>
      <c r="F78" s="175">
        <v>1433</v>
      </c>
      <c r="G78" s="179">
        <v>0</v>
      </c>
      <c r="H7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8" s="97" t="str">
        <f>IF((F78-G78)&lt;0,"!","")</f>
        <v/>
      </c>
      <c r="J78" s="111" t="str">
        <f>IFERROR(IF((F78-G78)/G78&gt;25%,"!",IF((F78-G78)/G78&lt;-25%,"!","")),"")</f>
        <v/>
      </c>
      <c r="K78" s="112">
        <f>IFERROR(E78/D78,"")</f>
        <v>535.71428571428578</v>
      </c>
      <c r="L78" s="112">
        <f>IFERROR(F78/D78,"")</f>
        <v>511.78571428571433</v>
      </c>
      <c r="U7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4.4666666666666668</v>
      </c>
    </row>
    <row r="79" spans="1:21" x14ac:dyDescent="0.25">
      <c r="A79" s="102" t="s">
        <v>2494</v>
      </c>
      <c r="B79" s="97" t="s">
        <v>2463</v>
      </c>
      <c r="C79" s="173" t="s">
        <v>2927</v>
      </c>
      <c r="D79" s="113">
        <v>2.6</v>
      </c>
      <c r="E79" s="79">
        <v>1700</v>
      </c>
      <c r="F79" s="175">
        <v>1500</v>
      </c>
      <c r="G79" s="179">
        <v>0</v>
      </c>
      <c r="H7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9" s="97" t="str">
        <f>IF((F79-G79)&lt;0,"!","")</f>
        <v/>
      </c>
      <c r="J79" s="111" t="str">
        <f>IFERROR(IF((F79-G79)/G79&gt;25%,"!",IF((F79-G79)/G79&lt;-25%,"!","")),"")</f>
        <v/>
      </c>
      <c r="K79" s="112">
        <f>IFERROR(E79/D79,"")</f>
        <v>653.84615384615381</v>
      </c>
      <c r="L79" s="112">
        <f>IFERROR(F79/D79,"")</f>
        <v>576.92307692307691</v>
      </c>
      <c r="U7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11.76470588235294</v>
      </c>
    </row>
    <row r="80" spans="1:21" x14ac:dyDescent="0.25">
      <c r="A80" s="102" t="s">
        <v>2495</v>
      </c>
      <c r="B80" s="97" t="s">
        <v>2463</v>
      </c>
      <c r="C80" s="173" t="s">
        <v>2927</v>
      </c>
      <c r="D80" s="113">
        <v>3.66</v>
      </c>
      <c r="E80" s="79">
        <v>2500</v>
      </c>
      <c r="F80" s="175">
        <v>2200</v>
      </c>
      <c r="G80" s="179">
        <v>0</v>
      </c>
      <c r="H8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80" s="97" t="str">
        <f>IF((F80-G80)&lt;0,"!","")</f>
        <v/>
      </c>
      <c r="J80" s="111" t="str">
        <f>IFERROR(IF((F80-G80)/G80&gt;25%,"!",IF((F80-G80)/G80&lt;-25%,"!","")),"")</f>
        <v/>
      </c>
      <c r="K80" s="112">
        <f>IFERROR(E80/D80,"")</f>
        <v>683.06010928961746</v>
      </c>
      <c r="L80" s="112">
        <f>IFERROR(F80/D80,"")</f>
        <v>601.09289617486331</v>
      </c>
      <c r="U8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v>
      </c>
    </row>
    <row r="81" spans="1:21" x14ac:dyDescent="0.25">
      <c r="A81" s="102" t="s">
        <v>2496</v>
      </c>
      <c r="B81" s="97" t="s">
        <v>2463</v>
      </c>
      <c r="C81" s="173" t="s">
        <v>2927</v>
      </c>
      <c r="D81" s="113">
        <v>6.43</v>
      </c>
      <c r="E81" s="79">
        <v>4300</v>
      </c>
      <c r="F81" s="175">
        <v>4000</v>
      </c>
      <c r="G81" s="179">
        <v>0</v>
      </c>
      <c r="H8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81" s="97" t="str">
        <f>IF((F81-G81)&lt;0,"!","")</f>
        <v/>
      </c>
      <c r="J81" s="111" t="str">
        <f>IFERROR(IF((F81-G81)/G81&gt;25%,"!",IF((F81-G81)/G81&lt;-25%,"!","")),"")</f>
        <v/>
      </c>
      <c r="K81" s="112">
        <f>IFERROR(E81/D81,"")</f>
        <v>668.74027993779168</v>
      </c>
      <c r="L81" s="112">
        <f>IFERROR(F81/D81,"")</f>
        <v>622.08398133748062</v>
      </c>
      <c r="U8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6.9767441860465116</v>
      </c>
    </row>
    <row r="82" spans="1:21" x14ac:dyDescent="0.25">
      <c r="A82" s="102" t="s">
        <v>2497</v>
      </c>
      <c r="B82" s="97" t="s">
        <v>2463</v>
      </c>
      <c r="C82" s="173" t="s">
        <v>2927</v>
      </c>
      <c r="D82" s="113">
        <v>2.2000000000000002</v>
      </c>
      <c r="E82" s="79">
        <v>1396</v>
      </c>
      <c r="F82" s="175">
        <v>1396</v>
      </c>
      <c r="G82" s="179">
        <v>0</v>
      </c>
      <c r="H8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82" s="97" t="str">
        <f>IF((F82-G82)&lt;0,"!","")</f>
        <v/>
      </c>
      <c r="J82" s="111" t="str">
        <f>IFERROR(IF((F82-G82)/G82&gt;25%,"!",IF((F82-G82)/G82&lt;-25%,"!","")),"")</f>
        <v/>
      </c>
      <c r="K82" s="112">
        <f>IFERROR(E82/D82,"")</f>
        <v>634.5454545454545</v>
      </c>
      <c r="L82" s="112">
        <f>IFERROR(F82/D82,"")</f>
        <v>634.5454545454545</v>
      </c>
      <c r="U8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v>
      </c>
    </row>
    <row r="83" spans="1:21" x14ac:dyDescent="0.25">
      <c r="A83" s="102" t="s">
        <v>2498</v>
      </c>
      <c r="B83" s="97" t="s">
        <v>2463</v>
      </c>
      <c r="C83" s="173" t="s">
        <v>2927</v>
      </c>
      <c r="D83" s="113">
        <v>2.2999999999999998</v>
      </c>
      <c r="E83" s="79">
        <v>1396</v>
      </c>
      <c r="F83" s="175">
        <v>1396</v>
      </c>
      <c r="G83" s="179">
        <v>0</v>
      </c>
      <c r="H8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83" s="97" t="str">
        <f>IF((F83-G83)&lt;0,"!","")</f>
        <v/>
      </c>
      <c r="J83" s="111" t="str">
        <f>IFERROR(IF((F83-G83)/G83&gt;25%,"!",IF((F83-G83)/G83&lt;-25%,"!","")),"")</f>
        <v/>
      </c>
      <c r="K83" s="112">
        <f>IFERROR(E83/D83,"")</f>
        <v>606.95652173913049</v>
      </c>
      <c r="L83" s="112">
        <f>IFERROR(F83/D83,"")</f>
        <v>606.95652173913049</v>
      </c>
      <c r="U8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v>
      </c>
    </row>
    <row r="84" spans="1:21" x14ac:dyDescent="0.25">
      <c r="A84" s="102" t="s">
        <v>2499</v>
      </c>
      <c r="B84" s="97" t="s">
        <v>2463</v>
      </c>
      <c r="C84" s="173" t="s">
        <v>2927</v>
      </c>
      <c r="D84" s="113">
        <v>3.2</v>
      </c>
      <c r="E84" s="79">
        <v>1396</v>
      </c>
      <c r="F84" s="175">
        <v>1396</v>
      </c>
      <c r="G84" s="179">
        <v>0</v>
      </c>
      <c r="H8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84" s="97" t="str">
        <f>IF((F84-G84)&lt;0,"!","")</f>
        <v/>
      </c>
      <c r="J84" s="111" t="str">
        <f>IFERROR(IF((F84-G84)/G84&gt;25%,"!",IF((F84-G84)/G84&lt;-25%,"!","")),"")</f>
        <v/>
      </c>
      <c r="K84" s="112">
        <f>IFERROR(E84/D84,"")</f>
        <v>436.25</v>
      </c>
      <c r="L84" s="112">
        <f>IFERROR(F84/D84,"")</f>
        <v>436.25</v>
      </c>
      <c r="U8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v>
      </c>
    </row>
    <row r="85" spans="1:21" x14ac:dyDescent="0.25">
      <c r="A85" s="102" t="s">
        <v>2500</v>
      </c>
      <c r="B85" s="97" t="s">
        <v>2463</v>
      </c>
      <c r="C85" s="173" t="s">
        <v>2927</v>
      </c>
      <c r="D85" s="113">
        <v>3.4</v>
      </c>
      <c r="E85" s="79">
        <v>1800</v>
      </c>
      <c r="F85" s="175">
        <v>1704</v>
      </c>
      <c r="G85" s="179">
        <v>0</v>
      </c>
      <c r="H8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85" s="97" t="str">
        <f>IF((F85-G85)&lt;0,"!","")</f>
        <v/>
      </c>
      <c r="J85" s="111" t="str">
        <f>IFERROR(IF((F85-G85)/G85&gt;25%,"!",IF((F85-G85)/G85&lt;-25%,"!","")),"")</f>
        <v/>
      </c>
      <c r="K85" s="112">
        <f>IFERROR(E85/D85,"")</f>
        <v>529.41176470588232</v>
      </c>
      <c r="L85" s="112">
        <f>IFERROR(F85/D85,"")</f>
        <v>501.1764705882353</v>
      </c>
      <c r="U8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5.3333333333333339</v>
      </c>
    </row>
    <row r="86" spans="1:21" x14ac:dyDescent="0.25">
      <c r="A86" s="102" t="s">
        <v>2501</v>
      </c>
      <c r="B86" s="97" t="s">
        <v>2463</v>
      </c>
      <c r="C86" s="173" t="s">
        <v>2927</v>
      </c>
      <c r="D86" s="113">
        <v>2.4</v>
      </c>
      <c r="E86" s="79">
        <v>1500</v>
      </c>
      <c r="F86" s="175">
        <v>1396</v>
      </c>
      <c r="G86" s="179">
        <v>0</v>
      </c>
      <c r="H8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86" s="97" t="str">
        <f>IF((F86-G86)&lt;0,"!","")</f>
        <v/>
      </c>
      <c r="J86" s="111" t="str">
        <f>IFERROR(IF((F86-G86)/G86&gt;25%,"!",IF((F86-G86)/G86&lt;-25%,"!","")),"")</f>
        <v/>
      </c>
      <c r="K86" s="112">
        <f>IFERROR(E86/D86,"")</f>
        <v>625</v>
      </c>
      <c r="L86" s="112">
        <f>IFERROR(F86/D86,"")</f>
        <v>581.66666666666674</v>
      </c>
      <c r="U8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6.9333333333333327</v>
      </c>
    </row>
    <row r="87" spans="1:21" x14ac:dyDescent="0.25">
      <c r="A87" s="102" t="s">
        <v>2502</v>
      </c>
      <c r="B87" s="97" t="s">
        <v>2463</v>
      </c>
      <c r="C87" s="173" t="s">
        <v>2927</v>
      </c>
      <c r="D87" s="113">
        <v>2.2999999999999998</v>
      </c>
      <c r="E87" s="79">
        <v>1396</v>
      </c>
      <c r="F87" s="175">
        <v>1396</v>
      </c>
      <c r="G87" s="179">
        <v>0</v>
      </c>
      <c r="H8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87" s="97" t="str">
        <f>IF((F87-G87)&lt;0,"!","")</f>
        <v/>
      </c>
      <c r="J87" s="111" t="str">
        <f>IFERROR(IF((F87-G87)/G87&gt;25%,"!",IF((F87-G87)/G87&lt;-25%,"!","")),"")</f>
        <v/>
      </c>
      <c r="K87" s="112">
        <f>IFERROR(E87/D87,"")</f>
        <v>606.95652173913049</v>
      </c>
      <c r="L87" s="112">
        <f>IFERROR(F87/D87,"")</f>
        <v>606.95652173913049</v>
      </c>
      <c r="U8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v>
      </c>
    </row>
    <row r="88" spans="1:21" x14ac:dyDescent="0.25">
      <c r="A88" s="102" t="s">
        <v>2503</v>
      </c>
      <c r="B88" s="97" t="s">
        <v>2463</v>
      </c>
      <c r="C88" s="173" t="s">
        <v>2927</v>
      </c>
      <c r="D88" s="113">
        <v>5.72</v>
      </c>
      <c r="E88" s="79">
        <v>3900</v>
      </c>
      <c r="F88" s="175">
        <v>3750</v>
      </c>
      <c r="G88" s="179">
        <v>0</v>
      </c>
      <c r="H8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88" s="97" t="str">
        <f>IF((F88-G88)&lt;0,"!","")</f>
        <v/>
      </c>
      <c r="J88" s="111" t="str">
        <f>IFERROR(IF((F88-G88)/G88&gt;25%,"!",IF((F88-G88)/G88&lt;-25%,"!","")),"")</f>
        <v/>
      </c>
      <c r="K88" s="112">
        <f>IFERROR(E88/D88,"")</f>
        <v>681.81818181818187</v>
      </c>
      <c r="L88" s="112">
        <f>IFERROR(F88/D88,"")</f>
        <v>655.59440559440566</v>
      </c>
      <c r="U8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3.8461538461538463</v>
      </c>
    </row>
    <row r="89" spans="1:21" x14ac:dyDescent="0.25">
      <c r="A89" s="102" t="s">
        <v>2504</v>
      </c>
      <c r="B89" s="97" t="s">
        <v>2463</v>
      </c>
      <c r="C89" s="173" t="s">
        <v>2927</v>
      </c>
      <c r="D89" s="113">
        <v>1.36</v>
      </c>
      <c r="E89" s="79">
        <v>920</v>
      </c>
      <c r="F89" s="175">
        <v>800</v>
      </c>
      <c r="G89" s="179">
        <v>0</v>
      </c>
      <c r="H8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89" s="97" t="str">
        <f>IF((F89-G89)&lt;0,"!","")</f>
        <v/>
      </c>
      <c r="J89" s="111" t="str">
        <f>IFERROR(IF((F89-G89)/G89&gt;25%,"!",IF((F89-G89)/G89&lt;-25%,"!","")),"")</f>
        <v/>
      </c>
      <c r="K89" s="112">
        <f>IFERROR(E89/D89,"")</f>
        <v>676.47058823529403</v>
      </c>
      <c r="L89" s="112">
        <f>IFERROR(F89/D89,"")</f>
        <v>588.23529411764707</v>
      </c>
      <c r="U8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13.043478260869565</v>
      </c>
    </row>
    <row r="90" spans="1:21" x14ac:dyDescent="0.25">
      <c r="A90" s="97" t="s">
        <v>1416</v>
      </c>
      <c r="B90" s="97" t="s">
        <v>2463</v>
      </c>
      <c r="C90" s="173" t="s">
        <v>2927</v>
      </c>
      <c r="D90" s="178">
        <v>3.75</v>
      </c>
      <c r="E90" s="79">
        <v>2625</v>
      </c>
      <c r="F90" s="175">
        <v>2398</v>
      </c>
      <c r="G90" s="110">
        <v>890</v>
      </c>
      <c r="H9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90" s="97" t="str">
        <f>IF((F90-G90)&lt;0,"!","")</f>
        <v/>
      </c>
      <c r="J90" s="111" t="str">
        <f>IFERROR(IF((F90-G90)/G90&gt;25%,"!",IF((F90-G90)/G90&lt;-25%,"!","")),"")</f>
        <v>!</v>
      </c>
      <c r="K90" s="112">
        <f>IFERROR(E90/D90,"")</f>
        <v>700</v>
      </c>
      <c r="L90" s="112">
        <f>IFERROR(F90/D90,"")</f>
        <v>639.4666666666667</v>
      </c>
      <c r="U9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8.6476190476190471</v>
      </c>
    </row>
    <row r="91" spans="1:21" x14ac:dyDescent="0.25">
      <c r="A91" s="97" t="s">
        <v>1448</v>
      </c>
      <c r="B91" s="97" t="s">
        <v>2463</v>
      </c>
      <c r="C91" s="173" t="s">
        <v>2927</v>
      </c>
      <c r="D91" s="178">
        <v>3.5</v>
      </c>
      <c r="E91" s="79">
        <v>2439</v>
      </c>
      <c r="F91" s="175">
        <v>2078</v>
      </c>
      <c r="G91" s="110">
        <v>1492</v>
      </c>
      <c r="H9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91" s="97" t="str">
        <f>IF((F91-G91)&lt;0,"!","")</f>
        <v/>
      </c>
      <c r="J91" s="111" t="str">
        <f>IFERROR(IF((F91-G91)/G91&gt;25%,"!",IF((F91-G91)/G91&lt;-25%,"!","")),"")</f>
        <v>!</v>
      </c>
      <c r="K91" s="112">
        <f>IFERROR(E91/D91,"")</f>
        <v>696.85714285714289</v>
      </c>
      <c r="L91" s="112">
        <f>IFERROR(F91/D91,"")</f>
        <v>593.71428571428567</v>
      </c>
      <c r="U9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14.801148011480114</v>
      </c>
    </row>
    <row r="92" spans="1:21" x14ac:dyDescent="0.25">
      <c r="A92" s="97" t="s">
        <v>1445</v>
      </c>
      <c r="B92" s="97" t="s">
        <v>2463</v>
      </c>
      <c r="C92" s="173" t="s">
        <v>2927</v>
      </c>
      <c r="D92" s="178">
        <v>4.16</v>
      </c>
      <c r="E92" s="79">
        <v>2912</v>
      </c>
      <c r="F92" s="175">
        <v>2922</v>
      </c>
      <c r="G92" s="110">
        <v>2077</v>
      </c>
      <c r="H9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92" s="97" t="str">
        <f>IF((F92-G92)&lt;0,"!","")</f>
        <v/>
      </c>
      <c r="J92" s="111" t="str">
        <f>IFERROR(IF((F92-G92)/G92&gt;25%,"!",IF((F92-G92)/G92&lt;-25%,"!","")),"")</f>
        <v>!</v>
      </c>
      <c r="K92" s="112">
        <f>IFERROR(E92/D92,"")</f>
        <v>700</v>
      </c>
      <c r="L92" s="112">
        <f>IFERROR(F92/D92,"")</f>
        <v>702.40384615384608</v>
      </c>
      <c r="U9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-0.34340659340659341</v>
      </c>
    </row>
    <row r="93" spans="1:21" x14ac:dyDescent="0.25">
      <c r="A93" s="97" t="s">
        <v>1493</v>
      </c>
      <c r="B93" s="97" t="s">
        <v>2463</v>
      </c>
      <c r="C93" s="173" t="s">
        <v>2927</v>
      </c>
      <c r="D93" s="178">
        <v>7</v>
      </c>
      <c r="E93" s="79">
        <v>4900</v>
      </c>
      <c r="F93" s="175">
        <v>4110</v>
      </c>
      <c r="G93" s="110">
        <v>2723</v>
      </c>
      <c r="H9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93" s="97" t="str">
        <f>IF((F93-G93)&lt;0,"!","")</f>
        <v/>
      </c>
      <c r="J93" s="111" t="str">
        <f>IFERROR(IF((F93-G93)/G93&gt;25%,"!",IF((F93-G93)/G93&lt;-25%,"!","")),"")</f>
        <v>!</v>
      </c>
      <c r="K93" s="112">
        <f>IFERROR(E93/D93,"")</f>
        <v>700</v>
      </c>
      <c r="L93" s="112">
        <f>IFERROR(F93/D93,"")</f>
        <v>587.14285714285711</v>
      </c>
      <c r="U9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16.122448979591837</v>
      </c>
    </row>
    <row r="94" spans="1:21" x14ac:dyDescent="0.25">
      <c r="A94" s="97" t="s">
        <v>1194</v>
      </c>
      <c r="B94" s="97" t="s">
        <v>2463</v>
      </c>
      <c r="C94" s="173" t="s">
        <v>2927</v>
      </c>
      <c r="D94" s="178">
        <v>3.5</v>
      </c>
      <c r="E94" s="79">
        <v>1200</v>
      </c>
      <c r="F94" s="175">
        <v>1124</v>
      </c>
      <c r="G94" s="110">
        <v>1124</v>
      </c>
      <c r="H9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94" s="97" t="str">
        <f>IF((F94-G94)&lt;0,"!","")</f>
        <v/>
      </c>
      <c r="J94" s="111" t="str">
        <f>IFERROR(IF((F94-G94)/G94&gt;25%,"!",IF((F94-G94)/G94&lt;-25%,"!","")),"")</f>
        <v/>
      </c>
      <c r="K94" s="112">
        <f>IFERROR(E94/D94,"")</f>
        <v>342.85714285714283</v>
      </c>
      <c r="L94" s="112">
        <f>IFERROR(F94/D94,"")</f>
        <v>321.14285714285717</v>
      </c>
      <c r="U9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6.3333333333333339</v>
      </c>
    </row>
    <row r="95" spans="1:21" x14ac:dyDescent="0.25">
      <c r="A95" s="97" t="s">
        <v>1205</v>
      </c>
      <c r="B95" s="97" t="s">
        <v>2463</v>
      </c>
      <c r="C95" s="173" t="s">
        <v>2927</v>
      </c>
      <c r="D95" s="178">
        <v>2.7</v>
      </c>
      <c r="E95" s="79">
        <v>1810</v>
      </c>
      <c r="F95" s="175">
        <v>1566</v>
      </c>
      <c r="G95" s="110">
        <v>1001</v>
      </c>
      <c r="H9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95" s="97" t="str">
        <f>IF((F95-G95)&lt;0,"!","")</f>
        <v/>
      </c>
      <c r="J95" s="111" t="str">
        <f>IFERROR(IF((F95-G95)/G95&gt;25%,"!",IF((F95-G95)/G95&lt;-25%,"!","")),"")</f>
        <v>!</v>
      </c>
      <c r="K95" s="112">
        <f>IFERROR(E95/D95,"")</f>
        <v>670.37037037037032</v>
      </c>
      <c r="L95" s="112">
        <f>IFERROR(F95/D95,"")</f>
        <v>580</v>
      </c>
      <c r="U9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13.480662983425415</v>
      </c>
    </row>
    <row r="96" spans="1:21" x14ac:dyDescent="0.25">
      <c r="A96" s="97" t="s">
        <v>1398</v>
      </c>
      <c r="B96" s="97" t="s">
        <v>2463</v>
      </c>
      <c r="C96" s="173" t="s">
        <v>2927</v>
      </c>
      <c r="D96" s="178">
        <v>3.5</v>
      </c>
      <c r="E96" s="79">
        <v>2356</v>
      </c>
      <c r="F96" s="175">
        <v>2258</v>
      </c>
      <c r="G96" s="110">
        <v>1807</v>
      </c>
      <c r="H9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96" s="97" t="str">
        <f>IF((F96-G96)&lt;0,"!","")</f>
        <v/>
      </c>
      <c r="J96" s="111" t="str">
        <f>IFERROR(IF((F96-G96)/G96&gt;25%,"!",IF((F96-G96)/G96&lt;-25%,"!","")),"")</f>
        <v/>
      </c>
      <c r="K96" s="112">
        <f>IFERROR(E96/D96,"")</f>
        <v>673.14285714285711</v>
      </c>
      <c r="L96" s="112">
        <f>IFERROR(F96/D96,"")</f>
        <v>645.14285714285711</v>
      </c>
      <c r="U9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4.1595925297113752</v>
      </c>
    </row>
    <row r="97" spans="1:21" x14ac:dyDescent="0.25">
      <c r="A97" s="97" t="s">
        <v>1483</v>
      </c>
      <c r="B97" s="97" t="s">
        <v>2463</v>
      </c>
      <c r="C97" s="173" t="s">
        <v>2927</v>
      </c>
      <c r="D97" s="178">
        <v>3.71</v>
      </c>
      <c r="E97" s="79">
        <v>2587</v>
      </c>
      <c r="F97" s="175">
        <v>2116</v>
      </c>
      <c r="G97" s="110">
        <v>1701</v>
      </c>
      <c r="H9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97" s="97" t="str">
        <f>IF((F97-G97)&lt;0,"!","")</f>
        <v/>
      </c>
      <c r="J97" s="111" t="str">
        <f>IFERROR(IF((F97-G97)/G97&gt;25%,"!",IF((F97-G97)/G97&lt;-25%,"!","")),"")</f>
        <v/>
      </c>
      <c r="K97" s="112">
        <f>IFERROR(E97/D97,"")</f>
        <v>697.30458221024264</v>
      </c>
      <c r="L97" s="112">
        <f>IFERROR(F97/D97,"")</f>
        <v>570.3504043126685</v>
      </c>
      <c r="U9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18.206416698879011</v>
      </c>
    </row>
    <row r="98" spans="1:21" x14ac:dyDescent="0.25">
      <c r="A98" s="97" t="s">
        <v>1522</v>
      </c>
      <c r="B98" s="97" t="s">
        <v>2463</v>
      </c>
      <c r="C98" s="173" t="s">
        <v>2927</v>
      </c>
      <c r="D98" s="178">
        <v>2</v>
      </c>
      <c r="E98" s="79">
        <v>1400</v>
      </c>
      <c r="F98" s="175">
        <v>1334</v>
      </c>
      <c r="G98" s="110">
        <v>1224</v>
      </c>
      <c r="H9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98" s="97" t="str">
        <f>IF((F98-G98)&lt;0,"!","")</f>
        <v/>
      </c>
      <c r="J98" s="111" t="str">
        <f>IFERROR(IF((F98-G98)/G98&gt;25%,"!",IF((F98-G98)/G98&lt;-25%,"!","")),"")</f>
        <v/>
      </c>
      <c r="K98" s="112">
        <f>IFERROR(E98/D98,"")</f>
        <v>700</v>
      </c>
      <c r="L98" s="112">
        <f>IFERROR(F98/D98,"")</f>
        <v>667</v>
      </c>
      <c r="U9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4.7142857142857144</v>
      </c>
    </row>
    <row r="99" spans="1:21" x14ac:dyDescent="0.25">
      <c r="A99" s="97" t="s">
        <v>1430</v>
      </c>
      <c r="B99" s="97" t="s">
        <v>2463</v>
      </c>
      <c r="C99" s="173" t="s">
        <v>2927</v>
      </c>
      <c r="D99" s="178">
        <v>3.2</v>
      </c>
      <c r="E99" s="79">
        <v>2231</v>
      </c>
      <c r="F99" s="175">
        <v>2015</v>
      </c>
      <c r="G99" s="110">
        <v>1690</v>
      </c>
      <c r="H9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99" s="97" t="str">
        <f>IF((F99-G99)&lt;0,"!","")</f>
        <v/>
      </c>
      <c r="J99" s="111" t="str">
        <f>IFERROR(IF((F99-G99)/G99&gt;25%,"!",IF((F99-G99)/G99&lt;-25%,"!","")),"")</f>
        <v/>
      </c>
      <c r="K99" s="112">
        <f>IFERROR(E99/D99,"")</f>
        <v>697.1875</v>
      </c>
      <c r="L99" s="112">
        <f>IFERROR(F99/D99,"")</f>
        <v>629.6875</v>
      </c>
      <c r="U9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9.6817570596145224</v>
      </c>
    </row>
    <row r="100" spans="1:21" x14ac:dyDescent="0.25">
      <c r="A100" s="97" t="s">
        <v>1289</v>
      </c>
      <c r="B100" s="97" t="s">
        <v>2463</v>
      </c>
      <c r="C100" s="173" t="s">
        <v>2927</v>
      </c>
      <c r="D100" s="178">
        <v>4.5</v>
      </c>
      <c r="E100" s="79">
        <v>2890</v>
      </c>
      <c r="F100" s="175">
        <v>2412</v>
      </c>
      <c r="G100" s="110">
        <v>1609</v>
      </c>
      <c r="H10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00" s="97" t="str">
        <f>IF((F100-G100)&lt;0,"!","")</f>
        <v/>
      </c>
      <c r="J100" s="111" t="str">
        <f>IFERROR(IF((F100-G100)/G100&gt;25%,"!",IF((F100-G100)/G100&lt;-25%,"!","")),"")</f>
        <v>!</v>
      </c>
      <c r="K100" s="112">
        <f>IFERROR(E100/D100,"")</f>
        <v>642.22222222222217</v>
      </c>
      <c r="L100" s="112">
        <f>IFERROR(F100/D100,"")</f>
        <v>536</v>
      </c>
      <c r="U10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16.539792387543255</v>
      </c>
    </row>
    <row r="101" spans="1:21" x14ac:dyDescent="0.25">
      <c r="A101" s="97" t="s">
        <v>1471</v>
      </c>
      <c r="B101" s="97" t="s">
        <v>2463</v>
      </c>
      <c r="C101" s="173" t="s">
        <v>2927</v>
      </c>
      <c r="D101" s="178">
        <v>3</v>
      </c>
      <c r="E101" s="79">
        <v>2100</v>
      </c>
      <c r="F101" s="175">
        <v>1886</v>
      </c>
      <c r="G101" s="110">
        <v>1886</v>
      </c>
      <c r="H10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01" s="97" t="str">
        <f>IF((F101-G101)&lt;0,"!","")</f>
        <v/>
      </c>
      <c r="J101" s="111" t="str">
        <f>IFERROR(IF((F101-G101)/G101&gt;25%,"!",IF((F101-G101)/G101&lt;-25%,"!","")),"")</f>
        <v/>
      </c>
      <c r="K101" s="112">
        <f>IFERROR(E101/D101,"")</f>
        <v>700</v>
      </c>
      <c r="L101" s="112">
        <f>IFERROR(F101/D101,"")</f>
        <v>628.66666666666663</v>
      </c>
      <c r="U10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10.19047619047619</v>
      </c>
    </row>
    <row r="102" spans="1:21" x14ac:dyDescent="0.25">
      <c r="A102" s="97" t="s">
        <v>1486</v>
      </c>
      <c r="B102" s="97" t="s">
        <v>2463</v>
      </c>
      <c r="C102" s="173" t="s">
        <v>2927</v>
      </c>
      <c r="D102" s="178">
        <v>2.56</v>
      </c>
      <c r="E102" s="79">
        <v>1689</v>
      </c>
      <c r="F102" s="175">
        <v>1582</v>
      </c>
      <c r="G102" s="110">
        <v>412</v>
      </c>
      <c r="H10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02" s="97" t="str">
        <f>IF((F102-G102)&lt;0,"!","")</f>
        <v/>
      </c>
      <c r="J102" s="111" t="str">
        <f>IFERROR(IF((F102-G102)/G102&gt;25%,"!",IF((F102-G102)/G102&lt;-25%,"!","")),"")</f>
        <v>!</v>
      </c>
      <c r="K102" s="112">
        <f>IFERROR(E102/D102,"")</f>
        <v>659.765625</v>
      </c>
      <c r="L102" s="112">
        <f>IFERROR(F102/D102,"")</f>
        <v>617.96875</v>
      </c>
      <c r="U10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6.335109532267615</v>
      </c>
    </row>
    <row r="103" spans="1:21" x14ac:dyDescent="0.25">
      <c r="A103" s="97" t="s">
        <v>1383</v>
      </c>
      <c r="B103" s="97" t="s">
        <v>2463</v>
      </c>
      <c r="C103" s="173" t="s">
        <v>2927</v>
      </c>
      <c r="D103" s="178">
        <v>4.5599999999999996</v>
      </c>
      <c r="E103" s="79">
        <v>3000</v>
      </c>
      <c r="F103" s="177">
        <v>2742</v>
      </c>
      <c r="G103" s="110">
        <v>1436</v>
      </c>
      <c r="H10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03" s="97" t="str">
        <f>IF((F103-G103)&lt;0,"!","")</f>
        <v/>
      </c>
      <c r="J103" s="111" t="str">
        <f>IFERROR(IF((F103-G103)/G103&gt;25%,"!",IF((F103-G103)/G103&lt;-25%,"!","")),"")</f>
        <v>!</v>
      </c>
      <c r="K103" s="112">
        <f>IFERROR(E103/D103,"")</f>
        <v>657.89473684210532</v>
      </c>
      <c r="L103" s="112">
        <f>IFERROR(F103/D103,"")</f>
        <v>601.31578947368428</v>
      </c>
      <c r="U10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8.6</v>
      </c>
    </row>
    <row r="104" spans="1:21" x14ac:dyDescent="0.25">
      <c r="A104" s="97" t="s">
        <v>1252</v>
      </c>
      <c r="B104" s="97" t="s">
        <v>2463</v>
      </c>
      <c r="C104" s="173" t="s">
        <v>2927</v>
      </c>
      <c r="D104" s="178">
        <v>3.32</v>
      </c>
      <c r="E104" s="79">
        <v>2100</v>
      </c>
      <c r="F104" s="177">
        <v>2041</v>
      </c>
      <c r="G104" s="110">
        <v>1294</v>
      </c>
      <c r="H10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04" s="97" t="str">
        <f>IF((F104-G104)&lt;0,"!","")</f>
        <v/>
      </c>
      <c r="J104" s="111" t="str">
        <f>IFERROR(IF((F104-G104)/G104&gt;25%,"!",IF((F104-G104)/G104&lt;-25%,"!","")),"")</f>
        <v>!</v>
      </c>
      <c r="K104" s="112">
        <f>IFERROR(E104/D104,"")</f>
        <v>632.53012048192772</v>
      </c>
      <c r="L104" s="112">
        <f>IFERROR(F104/D104,"")</f>
        <v>614.75903614457832</v>
      </c>
      <c r="U10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2.8095238095238098</v>
      </c>
    </row>
    <row r="105" spans="1:21" x14ac:dyDescent="0.25">
      <c r="A105" s="97" t="s">
        <v>1307</v>
      </c>
      <c r="B105" s="97" t="s">
        <v>2463</v>
      </c>
      <c r="C105" s="173" t="s">
        <v>2927</v>
      </c>
      <c r="D105" s="178">
        <v>2.5</v>
      </c>
      <c r="E105" s="79">
        <v>1700</v>
      </c>
      <c r="F105" s="175">
        <v>1524</v>
      </c>
      <c r="G105" s="110">
        <v>1524</v>
      </c>
      <c r="H10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05" s="97" t="str">
        <f>IF((F105-G105)&lt;0,"!","")</f>
        <v/>
      </c>
      <c r="J105" s="111" t="str">
        <f>IFERROR(IF((F105-G105)/G105&gt;25%,"!",IF((F105-G105)/G105&lt;-25%,"!","")),"")</f>
        <v/>
      </c>
      <c r="K105" s="112">
        <f>IFERROR(E105/D105,"")</f>
        <v>680</v>
      </c>
      <c r="L105" s="112">
        <f>IFERROR(F105/D105,"")</f>
        <v>609.6</v>
      </c>
      <c r="U10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10.352941176470589</v>
      </c>
    </row>
    <row r="106" spans="1:21" x14ac:dyDescent="0.25">
      <c r="A106" s="97" t="s">
        <v>1378</v>
      </c>
      <c r="B106" s="97" t="s">
        <v>2463</v>
      </c>
      <c r="C106" s="173" t="s">
        <v>2927</v>
      </c>
      <c r="D106" s="178">
        <v>1.2</v>
      </c>
      <c r="E106" s="79">
        <v>745</v>
      </c>
      <c r="F106" s="177">
        <v>704</v>
      </c>
      <c r="G106" s="110">
        <v>704</v>
      </c>
      <c r="H10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06" s="97" t="str">
        <f>IF((F106-G106)&lt;0,"!","")</f>
        <v/>
      </c>
      <c r="J106" s="111" t="str">
        <f>IFERROR(IF((F106-G106)/G106&gt;25%,"!",IF((F106-G106)/G106&lt;-25%,"!","")),"")</f>
        <v/>
      </c>
      <c r="K106" s="112">
        <f>IFERROR(E106/D106,"")</f>
        <v>620.83333333333337</v>
      </c>
      <c r="L106" s="112">
        <f>IFERROR(F106/D106,"")</f>
        <v>586.66666666666674</v>
      </c>
      <c r="U10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5.5033557046979871</v>
      </c>
    </row>
    <row r="107" spans="1:21" x14ac:dyDescent="0.25">
      <c r="A107" s="97" t="s">
        <v>1508</v>
      </c>
      <c r="B107" s="97" t="s">
        <v>2463</v>
      </c>
      <c r="C107" s="173" t="s">
        <v>2927</v>
      </c>
      <c r="D107" s="178">
        <v>1.5</v>
      </c>
      <c r="E107" s="79">
        <v>820</v>
      </c>
      <c r="F107" s="175">
        <v>745</v>
      </c>
      <c r="G107" s="110">
        <v>344</v>
      </c>
      <c r="H10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07" s="97" t="str">
        <f>IF((F107-G107)&lt;0,"!","")</f>
        <v/>
      </c>
      <c r="J107" s="111" t="str">
        <f>IFERROR(IF((F107-G107)/G107&gt;25%,"!",IF((F107-G107)/G107&lt;-25%,"!","")),"")</f>
        <v>!</v>
      </c>
      <c r="K107" s="112">
        <f>IFERROR(E107/D107,"")</f>
        <v>546.66666666666663</v>
      </c>
      <c r="L107" s="112">
        <f>IFERROR(F107/D107,"")</f>
        <v>496.66666666666669</v>
      </c>
      <c r="U10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9.1463414634146343</v>
      </c>
    </row>
    <row r="108" spans="1:21" x14ac:dyDescent="0.25">
      <c r="A108" s="97" t="s">
        <v>1476</v>
      </c>
      <c r="B108" s="97" t="s">
        <v>2463</v>
      </c>
      <c r="C108" s="173" t="s">
        <v>2927</v>
      </c>
      <c r="D108" s="178">
        <v>2.38</v>
      </c>
      <c r="E108" s="79">
        <v>1666</v>
      </c>
      <c r="F108" s="175">
        <v>1454</v>
      </c>
      <c r="G108" s="110">
        <v>1129</v>
      </c>
      <c r="H10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08" s="97" t="str">
        <f>IF((F108-G108)&lt;0,"!","")</f>
        <v/>
      </c>
      <c r="J108" s="111" t="str">
        <f>IFERROR(IF((F108-G108)/G108&gt;25%,"!",IF((F108-G108)/G108&lt;-25%,"!","")),"")</f>
        <v>!</v>
      </c>
      <c r="K108" s="112">
        <f>IFERROR(E108/D108,"")</f>
        <v>700</v>
      </c>
      <c r="L108" s="112">
        <f>IFERROR(F108/D108,"")</f>
        <v>610.92436974789916</v>
      </c>
      <c r="U10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12.725090036014405</v>
      </c>
    </row>
    <row r="109" spans="1:21" x14ac:dyDescent="0.25">
      <c r="A109" s="97" t="s">
        <v>1502</v>
      </c>
      <c r="B109" s="97" t="s">
        <v>2463</v>
      </c>
      <c r="C109" s="173" t="s">
        <v>2927</v>
      </c>
      <c r="D109" s="178">
        <v>1.5</v>
      </c>
      <c r="E109" s="79">
        <v>1020</v>
      </c>
      <c r="F109" s="175">
        <v>948</v>
      </c>
      <c r="G109" s="110">
        <v>201</v>
      </c>
      <c r="H10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09" s="97" t="str">
        <f>IF((F109-G109)&lt;0,"!","")</f>
        <v/>
      </c>
      <c r="J109" s="111" t="str">
        <f>IFERROR(IF((F109-G109)/G109&gt;25%,"!",IF((F109-G109)/G109&lt;-25%,"!","")),"")</f>
        <v>!</v>
      </c>
      <c r="K109" s="112">
        <f>IFERROR(E109/D109,"")</f>
        <v>680</v>
      </c>
      <c r="L109" s="112">
        <f>IFERROR(F109/D109,"")</f>
        <v>632</v>
      </c>
      <c r="U10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7.0588235294117645</v>
      </c>
    </row>
    <row r="110" spans="1:21" x14ac:dyDescent="0.25">
      <c r="A110" s="97" t="s">
        <v>1516</v>
      </c>
      <c r="B110" s="97" t="s">
        <v>2463</v>
      </c>
      <c r="C110" s="173" t="s">
        <v>2927</v>
      </c>
      <c r="D110" s="178">
        <v>1.5</v>
      </c>
      <c r="E110" s="79">
        <v>1020</v>
      </c>
      <c r="F110" s="175">
        <v>836</v>
      </c>
      <c r="G110" s="110">
        <v>836</v>
      </c>
      <c r="H11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10" s="97" t="str">
        <f>IF((F110-G110)&lt;0,"!","")</f>
        <v/>
      </c>
      <c r="J110" s="111" t="str">
        <f>IFERROR(IF((F110-G110)/G110&gt;25%,"!",IF((F110-G110)/G110&lt;-25%,"!","")),"")</f>
        <v/>
      </c>
      <c r="K110" s="112">
        <f>IFERROR(E110/D110,"")</f>
        <v>680</v>
      </c>
      <c r="L110" s="112">
        <f>IFERROR(F110/D110,"")</f>
        <v>557.33333333333337</v>
      </c>
      <c r="U11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18.03921568627451</v>
      </c>
    </row>
    <row r="111" spans="1:21" x14ac:dyDescent="0.25">
      <c r="A111" s="97" t="s">
        <v>1274</v>
      </c>
      <c r="B111" s="97" t="s">
        <v>2463</v>
      </c>
      <c r="C111" s="173" t="s">
        <v>2927</v>
      </c>
      <c r="D111" s="178">
        <v>3.25</v>
      </c>
      <c r="E111" s="79">
        <v>2000</v>
      </c>
      <c r="F111" s="175">
        <v>1803</v>
      </c>
      <c r="G111" s="110">
        <v>1803</v>
      </c>
      <c r="H11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11" s="97" t="str">
        <f>IF((F111-G111)&lt;0,"!","")</f>
        <v/>
      </c>
      <c r="J111" s="111" t="str">
        <f>IFERROR(IF((F111-G111)/G111&gt;25%,"!",IF((F111-G111)/G111&lt;-25%,"!","")),"")</f>
        <v/>
      </c>
      <c r="K111" s="112">
        <f>IFERROR(E111/D111,"")</f>
        <v>615.38461538461536</v>
      </c>
      <c r="L111" s="112">
        <f>IFERROR(F111/D111,"")</f>
        <v>554.76923076923072</v>
      </c>
      <c r="U11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9.85</v>
      </c>
    </row>
    <row r="112" spans="1:21" x14ac:dyDescent="0.25">
      <c r="A112" s="97" t="s">
        <v>1354</v>
      </c>
      <c r="B112" s="97" t="s">
        <v>2463</v>
      </c>
      <c r="C112" s="173" t="s">
        <v>2927</v>
      </c>
      <c r="D112" s="178">
        <v>2.5</v>
      </c>
      <c r="E112" s="79">
        <v>1325</v>
      </c>
      <c r="F112" s="175">
        <v>1204</v>
      </c>
      <c r="G112" s="110">
        <v>1204</v>
      </c>
      <c r="H11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12" s="97" t="str">
        <f>IF((F112-G112)&lt;0,"!","")</f>
        <v/>
      </c>
      <c r="J112" s="111" t="str">
        <f>IFERROR(IF((F112-G112)/G112&gt;25%,"!",IF((F112-G112)/G112&lt;-25%,"!","")),"")</f>
        <v/>
      </c>
      <c r="K112" s="112">
        <f>IFERROR(E112/D112,"")</f>
        <v>530</v>
      </c>
      <c r="L112" s="112">
        <f>IFERROR(F112/D112,"")</f>
        <v>481.6</v>
      </c>
      <c r="U11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9.1320754716981138</v>
      </c>
    </row>
    <row r="113" spans="1:21" x14ac:dyDescent="0.25">
      <c r="A113" s="97" t="s">
        <v>1326</v>
      </c>
      <c r="B113" s="97" t="s">
        <v>2463</v>
      </c>
      <c r="C113" s="173" t="s">
        <v>2927</v>
      </c>
      <c r="D113" s="178">
        <v>6.64</v>
      </c>
      <c r="E113" s="79">
        <v>4382.3999999999996</v>
      </c>
      <c r="F113" s="175">
        <v>3796</v>
      </c>
      <c r="G113" s="110">
        <v>3796</v>
      </c>
      <c r="H11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13" s="97" t="str">
        <f>IF((F113-G113)&lt;0,"!","")</f>
        <v/>
      </c>
      <c r="J113" s="111" t="str">
        <f>IFERROR(IF((F113-G113)/G113&gt;25%,"!",IF((F113-G113)/G113&lt;-25%,"!","")),"")</f>
        <v/>
      </c>
      <c r="K113" s="112">
        <f>IFERROR(E113/D113,"")</f>
        <v>660</v>
      </c>
      <c r="L113" s="112">
        <f>IFERROR(F113/D113,"")</f>
        <v>571.68674698795178</v>
      </c>
      <c r="U11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13.380795910916385</v>
      </c>
    </row>
    <row r="114" spans="1:21" x14ac:dyDescent="0.25">
      <c r="A114" s="97" t="s">
        <v>1512</v>
      </c>
      <c r="B114" s="97" t="s">
        <v>2463</v>
      </c>
      <c r="C114" s="173" t="s">
        <v>2927</v>
      </c>
      <c r="D114" s="178">
        <v>2.88</v>
      </c>
      <c r="E114" s="79">
        <v>2016</v>
      </c>
      <c r="F114" s="175">
        <v>1704</v>
      </c>
      <c r="G114" s="110">
        <v>748</v>
      </c>
      <c r="H11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14" s="97" t="str">
        <f>IF((F114-G114)&lt;0,"!","")</f>
        <v/>
      </c>
      <c r="J114" s="111" t="str">
        <f>IFERROR(IF((F114-G114)/G114&gt;25%,"!",IF((F114-G114)/G114&lt;-25%,"!","")),"")</f>
        <v>!</v>
      </c>
      <c r="K114" s="112">
        <f>IFERROR(E114/D114,"")</f>
        <v>700</v>
      </c>
      <c r="L114" s="112">
        <f>IFERROR(F114/D114,"")</f>
        <v>591.66666666666674</v>
      </c>
      <c r="U11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15.476190476190476</v>
      </c>
    </row>
    <row r="115" spans="1:21" x14ac:dyDescent="0.25">
      <c r="A115" s="97" t="s">
        <v>1321</v>
      </c>
      <c r="B115" s="97" t="s">
        <v>2463</v>
      </c>
      <c r="C115" s="173" t="s">
        <v>2927</v>
      </c>
      <c r="D115" s="178">
        <v>1.72</v>
      </c>
      <c r="E115" s="79">
        <v>1125</v>
      </c>
      <c r="F115" s="175">
        <v>1119</v>
      </c>
      <c r="G115" s="110">
        <v>1119</v>
      </c>
      <c r="H11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15" s="97" t="str">
        <f>IF((F115-G115)&lt;0,"!","")</f>
        <v/>
      </c>
      <c r="J115" s="111" t="str">
        <f>IFERROR(IF((F115-G115)/G115&gt;25%,"!",IF((F115-G115)/G115&lt;-25%,"!","")),"")</f>
        <v/>
      </c>
      <c r="K115" s="112">
        <f>IFERROR(E115/D115,"")</f>
        <v>654.06976744186045</v>
      </c>
      <c r="L115" s="112">
        <f>IFERROR(F115/D115,"")</f>
        <v>650.58139534883719</v>
      </c>
      <c r="U11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0.53333333333333333</v>
      </c>
    </row>
    <row r="116" spans="1:21" x14ac:dyDescent="0.25">
      <c r="A116" s="97" t="s">
        <v>1359</v>
      </c>
      <c r="B116" s="97" t="s">
        <v>2463</v>
      </c>
      <c r="C116" s="173" t="s">
        <v>2927</v>
      </c>
      <c r="D116" s="178">
        <v>7.5</v>
      </c>
      <c r="E116" s="79">
        <v>4155</v>
      </c>
      <c r="F116" s="175">
        <v>3505</v>
      </c>
      <c r="G116" s="110">
        <v>2071</v>
      </c>
      <c r="H11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16" s="97" t="str">
        <f>IF((F116-G116)&lt;0,"!","")</f>
        <v/>
      </c>
      <c r="J116" s="111" t="str">
        <f>IFERROR(IF((F116-G116)/G116&gt;25%,"!",IF((F116-G116)/G116&lt;-25%,"!","")),"")</f>
        <v>!</v>
      </c>
      <c r="K116" s="112">
        <f>IFERROR(E116/D116,"")</f>
        <v>554</v>
      </c>
      <c r="L116" s="112">
        <f>IFERROR(F116/D116,"")</f>
        <v>467.33333333333331</v>
      </c>
      <c r="U11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15.643802647412755</v>
      </c>
    </row>
    <row r="117" spans="1:21" x14ac:dyDescent="0.25">
      <c r="A117" s="97" t="s">
        <v>1279</v>
      </c>
      <c r="B117" s="97" t="s">
        <v>2463</v>
      </c>
      <c r="C117" s="173" t="s">
        <v>2927</v>
      </c>
      <c r="D117" s="178">
        <v>3.75</v>
      </c>
      <c r="E117" s="79">
        <v>2100</v>
      </c>
      <c r="F117" s="175">
        <v>1813</v>
      </c>
      <c r="G117" s="110">
        <v>1813</v>
      </c>
      <c r="H11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17" s="97" t="str">
        <f>IF((F117-G117)&lt;0,"!","")</f>
        <v/>
      </c>
      <c r="J117" s="111" t="str">
        <f>IFERROR(IF((F117-G117)/G117&gt;25%,"!",IF((F117-G117)/G117&lt;-25%,"!","")),"")</f>
        <v/>
      </c>
      <c r="K117" s="112">
        <f>IFERROR(E117/D117,"")</f>
        <v>560</v>
      </c>
      <c r="L117" s="112">
        <f>IFERROR(F117/D117,"")</f>
        <v>483.46666666666664</v>
      </c>
      <c r="U11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13.666666666666666</v>
      </c>
    </row>
    <row r="118" spans="1:21" x14ac:dyDescent="0.25">
      <c r="A118" s="97" t="s">
        <v>1284</v>
      </c>
      <c r="B118" s="97" t="s">
        <v>2463</v>
      </c>
      <c r="C118" s="173" t="s">
        <v>2927</v>
      </c>
      <c r="D118" s="178">
        <v>1.95</v>
      </c>
      <c r="E118" s="79">
        <v>1352</v>
      </c>
      <c r="F118" s="175">
        <v>1208</v>
      </c>
      <c r="G118" s="110">
        <v>1208</v>
      </c>
      <c r="H11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18" s="97" t="str">
        <f>IF((F118-G118)&lt;0,"!","")</f>
        <v/>
      </c>
      <c r="J118" s="111" t="str">
        <f>IFERROR(IF((F118-G118)/G118&gt;25%,"!",IF((F118-G118)/G118&lt;-25%,"!","")),"")</f>
        <v/>
      </c>
      <c r="K118" s="112">
        <f>IFERROR(E118/D118,"")</f>
        <v>693.33333333333337</v>
      </c>
      <c r="L118" s="112">
        <f>IFERROR(F118/D118,"")</f>
        <v>619.48717948717945</v>
      </c>
      <c r="U11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10.650887573964498</v>
      </c>
    </row>
    <row r="119" spans="1:21" x14ac:dyDescent="0.25">
      <c r="A119" s="97" t="s">
        <v>1468</v>
      </c>
      <c r="B119" s="97" t="s">
        <v>2463</v>
      </c>
      <c r="C119" s="173" t="s">
        <v>2927</v>
      </c>
      <c r="D119" s="178">
        <v>8.94</v>
      </c>
      <c r="E119" s="79">
        <v>5330</v>
      </c>
      <c r="F119" s="175">
        <v>4956</v>
      </c>
      <c r="G119" s="110">
        <v>3726</v>
      </c>
      <c r="H11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19" s="97" t="str">
        <f>IF((F119-G119)&lt;0,"!","")</f>
        <v/>
      </c>
      <c r="J119" s="111" t="str">
        <f>IFERROR(IF((F119-G119)/G119&gt;25%,"!",IF((F119-G119)/G119&lt;-25%,"!","")),"")</f>
        <v>!</v>
      </c>
      <c r="K119" s="112">
        <f>IFERROR(E119/D119,"")</f>
        <v>596.19686800894863</v>
      </c>
      <c r="L119" s="112">
        <f>IFERROR(F119/D119,"")</f>
        <v>554.36241610738261</v>
      </c>
      <c r="U11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7.0168855534709191</v>
      </c>
    </row>
    <row r="120" spans="1:21" x14ac:dyDescent="0.25">
      <c r="A120" s="97" t="s">
        <v>1298</v>
      </c>
      <c r="B120" s="97" t="s">
        <v>2463</v>
      </c>
      <c r="C120" s="173" t="s">
        <v>2927</v>
      </c>
      <c r="D120" s="178">
        <v>2</v>
      </c>
      <c r="E120" s="79">
        <v>1360</v>
      </c>
      <c r="F120" s="175">
        <v>1223</v>
      </c>
      <c r="G120" s="110">
        <v>1223</v>
      </c>
      <c r="H12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20" s="97" t="str">
        <f>IF((F120-G120)&lt;0,"!","")</f>
        <v/>
      </c>
      <c r="J120" s="111" t="str">
        <f>IFERROR(IF((F120-G120)/G120&gt;25%,"!",IF((F120-G120)/G120&lt;-25%,"!","")),"")</f>
        <v/>
      </c>
      <c r="K120" s="112">
        <f>IFERROR(E120/D120,"")</f>
        <v>680</v>
      </c>
      <c r="L120" s="112">
        <f>IFERROR(F120/D120,"")</f>
        <v>611.5</v>
      </c>
      <c r="U12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10.073529411764707</v>
      </c>
    </row>
    <row r="121" spans="1:21" x14ac:dyDescent="0.25">
      <c r="A121" s="97" t="s">
        <v>1185</v>
      </c>
      <c r="B121" s="97" t="s">
        <v>2463</v>
      </c>
      <c r="C121" s="173" t="s">
        <v>2927</v>
      </c>
      <c r="D121" s="178">
        <v>3</v>
      </c>
      <c r="E121" s="79">
        <v>1859</v>
      </c>
      <c r="F121" s="175">
        <v>1577</v>
      </c>
      <c r="G121" s="110">
        <v>841</v>
      </c>
      <c r="H12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21" s="97" t="str">
        <f>IF((F121-G121)&lt;0,"!","")</f>
        <v/>
      </c>
      <c r="J121" s="111" t="str">
        <f>IFERROR(IF((F121-G121)/G121&gt;25%,"!",IF((F121-G121)/G121&lt;-25%,"!","")),"")</f>
        <v>!</v>
      </c>
      <c r="K121" s="112">
        <f>IFERROR(E121/D121,"")</f>
        <v>619.66666666666663</v>
      </c>
      <c r="L121" s="112">
        <f>IFERROR(F121/D121,"")</f>
        <v>525.66666666666663</v>
      </c>
      <c r="U12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15.169445938676706</v>
      </c>
    </row>
    <row r="122" spans="1:21" x14ac:dyDescent="0.25">
      <c r="A122" s="97" t="s">
        <v>1441</v>
      </c>
      <c r="B122" s="97" t="s">
        <v>2463</v>
      </c>
      <c r="C122" s="173" t="s">
        <v>2927</v>
      </c>
      <c r="D122" s="178">
        <v>2</v>
      </c>
      <c r="E122" s="79">
        <v>1200</v>
      </c>
      <c r="F122" s="175">
        <v>1173</v>
      </c>
      <c r="G122" s="110">
        <v>1173</v>
      </c>
      <c r="H12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22" s="97" t="str">
        <f>IF((F122-G122)&lt;0,"!","")</f>
        <v/>
      </c>
      <c r="J122" s="111" t="str">
        <f>IFERROR(IF((F122-G122)/G122&gt;25%,"!",IF((F122-G122)/G122&lt;-25%,"!","")),"")</f>
        <v/>
      </c>
      <c r="K122" s="112">
        <f>IFERROR(E122/D122,"")</f>
        <v>600</v>
      </c>
      <c r="L122" s="112">
        <f>IFERROR(F122/D122,"")</f>
        <v>586.5</v>
      </c>
      <c r="U12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2.25</v>
      </c>
    </row>
    <row r="123" spans="1:21" x14ac:dyDescent="0.25">
      <c r="A123" s="97" t="s">
        <v>1392</v>
      </c>
      <c r="B123" s="97" t="s">
        <v>2463</v>
      </c>
      <c r="C123" s="173" t="s">
        <v>2927</v>
      </c>
      <c r="D123" s="178">
        <v>2</v>
      </c>
      <c r="E123" s="79">
        <v>1375</v>
      </c>
      <c r="F123" s="175">
        <v>1226</v>
      </c>
      <c r="G123" s="110">
        <v>1226</v>
      </c>
      <c r="H12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23" s="97" t="str">
        <f>IF((F123-G123)&lt;0,"!","")</f>
        <v/>
      </c>
      <c r="J123" s="111" t="str">
        <f>IFERROR(IF((F123-G123)/G123&gt;25%,"!",IF((F123-G123)/G123&lt;-25%,"!","")),"")</f>
        <v/>
      </c>
      <c r="K123" s="112">
        <f>IFERROR(E123/D123,"")</f>
        <v>687.5</v>
      </c>
      <c r="L123" s="112">
        <f>IFERROR(F123/D123,"")</f>
        <v>613</v>
      </c>
      <c r="U12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10.836363636363638</v>
      </c>
    </row>
    <row r="124" spans="1:21" x14ac:dyDescent="0.25">
      <c r="A124" s="97" t="s">
        <v>1413</v>
      </c>
      <c r="B124" s="97" t="s">
        <v>2463</v>
      </c>
      <c r="C124" s="173" t="s">
        <v>2927</v>
      </c>
      <c r="D124" s="178">
        <v>3.4</v>
      </c>
      <c r="E124" s="79">
        <v>2100</v>
      </c>
      <c r="F124" s="175">
        <v>1991</v>
      </c>
      <c r="G124" s="110">
        <v>1246</v>
      </c>
      <c r="H12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24" s="97" t="str">
        <f>IF((F124-G124)&lt;0,"!","")</f>
        <v/>
      </c>
      <c r="J124" s="111" t="str">
        <f>IFERROR(IF((F124-G124)/G124&gt;25%,"!",IF((F124-G124)/G124&lt;-25%,"!","")),"")</f>
        <v>!</v>
      </c>
      <c r="K124" s="112">
        <f>IFERROR(E124/D124,"")</f>
        <v>617.64705882352939</v>
      </c>
      <c r="L124" s="112">
        <f>IFERROR(F124/D124,"")</f>
        <v>585.58823529411768</v>
      </c>
      <c r="U12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5.1904761904761907</v>
      </c>
    </row>
    <row r="125" spans="1:21" x14ac:dyDescent="0.25">
      <c r="A125" s="97" t="s">
        <v>1403</v>
      </c>
      <c r="B125" s="97" t="s">
        <v>2463</v>
      </c>
      <c r="C125" s="173" t="s">
        <v>2927</v>
      </c>
      <c r="D125" s="178">
        <v>3.05</v>
      </c>
      <c r="E125" s="79">
        <v>2011</v>
      </c>
      <c r="F125" s="175">
        <v>1907</v>
      </c>
      <c r="G125" s="110">
        <v>1743</v>
      </c>
      <c r="H12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25" s="97" t="str">
        <f>IF((F125-G125)&lt;0,"!","")</f>
        <v/>
      </c>
      <c r="J125" s="111" t="str">
        <f>IFERROR(IF((F125-G125)/G125&gt;25%,"!",IF((F125-G125)/G125&lt;-25%,"!","")),"")</f>
        <v/>
      </c>
      <c r="K125" s="112">
        <f>IFERROR(E125/D125,"")</f>
        <v>659.34426229508199</v>
      </c>
      <c r="L125" s="112">
        <f>IFERROR(F125/D125,"")</f>
        <v>625.24590163934431</v>
      </c>
      <c r="U12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5.1715564395822966</v>
      </c>
    </row>
    <row r="126" spans="1:21" x14ac:dyDescent="0.25">
      <c r="A126" s="97" t="s">
        <v>1387</v>
      </c>
      <c r="B126" s="97" t="s">
        <v>2463</v>
      </c>
      <c r="C126" s="173" t="s">
        <v>2927</v>
      </c>
      <c r="D126" s="178">
        <v>2</v>
      </c>
      <c r="E126" s="79">
        <v>1205</v>
      </c>
      <c r="F126" s="177">
        <v>1206</v>
      </c>
      <c r="G126" s="110">
        <v>848</v>
      </c>
      <c r="H12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26" s="97" t="str">
        <f>IF((F126-G126)&lt;0,"!","")</f>
        <v/>
      </c>
      <c r="J126" s="111" t="str">
        <f>IFERROR(IF((F126-G126)/G126&gt;25%,"!",IF((F126-G126)/G126&lt;-25%,"!","")),"")</f>
        <v>!</v>
      </c>
      <c r="K126" s="112">
        <f>IFERROR(E126/D126,"")</f>
        <v>602.5</v>
      </c>
      <c r="L126" s="112">
        <f>IFERROR(F126/D126,"")</f>
        <v>603</v>
      </c>
      <c r="U12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-8.2987551867219914E-2</v>
      </c>
    </row>
    <row r="127" spans="1:21" x14ac:dyDescent="0.25">
      <c r="A127" s="97" t="s">
        <v>1181</v>
      </c>
      <c r="B127" s="97" t="s">
        <v>2463</v>
      </c>
      <c r="C127" s="173" t="s">
        <v>2927</v>
      </c>
      <c r="D127" s="178">
        <v>4.5</v>
      </c>
      <c r="E127" s="79">
        <v>2000</v>
      </c>
      <c r="F127" s="177">
        <v>2031</v>
      </c>
      <c r="G127" s="110">
        <v>1159</v>
      </c>
      <c r="H12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27" s="97" t="str">
        <f>IF((F127-G127)&lt;0,"!","")</f>
        <v/>
      </c>
      <c r="J127" s="111" t="str">
        <f>IFERROR(IF((F127-G127)/G127&gt;25%,"!",IF((F127-G127)/G127&lt;-25%,"!","")),"")</f>
        <v>!</v>
      </c>
      <c r="K127" s="112">
        <f>IFERROR(E127/D127,"")</f>
        <v>444.44444444444446</v>
      </c>
      <c r="L127" s="112">
        <f>IFERROR(F127/D127,"")</f>
        <v>451.33333333333331</v>
      </c>
      <c r="U12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-1.55</v>
      </c>
    </row>
    <row r="128" spans="1:21" x14ac:dyDescent="0.25">
      <c r="A128" s="97" t="s">
        <v>1585</v>
      </c>
      <c r="B128" s="97" t="s">
        <v>2463</v>
      </c>
      <c r="C128" s="173" t="s">
        <v>2927</v>
      </c>
      <c r="D128" s="178">
        <v>1.26</v>
      </c>
      <c r="E128" s="79">
        <v>856</v>
      </c>
      <c r="F128" s="175">
        <v>711</v>
      </c>
      <c r="G128" s="110">
        <v>455</v>
      </c>
      <c r="H12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28" s="97" t="str">
        <f>IF((F128-G128)&lt;0,"!","")</f>
        <v/>
      </c>
      <c r="J128" s="111" t="str">
        <f>IFERROR(IF((F128-G128)/G128&gt;25%,"!",IF((F128-G128)/G128&lt;-25%,"!","")),"")</f>
        <v>!</v>
      </c>
      <c r="K128" s="112">
        <f>IFERROR(E128/D128,"")</f>
        <v>679.3650793650794</v>
      </c>
      <c r="L128" s="112">
        <f>IFERROR(F128/D128,"")</f>
        <v>564.28571428571433</v>
      </c>
      <c r="U12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16.9392523364486</v>
      </c>
    </row>
    <row r="129" spans="1:21" x14ac:dyDescent="0.25">
      <c r="A129" s="97" t="s">
        <v>1452</v>
      </c>
      <c r="B129" s="97" t="s">
        <v>2463</v>
      </c>
      <c r="C129" s="173" t="s">
        <v>2927</v>
      </c>
      <c r="D129" s="178">
        <v>2.5</v>
      </c>
      <c r="E129" s="79">
        <v>1525</v>
      </c>
      <c r="F129" s="175">
        <v>1329</v>
      </c>
      <c r="G129" s="110">
        <v>1329</v>
      </c>
      <c r="H12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29" s="97" t="str">
        <f>IF((F129-G129)&lt;0,"!","")</f>
        <v/>
      </c>
      <c r="J129" s="111" t="str">
        <f>IFERROR(IF((F129-G129)/G129&gt;25%,"!",IF((F129-G129)/G129&lt;-25%,"!","")),"")</f>
        <v/>
      </c>
      <c r="K129" s="112">
        <f>IFERROR(E129/D129,"")</f>
        <v>610</v>
      </c>
      <c r="L129" s="112">
        <f>IFERROR(F129/D129,"")</f>
        <v>531.6</v>
      </c>
      <c r="U12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12.852459016393441</v>
      </c>
    </row>
    <row r="130" spans="1:21" x14ac:dyDescent="0.25">
      <c r="A130" s="97" t="s">
        <v>1479</v>
      </c>
      <c r="B130" s="97" t="s">
        <v>2463</v>
      </c>
      <c r="C130" s="173" t="s">
        <v>2927</v>
      </c>
      <c r="D130" s="178">
        <v>1.7</v>
      </c>
      <c r="E130" s="79">
        <v>925</v>
      </c>
      <c r="F130" s="175">
        <v>913</v>
      </c>
      <c r="G130" s="110">
        <v>713</v>
      </c>
      <c r="H13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30" s="97" t="str">
        <f>IF((F130-G130)&lt;0,"!","")</f>
        <v/>
      </c>
      <c r="J130" s="111" t="str">
        <f>IFERROR(IF((F130-G130)/G130&gt;25%,"!",IF((F130-G130)/G130&lt;-25%,"!","")),"")</f>
        <v>!</v>
      </c>
      <c r="K130" s="112">
        <f>IFERROR(E130/D130,"")</f>
        <v>544.11764705882354</v>
      </c>
      <c r="L130" s="112">
        <f>IFERROR(F130/D130,"")</f>
        <v>537.05882352941182</v>
      </c>
      <c r="U13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1.2972972972972971</v>
      </c>
    </row>
    <row r="131" spans="1:21" x14ac:dyDescent="0.25">
      <c r="A131" s="97" t="s">
        <v>1409</v>
      </c>
      <c r="B131" s="97" t="s">
        <v>2463</v>
      </c>
      <c r="C131" s="173" t="s">
        <v>2927</v>
      </c>
      <c r="D131" s="178">
        <v>11.89</v>
      </c>
      <c r="E131" s="79">
        <v>5625</v>
      </c>
      <c r="F131" s="175">
        <v>4909</v>
      </c>
      <c r="G131" s="110">
        <v>4284</v>
      </c>
      <c r="H13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31" s="97" t="str">
        <f>IF((F131-G131)&lt;0,"!","")</f>
        <v/>
      </c>
      <c r="J131" s="111" t="str">
        <f>IFERROR(IF((F131-G131)/G131&gt;25%,"!",IF((F131-G131)/G131&lt;-25%,"!","")),"")</f>
        <v/>
      </c>
      <c r="K131" s="112">
        <f>IFERROR(E131/D131,"")</f>
        <v>473.08662741799827</v>
      </c>
      <c r="L131" s="112">
        <f>IFERROR(F131/D131,"")</f>
        <v>412.86795626576952</v>
      </c>
      <c r="U13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12.728888888888889</v>
      </c>
    </row>
    <row r="132" spans="1:21" x14ac:dyDescent="0.25">
      <c r="A132" s="97" t="s">
        <v>1420</v>
      </c>
      <c r="B132" s="97" t="s">
        <v>2463</v>
      </c>
      <c r="C132" s="173" t="s">
        <v>2927</v>
      </c>
      <c r="D132" s="178">
        <v>4.5</v>
      </c>
      <c r="E132" s="79">
        <v>3050</v>
      </c>
      <c r="F132" s="175">
        <v>2829</v>
      </c>
      <c r="G132" s="110">
        <v>2829</v>
      </c>
      <c r="H13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32" s="97" t="str">
        <f>IF((F132-G132)&lt;0,"!","")</f>
        <v/>
      </c>
      <c r="J132" s="111" t="str">
        <f>IFERROR(IF((F132-G132)/G132&gt;25%,"!",IF((F132-G132)/G132&lt;-25%,"!","")),"")</f>
        <v/>
      </c>
      <c r="K132" s="112">
        <f>IFERROR(E132/D132,"")</f>
        <v>677.77777777777783</v>
      </c>
      <c r="L132" s="112">
        <f>IFERROR(F132/D132,"")</f>
        <v>628.66666666666663</v>
      </c>
      <c r="U13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7.2459016393442628</v>
      </c>
    </row>
    <row r="133" spans="1:21" x14ac:dyDescent="0.25">
      <c r="A133" s="97" t="s">
        <v>1364</v>
      </c>
      <c r="B133" s="97" t="s">
        <v>2463</v>
      </c>
      <c r="C133" s="173" t="s">
        <v>2927</v>
      </c>
      <c r="D133" s="178">
        <v>5.55</v>
      </c>
      <c r="E133" s="79">
        <v>2200</v>
      </c>
      <c r="F133" s="175">
        <v>2023</v>
      </c>
      <c r="G133" s="110">
        <v>1278</v>
      </c>
      <c r="H13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33" s="97" t="str">
        <f>IF((F133-G133)&lt;0,"!","")</f>
        <v/>
      </c>
      <c r="J133" s="111" t="str">
        <f>IFERROR(IF((F133-G133)/G133&gt;25%,"!",IF((F133-G133)/G133&lt;-25%,"!","")),"")</f>
        <v>!</v>
      </c>
      <c r="K133" s="112">
        <f>IFERROR(E133/D133,"")</f>
        <v>396.39639639639643</v>
      </c>
      <c r="L133" s="112">
        <f>IFERROR(F133/D133,"")</f>
        <v>364.5045045045045</v>
      </c>
      <c r="U13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8.0454545454545467</v>
      </c>
    </row>
    <row r="134" spans="1:21" x14ac:dyDescent="0.25">
      <c r="A134" s="97" t="s">
        <v>1368</v>
      </c>
      <c r="B134" s="97" t="s">
        <v>2463</v>
      </c>
      <c r="C134" s="173" t="s">
        <v>2927</v>
      </c>
      <c r="D134" s="178">
        <v>3.18</v>
      </c>
      <c r="E134" s="79">
        <v>2200</v>
      </c>
      <c r="F134" s="177">
        <v>2069</v>
      </c>
      <c r="G134" s="110">
        <v>1417</v>
      </c>
      <c r="H13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34" s="97" t="str">
        <f>IF((F134-G134)&lt;0,"!","")</f>
        <v/>
      </c>
      <c r="J134" s="111" t="str">
        <f>IFERROR(IF((F134-G134)/G134&gt;25%,"!",IF((F134-G134)/G134&lt;-25%,"!","")),"")</f>
        <v>!</v>
      </c>
      <c r="K134" s="112">
        <f>IFERROR(E134/D134,"")</f>
        <v>691.82389937106916</v>
      </c>
      <c r="L134" s="112">
        <f>IFERROR(F134/D134,"")</f>
        <v>650.62893081761001</v>
      </c>
      <c r="U13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5.954545454545455</v>
      </c>
    </row>
    <row r="135" spans="1:21" x14ac:dyDescent="0.25">
      <c r="A135" s="97" t="s">
        <v>1337</v>
      </c>
      <c r="B135" s="97" t="s">
        <v>2463</v>
      </c>
      <c r="C135" s="173" t="s">
        <v>2927</v>
      </c>
      <c r="D135" s="178">
        <v>3.71</v>
      </c>
      <c r="E135" s="79">
        <v>2448.6</v>
      </c>
      <c r="F135" s="175">
        <v>2319</v>
      </c>
      <c r="G135" s="110">
        <v>2319</v>
      </c>
      <c r="H13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35" s="97" t="str">
        <f>IF((F135-G135)&lt;0,"!","")</f>
        <v/>
      </c>
      <c r="J135" s="111" t="str">
        <f>IFERROR(IF((F135-G135)/G135&gt;25%,"!",IF((F135-G135)/G135&lt;-25%,"!","")),"")</f>
        <v/>
      </c>
      <c r="K135" s="112">
        <f>IFERROR(E135/D135,"")</f>
        <v>660</v>
      </c>
      <c r="L135" s="112">
        <f>IFERROR(F135/D135,"")</f>
        <v>625.06738544474399</v>
      </c>
      <c r="U13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5.2928203871600061</v>
      </c>
    </row>
    <row r="136" spans="1:21" x14ac:dyDescent="0.25">
      <c r="A136" s="97" t="s">
        <v>1174</v>
      </c>
      <c r="B136" s="97" t="s">
        <v>2463</v>
      </c>
      <c r="C136" s="173" t="s">
        <v>2927</v>
      </c>
      <c r="D136" s="178">
        <v>2.69</v>
      </c>
      <c r="E136" s="79">
        <v>1725</v>
      </c>
      <c r="F136" s="175">
        <v>1700</v>
      </c>
      <c r="G136" s="110">
        <v>970</v>
      </c>
      <c r="H13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36" s="97" t="str">
        <f>IF((F136-G136)&lt;0,"!","")</f>
        <v/>
      </c>
      <c r="J136" s="111" t="str">
        <f>IFERROR(IF((F136-G136)/G136&gt;25%,"!",IF((F136-G136)/G136&lt;-25%,"!","")),"")</f>
        <v>!</v>
      </c>
      <c r="K136" s="112">
        <f>IFERROR(E136/D136,"")</f>
        <v>641.26394052044611</v>
      </c>
      <c r="L136" s="112">
        <f>IFERROR(F136/D136,"")</f>
        <v>631.97026022304829</v>
      </c>
      <c r="U13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1.4492753623188406</v>
      </c>
    </row>
    <row r="137" spans="1:21" x14ac:dyDescent="0.25">
      <c r="A137" s="97" t="s">
        <v>1294</v>
      </c>
      <c r="B137" s="97" t="s">
        <v>2463</v>
      </c>
      <c r="C137" s="173" t="s">
        <v>2927</v>
      </c>
      <c r="D137" s="178">
        <v>1.96</v>
      </c>
      <c r="E137" s="79">
        <v>1327</v>
      </c>
      <c r="F137" s="175">
        <v>1293</v>
      </c>
      <c r="G137" s="110">
        <v>926</v>
      </c>
      <c r="H13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37" s="97" t="str">
        <f>IF((F137-G137)&lt;0,"!","")</f>
        <v/>
      </c>
      <c r="J137" s="111" t="str">
        <f>IFERROR(IF((F137-G137)/G137&gt;25%,"!",IF((F137-G137)/G137&lt;-25%,"!","")),"")</f>
        <v>!</v>
      </c>
      <c r="K137" s="112">
        <f>IFERROR(E137/D137,"")</f>
        <v>677.0408163265306</v>
      </c>
      <c r="L137" s="112">
        <f>IFERROR(F137/D137,"")</f>
        <v>659.69387755102036</v>
      </c>
      <c r="U13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2.562170308967596</v>
      </c>
    </row>
    <row r="138" spans="1:21" x14ac:dyDescent="0.25">
      <c r="A138" s="97" t="s">
        <v>1303</v>
      </c>
      <c r="B138" s="97" t="s">
        <v>2463</v>
      </c>
      <c r="C138" s="173" t="s">
        <v>2927</v>
      </c>
      <c r="D138" s="178">
        <v>5.5</v>
      </c>
      <c r="E138" s="79">
        <v>3000</v>
      </c>
      <c r="F138" s="175">
        <v>2646</v>
      </c>
      <c r="G138" s="110">
        <v>1987</v>
      </c>
      <c r="H13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38" s="97" t="str">
        <f>IF((F138-G138)&lt;0,"!","")</f>
        <v/>
      </c>
      <c r="J138" s="111" t="str">
        <f>IFERROR(IF((F138-G138)/G138&gt;25%,"!",IF((F138-G138)/G138&lt;-25%,"!","")),"")</f>
        <v>!</v>
      </c>
      <c r="K138" s="112">
        <f>IFERROR(E138/D138,"")</f>
        <v>545.4545454545455</v>
      </c>
      <c r="L138" s="112">
        <f>IFERROR(F138/D138,"")</f>
        <v>481.09090909090907</v>
      </c>
      <c r="U13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11.799999999999999</v>
      </c>
    </row>
    <row r="139" spans="1:21" x14ac:dyDescent="0.25">
      <c r="A139" s="97" t="s">
        <v>1464</v>
      </c>
      <c r="B139" s="97" t="s">
        <v>2463</v>
      </c>
      <c r="C139" s="173" t="s">
        <v>2927</v>
      </c>
      <c r="D139" s="178">
        <v>3.01</v>
      </c>
      <c r="E139" s="79">
        <v>2107</v>
      </c>
      <c r="F139" s="175">
        <v>1815</v>
      </c>
      <c r="G139" s="110">
        <v>1274</v>
      </c>
      <c r="H13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39" s="97" t="str">
        <f>IF((F139-G139)&lt;0,"!","")</f>
        <v/>
      </c>
      <c r="J139" s="111" t="str">
        <f>IFERROR(IF((F139-G139)/G139&gt;25%,"!",IF((F139-G139)/G139&lt;-25%,"!","")),"")</f>
        <v>!</v>
      </c>
      <c r="K139" s="112">
        <f>IFERROR(E139/D139,"")</f>
        <v>700</v>
      </c>
      <c r="L139" s="112">
        <f>IFERROR(F139/D139,"")</f>
        <v>602.99003322259136</v>
      </c>
      <c r="U13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13.858566682486947</v>
      </c>
    </row>
    <row r="140" spans="1:21" x14ac:dyDescent="0.25">
      <c r="A140" s="97" t="s">
        <v>1217</v>
      </c>
      <c r="B140" s="97" t="s">
        <v>2463</v>
      </c>
      <c r="C140" s="173" t="s">
        <v>2927</v>
      </c>
      <c r="D140" s="178">
        <v>3.84</v>
      </c>
      <c r="E140" s="79">
        <v>2000</v>
      </c>
      <c r="F140" s="175">
        <v>1726</v>
      </c>
      <c r="G140" s="110">
        <v>1574</v>
      </c>
      <c r="H14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40" s="97" t="str">
        <f>IF((F140-G140)&lt;0,"!","")</f>
        <v/>
      </c>
      <c r="J140" s="111" t="str">
        <f>IFERROR(IF((F140-G140)/G140&gt;25%,"!",IF((F140-G140)/G140&lt;-25%,"!","")),"")</f>
        <v/>
      </c>
      <c r="K140" s="112">
        <f>IFERROR(E140/D140,"")</f>
        <v>520.83333333333337</v>
      </c>
      <c r="L140" s="112">
        <f>IFERROR(F140/D140,"")</f>
        <v>449.47916666666669</v>
      </c>
      <c r="U14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13.700000000000001</v>
      </c>
    </row>
    <row r="141" spans="1:21" x14ac:dyDescent="0.25">
      <c r="A141" s="97" t="s">
        <v>1310</v>
      </c>
      <c r="B141" s="97" t="s">
        <v>2463</v>
      </c>
      <c r="C141" s="173" t="s">
        <v>2927</v>
      </c>
      <c r="D141" s="178">
        <v>6.94</v>
      </c>
      <c r="E141" s="79">
        <v>4152</v>
      </c>
      <c r="F141" s="175">
        <v>3790</v>
      </c>
      <c r="G141" s="110">
        <v>2945</v>
      </c>
      <c r="H14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41" s="97" t="str">
        <f>IF((F141-G141)&lt;0,"!","")</f>
        <v/>
      </c>
      <c r="J141" s="111" t="str">
        <f>IFERROR(IF((F141-G141)/G141&gt;25%,"!",IF((F141-G141)/G141&lt;-25%,"!","")),"")</f>
        <v>!</v>
      </c>
      <c r="K141" s="112">
        <f>IFERROR(E141/D141,"")</f>
        <v>598.27089337175789</v>
      </c>
      <c r="L141" s="112">
        <f>IFERROR(F141/D141,"")</f>
        <v>546.10951008645532</v>
      </c>
      <c r="U14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8.7186897880539505</v>
      </c>
    </row>
    <row r="142" spans="1:21" x14ac:dyDescent="0.25">
      <c r="A142" s="97" t="s">
        <v>1315</v>
      </c>
      <c r="B142" s="97" t="s">
        <v>2463</v>
      </c>
      <c r="C142" s="173" t="s">
        <v>2927</v>
      </c>
      <c r="D142" s="178">
        <v>1.89</v>
      </c>
      <c r="E142" s="79">
        <v>1233</v>
      </c>
      <c r="F142" s="175">
        <v>1010</v>
      </c>
      <c r="G142" s="110">
        <v>473</v>
      </c>
      <c r="H14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42" s="97" t="str">
        <f>IF((F142-G142)&lt;0,"!","")</f>
        <v/>
      </c>
      <c r="J142" s="111" t="str">
        <f>IFERROR(IF((F142-G142)/G142&gt;25%,"!",IF((F142-G142)/G142&lt;-25%,"!","")),"")</f>
        <v>!</v>
      </c>
      <c r="K142" s="112">
        <f>IFERROR(E142/D142,"")</f>
        <v>652.38095238095241</v>
      </c>
      <c r="L142" s="112">
        <f>IFERROR(F142/D142,"")</f>
        <v>534.39153439153438</v>
      </c>
      <c r="U14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18.085969180859692</v>
      </c>
    </row>
    <row r="143" spans="1:21" x14ac:dyDescent="0.25">
      <c r="A143" s="97" t="s">
        <v>1498</v>
      </c>
      <c r="B143" s="97" t="s">
        <v>2463</v>
      </c>
      <c r="C143" s="173" t="s">
        <v>2927</v>
      </c>
      <c r="D143" s="178">
        <v>4.6500000000000004</v>
      </c>
      <c r="E143" s="79">
        <v>2525</v>
      </c>
      <c r="F143" s="175">
        <v>2252</v>
      </c>
      <c r="G143" s="110">
        <v>1629</v>
      </c>
      <c r="H14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43" s="97" t="str">
        <f>IF((F143-G143)&lt;0,"!","")</f>
        <v/>
      </c>
      <c r="J143" s="111" t="str">
        <f>IFERROR(IF((F143-G143)/G143&gt;25%,"!",IF((F143-G143)/G143&lt;-25%,"!","")),"")</f>
        <v>!</v>
      </c>
      <c r="K143" s="112">
        <f>IFERROR(E143/D143,"")</f>
        <v>543.01075268817203</v>
      </c>
      <c r="L143" s="112">
        <f>IFERROR(F143/D143,"")</f>
        <v>484.30107526881716</v>
      </c>
      <c r="U14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10.811881188118813</v>
      </c>
    </row>
    <row r="144" spans="1:21" x14ac:dyDescent="0.25">
      <c r="A144" s="97" t="s">
        <v>1373</v>
      </c>
      <c r="B144" s="97" t="s">
        <v>2463</v>
      </c>
      <c r="C144" s="173" t="s">
        <v>2927</v>
      </c>
      <c r="D144" s="178">
        <v>1.6</v>
      </c>
      <c r="E144" s="79">
        <v>750</v>
      </c>
      <c r="F144" s="175">
        <v>687</v>
      </c>
      <c r="G144" s="110">
        <v>687</v>
      </c>
      <c r="H14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44" s="97" t="str">
        <f>IF((F144-G144)&lt;0,"!","")</f>
        <v/>
      </c>
      <c r="J144" s="111" t="str">
        <f>IFERROR(IF((F144-G144)/G144&gt;25%,"!",IF((F144-G144)/G144&lt;-25%,"!","")),"")</f>
        <v/>
      </c>
      <c r="K144" s="112">
        <f>IFERROR(E144/D144,"")</f>
        <v>468.75</v>
      </c>
      <c r="L144" s="112">
        <f>IFERROR(F144/D144,"")</f>
        <v>429.375</v>
      </c>
      <c r="U14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8.4</v>
      </c>
    </row>
    <row r="145" spans="1:21" x14ac:dyDescent="0.25">
      <c r="A145" s="97" t="s">
        <v>1340</v>
      </c>
      <c r="B145" s="97" t="s">
        <v>2463</v>
      </c>
      <c r="C145" s="173" t="s">
        <v>2927</v>
      </c>
      <c r="D145" s="178">
        <v>3.5</v>
      </c>
      <c r="E145" s="79">
        <v>2285</v>
      </c>
      <c r="F145" s="177">
        <v>2010</v>
      </c>
      <c r="G145" s="110">
        <v>2010</v>
      </c>
      <c r="H14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45" s="97" t="str">
        <f>IF((F145-G145)&lt;0,"!","")</f>
        <v/>
      </c>
      <c r="J145" s="111" t="str">
        <f>IFERROR(IF((F145-G145)/G145&gt;25%,"!",IF((F145-G145)/G145&lt;-25%,"!","")),"")</f>
        <v/>
      </c>
      <c r="K145" s="112">
        <f>IFERROR(E145/D145,"")</f>
        <v>652.85714285714289</v>
      </c>
      <c r="L145" s="112">
        <f>IFERROR(F145/D145,"")</f>
        <v>574.28571428571433</v>
      </c>
      <c r="U14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12.035010940919037</v>
      </c>
    </row>
    <row r="146" spans="1:21" x14ac:dyDescent="0.25">
      <c r="A146" s="97" t="s">
        <v>1425</v>
      </c>
      <c r="B146" s="97" t="s">
        <v>2463</v>
      </c>
      <c r="C146" s="173" t="s">
        <v>2927</v>
      </c>
      <c r="D146" s="178">
        <v>5.25</v>
      </c>
      <c r="E146" s="79">
        <v>3675</v>
      </c>
      <c r="F146" s="175">
        <v>3155</v>
      </c>
      <c r="G146" s="110">
        <v>1899</v>
      </c>
      <c r="H14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46" s="97" t="str">
        <f>IF((F146-G146)&lt;0,"!","")</f>
        <v/>
      </c>
      <c r="J146" s="111" t="str">
        <f>IFERROR(IF((F146-G146)/G146&gt;25%,"!",IF((F146-G146)/G146&lt;-25%,"!","")),"")</f>
        <v>!</v>
      </c>
      <c r="K146" s="112">
        <f>IFERROR(E146/D146,"")</f>
        <v>700</v>
      </c>
      <c r="L146" s="112">
        <f>IFERROR(F146/D146,"")</f>
        <v>600.95238095238096</v>
      </c>
      <c r="U14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14.14965986394558</v>
      </c>
    </row>
    <row r="147" spans="1:21" x14ac:dyDescent="0.25">
      <c r="A147" s="97" t="s">
        <v>1260</v>
      </c>
      <c r="B147" s="97" t="s">
        <v>2463</v>
      </c>
      <c r="C147" s="173" t="s">
        <v>2927</v>
      </c>
      <c r="D147" s="178">
        <v>1.24</v>
      </c>
      <c r="E147" s="79">
        <v>840</v>
      </c>
      <c r="F147" s="175">
        <v>785</v>
      </c>
      <c r="G147" s="110">
        <v>785</v>
      </c>
      <c r="H14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47" s="97" t="str">
        <f>IF((F147-G147)&lt;0,"!","")</f>
        <v/>
      </c>
      <c r="J147" s="111" t="str">
        <f>IFERROR(IF((F147-G147)/G147&gt;25%,"!",IF((F147-G147)/G147&lt;-25%,"!","")),"")</f>
        <v/>
      </c>
      <c r="K147" s="112">
        <f>IFERROR(E147/D147,"")</f>
        <v>677.41935483870964</v>
      </c>
      <c r="L147" s="112">
        <f>IFERROR(F147/D147,"")</f>
        <v>633.06451612903231</v>
      </c>
      <c r="U14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6.5476190476190483</v>
      </c>
    </row>
    <row r="148" spans="1:21" x14ac:dyDescent="0.25">
      <c r="A148" s="97" t="s">
        <v>1527</v>
      </c>
      <c r="B148" s="97" t="s">
        <v>2463</v>
      </c>
      <c r="C148" s="173" t="s">
        <v>2927</v>
      </c>
      <c r="D148" s="178">
        <v>9.7200000000000006</v>
      </c>
      <c r="E148" s="79">
        <v>5200</v>
      </c>
      <c r="F148" s="175">
        <v>4647</v>
      </c>
      <c r="G148" s="110">
        <v>2406</v>
      </c>
      <c r="H14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48" s="97" t="str">
        <f>IF((F148-G148)&lt;0,"!","")</f>
        <v/>
      </c>
      <c r="J148" s="111" t="str">
        <f>IFERROR(IF((F148-G148)/G148&gt;25%,"!",IF((F148-G148)/G148&lt;-25%,"!","")),"")</f>
        <v>!</v>
      </c>
      <c r="K148" s="112">
        <f>IFERROR(E148/D148,"")</f>
        <v>534.97942386831278</v>
      </c>
      <c r="L148" s="112">
        <f>IFERROR(F148/D148,"")</f>
        <v>478.08641975308637</v>
      </c>
      <c r="U14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10.634615384615383</v>
      </c>
    </row>
    <row r="149" spans="1:21" x14ac:dyDescent="0.25">
      <c r="A149" s="97" t="s">
        <v>1265</v>
      </c>
      <c r="B149" s="97" t="s">
        <v>2463</v>
      </c>
      <c r="C149" s="173" t="s">
        <v>2927</v>
      </c>
      <c r="D149" s="178">
        <v>3.8</v>
      </c>
      <c r="E149" s="79">
        <v>2613</v>
      </c>
      <c r="F149" s="177">
        <v>2191</v>
      </c>
      <c r="G149" s="110">
        <v>1092</v>
      </c>
      <c r="H14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49" s="97" t="str">
        <f>IF((F149-G149)&lt;0,"!","")</f>
        <v/>
      </c>
      <c r="J149" s="111" t="str">
        <f>IFERROR(IF((F149-G149)/G149&gt;25%,"!",IF((F149-G149)/G149&lt;-25%,"!","")),"")</f>
        <v>!</v>
      </c>
      <c r="K149" s="112">
        <f>IFERROR(E149/D149,"")</f>
        <v>687.63157894736844</v>
      </c>
      <c r="L149" s="112">
        <f>IFERROR(F149/D149,"")</f>
        <v>576.57894736842104</v>
      </c>
      <c r="U14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16.150019135093764</v>
      </c>
    </row>
    <row r="150" spans="1:21" x14ac:dyDescent="0.25">
      <c r="A150" s="97" t="s">
        <v>1328</v>
      </c>
      <c r="B150" s="97" t="s">
        <v>2463</v>
      </c>
      <c r="C150" s="173" t="s">
        <v>2927</v>
      </c>
      <c r="D150" s="178">
        <v>3.68</v>
      </c>
      <c r="E150" s="79">
        <v>2550</v>
      </c>
      <c r="F150" s="177">
        <v>2426</v>
      </c>
      <c r="G150" s="110">
        <v>2426</v>
      </c>
      <c r="H15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50" s="97" t="str">
        <f>IF((F150-G150)&lt;0,"!","")</f>
        <v/>
      </c>
      <c r="J150" s="111" t="str">
        <f>IFERROR(IF((F150-G150)/G150&gt;25%,"!",IF((F150-G150)/G150&lt;-25%,"!","")),"")</f>
        <v/>
      </c>
      <c r="K150" s="112">
        <f>IFERROR(E150/D150,"")</f>
        <v>692.93478260869563</v>
      </c>
      <c r="L150" s="112">
        <f>IFERROR(F150/D150,"")</f>
        <v>659.23913043478262</v>
      </c>
      <c r="U15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4.8627450980392162</v>
      </c>
    </row>
    <row r="151" spans="1:21" x14ac:dyDescent="0.25">
      <c r="A151" s="97" t="s">
        <v>1235</v>
      </c>
      <c r="B151" s="97" t="s">
        <v>2463</v>
      </c>
      <c r="C151" s="173" t="s">
        <v>2927</v>
      </c>
      <c r="D151" s="178">
        <v>5</v>
      </c>
      <c r="E151" s="79">
        <v>2000</v>
      </c>
      <c r="F151" s="175">
        <v>1774</v>
      </c>
      <c r="G151" s="110">
        <v>1190</v>
      </c>
      <c r="H15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51" s="97" t="str">
        <f>IF((F151-G151)&lt;0,"!","")</f>
        <v/>
      </c>
      <c r="J151" s="111" t="str">
        <f>IFERROR(IF((F151-G151)/G151&gt;25%,"!",IF((F151-G151)/G151&lt;-25%,"!","")),"")</f>
        <v>!</v>
      </c>
      <c r="K151" s="112">
        <f>IFERROR(E151/D151,"")</f>
        <v>400</v>
      </c>
      <c r="L151" s="112">
        <f>IFERROR(F151/D151,"")</f>
        <v>354.8</v>
      </c>
      <c r="U15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11.3</v>
      </c>
    </row>
    <row r="152" spans="1:21" x14ac:dyDescent="0.25">
      <c r="A152" s="97" t="s">
        <v>1210</v>
      </c>
      <c r="B152" s="97" t="s">
        <v>2463</v>
      </c>
      <c r="C152" s="173" t="s">
        <v>2927</v>
      </c>
      <c r="D152" s="178">
        <v>0.78</v>
      </c>
      <c r="E152" s="79">
        <v>316</v>
      </c>
      <c r="F152" s="175">
        <v>285</v>
      </c>
      <c r="G152" s="110">
        <v>77</v>
      </c>
      <c r="H15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52" s="97" t="str">
        <f>IF((F152-G152)&lt;0,"!","")</f>
        <v/>
      </c>
      <c r="J152" s="111" t="str">
        <f>IFERROR(IF((F152-G152)/G152&gt;25%,"!",IF((F152-G152)/G152&lt;-25%,"!","")),"")</f>
        <v>!</v>
      </c>
      <c r="K152" s="112">
        <f>IFERROR(E152/D152,"")</f>
        <v>405.12820512820514</v>
      </c>
      <c r="L152" s="112">
        <f>IFERROR(F152/D152,"")</f>
        <v>365.38461538461536</v>
      </c>
      <c r="U15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9.81012658227848</v>
      </c>
    </row>
    <row r="153" spans="1:21" x14ac:dyDescent="0.25">
      <c r="A153" s="97" t="s">
        <v>1270</v>
      </c>
      <c r="B153" s="97" t="s">
        <v>2463</v>
      </c>
      <c r="C153" s="173" t="s">
        <v>2927</v>
      </c>
      <c r="D153" s="178">
        <v>3.9</v>
      </c>
      <c r="E153" s="79">
        <v>2530</v>
      </c>
      <c r="F153" s="175">
        <v>2530</v>
      </c>
      <c r="G153" s="110">
        <v>2234</v>
      </c>
      <c r="H15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53" s="97" t="str">
        <f>IF((F153-G153)&lt;0,"!","")</f>
        <v/>
      </c>
      <c r="J153" s="111" t="str">
        <f>IFERROR(IF((F153-G153)/G153&gt;25%,"!",IF((F153-G153)/G153&lt;-25%,"!","")),"")</f>
        <v/>
      </c>
      <c r="K153" s="112">
        <f>IFERROR(E153/D153,"")</f>
        <v>648.71794871794873</v>
      </c>
      <c r="L153" s="112">
        <f>IFERROR(F153/D153,"")</f>
        <v>648.71794871794873</v>
      </c>
      <c r="U15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v>
      </c>
    </row>
    <row r="154" spans="1:21" x14ac:dyDescent="0.25">
      <c r="A154" s="97" t="s">
        <v>1456</v>
      </c>
      <c r="B154" s="97" t="s">
        <v>2463</v>
      </c>
      <c r="C154" s="173" t="s">
        <v>2927</v>
      </c>
      <c r="D154" s="178">
        <v>1</v>
      </c>
      <c r="E154" s="79">
        <v>696</v>
      </c>
      <c r="F154" s="175">
        <v>711</v>
      </c>
      <c r="G154" s="110">
        <v>511</v>
      </c>
      <c r="H15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54" s="97" t="str">
        <f>IF((F154-G154)&lt;0,"!","")</f>
        <v/>
      </c>
      <c r="J154" s="111" t="str">
        <f>IFERROR(IF((F154-G154)/G154&gt;25%,"!",IF((F154-G154)/G154&lt;-25%,"!","")),"")</f>
        <v>!</v>
      </c>
      <c r="K154" s="112">
        <f>IFERROR(E154/D154,"")</f>
        <v>696</v>
      </c>
      <c r="L154" s="112">
        <f>IFERROR(F154/D154,"")</f>
        <v>711</v>
      </c>
      <c r="U15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-2.1551724137931036</v>
      </c>
    </row>
    <row r="155" spans="1:21" x14ac:dyDescent="0.25">
      <c r="A155" s="97" t="s">
        <v>1257</v>
      </c>
      <c r="B155" s="97" t="s">
        <v>2463</v>
      </c>
      <c r="C155" s="173" t="s">
        <v>2927</v>
      </c>
      <c r="D155" s="178">
        <v>2.35</v>
      </c>
      <c r="E155" s="79">
        <v>1212</v>
      </c>
      <c r="F155" s="175">
        <v>1252</v>
      </c>
      <c r="G155" s="110">
        <v>1252</v>
      </c>
      <c r="H15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55" s="97" t="str">
        <f>IF((F155-G155)&lt;0,"!","")</f>
        <v/>
      </c>
      <c r="J155" s="111" t="str">
        <f>IFERROR(IF((F155-G155)/G155&gt;25%,"!",IF((F155-G155)/G155&lt;-25%,"!","")),"")</f>
        <v/>
      </c>
      <c r="K155" s="112">
        <f>IFERROR(E155/D155,"")</f>
        <v>515.74468085106378</v>
      </c>
      <c r="L155" s="112">
        <f>IFERROR(F155/D155,"")</f>
        <v>532.76595744680844</v>
      </c>
      <c r="U15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-3.3003300330032999</v>
      </c>
    </row>
    <row r="156" spans="1:21" x14ac:dyDescent="0.25">
      <c r="A156" s="97" t="s">
        <v>1247</v>
      </c>
      <c r="B156" s="97" t="s">
        <v>2463</v>
      </c>
      <c r="C156" s="173" t="s">
        <v>2927</v>
      </c>
      <c r="D156" s="178">
        <v>4.7</v>
      </c>
      <c r="E156" s="79">
        <v>3102</v>
      </c>
      <c r="F156" s="175">
        <v>2535</v>
      </c>
      <c r="G156" s="110">
        <v>1293</v>
      </c>
      <c r="H15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56" s="97" t="str">
        <f>IF((F156-G156)&lt;0,"!","")</f>
        <v/>
      </c>
      <c r="J156" s="111" t="str">
        <f>IFERROR(IF((F156-G156)/G156&gt;25%,"!",IF((F156-G156)/G156&lt;-25%,"!","")),"")</f>
        <v>!</v>
      </c>
      <c r="K156" s="112">
        <f>IFERROR(E156/D156,"")</f>
        <v>660</v>
      </c>
      <c r="L156" s="112">
        <f>IFERROR(F156/D156,"")</f>
        <v>539.36170212765956</v>
      </c>
      <c r="U15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18.278529980657641</v>
      </c>
    </row>
    <row r="157" spans="1:21" x14ac:dyDescent="0.25">
      <c r="A157" s="97" t="s">
        <v>1371</v>
      </c>
      <c r="B157" s="97" t="s">
        <v>2463</v>
      </c>
      <c r="C157" s="173" t="s">
        <v>2927</v>
      </c>
      <c r="D157" s="178">
        <v>5</v>
      </c>
      <c r="E157" s="79">
        <v>2326</v>
      </c>
      <c r="F157" s="110">
        <v>2110</v>
      </c>
      <c r="G157" s="110">
        <v>1203</v>
      </c>
      <c r="H15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57" s="97" t="str">
        <f>IF((F157-G157)&lt;0,"!","")</f>
        <v/>
      </c>
      <c r="J157" s="111" t="str">
        <f>IFERROR(IF((F157-G157)/G157&gt;25%,"!",IF((F157-G157)/G157&lt;-25%,"!","")),"")</f>
        <v>!</v>
      </c>
      <c r="K157" s="112">
        <f>IFERROR(E157/D157,"")</f>
        <v>465.2</v>
      </c>
      <c r="L157" s="112">
        <f>IFERROR(F157/D157,"")</f>
        <v>422</v>
      </c>
      <c r="U15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9.2863284608770424</v>
      </c>
    </row>
    <row r="158" spans="1:21" x14ac:dyDescent="0.25">
      <c r="A158" s="97" t="s">
        <v>1461</v>
      </c>
      <c r="B158" s="97" t="s">
        <v>2463</v>
      </c>
      <c r="C158" s="173" t="s">
        <v>2927</v>
      </c>
      <c r="D158" s="178">
        <v>3.94</v>
      </c>
      <c r="E158" s="79">
        <v>2550</v>
      </c>
      <c r="F158" s="175">
        <v>2422</v>
      </c>
      <c r="G158" s="110">
        <v>2422</v>
      </c>
      <c r="H15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58" s="97" t="str">
        <f>IF((F158-G158)&lt;0,"!","")</f>
        <v/>
      </c>
      <c r="J158" s="111" t="str">
        <f>IFERROR(IF((F158-G158)/G158&gt;25%,"!",IF((F158-G158)/G158&lt;-25%,"!","")),"")</f>
        <v/>
      </c>
      <c r="K158" s="112">
        <f>IFERROR(E158/D158,"")</f>
        <v>647.20812182741122</v>
      </c>
      <c r="L158" s="112">
        <f>IFERROR(F158/D158,"")</f>
        <v>614.72081218274116</v>
      </c>
      <c r="U15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5.0196078431372548</v>
      </c>
    </row>
    <row r="159" spans="1:21" x14ac:dyDescent="0.25">
      <c r="A159" s="97" t="s">
        <v>1231</v>
      </c>
      <c r="B159" s="97" t="s">
        <v>2463</v>
      </c>
      <c r="C159" s="173" t="s">
        <v>2927</v>
      </c>
      <c r="D159" s="178">
        <v>3.5</v>
      </c>
      <c r="E159" s="79">
        <v>2100</v>
      </c>
      <c r="F159" s="175">
        <v>1773</v>
      </c>
      <c r="G159" s="110">
        <v>1028</v>
      </c>
      <c r="H15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59" s="97" t="str">
        <f>IF((F159-G159)&lt;0,"!","")</f>
        <v/>
      </c>
      <c r="J159" s="111" t="str">
        <f>IFERROR(IF((F159-G159)/G159&gt;25%,"!",IF((F159-G159)/G159&lt;-25%,"!","")),"")</f>
        <v>!</v>
      </c>
      <c r="K159" s="112">
        <f>IFERROR(E159/D159,"")</f>
        <v>600</v>
      </c>
      <c r="L159" s="112">
        <f>IFERROR(F159/D159,"")</f>
        <v>506.57142857142856</v>
      </c>
      <c r="U15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15.571428571428573</v>
      </c>
    </row>
    <row r="160" spans="1:21" x14ac:dyDescent="0.25">
      <c r="A160" s="97" t="s">
        <v>1223</v>
      </c>
      <c r="B160" s="97" t="s">
        <v>2463</v>
      </c>
      <c r="C160" s="173" t="s">
        <v>2927</v>
      </c>
      <c r="D160" s="178">
        <v>2.8</v>
      </c>
      <c r="E160" s="79">
        <v>1720</v>
      </c>
      <c r="F160" s="177">
        <v>1521</v>
      </c>
      <c r="G160" s="110">
        <v>1521</v>
      </c>
      <c r="H16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60" s="97" t="str">
        <f>IF((F160-G160)&lt;0,"!","")</f>
        <v/>
      </c>
      <c r="J160" s="111" t="str">
        <f>IFERROR(IF((F160-G160)/G160&gt;25%,"!",IF((F160-G160)/G160&lt;-25%,"!","")),"")</f>
        <v/>
      </c>
      <c r="K160" s="112">
        <f>IFERROR(E160/D160,"")</f>
        <v>614.28571428571433</v>
      </c>
      <c r="L160" s="112">
        <f>IFERROR(F160/D160,"")</f>
        <v>543.21428571428578</v>
      </c>
      <c r="U16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11.569767441860465</v>
      </c>
    </row>
    <row r="161" spans="1:21" x14ac:dyDescent="0.25">
      <c r="A161" s="97" t="s">
        <v>1199</v>
      </c>
      <c r="B161" s="97" t="s">
        <v>2463</v>
      </c>
      <c r="C161" s="173" t="s">
        <v>2927</v>
      </c>
      <c r="D161" s="178">
        <v>3.2</v>
      </c>
      <c r="E161" s="79">
        <v>2200</v>
      </c>
      <c r="F161" s="177">
        <v>2111</v>
      </c>
      <c r="G161" s="110">
        <v>2111</v>
      </c>
      <c r="H16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61" s="97" t="str">
        <f>IF((F161-G161)&lt;0,"!","")</f>
        <v/>
      </c>
      <c r="J161" s="111" t="str">
        <f>IFERROR(IF((F161-G161)/G161&gt;25%,"!",IF((F161-G161)/G161&lt;-25%,"!","")),"")</f>
        <v/>
      </c>
      <c r="K161" s="112">
        <f>IFERROR(E161/D161,"")</f>
        <v>687.5</v>
      </c>
      <c r="L161" s="112">
        <f>IFERROR(F161/D161,"")</f>
        <v>659.6875</v>
      </c>
      <c r="U16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4.045454545454545</v>
      </c>
    </row>
    <row r="162" spans="1:21" x14ac:dyDescent="0.25">
      <c r="A162" s="97" t="s">
        <v>1345</v>
      </c>
      <c r="B162" s="97" t="s">
        <v>2463</v>
      </c>
      <c r="C162" s="173" t="s">
        <v>2927</v>
      </c>
      <c r="D162" s="178">
        <v>2.58</v>
      </c>
      <c r="E162" s="79">
        <v>1100</v>
      </c>
      <c r="F162" s="175">
        <v>1107</v>
      </c>
      <c r="G162" s="110">
        <v>1107</v>
      </c>
      <c r="H16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62" s="97" t="str">
        <f>IF((F162-G162)&lt;0,"!","")</f>
        <v/>
      </c>
      <c r="J162" s="111" t="str">
        <f>IFERROR(IF((F162-G162)/G162&gt;25%,"!",IF((F162-G162)/G162&lt;-25%,"!","")),"")</f>
        <v/>
      </c>
      <c r="K162" s="112">
        <f>IFERROR(E162/D162,"")</f>
        <v>426.3565891472868</v>
      </c>
      <c r="L162" s="112">
        <f>IFERROR(F162/D162,"")</f>
        <v>429.06976744186045</v>
      </c>
      <c r="U16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-0.63636363636363635</v>
      </c>
    </row>
    <row r="163" spans="1:21" x14ac:dyDescent="0.25">
      <c r="A163" s="97" t="s">
        <v>1349</v>
      </c>
      <c r="B163" s="97" t="s">
        <v>2463</v>
      </c>
      <c r="C163" s="173" t="s">
        <v>2927</v>
      </c>
      <c r="D163" s="178">
        <v>1.75</v>
      </c>
      <c r="E163" s="79">
        <v>1100</v>
      </c>
      <c r="F163" s="175">
        <v>908</v>
      </c>
      <c r="G163" s="110">
        <v>797</v>
      </c>
      <c r="H16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63" s="97" t="str">
        <f>IF((F163-G163)&lt;0,"!","")</f>
        <v/>
      </c>
      <c r="J163" s="111" t="str">
        <f>IFERROR(IF((F163-G163)/G163&gt;25%,"!",IF((F163-G163)/G163&lt;-25%,"!","")),"")</f>
        <v/>
      </c>
      <c r="K163" s="112">
        <f>IFERROR(E163/D163,"")</f>
        <v>628.57142857142856</v>
      </c>
      <c r="L163" s="112">
        <f>IFERROR(F163/D163,"")</f>
        <v>518.85714285714289</v>
      </c>
      <c r="U16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17.454545454545457</v>
      </c>
    </row>
    <row r="164" spans="1:21" x14ac:dyDescent="0.25">
      <c r="A164" s="97" t="s">
        <v>1436</v>
      </c>
      <c r="B164" s="97" t="s">
        <v>2463</v>
      </c>
      <c r="C164" s="173" t="s">
        <v>2927</v>
      </c>
      <c r="D164" s="178">
        <v>3.47</v>
      </c>
      <c r="E164" s="79">
        <v>2000</v>
      </c>
      <c r="F164" s="175">
        <v>1937</v>
      </c>
      <c r="G164" s="110">
        <v>1937</v>
      </c>
      <c r="H16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64" s="97" t="str">
        <f>IF((F164-G164)&lt;0,"!","")</f>
        <v/>
      </c>
      <c r="J164" s="111" t="str">
        <f>IFERROR(IF((F164-G164)/G164&gt;25%,"!",IF((F164-G164)/G164&lt;-25%,"!","")),"")</f>
        <v/>
      </c>
      <c r="K164" s="112">
        <f>IFERROR(E164/D164,"")</f>
        <v>576.36887608069162</v>
      </c>
      <c r="L164" s="112">
        <f>IFERROR(F164/D164,"")</f>
        <v>558.21325648414984</v>
      </c>
      <c r="U16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3.15</v>
      </c>
    </row>
    <row r="165" spans="1:21" x14ac:dyDescent="0.25">
      <c r="A165" s="97" t="s">
        <v>1242</v>
      </c>
      <c r="B165" s="97" t="s">
        <v>2463</v>
      </c>
      <c r="C165" s="173" t="s">
        <v>2927</v>
      </c>
      <c r="D165" s="178">
        <v>3.65</v>
      </c>
      <c r="E165" s="79">
        <v>1895</v>
      </c>
      <c r="F165" s="177">
        <v>1790</v>
      </c>
      <c r="G165" s="110">
        <v>1790</v>
      </c>
      <c r="H16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65" s="97" t="str">
        <f>IF((F165-G165)&lt;0,"!","")</f>
        <v/>
      </c>
      <c r="J165" s="111" t="str">
        <f>IFERROR(IF((F165-G165)/G165&gt;25%,"!",IF((F165-G165)/G165&lt;-25%,"!","")),"")</f>
        <v/>
      </c>
      <c r="K165" s="112">
        <f>IFERROR(E165/D165,"")</f>
        <v>519.17808219178085</v>
      </c>
      <c r="L165" s="112">
        <f>IFERROR(F165/D165,"")</f>
        <v>490.41095890410958</v>
      </c>
      <c r="U16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5.5408970976253293</v>
      </c>
    </row>
    <row r="166" spans="1:21" x14ac:dyDescent="0.25">
      <c r="A166" s="97" t="s">
        <v>1333</v>
      </c>
      <c r="B166" s="97" t="s">
        <v>2463</v>
      </c>
      <c r="C166" s="173" t="s">
        <v>2927</v>
      </c>
      <c r="D166" s="178">
        <v>2.79</v>
      </c>
      <c r="E166" s="79">
        <v>1950</v>
      </c>
      <c r="F166" s="175">
        <v>1962</v>
      </c>
      <c r="G166" s="110">
        <v>1962</v>
      </c>
      <c r="H16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66" s="97" t="str">
        <f>IF((F166-G166)&lt;0,"!","")</f>
        <v/>
      </c>
      <c r="J166" s="111" t="str">
        <f>IFERROR(IF((F166-G166)/G166&gt;25%,"!",IF((F166-G166)/G166&lt;-25%,"!","")),"")</f>
        <v/>
      </c>
      <c r="K166" s="112">
        <f>IFERROR(E166/D166,"")</f>
        <v>698.92473118279565</v>
      </c>
      <c r="L166" s="112">
        <f>IFERROR(F166/D166,"")</f>
        <v>703.22580645161293</v>
      </c>
      <c r="U16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-0.61538461538461542</v>
      </c>
    </row>
    <row r="167" spans="1:21" x14ac:dyDescent="0.25">
      <c r="A167" s="97" t="s">
        <v>1488</v>
      </c>
      <c r="B167" s="97" t="s">
        <v>2463</v>
      </c>
      <c r="C167" s="173" t="s">
        <v>2927</v>
      </c>
      <c r="D167" s="178">
        <v>3.5</v>
      </c>
      <c r="E167" s="79">
        <v>2250</v>
      </c>
      <c r="F167" s="177">
        <v>2451</v>
      </c>
      <c r="G167" s="110">
        <v>2451</v>
      </c>
      <c r="H16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67" s="97" t="str">
        <f>IF((F167-G167)&lt;0,"!","")</f>
        <v/>
      </c>
      <c r="J167" s="111" t="str">
        <f>IFERROR(IF((F167-G167)/G167&gt;25%,"!",IF((F167-G167)/G167&lt;-25%,"!","")),"")</f>
        <v/>
      </c>
      <c r="K167" s="112">
        <f>IFERROR(E167/D167,"")</f>
        <v>642.85714285714289</v>
      </c>
      <c r="L167" s="112">
        <f>IFERROR(F167/D167,"")</f>
        <v>700.28571428571433</v>
      </c>
      <c r="U16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-8.9333333333333336</v>
      </c>
    </row>
    <row r="168" spans="1:21" x14ac:dyDescent="0.25">
      <c r="A168" s="97" t="s">
        <v>1533</v>
      </c>
      <c r="B168" s="97" t="s">
        <v>2463</v>
      </c>
      <c r="C168" s="173" t="s">
        <v>2927</v>
      </c>
      <c r="D168" s="178">
        <v>2.66</v>
      </c>
      <c r="E168" s="79">
        <v>1788</v>
      </c>
      <c r="F168" s="175">
        <v>1722</v>
      </c>
      <c r="G168" s="110">
        <v>1722</v>
      </c>
      <c r="H16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68" s="97" t="str">
        <f>IF((F168-G168)&lt;0,"!","")</f>
        <v/>
      </c>
      <c r="J168" s="111" t="str">
        <f>IFERROR(IF((F168-G168)/G168&gt;25%,"!",IF((F168-G168)/G168&lt;-25%,"!","")),"")</f>
        <v/>
      </c>
      <c r="K168" s="112">
        <f>IFERROR(E168/D168,"")</f>
        <v>672.18045112781954</v>
      </c>
      <c r="L168" s="112">
        <f>IFERROR(F168/D168,"")</f>
        <v>647.36842105263156</v>
      </c>
      <c r="U16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3.6912751677852351</v>
      </c>
    </row>
    <row r="169" spans="1:21" x14ac:dyDescent="0.25">
      <c r="A169" s="97" t="s">
        <v>1536</v>
      </c>
      <c r="B169" s="97" t="s">
        <v>2463</v>
      </c>
      <c r="C169" s="173" t="s">
        <v>2927</v>
      </c>
      <c r="D169" s="178">
        <v>2.66</v>
      </c>
      <c r="E169" s="79">
        <v>1862</v>
      </c>
      <c r="F169" s="175">
        <v>1684</v>
      </c>
      <c r="G169" s="110">
        <v>1206</v>
      </c>
      <c r="H16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69" s="97" t="str">
        <f>IF((F169-G169)&lt;0,"!","")</f>
        <v/>
      </c>
      <c r="J169" s="111" t="str">
        <f>IFERROR(IF((F169-G169)/G169&gt;25%,"!",IF((F169-G169)/G169&lt;-25%,"!","")),"")</f>
        <v>!</v>
      </c>
      <c r="K169" s="112">
        <f>IFERROR(E169/D169,"")</f>
        <v>700</v>
      </c>
      <c r="L169" s="112">
        <f>IFERROR(F169/D169,"")</f>
        <v>633.08270676691723</v>
      </c>
      <c r="U16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9.5596133190118149</v>
      </c>
    </row>
    <row r="170" spans="1:21" x14ac:dyDescent="0.25">
      <c r="A170" s="97" t="s">
        <v>1539</v>
      </c>
      <c r="B170" s="97" t="s">
        <v>2463</v>
      </c>
      <c r="C170" s="173" t="s">
        <v>2927</v>
      </c>
      <c r="D170" s="178">
        <v>1.78</v>
      </c>
      <c r="E170" s="79">
        <v>1246</v>
      </c>
      <c r="F170" s="175">
        <v>1078</v>
      </c>
      <c r="G170" s="110">
        <v>1078</v>
      </c>
      <c r="H17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70" s="97" t="str">
        <f>IF((F170-G170)&lt;0,"!","")</f>
        <v/>
      </c>
      <c r="J170" s="111" t="str">
        <f>IFERROR(IF((F170-G170)/G170&gt;25%,"!",IF((F170-G170)/G170&lt;-25%,"!","")),"")</f>
        <v/>
      </c>
      <c r="K170" s="112">
        <f>IFERROR(E170/D170,"")</f>
        <v>700</v>
      </c>
      <c r="L170" s="112">
        <f>IFERROR(F170/D170,"")</f>
        <v>605.61797752808991</v>
      </c>
      <c r="U17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13.48314606741573</v>
      </c>
    </row>
    <row r="171" spans="1:21" x14ac:dyDescent="0.25">
      <c r="A171" s="97" t="s">
        <v>1544</v>
      </c>
      <c r="B171" s="97" t="s">
        <v>2463</v>
      </c>
      <c r="C171" s="173" t="s">
        <v>2927</v>
      </c>
      <c r="D171" s="178">
        <v>3.94</v>
      </c>
      <c r="E171" s="79">
        <v>2745</v>
      </c>
      <c r="F171" s="177">
        <v>2325</v>
      </c>
      <c r="G171" s="110">
        <v>1813</v>
      </c>
      <c r="H17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71" s="97" t="str">
        <f>IF((F171-G171)&lt;0,"!","")</f>
        <v/>
      </c>
      <c r="J171" s="111" t="str">
        <f>IFERROR(IF((F171-G171)/G171&gt;25%,"!",IF((F171-G171)/G171&lt;-25%,"!","")),"")</f>
        <v>!</v>
      </c>
      <c r="K171" s="112">
        <f>IFERROR(E171/D171,"")</f>
        <v>696.70050761421317</v>
      </c>
      <c r="L171" s="112">
        <f>IFERROR(F171/D171,"")</f>
        <v>590.10152284263961</v>
      </c>
      <c r="U17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15.300546448087433</v>
      </c>
    </row>
    <row r="172" spans="1:21" x14ac:dyDescent="0.25">
      <c r="A172" s="97" t="s">
        <v>1550</v>
      </c>
      <c r="B172" s="97" t="s">
        <v>2463</v>
      </c>
      <c r="C172" s="173" t="s">
        <v>2927</v>
      </c>
      <c r="D172" s="178">
        <v>2</v>
      </c>
      <c r="E172" s="79">
        <v>1385</v>
      </c>
      <c r="F172" s="175">
        <v>1467</v>
      </c>
      <c r="G172" s="110">
        <v>651</v>
      </c>
      <c r="H17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72" s="97" t="str">
        <f>IF((F172-G172)&lt;0,"!","")</f>
        <v/>
      </c>
      <c r="J172" s="111" t="str">
        <f>IFERROR(IF((F172-G172)/G172&gt;25%,"!",IF((F172-G172)/G172&lt;-25%,"!","")),"")</f>
        <v>!</v>
      </c>
      <c r="K172" s="112">
        <f>IFERROR(E172/D172,"")</f>
        <v>692.5</v>
      </c>
      <c r="L172" s="112">
        <f>IFERROR(F172/D172,"")</f>
        <v>733.5</v>
      </c>
      <c r="U17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-5.9205776173285196</v>
      </c>
    </row>
    <row r="173" spans="1:21" x14ac:dyDescent="0.25">
      <c r="A173" s="97" t="s">
        <v>2173</v>
      </c>
      <c r="B173" s="97" t="s">
        <v>2463</v>
      </c>
      <c r="C173" s="173" t="s">
        <v>2927</v>
      </c>
      <c r="D173" s="178">
        <v>1.5</v>
      </c>
      <c r="E173" s="79">
        <v>1000</v>
      </c>
      <c r="F173" s="177">
        <v>952</v>
      </c>
      <c r="G173" s="110">
        <v>952</v>
      </c>
      <c r="H17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73" s="97" t="str">
        <f>IF((F173-G173)&lt;0,"!","")</f>
        <v/>
      </c>
      <c r="J173" s="111" t="str">
        <f>IFERROR(IF((F173-G173)/G173&gt;25%,"!",IF((F173-G173)/G173&lt;-25%,"!","")),"")</f>
        <v/>
      </c>
      <c r="K173" s="112">
        <f>IFERROR(E173/D173,"")</f>
        <v>666.66666666666663</v>
      </c>
      <c r="L173" s="112">
        <f>IFERROR(F173/D173,"")</f>
        <v>634.66666666666663</v>
      </c>
      <c r="U17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4.8</v>
      </c>
    </row>
    <row r="174" spans="1:21" x14ac:dyDescent="0.25">
      <c r="A174" s="97" t="s">
        <v>1555</v>
      </c>
      <c r="B174" s="97" t="s">
        <v>2463</v>
      </c>
      <c r="C174" s="173" t="s">
        <v>2927</v>
      </c>
      <c r="D174" s="178">
        <v>1.66</v>
      </c>
      <c r="E174" s="79">
        <v>1159</v>
      </c>
      <c r="F174" s="177">
        <v>1062</v>
      </c>
      <c r="G174" s="110">
        <v>1062</v>
      </c>
      <c r="H17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74" s="97" t="str">
        <f>IF((F174-G174)&lt;0,"!","")</f>
        <v/>
      </c>
      <c r="J174" s="111" t="str">
        <f>IFERROR(IF((F174-G174)/G174&gt;25%,"!",IF((F174-G174)/G174&lt;-25%,"!","")),"")</f>
        <v/>
      </c>
      <c r="K174" s="112">
        <f>IFERROR(E174/D174,"")</f>
        <v>698.19277108433744</v>
      </c>
      <c r="L174" s="112">
        <f>IFERROR(F174/D174,"")</f>
        <v>639.75903614457832</v>
      </c>
      <c r="U17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8.3692838654012078</v>
      </c>
    </row>
    <row r="175" spans="1:21" x14ac:dyDescent="0.25">
      <c r="A175" s="97" t="s">
        <v>1557</v>
      </c>
      <c r="B175" s="97" t="s">
        <v>2463</v>
      </c>
      <c r="C175" s="173" t="s">
        <v>2927</v>
      </c>
      <c r="D175" s="178">
        <v>2.77</v>
      </c>
      <c r="E175" s="79">
        <v>1560</v>
      </c>
      <c r="F175" s="175">
        <v>1367</v>
      </c>
      <c r="G175" s="110">
        <v>1067</v>
      </c>
      <c r="H17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75" s="97" t="str">
        <f>IF((F175-G175)&lt;0,"!","")</f>
        <v/>
      </c>
      <c r="J175" s="111" t="str">
        <f>IFERROR(IF((F175-G175)/G175&gt;25%,"!",IF((F175-G175)/G175&lt;-25%,"!","")),"")</f>
        <v>!</v>
      </c>
      <c r="K175" s="112">
        <f>IFERROR(E175/D175,"")</f>
        <v>563.17689530685925</v>
      </c>
      <c r="L175" s="112">
        <f>IFERROR(F175/D175,"")</f>
        <v>493.50180505415165</v>
      </c>
      <c r="U17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12.371794871794872</v>
      </c>
    </row>
    <row r="176" spans="1:21" x14ac:dyDescent="0.25">
      <c r="A176" s="97" t="s">
        <v>1561</v>
      </c>
      <c r="B176" s="97" t="s">
        <v>2463</v>
      </c>
      <c r="C176" s="173" t="s">
        <v>2927</v>
      </c>
      <c r="D176" s="178">
        <v>2.4300000000000002</v>
      </c>
      <c r="E176" s="79">
        <v>1700</v>
      </c>
      <c r="F176" s="175">
        <v>1426</v>
      </c>
      <c r="G176" s="110">
        <v>1426</v>
      </c>
      <c r="H17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76" s="97" t="str">
        <f>IF((F176-G176)&lt;0,"!","")</f>
        <v/>
      </c>
      <c r="J176" s="111" t="str">
        <f>IFERROR(IF((F176-G176)/G176&gt;25%,"!",IF((F176-G176)/G176&lt;-25%,"!","")),"")</f>
        <v/>
      </c>
      <c r="K176" s="112">
        <f>IFERROR(E176/D176,"")</f>
        <v>699.58847736625512</v>
      </c>
      <c r="L176" s="112">
        <f>IFERROR(F176/D176,"")</f>
        <v>586.83127572016463</v>
      </c>
      <c r="U17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16.117647058823529</v>
      </c>
    </row>
    <row r="177" spans="1:21" x14ac:dyDescent="0.25">
      <c r="A177" s="97" t="s">
        <v>1567</v>
      </c>
      <c r="B177" s="97" t="s">
        <v>2463</v>
      </c>
      <c r="C177" s="173" t="s">
        <v>2927</v>
      </c>
      <c r="D177" s="178">
        <v>4.03</v>
      </c>
      <c r="E177" s="79">
        <v>2803</v>
      </c>
      <c r="F177" s="175">
        <v>2499</v>
      </c>
      <c r="G177" s="110">
        <v>1833</v>
      </c>
      <c r="H17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77" s="97" t="str">
        <f>IF((F177-G177)&lt;0,"!","")</f>
        <v/>
      </c>
      <c r="J177" s="111" t="str">
        <f>IFERROR(IF((F177-G177)/G177&gt;25%,"!",IF((F177-G177)/G177&lt;-25%,"!","")),"")</f>
        <v>!</v>
      </c>
      <c r="K177" s="112">
        <f>IFERROR(E177/D177,"")</f>
        <v>695.53349875930519</v>
      </c>
      <c r="L177" s="112">
        <f>IFERROR(F177/D177,"")</f>
        <v>620.09925558312648</v>
      </c>
      <c r="U17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10.845522654298966</v>
      </c>
    </row>
    <row r="178" spans="1:21" x14ac:dyDescent="0.25">
      <c r="A178" s="97" t="s">
        <v>1571</v>
      </c>
      <c r="B178" s="97" t="s">
        <v>2463</v>
      </c>
      <c r="C178" s="173" t="s">
        <v>2927</v>
      </c>
      <c r="D178" s="178">
        <v>2.52</v>
      </c>
      <c r="E178" s="79">
        <v>1721</v>
      </c>
      <c r="F178" s="175">
        <v>1656</v>
      </c>
      <c r="G178" s="110">
        <v>1222</v>
      </c>
      <c r="H17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78" s="97" t="str">
        <f>IF((F178-G178)&lt;0,"!","")</f>
        <v/>
      </c>
      <c r="J178" s="111" t="str">
        <f>IFERROR(IF((F178-G178)/G178&gt;25%,"!",IF((F178-G178)/G178&lt;-25%,"!","")),"")</f>
        <v>!</v>
      </c>
      <c r="K178" s="112">
        <f>IFERROR(E178/D178,"")</f>
        <v>682.93650793650795</v>
      </c>
      <c r="L178" s="112">
        <f>IFERROR(F178/D178,"")</f>
        <v>657.14285714285711</v>
      </c>
      <c r="U17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3.7768739105171409</v>
      </c>
    </row>
    <row r="179" spans="1:21" x14ac:dyDescent="0.25">
      <c r="A179" s="97" t="s">
        <v>1573</v>
      </c>
      <c r="B179" s="97" t="s">
        <v>2463</v>
      </c>
      <c r="C179" s="173" t="s">
        <v>2927</v>
      </c>
      <c r="D179" s="178">
        <v>4.1900000000000004</v>
      </c>
      <c r="E179" s="79">
        <v>2930</v>
      </c>
      <c r="F179" s="175">
        <v>2781</v>
      </c>
      <c r="G179" s="110">
        <v>2781</v>
      </c>
      <c r="H17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79" s="97" t="str">
        <f>IF((F179-G179)&lt;0,"!","")</f>
        <v/>
      </c>
      <c r="J179" s="111" t="str">
        <f>IFERROR(IF((F179-G179)/G179&gt;25%,"!",IF((F179-G179)/G179&lt;-25%,"!","")),"")</f>
        <v/>
      </c>
      <c r="K179" s="112">
        <f>IFERROR(E179/D179,"")</f>
        <v>699.28400954653932</v>
      </c>
      <c r="L179" s="112">
        <f>IFERROR(F179/D179,"")</f>
        <v>663.72315035799511</v>
      </c>
      <c r="U17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5.085324232081911</v>
      </c>
    </row>
    <row r="180" spans="1:21" x14ac:dyDescent="0.25">
      <c r="A180" s="97" t="s">
        <v>1578</v>
      </c>
      <c r="B180" s="97" t="s">
        <v>2463</v>
      </c>
      <c r="C180" s="173" t="s">
        <v>2927</v>
      </c>
      <c r="D180" s="178">
        <v>3.7</v>
      </c>
      <c r="E180" s="79">
        <v>2275</v>
      </c>
      <c r="F180" s="177">
        <v>2256</v>
      </c>
      <c r="G180" s="110">
        <v>1604</v>
      </c>
      <c r="H18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80" s="97" t="str">
        <f>IF((F180-G180)&lt;0,"!","")</f>
        <v/>
      </c>
      <c r="J180" s="111" t="str">
        <f>IFERROR(IF((F180-G180)/G180&gt;25%,"!",IF((F180-G180)/G180&lt;-25%,"!","")),"")</f>
        <v>!</v>
      </c>
      <c r="K180" s="112">
        <f>IFERROR(E180/D180,"")</f>
        <v>614.86486486486478</v>
      </c>
      <c r="L180" s="112">
        <f>IFERROR(F180/D180,"")</f>
        <v>609.72972972972968</v>
      </c>
      <c r="U18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0.83516483516483531</v>
      </c>
    </row>
    <row r="181" spans="1:21" x14ac:dyDescent="0.25">
      <c r="A181" s="97" t="s">
        <v>1583</v>
      </c>
      <c r="B181" s="97" t="s">
        <v>2463</v>
      </c>
      <c r="C181" s="173" t="s">
        <v>2927</v>
      </c>
      <c r="D181" s="178">
        <v>3.5</v>
      </c>
      <c r="E181" s="79">
        <v>2447</v>
      </c>
      <c r="F181" s="175">
        <v>2207</v>
      </c>
      <c r="G181" s="110">
        <v>2207</v>
      </c>
      <c r="H18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81" s="97" t="str">
        <f>IF((F181-G181)&lt;0,"!","")</f>
        <v/>
      </c>
      <c r="J181" s="111" t="str">
        <f>IFERROR(IF((F181-G181)/G181&gt;25%,"!",IF((F181-G181)/G181&lt;-25%,"!","")),"")</f>
        <v/>
      </c>
      <c r="K181" s="112">
        <f>IFERROR(E181/D181,"")</f>
        <v>699.14285714285711</v>
      </c>
      <c r="L181" s="112">
        <f>IFERROR(F181/D181,"")</f>
        <v>630.57142857142856</v>
      </c>
      <c r="U18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9.8079280751941145</v>
      </c>
    </row>
    <row r="182" spans="1:21" x14ac:dyDescent="0.25">
      <c r="A182" s="102" t="s">
        <v>2505</v>
      </c>
      <c r="B182" s="97" t="s">
        <v>2463</v>
      </c>
      <c r="C182" s="173" t="s">
        <v>2927</v>
      </c>
      <c r="D182" s="113">
        <v>3</v>
      </c>
      <c r="E182" s="79">
        <v>2050</v>
      </c>
      <c r="F182" s="175">
        <v>1999</v>
      </c>
      <c r="G182" s="179">
        <v>0</v>
      </c>
      <c r="H18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82" s="97" t="str">
        <f>IF((F182-G182)&lt;0,"!","")</f>
        <v/>
      </c>
      <c r="J182" s="111" t="str">
        <f>IFERROR(IF((F182-G182)/G182&gt;25%,"!",IF((F182-G182)/G182&lt;-25%,"!","")),"")</f>
        <v/>
      </c>
      <c r="K182" s="112">
        <f>IFERROR(E182/D182,"")</f>
        <v>683.33333333333337</v>
      </c>
      <c r="L182" s="112">
        <f>IFERROR(F182/D182,"")</f>
        <v>666.33333333333337</v>
      </c>
      <c r="U18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2.4878048780487805</v>
      </c>
    </row>
    <row r="183" spans="1:21" x14ac:dyDescent="0.25">
      <c r="A183" s="102" t="s">
        <v>2506</v>
      </c>
      <c r="B183" s="97" t="s">
        <v>2463</v>
      </c>
      <c r="C183" s="173" t="s">
        <v>2927</v>
      </c>
      <c r="D183" s="113">
        <v>2.54</v>
      </c>
      <c r="E183" s="79">
        <v>1743.8009968847348</v>
      </c>
      <c r="F183" s="175">
        <v>1744</v>
      </c>
      <c r="G183" s="179">
        <v>0</v>
      </c>
      <c r="H18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83" s="97" t="str">
        <f>IF((F183-G183)&lt;0,"!","")</f>
        <v/>
      </c>
      <c r="J183" s="111" t="str">
        <f>IFERROR(IF((F183-G183)/G183&gt;25%,"!",IF((F183-G183)/G183&lt;-25%,"!","")),"")</f>
        <v/>
      </c>
      <c r="K183" s="112">
        <f>IFERROR(E183/D183,"")</f>
        <v>686.53582554517118</v>
      </c>
      <c r="L183" s="112">
        <f>IFERROR(F183/D183,"")</f>
        <v>686.61417322834643</v>
      </c>
      <c r="U18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-1.1412031282280988E-2</v>
      </c>
    </row>
    <row r="184" spans="1:21" x14ac:dyDescent="0.25">
      <c r="A184" s="102" t="s">
        <v>2507</v>
      </c>
      <c r="B184" s="97" t="s">
        <v>2463</v>
      </c>
      <c r="C184" s="173" t="s">
        <v>2927</v>
      </c>
      <c r="D184" s="113">
        <v>3.07</v>
      </c>
      <c r="E184" s="79">
        <v>2027.7972663139328</v>
      </c>
      <c r="F184" s="175">
        <v>2028</v>
      </c>
      <c r="G184" s="179">
        <v>0</v>
      </c>
      <c r="H18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84" s="97" t="str">
        <f>IF((F184-G184)&lt;0,"!","")</f>
        <v/>
      </c>
      <c r="J184" s="111" t="str">
        <f>IFERROR(IF((F184-G184)/G184&gt;25%,"!",IF((F184-G184)/G184&lt;-25%,"!","")),"")</f>
        <v/>
      </c>
      <c r="K184" s="112">
        <f>IFERROR(E184/D184,"")</f>
        <v>660.52028218694886</v>
      </c>
      <c r="L184" s="112">
        <f>IFERROR(F184/D184,"")</f>
        <v>660.5863192182411</v>
      </c>
      <c r="U18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-9.9977295282432099E-3</v>
      </c>
    </row>
    <row r="185" spans="1:21" x14ac:dyDescent="0.25">
      <c r="A185" s="102" t="s">
        <v>2508</v>
      </c>
      <c r="B185" s="97" t="s">
        <v>2463</v>
      </c>
      <c r="C185" s="173" t="s">
        <v>2927</v>
      </c>
      <c r="D185" s="113">
        <v>1.83</v>
      </c>
      <c r="E185" s="79">
        <v>1144.4277777777779</v>
      </c>
      <c r="F185" s="175">
        <v>1144</v>
      </c>
      <c r="G185" s="179">
        <v>0</v>
      </c>
      <c r="H18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85" s="97" t="str">
        <f>IF((F185-G185)&lt;0,"!","")</f>
        <v/>
      </c>
      <c r="J185" s="111" t="str">
        <f>IFERROR(IF((F185-G185)/G185&gt;25%,"!",IF((F185-G185)/G185&lt;-25%,"!","")),"")</f>
        <v/>
      </c>
      <c r="K185" s="112">
        <f>IFERROR(E185/D185,"")</f>
        <v>625.37037037037044</v>
      </c>
      <c r="L185" s="112">
        <f>IFERROR(F185/D185,"")</f>
        <v>625.1366120218579</v>
      </c>
      <c r="U18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3.7379185133776437E-2</v>
      </c>
    </row>
    <row r="186" spans="1:21" x14ac:dyDescent="0.25">
      <c r="A186" s="102" t="s">
        <v>2509</v>
      </c>
      <c r="B186" s="97" t="s">
        <v>2463</v>
      </c>
      <c r="C186" s="173" t="s">
        <v>2927</v>
      </c>
      <c r="D186" s="113">
        <v>2.58</v>
      </c>
      <c r="E186" s="79">
        <v>1734.7981981981982</v>
      </c>
      <c r="F186" s="175">
        <v>1735</v>
      </c>
      <c r="G186" s="179">
        <v>0</v>
      </c>
      <c r="H18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86" s="97" t="str">
        <f>IF((F186-G186)&lt;0,"!","")</f>
        <v/>
      </c>
      <c r="J186" s="111" t="str">
        <f>IFERROR(IF((F186-G186)/G186&gt;25%,"!",IF((F186-G186)/G186&lt;-25%,"!","")),"")</f>
        <v/>
      </c>
      <c r="K186" s="112">
        <f>IFERROR(E186/D186,"")</f>
        <v>672.40240240240234</v>
      </c>
      <c r="L186" s="112">
        <f>IFERROR(F186/D186,"")</f>
        <v>672.48062015503876</v>
      </c>
      <c r="U18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-1.1632580781523587E-2</v>
      </c>
    </row>
    <row r="187" spans="1:21" x14ac:dyDescent="0.25">
      <c r="A187" s="102" t="s">
        <v>2510</v>
      </c>
      <c r="B187" s="97" t="s">
        <v>2463</v>
      </c>
      <c r="C187" s="173" t="s">
        <v>2927</v>
      </c>
      <c r="D187" s="113">
        <v>0.75</v>
      </c>
      <c r="E187" s="79">
        <v>490.40322580645159</v>
      </c>
      <c r="F187" s="177">
        <v>490</v>
      </c>
      <c r="G187" s="179">
        <v>0</v>
      </c>
      <c r="H18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87" s="97" t="str">
        <f>IF((F187-G187)&lt;0,"!","")</f>
        <v/>
      </c>
      <c r="J187" s="111" t="str">
        <f>IFERROR(IF((F187-G187)/G187&gt;25%,"!",IF((F187-G187)/G187&lt;-25%,"!","")),"")</f>
        <v/>
      </c>
      <c r="K187" s="112">
        <f>IFERROR(E187/D187,"")</f>
        <v>653.87096774193549</v>
      </c>
      <c r="L187" s="112">
        <f>IFERROR(F187/D187,"")</f>
        <v>653.33333333333337</v>
      </c>
      <c r="U18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8.2223318533130765E-2</v>
      </c>
    </row>
    <row r="188" spans="1:21" x14ac:dyDescent="0.25">
      <c r="A188" s="102" t="s">
        <v>2511</v>
      </c>
      <c r="B188" s="97" t="s">
        <v>2463</v>
      </c>
      <c r="C188" s="173" t="s">
        <v>2927</v>
      </c>
      <c r="D188" s="113">
        <v>2.1</v>
      </c>
      <c r="E188" s="79">
        <v>1389</v>
      </c>
      <c r="F188" s="175">
        <v>1300</v>
      </c>
      <c r="G188" s="179">
        <v>0</v>
      </c>
      <c r="H18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88" s="97" t="str">
        <f>IF((F188-G188)&lt;0,"!","")</f>
        <v/>
      </c>
      <c r="J188" s="111" t="str">
        <f>IFERROR(IF((F188-G188)/G188&gt;25%,"!",IF((F188-G188)/G188&lt;-25%,"!","")),"")</f>
        <v/>
      </c>
      <c r="K188" s="112">
        <f>IFERROR(E188/D188,"")</f>
        <v>661.42857142857144</v>
      </c>
      <c r="L188" s="112">
        <f>IFERROR(F188/D188,"")</f>
        <v>619.04761904761904</v>
      </c>
      <c r="U18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6.407487401007919</v>
      </c>
    </row>
    <row r="189" spans="1:21" x14ac:dyDescent="0.25">
      <c r="A189" s="102" t="s">
        <v>2512</v>
      </c>
      <c r="B189" s="97" t="s">
        <v>2463</v>
      </c>
      <c r="C189" s="173" t="s">
        <v>2927</v>
      </c>
      <c r="D189" s="113">
        <v>3.24</v>
      </c>
      <c r="E189" s="79">
        <v>2110</v>
      </c>
      <c r="F189" s="175">
        <v>2000</v>
      </c>
      <c r="G189" s="179">
        <v>0</v>
      </c>
      <c r="H18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89" s="97" t="str">
        <f>IF((F189-G189)&lt;0,"!","")</f>
        <v/>
      </c>
      <c r="J189" s="111" t="str">
        <f>IFERROR(IF((F189-G189)/G189&gt;25%,"!",IF((F189-G189)/G189&lt;-25%,"!","")),"")</f>
        <v/>
      </c>
      <c r="K189" s="112">
        <f>IFERROR(E189/D189,"")</f>
        <v>651.23456790123453</v>
      </c>
      <c r="L189" s="112">
        <f>IFERROR(F189/D189,"")</f>
        <v>617.28395061728395</v>
      </c>
      <c r="U18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5.2132701421800949</v>
      </c>
    </row>
    <row r="190" spans="1:21" x14ac:dyDescent="0.25">
      <c r="A190" s="102" t="s">
        <v>2513</v>
      </c>
      <c r="B190" s="97" t="s">
        <v>2463</v>
      </c>
      <c r="C190" s="173" t="s">
        <v>2927</v>
      </c>
      <c r="D190" s="113">
        <v>9.0299999999999994</v>
      </c>
      <c r="E190" s="79">
        <v>6129.5055060728737</v>
      </c>
      <c r="F190" s="175">
        <v>6100</v>
      </c>
      <c r="G190" s="179">
        <v>0</v>
      </c>
      <c r="H19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90" s="97" t="str">
        <f>IF((F190-G190)&lt;0,"!","")</f>
        <v/>
      </c>
      <c r="J190" s="111" t="str">
        <f>IFERROR(IF((F190-G190)/G190&gt;25%,"!",IF((F190-G190)/G190&lt;-25%,"!","")),"")</f>
        <v/>
      </c>
      <c r="K190" s="112">
        <f>IFERROR(E190/D190,"")</f>
        <v>678.79352226720641</v>
      </c>
      <c r="L190" s="112">
        <f>IFERROR(F190/D190,"")</f>
        <v>675.52602436323366</v>
      </c>
      <c r="U19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0.48136845694388869</v>
      </c>
    </row>
    <row r="191" spans="1:21" x14ac:dyDescent="0.25">
      <c r="A191" s="102" t="s">
        <v>2514</v>
      </c>
      <c r="B191" s="97" t="s">
        <v>2463</v>
      </c>
      <c r="C191" s="173" t="s">
        <v>2927</v>
      </c>
      <c r="D191" s="113">
        <v>2.87</v>
      </c>
      <c r="E191" s="79">
        <v>1878</v>
      </c>
      <c r="F191" s="175">
        <v>1800</v>
      </c>
      <c r="G191" s="179">
        <v>0</v>
      </c>
      <c r="H19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91" s="97" t="str">
        <f>IF((F191-G191)&lt;0,"!","")</f>
        <v/>
      </c>
      <c r="J191" s="111" t="str">
        <f>IFERROR(IF((F191-G191)/G191&gt;25%,"!",IF((F191-G191)/G191&lt;-25%,"!","")),"")</f>
        <v/>
      </c>
      <c r="K191" s="112">
        <f>IFERROR(E191/D191,"")</f>
        <v>654.35540069686408</v>
      </c>
      <c r="L191" s="112">
        <f>IFERROR(F191/D191,"")</f>
        <v>627.17770034843204</v>
      </c>
      <c r="U19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4.1533546325878596</v>
      </c>
    </row>
    <row r="192" spans="1:21" x14ac:dyDescent="0.25">
      <c r="A192" s="102" t="s">
        <v>2515</v>
      </c>
      <c r="B192" s="97" t="s">
        <v>2463</v>
      </c>
      <c r="C192" s="173" t="s">
        <v>2927</v>
      </c>
      <c r="D192" s="113">
        <v>2</v>
      </c>
      <c r="E192" s="79">
        <v>1357.8653198653199</v>
      </c>
      <c r="F192" s="175">
        <v>1358</v>
      </c>
      <c r="G192" s="179">
        <v>0</v>
      </c>
      <c r="H19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92" s="97" t="str">
        <f>IF((F192-G192)&lt;0,"!","")</f>
        <v/>
      </c>
      <c r="J192" s="97" t="str">
        <f>IFERROR(IF((F192-G192)/G192&gt;25%,"!",IF((F192-G192)/G192&lt;-25%,"!","")),"")</f>
        <v/>
      </c>
      <c r="K192" s="180">
        <f>IFERROR(E192/D192,"")</f>
        <v>678.93265993265993</v>
      </c>
      <c r="L192" s="180">
        <f>IFERROR(F192/D192,"")</f>
        <v>679</v>
      </c>
      <c r="U19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-9.9185193634297088E-3</v>
      </c>
    </row>
    <row r="193" spans="1:21" x14ac:dyDescent="0.25">
      <c r="A193" s="102" t="s">
        <v>3263</v>
      </c>
      <c r="B193" s="97" t="s">
        <v>2463</v>
      </c>
      <c r="C193" s="173" t="s">
        <v>2927</v>
      </c>
      <c r="D193" s="113">
        <v>7.9</v>
      </c>
      <c r="E193" s="183">
        <v>5310</v>
      </c>
      <c r="F193" s="175">
        <v>5150</v>
      </c>
      <c r="G193" s="179">
        <v>0</v>
      </c>
      <c r="H19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93" s="97" t="str">
        <f>IF((F193-G193)&lt;0,"!","")</f>
        <v/>
      </c>
      <c r="J193" s="97" t="str">
        <f>IFERROR(IF((F193-G193)/G193&gt;25%,"!",IF((F193-G193)/G193&lt;-25%,"!","")),"")</f>
        <v/>
      </c>
      <c r="K193" s="180">
        <f>IFERROR(E193/D193,"")</f>
        <v>672.15189873417717</v>
      </c>
      <c r="L193" s="180">
        <f>IFERROR(F193/D193,"")</f>
        <v>651.89873417721515</v>
      </c>
      <c r="U19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3.0131826741996233</v>
      </c>
    </row>
    <row r="194" spans="1:21" x14ac:dyDescent="0.25">
      <c r="A194" s="102" t="s">
        <v>3268</v>
      </c>
      <c r="B194" s="97" t="s">
        <v>2463</v>
      </c>
      <c r="C194" s="173" t="s">
        <v>2927</v>
      </c>
      <c r="D194" s="113">
        <v>1.92</v>
      </c>
      <c r="E194" s="183">
        <v>1300</v>
      </c>
      <c r="F194" s="175">
        <v>1200</v>
      </c>
      <c r="G194" s="179">
        <v>0</v>
      </c>
      <c r="H19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94" s="97" t="str">
        <f>IF((F194-G194)&lt;0,"!","")</f>
        <v/>
      </c>
      <c r="J194" s="97" t="str">
        <f>IFERROR(IF((F194-G194)/G194&gt;25%,"!",IF((F194-G194)/G194&lt;-25%,"!","")),"")</f>
        <v/>
      </c>
      <c r="K194" s="180">
        <f>IFERROR(E194/D194,"")</f>
        <v>677.08333333333337</v>
      </c>
      <c r="L194" s="180">
        <f>IFERROR(F194/D194,"")</f>
        <v>625</v>
      </c>
      <c r="U19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7.6923076923076925</v>
      </c>
    </row>
    <row r="195" spans="1:21" x14ac:dyDescent="0.25">
      <c r="A195" s="102" t="s">
        <v>3269</v>
      </c>
      <c r="B195" s="97" t="s">
        <v>2463</v>
      </c>
      <c r="C195" s="173" t="s">
        <v>2927</v>
      </c>
      <c r="D195" s="113">
        <v>2.38</v>
      </c>
      <c r="E195" s="183">
        <v>1600</v>
      </c>
      <c r="F195" s="175">
        <v>1500</v>
      </c>
      <c r="G195" s="179">
        <v>0</v>
      </c>
      <c r="H19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95" s="97" t="str">
        <f>IF((F195-G195)&lt;0,"!","")</f>
        <v/>
      </c>
      <c r="J195" s="97" t="str">
        <f>IFERROR(IF((F195-G195)/G195&gt;25%,"!",IF((F195-G195)/G195&lt;-25%,"!","")),"")</f>
        <v/>
      </c>
      <c r="K195" s="180">
        <f>IFERROR(E195/D195,"")</f>
        <v>672.26890756302521</v>
      </c>
      <c r="L195" s="180">
        <f>IFERROR(F195/D195,"")</f>
        <v>630.2521008403362</v>
      </c>
      <c r="U19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6.25</v>
      </c>
    </row>
    <row r="196" spans="1:21" x14ac:dyDescent="0.25">
      <c r="A196" s="102" t="s">
        <v>3270</v>
      </c>
      <c r="B196" s="97" t="s">
        <v>2463</v>
      </c>
      <c r="C196" s="173" t="s">
        <v>2927</v>
      </c>
      <c r="D196" s="113">
        <v>3.08</v>
      </c>
      <c r="E196" s="183">
        <v>2100</v>
      </c>
      <c r="F196" s="175">
        <v>2000</v>
      </c>
      <c r="G196" s="179">
        <v>0</v>
      </c>
      <c r="H19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96" s="97" t="str">
        <f>IF((F196-G196)&lt;0,"!","")</f>
        <v/>
      </c>
      <c r="J196" s="97" t="str">
        <f>IFERROR(IF((F196-G196)/G196&gt;25%,"!",IF((F196-G196)/G196&lt;-25%,"!","")),"")</f>
        <v/>
      </c>
      <c r="K196" s="180">
        <f>IFERROR(E196/D196,"")</f>
        <v>681.81818181818176</v>
      </c>
      <c r="L196" s="180">
        <f>IFERROR(F196/D196,"")</f>
        <v>649.35064935064929</v>
      </c>
      <c r="U19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4.7619047619047619</v>
      </c>
    </row>
    <row r="197" spans="1:21" x14ac:dyDescent="0.25">
      <c r="A197" s="102" t="s">
        <v>3271</v>
      </c>
      <c r="B197" s="97" t="s">
        <v>2463</v>
      </c>
      <c r="C197" s="173" t="s">
        <v>2927</v>
      </c>
      <c r="D197" s="113">
        <v>2.6</v>
      </c>
      <c r="E197" s="183">
        <v>1660</v>
      </c>
      <c r="F197" s="175">
        <v>1500</v>
      </c>
      <c r="G197" s="179">
        <v>0</v>
      </c>
      <c r="H19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97" s="97" t="str">
        <f>IF((F197-G197)&lt;0,"!","")</f>
        <v/>
      </c>
      <c r="J197" s="97" t="str">
        <f>IFERROR(IF((F197-G197)/G197&gt;25%,"!",IF((F197-G197)/G197&lt;-25%,"!","")),"")</f>
        <v/>
      </c>
      <c r="K197" s="180">
        <f>IFERROR(E197/D197,"")</f>
        <v>638.46153846153845</v>
      </c>
      <c r="L197" s="180">
        <f>IFERROR(F197/D197,"")</f>
        <v>576.92307692307691</v>
      </c>
      <c r="U19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9.6385542168674707</v>
      </c>
    </row>
    <row r="198" spans="1:21" x14ac:dyDescent="0.25">
      <c r="A198" s="102" t="s">
        <v>3272</v>
      </c>
      <c r="B198" s="97" t="s">
        <v>2463</v>
      </c>
      <c r="C198" s="173" t="s">
        <v>2927</v>
      </c>
      <c r="D198" s="113">
        <v>1.35</v>
      </c>
      <c r="E198" s="183">
        <v>900</v>
      </c>
      <c r="F198" s="175">
        <v>800</v>
      </c>
      <c r="G198" s="179">
        <v>0</v>
      </c>
      <c r="H19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98" s="97" t="str">
        <f>IF((F198-G198)&lt;0,"!","")</f>
        <v/>
      </c>
      <c r="J198" s="97" t="str">
        <f>IFERROR(IF((F198-G198)/G198&gt;25%,"!",IF((F198-G198)/G198&lt;-25%,"!","")),"")</f>
        <v/>
      </c>
      <c r="K198" s="180">
        <f>IFERROR(E198/D198,"")</f>
        <v>666.66666666666663</v>
      </c>
      <c r="L198" s="180">
        <f>IFERROR(F198/D198,"")</f>
        <v>592.59259259259261</v>
      </c>
      <c r="U19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11.111111111111111</v>
      </c>
    </row>
    <row r="199" spans="1:21" x14ac:dyDescent="0.25">
      <c r="A199" s="102" t="s">
        <v>3277</v>
      </c>
      <c r="B199" s="97" t="s">
        <v>2463</v>
      </c>
      <c r="C199" s="173" t="s">
        <v>2927</v>
      </c>
      <c r="D199" s="113">
        <v>1.89</v>
      </c>
      <c r="E199" s="183">
        <v>1250</v>
      </c>
      <c r="F199" s="175">
        <v>1110</v>
      </c>
      <c r="G199" s="179">
        <v>0</v>
      </c>
      <c r="H19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199" s="97" t="str">
        <f>IF((F199-G199)&lt;0,"!","")</f>
        <v/>
      </c>
      <c r="J199" s="97" t="str">
        <f>IFERROR(IF((F199-G199)/G199&gt;25%,"!",IF((F199-G199)/G199&lt;-25%,"!","")),"")</f>
        <v/>
      </c>
      <c r="K199" s="180">
        <f>IFERROR(E199/D199,"")</f>
        <v>661.37566137566137</v>
      </c>
      <c r="L199" s="180">
        <f>IFERROR(F199/D199,"")</f>
        <v>587.30158730158735</v>
      </c>
      <c r="U19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11.200000000000001</v>
      </c>
    </row>
    <row r="200" spans="1:21" x14ac:dyDescent="0.25">
      <c r="A200" s="102" t="s">
        <v>3278</v>
      </c>
      <c r="B200" s="97" t="s">
        <v>2463</v>
      </c>
      <c r="C200" s="173" t="s">
        <v>2927</v>
      </c>
      <c r="D200" s="113">
        <v>11.66</v>
      </c>
      <c r="E200" s="183">
        <v>7800</v>
      </c>
      <c r="F200" s="175">
        <v>7500</v>
      </c>
      <c r="G200" s="179">
        <v>0</v>
      </c>
      <c r="H20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00" s="97" t="str">
        <f>IF((F200-G200)&lt;0,"!","")</f>
        <v/>
      </c>
      <c r="J200" s="97" t="str">
        <f>IFERROR(IF((F200-G200)/G200&gt;25%,"!",IF((F200-G200)/G200&lt;-25%,"!","")),"")</f>
        <v/>
      </c>
      <c r="K200" s="180">
        <f>IFERROR(E200/D200,"")</f>
        <v>668.95368782161233</v>
      </c>
      <c r="L200" s="180">
        <f>IFERROR(F200/D200,"")</f>
        <v>643.22469982847338</v>
      </c>
      <c r="U20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3.8461538461538463</v>
      </c>
    </row>
    <row r="201" spans="1:21" x14ac:dyDescent="0.25">
      <c r="A201" s="102" t="s">
        <v>3337</v>
      </c>
      <c r="B201" s="97" t="s">
        <v>2463</v>
      </c>
      <c r="C201" s="173" t="s">
        <v>2927</v>
      </c>
      <c r="D201" s="113">
        <v>2.9</v>
      </c>
      <c r="E201" s="183">
        <v>1970</v>
      </c>
      <c r="F201" s="175">
        <v>1700</v>
      </c>
      <c r="G201" s="179">
        <v>0</v>
      </c>
      <c r="H20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01" s="97" t="str">
        <f>IF((F201-G201)&lt;0,"!","")</f>
        <v/>
      </c>
      <c r="J201" s="97" t="str">
        <f>IFERROR(IF((F201-G201)/G201&gt;25%,"!",IF((F201-G201)/G201&lt;-25%,"!","")),"")</f>
        <v/>
      </c>
      <c r="K201" s="180">
        <f>IFERROR(E201/D201,"")</f>
        <v>679.31034482758628</v>
      </c>
      <c r="L201" s="180">
        <f>IFERROR(F201/D201,"")</f>
        <v>586.20689655172418</v>
      </c>
      <c r="U20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13.705583756345177</v>
      </c>
    </row>
    <row r="202" spans="1:21" x14ac:dyDescent="0.25">
      <c r="A202" s="97" t="s">
        <v>1727</v>
      </c>
      <c r="B202" s="97" t="s">
        <v>2463</v>
      </c>
      <c r="C202" s="173" t="s">
        <v>2927</v>
      </c>
      <c r="D202" s="178">
        <v>3.5</v>
      </c>
      <c r="E202" s="79">
        <v>2446</v>
      </c>
      <c r="F202" s="175">
        <v>2001</v>
      </c>
      <c r="G202" s="110">
        <v>1460</v>
      </c>
      <c r="H20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02" s="97" t="str">
        <f>IF((F202-G202)&lt;0,"!","")</f>
        <v/>
      </c>
      <c r="J202" s="111" t="str">
        <f>IFERROR(IF((F202-G202)/G202&gt;25%,"!",IF((F202-G202)/G202&lt;-25%,"!","")),"")</f>
        <v>!</v>
      </c>
      <c r="K202" s="112">
        <f>IFERROR(E202/D202,"")</f>
        <v>698.85714285714289</v>
      </c>
      <c r="L202" s="112">
        <f>IFERROR(F202/D202,"")</f>
        <v>571.71428571428567</v>
      </c>
      <c r="U20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18.192968111201964</v>
      </c>
    </row>
    <row r="203" spans="1:21" x14ac:dyDescent="0.25">
      <c r="A203" s="97" t="s">
        <v>1823</v>
      </c>
      <c r="B203" s="97" t="s">
        <v>2463</v>
      </c>
      <c r="C203" s="173" t="s">
        <v>2927</v>
      </c>
      <c r="D203" s="178">
        <v>9.9700000000000006</v>
      </c>
      <c r="E203" s="79">
        <v>4623</v>
      </c>
      <c r="F203" s="175">
        <v>3844</v>
      </c>
      <c r="G203" s="110">
        <v>3192</v>
      </c>
      <c r="H20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03" s="97" t="str">
        <f>IF((F203-G203)&lt;0,"!","")</f>
        <v/>
      </c>
      <c r="J203" s="111" t="str">
        <f>IFERROR(IF((F203-G203)/G203&gt;25%,"!",IF((F203-G203)/G203&lt;-25%,"!","")),"")</f>
        <v/>
      </c>
      <c r="K203" s="112">
        <f>IFERROR(E203/D203,"")</f>
        <v>463.69107321965896</v>
      </c>
      <c r="L203" s="112">
        <f>IFERROR(F203/D203,"")</f>
        <v>385.55667001003007</v>
      </c>
      <c r="U20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16.850529958901149</v>
      </c>
    </row>
    <row r="204" spans="1:21" x14ac:dyDescent="0.25">
      <c r="A204" s="97" t="s">
        <v>1819</v>
      </c>
      <c r="B204" s="97" t="s">
        <v>2463</v>
      </c>
      <c r="C204" s="173" t="s">
        <v>2927</v>
      </c>
      <c r="D204" s="178">
        <v>1.26</v>
      </c>
      <c r="E204" s="79">
        <v>882</v>
      </c>
      <c r="F204" s="175">
        <v>801</v>
      </c>
      <c r="G204" s="110">
        <v>801</v>
      </c>
      <c r="H20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04" s="97" t="str">
        <f>IF((F204-G204)&lt;0,"!","")</f>
        <v/>
      </c>
      <c r="J204" s="111" t="str">
        <f>IFERROR(IF((F204-G204)/G204&gt;25%,"!",IF((F204-G204)/G204&lt;-25%,"!","")),"")</f>
        <v/>
      </c>
      <c r="K204" s="112">
        <f>IFERROR(E204/D204,"")</f>
        <v>700</v>
      </c>
      <c r="L204" s="112">
        <f>IFERROR(F204/D204,"")</f>
        <v>635.71428571428567</v>
      </c>
      <c r="U20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9.183673469387756</v>
      </c>
    </row>
    <row r="205" spans="1:21" x14ac:dyDescent="0.25">
      <c r="A205" s="97" t="s">
        <v>1649</v>
      </c>
      <c r="B205" s="97" t="s">
        <v>2463</v>
      </c>
      <c r="C205" s="173" t="s">
        <v>2927</v>
      </c>
      <c r="D205" s="178">
        <v>3.44</v>
      </c>
      <c r="E205" s="79">
        <v>2000</v>
      </c>
      <c r="F205" s="175">
        <v>1624</v>
      </c>
      <c r="G205" s="110">
        <v>1076</v>
      </c>
      <c r="H20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05" s="97" t="str">
        <f>IF((F205-G205)&lt;0,"!","")</f>
        <v/>
      </c>
      <c r="J205" s="111" t="str">
        <f>IFERROR(IF((F205-G205)/G205&gt;25%,"!",IF((F205-G205)/G205&lt;-25%,"!","")),"")</f>
        <v>!</v>
      </c>
      <c r="K205" s="112">
        <f>IFERROR(E205/D205,"")</f>
        <v>581.39534883720933</v>
      </c>
      <c r="L205" s="112">
        <f>IFERROR(F205/D205,"")</f>
        <v>472.09302325581399</v>
      </c>
      <c r="U20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18.8</v>
      </c>
    </row>
    <row r="206" spans="1:21" x14ac:dyDescent="0.25">
      <c r="A206" s="97" t="s">
        <v>1733</v>
      </c>
      <c r="B206" s="97" t="s">
        <v>2463</v>
      </c>
      <c r="C206" s="173" t="s">
        <v>2927</v>
      </c>
      <c r="D206" s="178">
        <v>2.52</v>
      </c>
      <c r="E206" s="79">
        <v>1725</v>
      </c>
      <c r="F206" s="175">
        <v>1776</v>
      </c>
      <c r="G206" s="110">
        <v>1361</v>
      </c>
      <c r="H20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06" s="97" t="str">
        <f>IF((F206-G206)&lt;0,"!","")</f>
        <v/>
      </c>
      <c r="J206" s="111" t="str">
        <f>IFERROR(IF((F206-G206)/G206&gt;25%,"!",IF((F206-G206)/G206&lt;-25%,"!","")),"")</f>
        <v>!</v>
      </c>
      <c r="K206" s="112">
        <f>IFERROR(E206/D206,"")</f>
        <v>684.52380952380952</v>
      </c>
      <c r="L206" s="112">
        <f>IFERROR(F206/D206,"")</f>
        <v>704.7619047619047</v>
      </c>
      <c r="U20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-2.9565217391304346</v>
      </c>
    </row>
    <row r="207" spans="1:21" x14ac:dyDescent="0.25">
      <c r="A207" s="97" t="s">
        <v>1736</v>
      </c>
      <c r="B207" s="97" t="s">
        <v>2463</v>
      </c>
      <c r="C207" s="173" t="s">
        <v>2927</v>
      </c>
      <c r="D207" s="178">
        <v>8.3699999999999992</v>
      </c>
      <c r="E207" s="79">
        <v>4515</v>
      </c>
      <c r="F207" s="175">
        <v>4288</v>
      </c>
      <c r="G207" s="110">
        <v>3541</v>
      </c>
      <c r="H20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07" s="97" t="str">
        <f>IF((F207-G207)&lt;0,"!","")</f>
        <v/>
      </c>
      <c r="J207" s="111" t="str">
        <f>IFERROR(IF((F207-G207)/G207&gt;25%,"!",IF((F207-G207)/G207&lt;-25%,"!","")),"")</f>
        <v/>
      </c>
      <c r="K207" s="112">
        <f>IFERROR(E207/D207,"")</f>
        <v>539.42652329749114</v>
      </c>
      <c r="L207" s="112">
        <f>IFERROR(F207/D207,"")</f>
        <v>512.30585424133812</v>
      </c>
      <c r="U20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5.0276854928017718</v>
      </c>
    </row>
    <row r="208" spans="1:21" x14ac:dyDescent="0.25">
      <c r="A208" s="97" t="s">
        <v>1657</v>
      </c>
      <c r="B208" s="97" t="s">
        <v>2463</v>
      </c>
      <c r="C208" s="173" t="s">
        <v>2927</v>
      </c>
      <c r="D208" s="178">
        <v>0.97</v>
      </c>
      <c r="E208" s="79">
        <v>450</v>
      </c>
      <c r="F208" s="175">
        <v>449</v>
      </c>
      <c r="G208" s="110">
        <v>361</v>
      </c>
      <c r="H20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08" s="97" t="str">
        <f>IF((F208-G208)&lt;0,"!","")</f>
        <v/>
      </c>
      <c r="J208" s="111" t="str">
        <f>IFERROR(IF((F208-G208)/G208&gt;25%,"!",IF((F208-G208)/G208&lt;-25%,"!","")),"")</f>
        <v/>
      </c>
      <c r="K208" s="112">
        <f>IFERROR(E208/D208,"")</f>
        <v>463.91752577319591</v>
      </c>
      <c r="L208" s="112">
        <f>IFERROR(F208/D208,"")</f>
        <v>462.88659793814435</v>
      </c>
      <c r="U20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0.22222222222222221</v>
      </c>
    </row>
    <row r="209" spans="1:21" x14ac:dyDescent="0.25">
      <c r="A209" s="97" t="s">
        <v>1607</v>
      </c>
      <c r="B209" s="97" t="s">
        <v>2463</v>
      </c>
      <c r="C209" s="173" t="s">
        <v>2927</v>
      </c>
      <c r="D209" s="178">
        <v>2.66</v>
      </c>
      <c r="E209" s="79">
        <v>1850</v>
      </c>
      <c r="F209" s="175">
        <v>1588</v>
      </c>
      <c r="G209" s="110">
        <v>1262</v>
      </c>
      <c r="H20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09" s="97" t="str">
        <f>IF((F209-G209)&lt;0,"!","")</f>
        <v/>
      </c>
      <c r="J209" s="111" t="str">
        <f>IFERROR(IF((F209-G209)/G209&gt;25%,"!",IF((F209-G209)/G209&lt;-25%,"!","")),"")</f>
        <v>!</v>
      </c>
      <c r="K209" s="112">
        <f>IFERROR(E209/D209,"")</f>
        <v>695.48872180451121</v>
      </c>
      <c r="L209" s="112">
        <f>IFERROR(F209/D209,"")</f>
        <v>596.99248120300751</v>
      </c>
      <c r="U20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14.162162162162161</v>
      </c>
    </row>
    <row r="210" spans="1:21" x14ac:dyDescent="0.25">
      <c r="A210" s="97" t="s">
        <v>1602</v>
      </c>
      <c r="B210" s="97" t="s">
        <v>2463</v>
      </c>
      <c r="C210" s="173" t="s">
        <v>2927</v>
      </c>
      <c r="D210" s="178">
        <v>3.66</v>
      </c>
      <c r="E210" s="79">
        <v>2100</v>
      </c>
      <c r="F210" s="175">
        <v>1728</v>
      </c>
      <c r="G210" s="110">
        <v>1314</v>
      </c>
      <c r="H21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10" s="97" t="str">
        <f>IF((F210-G210)&lt;0,"!","")</f>
        <v/>
      </c>
      <c r="J210" s="111" t="str">
        <f>IFERROR(IF((F210-G210)/G210&gt;25%,"!",IF((F210-G210)/G210&lt;-25%,"!","")),"")</f>
        <v>!</v>
      </c>
      <c r="K210" s="112">
        <f>IFERROR(E210/D210,"")</f>
        <v>573.77049180327867</v>
      </c>
      <c r="L210" s="112">
        <f>IFERROR(F210/D210,"")</f>
        <v>472.13114754098359</v>
      </c>
      <c r="U21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17.714285714285712</v>
      </c>
    </row>
    <row r="211" spans="1:21" x14ac:dyDescent="0.25">
      <c r="A211" s="97" t="s">
        <v>1723</v>
      </c>
      <c r="B211" s="97" t="s">
        <v>2463</v>
      </c>
      <c r="C211" s="173" t="s">
        <v>2927</v>
      </c>
      <c r="D211" s="178">
        <v>1.1399999999999999</v>
      </c>
      <c r="E211" s="79">
        <v>700</v>
      </c>
      <c r="F211" s="177">
        <v>688</v>
      </c>
      <c r="G211" s="110">
        <v>688</v>
      </c>
      <c r="H21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11" s="97" t="str">
        <f>IF((F211-G211)&lt;0,"!","")</f>
        <v/>
      </c>
      <c r="J211" s="111" t="str">
        <f>IFERROR(IF((F211-G211)/G211&gt;25%,"!",IF((F211-G211)/G211&lt;-25%,"!","")),"")</f>
        <v/>
      </c>
      <c r="K211" s="112">
        <f>IFERROR(E211/D211,"")</f>
        <v>614.0350877192983</v>
      </c>
      <c r="L211" s="112">
        <f>IFERROR(F211/D211,"")</f>
        <v>603.50877192982466</v>
      </c>
      <c r="U21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1.7142857142857144</v>
      </c>
    </row>
    <row r="212" spans="1:21" x14ac:dyDescent="0.25">
      <c r="A212" s="97" t="s">
        <v>1805</v>
      </c>
      <c r="B212" s="97" t="s">
        <v>2463</v>
      </c>
      <c r="C212" s="173" t="s">
        <v>2927</v>
      </c>
      <c r="D212" s="178">
        <v>7.96</v>
      </c>
      <c r="E212" s="79">
        <v>5123</v>
      </c>
      <c r="F212" s="177">
        <v>4241</v>
      </c>
      <c r="G212" s="110">
        <v>3700</v>
      </c>
      <c r="H21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12" s="97" t="str">
        <f>IF((F212-G212)&lt;0,"!","")</f>
        <v/>
      </c>
      <c r="J212" s="111" t="str">
        <f>IFERROR(IF((F212-G212)/G212&gt;25%,"!",IF((F212-G212)/G212&lt;-25%,"!","")),"")</f>
        <v/>
      </c>
      <c r="K212" s="112">
        <f>IFERROR(E212/D212,"")</f>
        <v>643.5929648241206</v>
      </c>
      <c r="L212" s="112">
        <f>IFERROR(F212/D212,"")</f>
        <v>532.7889447236181</v>
      </c>
      <c r="U21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17.216474721842669</v>
      </c>
    </row>
    <row r="213" spans="1:21" x14ac:dyDescent="0.25">
      <c r="A213" s="97" t="s">
        <v>1779</v>
      </c>
      <c r="B213" s="97" t="s">
        <v>2463</v>
      </c>
      <c r="C213" s="173" t="s">
        <v>2927</v>
      </c>
      <c r="D213" s="178">
        <v>6</v>
      </c>
      <c r="E213" s="79">
        <v>4200</v>
      </c>
      <c r="F213" s="175">
        <v>3433</v>
      </c>
      <c r="G213" s="110">
        <v>3433</v>
      </c>
      <c r="H21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13" s="97" t="str">
        <f>IF((F213-G213)&lt;0,"!","")</f>
        <v/>
      </c>
      <c r="J213" s="111" t="str">
        <f>IFERROR(IF((F213-G213)/G213&gt;25%,"!",IF((F213-G213)/G213&lt;-25%,"!","")),"")</f>
        <v/>
      </c>
      <c r="K213" s="112">
        <f>IFERROR(E213/D213,"")</f>
        <v>700</v>
      </c>
      <c r="L213" s="112">
        <f>IFERROR(F213/D213,"")</f>
        <v>572.16666666666663</v>
      </c>
      <c r="U21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18.261904761904763</v>
      </c>
    </row>
    <row r="214" spans="1:21" x14ac:dyDescent="0.25">
      <c r="A214" s="97" t="s">
        <v>1801</v>
      </c>
      <c r="B214" s="97" t="s">
        <v>2463</v>
      </c>
      <c r="C214" s="173" t="s">
        <v>2927</v>
      </c>
      <c r="D214" s="178">
        <v>3</v>
      </c>
      <c r="E214" s="79">
        <v>2000</v>
      </c>
      <c r="F214" s="177">
        <v>1827</v>
      </c>
      <c r="G214" s="110">
        <v>1272</v>
      </c>
      <c r="H21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14" s="97" t="str">
        <f>IF((F214-G214)&lt;0,"!","")</f>
        <v/>
      </c>
      <c r="J214" s="111" t="str">
        <f>IFERROR(IF((F214-G214)/G214&gt;25%,"!",IF((F214-G214)/G214&lt;-25%,"!","")),"")</f>
        <v>!</v>
      </c>
      <c r="K214" s="112">
        <f>IFERROR(E214/D214,"")</f>
        <v>666.66666666666663</v>
      </c>
      <c r="L214" s="112">
        <f>IFERROR(F214/D214,"")</f>
        <v>609</v>
      </c>
      <c r="U21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8.6499999999999986</v>
      </c>
    </row>
    <row r="215" spans="1:21" x14ac:dyDescent="0.25">
      <c r="A215" s="97" t="s">
        <v>1756</v>
      </c>
      <c r="B215" s="97" t="s">
        <v>2463</v>
      </c>
      <c r="C215" s="173" t="s">
        <v>2927</v>
      </c>
      <c r="D215" s="178">
        <v>1.91</v>
      </c>
      <c r="E215" s="79">
        <v>1300</v>
      </c>
      <c r="F215" s="175">
        <v>1092</v>
      </c>
      <c r="G215" s="110">
        <v>1092</v>
      </c>
      <c r="H21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15" s="97" t="str">
        <f>IF((F215-G215)&lt;0,"!","")</f>
        <v/>
      </c>
      <c r="J215" s="111" t="str">
        <f>IFERROR(IF((F215-G215)/G215&gt;25%,"!",IF((F215-G215)/G215&lt;-25%,"!","")),"")</f>
        <v/>
      </c>
      <c r="K215" s="112">
        <f>IFERROR(E215/D215,"")</f>
        <v>680.62827225130889</v>
      </c>
      <c r="L215" s="112">
        <f>IFERROR(F215/D215,"")</f>
        <v>571.72774869109946</v>
      </c>
      <c r="U21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v>
      </c>
    </row>
    <row r="216" spans="1:21" x14ac:dyDescent="0.25">
      <c r="A216" s="97" t="s">
        <v>1797</v>
      </c>
      <c r="B216" s="97" t="s">
        <v>2463</v>
      </c>
      <c r="C216" s="173" t="s">
        <v>2927</v>
      </c>
      <c r="D216" s="178">
        <v>2.23</v>
      </c>
      <c r="E216" s="79">
        <v>1500</v>
      </c>
      <c r="F216" s="175">
        <v>1335</v>
      </c>
      <c r="G216" s="110">
        <v>979</v>
      </c>
      <c r="H21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16" s="97" t="str">
        <f>IF((F216-G216)&lt;0,"!","")</f>
        <v/>
      </c>
      <c r="J216" s="111" t="str">
        <f>IFERROR(IF((F216-G216)/G216&gt;25%,"!",IF((F216-G216)/G216&lt;-25%,"!","")),"")</f>
        <v>!</v>
      </c>
      <c r="K216" s="112">
        <f>IFERROR(E216/D216,"")</f>
        <v>672.64573991031386</v>
      </c>
      <c r="L216" s="112">
        <f>IFERROR(F216/D216,"")</f>
        <v>598.65470852017938</v>
      </c>
      <c r="U21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v>
      </c>
    </row>
    <row r="217" spans="1:21" x14ac:dyDescent="0.25">
      <c r="A217" s="97" t="s">
        <v>1654</v>
      </c>
      <c r="B217" s="97" t="s">
        <v>2463</v>
      </c>
      <c r="C217" s="173" t="s">
        <v>2927</v>
      </c>
      <c r="D217" s="178">
        <v>8.4</v>
      </c>
      <c r="E217" s="79">
        <v>5655</v>
      </c>
      <c r="F217" s="175">
        <v>4598</v>
      </c>
      <c r="G217" s="110">
        <v>3946</v>
      </c>
      <c r="H21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17" s="97" t="str">
        <f>IF((F217-G217)&lt;0,"!","")</f>
        <v/>
      </c>
      <c r="J217" s="111" t="str">
        <f>IFERROR(IF((F217-G217)/G217&gt;25%,"!",IF((F217-G217)/G217&lt;-25%,"!","")),"")</f>
        <v/>
      </c>
      <c r="K217" s="112">
        <f>IFERROR(E217/D217,"")</f>
        <v>673.21428571428567</v>
      </c>
      <c r="L217" s="112">
        <f>IFERROR(F217/D217,"")</f>
        <v>547.38095238095241</v>
      </c>
      <c r="U21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18.691423519009724</v>
      </c>
    </row>
    <row r="218" spans="1:21" x14ac:dyDescent="0.25">
      <c r="A218" s="97" t="s">
        <v>1626</v>
      </c>
      <c r="B218" s="97" t="s">
        <v>2463</v>
      </c>
      <c r="C218" s="173" t="s">
        <v>2927</v>
      </c>
      <c r="D218" s="178">
        <v>1.55</v>
      </c>
      <c r="E218" s="79">
        <v>1000</v>
      </c>
      <c r="F218" s="175">
        <v>958</v>
      </c>
      <c r="G218" s="110">
        <v>958</v>
      </c>
      <c r="H21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18" s="97" t="str">
        <f>IF((F218-G218)&lt;0,"!","")</f>
        <v/>
      </c>
      <c r="J218" s="111" t="str">
        <f>IFERROR(IF((F218-G218)/G218&gt;25%,"!",IF((F218-G218)/G218&lt;-25%,"!","")),"")</f>
        <v/>
      </c>
      <c r="K218" s="112">
        <f>IFERROR(E218/D218,"")</f>
        <v>645.16129032258061</v>
      </c>
      <c r="L218" s="112">
        <f>IFERROR(F218/D218,"")</f>
        <v>618.0645161290322</v>
      </c>
      <c r="U21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4.2</v>
      </c>
    </row>
    <row r="219" spans="1:21" x14ac:dyDescent="0.25">
      <c r="A219" s="97" t="s">
        <v>1717</v>
      </c>
      <c r="B219" s="97" t="s">
        <v>2463</v>
      </c>
      <c r="C219" s="173" t="s">
        <v>2927</v>
      </c>
      <c r="D219" s="178">
        <v>1.71</v>
      </c>
      <c r="E219" s="79">
        <v>1150</v>
      </c>
      <c r="F219" s="177">
        <v>927</v>
      </c>
      <c r="G219" s="110">
        <v>927</v>
      </c>
      <c r="H21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19" s="97" t="str">
        <f>IF((F219-G219)&lt;0,"!","")</f>
        <v/>
      </c>
      <c r="J219" s="111" t="str">
        <f>IFERROR(IF((F219-G219)/G219&gt;25%,"!",IF((F219-G219)/G219&lt;-25%,"!","")),"")</f>
        <v/>
      </c>
      <c r="K219" s="112">
        <f>IFERROR(E219/D219,"")</f>
        <v>672.51461988304095</v>
      </c>
      <c r="L219" s="112">
        <f>IFERROR(F219/D219,"")</f>
        <v>542.1052631578948</v>
      </c>
      <c r="U21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19.39130434782609</v>
      </c>
    </row>
    <row r="220" spans="1:21" x14ac:dyDescent="0.25">
      <c r="A220" s="97" t="s">
        <v>1707</v>
      </c>
      <c r="B220" s="97" t="s">
        <v>2463</v>
      </c>
      <c r="C220" s="173" t="s">
        <v>2927</v>
      </c>
      <c r="D220" s="178">
        <v>6.58</v>
      </c>
      <c r="E220" s="79">
        <v>4325</v>
      </c>
      <c r="F220" s="175">
        <v>3544</v>
      </c>
      <c r="G220" s="110">
        <v>2588</v>
      </c>
      <c r="H22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20" s="97" t="str">
        <f>IF((F220-G220)&lt;0,"!","")</f>
        <v/>
      </c>
      <c r="J220" s="111" t="str">
        <f>IFERROR(IF((F220-G220)/G220&gt;25%,"!",IF((F220-G220)/G220&lt;-25%,"!","")),"")</f>
        <v>!</v>
      </c>
      <c r="K220" s="112">
        <f>IFERROR(E220/D220,"")</f>
        <v>657.29483282674767</v>
      </c>
      <c r="L220" s="112">
        <f>IFERROR(F220/D220,"")</f>
        <v>538.60182370820667</v>
      </c>
      <c r="U22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18.057803468208093</v>
      </c>
    </row>
    <row r="221" spans="1:21" x14ac:dyDescent="0.25">
      <c r="A221" s="97" t="s">
        <v>1769</v>
      </c>
      <c r="B221" s="97" t="s">
        <v>2463</v>
      </c>
      <c r="C221" s="173" t="s">
        <v>2927</v>
      </c>
      <c r="D221" s="178">
        <v>3.0500000000000003</v>
      </c>
      <c r="E221" s="79">
        <v>2000</v>
      </c>
      <c r="F221" s="175">
        <v>1945</v>
      </c>
      <c r="G221" s="110">
        <v>1945</v>
      </c>
      <c r="H22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21" s="97" t="str">
        <f>IF((F221-G221)&lt;0,"!","")</f>
        <v/>
      </c>
      <c r="J221" s="111" t="str">
        <f>IFERROR(IF((F221-G221)/G221&gt;25%,"!",IF((F221-G221)/G221&lt;-25%,"!","")),"")</f>
        <v/>
      </c>
      <c r="K221" s="112">
        <f>IFERROR(E221/D221,"")</f>
        <v>655.7377049180327</v>
      </c>
      <c r="L221" s="112">
        <f>IFERROR(F221/D221,"")</f>
        <v>637.70491803278685</v>
      </c>
      <c r="U22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2.75</v>
      </c>
    </row>
    <row r="222" spans="1:21" x14ac:dyDescent="0.25">
      <c r="A222" s="97" t="s">
        <v>1589</v>
      </c>
      <c r="B222" s="97" t="s">
        <v>2463</v>
      </c>
      <c r="C222" s="173" t="s">
        <v>2927</v>
      </c>
      <c r="D222" s="178">
        <v>2.75</v>
      </c>
      <c r="E222" s="79">
        <v>1822</v>
      </c>
      <c r="F222" s="175">
        <v>1510</v>
      </c>
      <c r="G222" s="110">
        <v>962</v>
      </c>
      <c r="H22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22" s="97" t="str">
        <f>IF((F222-G222)&lt;0,"!","")</f>
        <v/>
      </c>
      <c r="J222" s="111" t="str">
        <f>IFERROR(IF((F222-G222)/G222&gt;25%,"!",IF((F222-G222)/G222&lt;-25%,"!","")),"")</f>
        <v>!</v>
      </c>
      <c r="K222" s="112">
        <f>IFERROR(E222/D222,"")</f>
        <v>662.5454545454545</v>
      </c>
      <c r="L222" s="112">
        <f>IFERROR(F222/D222,"")</f>
        <v>549.09090909090912</v>
      </c>
      <c r="U22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17.124039517014271</v>
      </c>
    </row>
    <row r="223" spans="1:21" x14ac:dyDescent="0.25">
      <c r="A223" s="97" t="s">
        <v>1681</v>
      </c>
      <c r="B223" s="97" t="s">
        <v>2463</v>
      </c>
      <c r="C223" s="173" t="s">
        <v>2927</v>
      </c>
      <c r="D223" s="178">
        <v>0.86</v>
      </c>
      <c r="E223" s="79">
        <v>600</v>
      </c>
      <c r="F223" s="175">
        <v>528</v>
      </c>
      <c r="G223" s="110">
        <v>466</v>
      </c>
      <c r="H22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23" s="97" t="str">
        <f>IF((F223-G223)&lt;0,"!","")</f>
        <v/>
      </c>
      <c r="J223" s="111" t="str">
        <f>IFERROR(IF((F223-G223)/G223&gt;25%,"!",IF((F223-G223)/G223&lt;-25%,"!","")),"")</f>
        <v/>
      </c>
      <c r="K223" s="112">
        <f>IFERROR(E223/D223,"")</f>
        <v>697.67441860465112</v>
      </c>
      <c r="L223" s="112">
        <f>IFERROR(F223/D223,"")</f>
        <v>613.95348837209303</v>
      </c>
      <c r="U22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v>
      </c>
    </row>
    <row r="224" spans="1:21" x14ac:dyDescent="0.25">
      <c r="A224" s="97" t="s">
        <v>1774</v>
      </c>
      <c r="B224" s="97" t="s">
        <v>2463</v>
      </c>
      <c r="C224" s="173" t="s">
        <v>2927</v>
      </c>
      <c r="D224" s="178">
        <v>0.94</v>
      </c>
      <c r="E224" s="79">
        <v>622</v>
      </c>
      <c r="F224" s="175">
        <v>520</v>
      </c>
      <c r="G224" s="110">
        <v>520</v>
      </c>
      <c r="H22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24" s="97" t="str">
        <f>IF((F224-G224)&lt;0,"!","")</f>
        <v/>
      </c>
      <c r="J224" s="111" t="str">
        <f>IFERROR(IF((F224-G224)/G224&gt;25%,"!",IF((F224-G224)/G224&lt;-25%,"!","")),"")</f>
        <v/>
      </c>
      <c r="K224" s="112">
        <f>IFERROR(E224/D224,"")</f>
        <v>661.70212765957456</v>
      </c>
      <c r="L224" s="112">
        <f>IFERROR(F224/D224,"")</f>
        <v>553.19148936170211</v>
      </c>
      <c r="U22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16.39871382636656</v>
      </c>
    </row>
    <row r="225" spans="1:21" x14ac:dyDescent="0.25">
      <c r="A225" s="97" t="s">
        <v>1742</v>
      </c>
      <c r="B225" s="97" t="s">
        <v>2463</v>
      </c>
      <c r="C225" s="173" t="s">
        <v>2927</v>
      </c>
      <c r="D225" s="178">
        <v>2.5</v>
      </c>
      <c r="E225" s="79">
        <v>1750</v>
      </c>
      <c r="F225" s="175">
        <v>1651</v>
      </c>
      <c r="G225" s="110">
        <v>1651</v>
      </c>
      <c r="H22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25" s="97" t="str">
        <f>IF((F225-G225)&lt;0,"!","")</f>
        <v/>
      </c>
      <c r="J225" s="111" t="str">
        <f>IFERROR(IF((F225-G225)/G225&gt;25%,"!",IF((F225-G225)/G225&lt;-25%,"!","")),"")</f>
        <v/>
      </c>
      <c r="K225" s="112">
        <f>IFERROR(E225/D225,"")</f>
        <v>700</v>
      </c>
      <c r="L225" s="112">
        <f>IFERROR(F225/D225,"")</f>
        <v>660.4</v>
      </c>
      <c r="U22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5.6571428571428575</v>
      </c>
    </row>
    <row r="226" spans="1:21" x14ac:dyDescent="0.25">
      <c r="A226" s="97" t="s">
        <v>1192</v>
      </c>
      <c r="B226" s="97" t="s">
        <v>2463</v>
      </c>
      <c r="C226" s="173" t="s">
        <v>2927</v>
      </c>
      <c r="D226" s="178">
        <v>3.09</v>
      </c>
      <c r="E226" s="79">
        <v>2100</v>
      </c>
      <c r="F226" s="175">
        <v>2057</v>
      </c>
      <c r="G226" s="110">
        <v>2057</v>
      </c>
      <c r="H22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26" s="97" t="str">
        <f>IF((F226-G226)&lt;0,"!","")</f>
        <v/>
      </c>
      <c r="J226" s="111" t="str">
        <f>IFERROR(IF((F226-G226)/G226&gt;25%,"!",IF((F226-G226)/G226&lt;-25%,"!","")),"")</f>
        <v/>
      </c>
      <c r="K226" s="112">
        <f>IFERROR(E226/D226,"")</f>
        <v>679.61165048543694</v>
      </c>
      <c r="L226" s="112">
        <f>IFERROR(F226/D226,"")</f>
        <v>665.69579288025898</v>
      </c>
      <c r="U22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2.0476190476190479</v>
      </c>
    </row>
    <row r="227" spans="1:21" x14ac:dyDescent="0.25">
      <c r="A227" s="97" t="s">
        <v>1788</v>
      </c>
      <c r="B227" s="97" t="s">
        <v>2463</v>
      </c>
      <c r="C227" s="173" t="s">
        <v>2927</v>
      </c>
      <c r="D227" s="178">
        <v>2.5099999999999998</v>
      </c>
      <c r="E227" s="79">
        <v>1687.52</v>
      </c>
      <c r="F227" s="177">
        <v>1362</v>
      </c>
      <c r="G227" s="110">
        <v>1121</v>
      </c>
      <c r="H22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27" s="97" t="str">
        <f>IF((F227-G227)&lt;0,"!","")</f>
        <v/>
      </c>
      <c r="J227" s="111" t="str">
        <f>IFERROR(IF((F227-G227)/G227&gt;25%,"!",IF((F227-G227)/G227&lt;-25%,"!","")),"")</f>
        <v/>
      </c>
      <c r="K227" s="112">
        <f>IFERROR(E227/D227,"")</f>
        <v>672.31872509960169</v>
      </c>
      <c r="L227" s="112">
        <f>IFERROR(F227/D227,"")</f>
        <v>542.62948207171314</v>
      </c>
      <c r="U22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19.289845453683512</v>
      </c>
    </row>
    <row r="228" spans="1:21" x14ac:dyDescent="0.25">
      <c r="A228" s="97" t="s">
        <v>1644</v>
      </c>
      <c r="B228" s="97" t="s">
        <v>2463</v>
      </c>
      <c r="C228" s="173" t="s">
        <v>2927</v>
      </c>
      <c r="D228" s="178">
        <v>2.5099999999999998</v>
      </c>
      <c r="E228" s="79">
        <v>1745</v>
      </c>
      <c r="F228" s="175">
        <v>1891</v>
      </c>
      <c r="G228" s="110">
        <v>1477</v>
      </c>
      <c r="H22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28" s="97" t="str">
        <f>IF((F228-G228)&lt;0,"!","")</f>
        <v/>
      </c>
      <c r="J228" s="111" t="str">
        <f>IFERROR(IF((F228-G228)/G228&gt;25%,"!",IF((F228-G228)/G228&lt;-25%,"!","")),"")</f>
        <v>!</v>
      </c>
      <c r="K228" s="112">
        <f>IFERROR(E228/D228,"")</f>
        <v>695.2191235059762</v>
      </c>
      <c r="L228" s="112">
        <f>IFERROR(F228/D228,"")</f>
        <v>753.38645418326701</v>
      </c>
      <c r="U22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-8.3667621776504308</v>
      </c>
    </row>
    <row r="229" spans="1:21" x14ac:dyDescent="0.25">
      <c r="A229" s="97" t="s">
        <v>1814</v>
      </c>
      <c r="B229" s="97" t="s">
        <v>2463</v>
      </c>
      <c r="C229" s="173" t="s">
        <v>2927</v>
      </c>
      <c r="D229" s="178">
        <v>3.5</v>
      </c>
      <c r="E229" s="79">
        <v>2450</v>
      </c>
      <c r="F229" s="177">
        <v>2195</v>
      </c>
      <c r="G229" s="110">
        <v>2195</v>
      </c>
      <c r="H22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29" s="97" t="str">
        <f>IF((F229-G229)&lt;0,"!","")</f>
        <v/>
      </c>
      <c r="J229" s="111" t="str">
        <f>IFERROR(IF((F229-G229)/G229&gt;25%,"!",IF((F229-G229)/G229&lt;-25%,"!","")),"")</f>
        <v/>
      </c>
      <c r="K229" s="112">
        <f>IFERROR(E229/D229,"")</f>
        <v>700</v>
      </c>
      <c r="L229" s="112">
        <f>IFERROR(F229/D229,"")</f>
        <v>627.14285714285711</v>
      </c>
      <c r="U22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10.408163265306122</v>
      </c>
    </row>
    <row r="230" spans="1:21" x14ac:dyDescent="0.25">
      <c r="A230" s="97" t="s">
        <v>1686</v>
      </c>
      <c r="B230" s="97" t="s">
        <v>2463</v>
      </c>
      <c r="C230" s="173" t="s">
        <v>2927</v>
      </c>
      <c r="D230" s="178">
        <v>2.4</v>
      </c>
      <c r="E230" s="79">
        <v>1680</v>
      </c>
      <c r="F230" s="175">
        <v>1567</v>
      </c>
      <c r="G230" s="110">
        <v>611</v>
      </c>
      <c r="H23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30" s="97" t="str">
        <f>IF((F230-G230)&lt;0,"!","")</f>
        <v/>
      </c>
      <c r="J230" s="111" t="str">
        <f>IFERROR(IF((F230-G230)/G230&gt;25%,"!",IF((F230-G230)/G230&lt;-25%,"!","")),"")</f>
        <v>!</v>
      </c>
      <c r="K230" s="112">
        <f>IFERROR(E230/D230,"")</f>
        <v>700</v>
      </c>
      <c r="L230" s="112">
        <f>IFERROR(F230/D230,"")</f>
        <v>652.91666666666674</v>
      </c>
      <c r="U23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6.7261904761904763</v>
      </c>
    </row>
    <row r="231" spans="1:21" x14ac:dyDescent="0.25">
      <c r="A231" s="97" t="s">
        <v>1827</v>
      </c>
      <c r="B231" s="97" t="s">
        <v>2463</v>
      </c>
      <c r="C231" s="173" t="s">
        <v>2927</v>
      </c>
      <c r="D231" s="178">
        <v>1.66</v>
      </c>
      <c r="E231" s="79">
        <v>1071.94</v>
      </c>
      <c r="F231" s="175">
        <v>1025</v>
      </c>
      <c r="G231" s="110">
        <v>1025</v>
      </c>
      <c r="H23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31" s="97" t="str">
        <f>IF((F231-G231)&lt;0,"!","")</f>
        <v/>
      </c>
      <c r="J231" s="111" t="str">
        <f>IFERROR(IF((F231-G231)/G231&gt;25%,"!",IF((F231-G231)/G231&lt;-25%,"!","")),"")</f>
        <v/>
      </c>
      <c r="K231" s="112">
        <f>IFERROR(E231/D231,"")</f>
        <v>645.74698795180734</v>
      </c>
      <c r="L231" s="112">
        <f>IFERROR(F231/D231,"")</f>
        <v>617.46987951807228</v>
      </c>
      <c r="U23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4.3789764352482461</v>
      </c>
    </row>
    <row r="232" spans="1:21" x14ac:dyDescent="0.25">
      <c r="A232" s="97" t="s">
        <v>1852</v>
      </c>
      <c r="B232" s="97" t="s">
        <v>2463</v>
      </c>
      <c r="C232" s="173" t="s">
        <v>2927</v>
      </c>
      <c r="D232" s="178">
        <v>8.7200000000000006</v>
      </c>
      <c r="E232" s="79">
        <v>6104</v>
      </c>
      <c r="F232" s="175">
        <v>5340</v>
      </c>
      <c r="G232" s="110">
        <v>5340</v>
      </c>
      <c r="H23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32" s="97" t="str">
        <f>IF((F232-G232)&lt;0,"!","")</f>
        <v/>
      </c>
      <c r="J232" s="111" t="str">
        <f>IFERROR(IF((F232-G232)/G232&gt;25%,"!",IF((F232-G232)/G232&lt;-25%,"!","")),"")</f>
        <v/>
      </c>
      <c r="K232" s="112">
        <f>IFERROR(E232/D232,"")</f>
        <v>700</v>
      </c>
      <c r="L232" s="112">
        <f>IFERROR(F232/D232,"")</f>
        <v>612.38532110091739</v>
      </c>
      <c r="U23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12.516382699868938</v>
      </c>
    </row>
    <row r="233" spans="1:21" x14ac:dyDescent="0.25">
      <c r="A233" s="97" t="s">
        <v>1765</v>
      </c>
      <c r="B233" s="97" t="s">
        <v>2463</v>
      </c>
      <c r="C233" s="173" t="s">
        <v>2927</v>
      </c>
      <c r="D233" s="178">
        <v>1.33</v>
      </c>
      <c r="E233" s="79">
        <v>931</v>
      </c>
      <c r="F233" s="175">
        <v>1015</v>
      </c>
      <c r="G233" s="110">
        <v>869</v>
      </c>
      <c r="H23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33" s="97" t="str">
        <f>IF((F233-G233)&lt;0,"!","")</f>
        <v/>
      </c>
      <c r="J233" s="111" t="str">
        <f>IFERROR(IF((F233-G233)/G233&gt;25%,"!",IF((F233-G233)/G233&lt;-25%,"!","")),"")</f>
        <v/>
      </c>
      <c r="K233" s="112">
        <f>IFERROR(E233/D233,"")</f>
        <v>700</v>
      </c>
      <c r="L233" s="112">
        <f>IFERROR(F233/D233,"")</f>
        <v>763.15789473684208</v>
      </c>
      <c r="U23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-9.0225563909774422</v>
      </c>
    </row>
    <row r="234" spans="1:21" x14ac:dyDescent="0.25">
      <c r="A234" s="97" t="s">
        <v>1638</v>
      </c>
      <c r="B234" s="97" t="s">
        <v>2463</v>
      </c>
      <c r="C234" s="173" t="s">
        <v>2927</v>
      </c>
      <c r="D234" s="178">
        <v>1.27</v>
      </c>
      <c r="E234" s="79">
        <v>796</v>
      </c>
      <c r="F234" s="177">
        <v>672</v>
      </c>
      <c r="G234" s="110">
        <v>672</v>
      </c>
      <c r="H23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34" s="97" t="str">
        <f>IF((F234-G234)&lt;0,"!","")</f>
        <v/>
      </c>
      <c r="J234" s="111" t="str">
        <f>IFERROR(IF((F234-G234)/G234&gt;25%,"!",IF((F234-G234)/G234&lt;-25%,"!","")),"")</f>
        <v/>
      </c>
      <c r="K234" s="112">
        <f>IFERROR(E234/D234,"")</f>
        <v>626.77165354330702</v>
      </c>
      <c r="L234" s="112">
        <f>IFERROR(F234/D234,"")</f>
        <v>529.1338582677165</v>
      </c>
      <c r="U23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15.577889447236181</v>
      </c>
    </row>
    <row r="235" spans="1:21" x14ac:dyDescent="0.25">
      <c r="A235" s="97" t="s">
        <v>1702</v>
      </c>
      <c r="B235" s="97" t="s">
        <v>2463</v>
      </c>
      <c r="C235" s="173" t="s">
        <v>2927</v>
      </c>
      <c r="D235" s="178">
        <v>0.93</v>
      </c>
      <c r="E235" s="79">
        <v>651</v>
      </c>
      <c r="F235" s="175">
        <v>625</v>
      </c>
      <c r="G235" s="110">
        <v>625</v>
      </c>
      <c r="H23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35" s="97" t="str">
        <f>IF((F235-G235)&lt;0,"!","")</f>
        <v/>
      </c>
      <c r="J235" s="111" t="str">
        <f>IFERROR(IF((F235-G235)/G235&gt;25%,"!",IF((F235-G235)/G235&lt;-25%,"!","")),"")</f>
        <v/>
      </c>
      <c r="K235" s="112">
        <f>IFERROR(E235/D235,"")</f>
        <v>700</v>
      </c>
      <c r="L235" s="112">
        <f>IFERROR(F235/D235,"")</f>
        <v>672.04301075268813</v>
      </c>
      <c r="U23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3.9938556067588324</v>
      </c>
    </row>
    <row r="236" spans="1:21" x14ac:dyDescent="0.25">
      <c r="A236" s="97" t="s">
        <v>1595</v>
      </c>
      <c r="B236" s="97" t="s">
        <v>2463</v>
      </c>
      <c r="C236" s="173" t="s">
        <v>2927</v>
      </c>
      <c r="D236" s="178">
        <v>1.54</v>
      </c>
      <c r="E236" s="79">
        <v>1078</v>
      </c>
      <c r="F236" s="177">
        <v>923</v>
      </c>
      <c r="G236" s="110">
        <v>767</v>
      </c>
      <c r="H23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36" s="97" t="str">
        <f>IF((F236-G236)&lt;0,"!","")</f>
        <v/>
      </c>
      <c r="J236" s="111" t="str">
        <f>IFERROR(IF((F236-G236)/G236&gt;25%,"!",IF((F236-G236)/G236&lt;-25%,"!","")),"")</f>
        <v/>
      </c>
      <c r="K236" s="112">
        <f>IFERROR(E236/D236,"")</f>
        <v>700</v>
      </c>
      <c r="L236" s="112">
        <f>IFERROR(F236/D236,"")</f>
        <v>599.35064935064929</v>
      </c>
      <c r="U23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14.378478664192951</v>
      </c>
    </row>
    <row r="237" spans="1:21" x14ac:dyDescent="0.25">
      <c r="A237" s="97" t="s">
        <v>1836</v>
      </c>
      <c r="B237" s="97" t="s">
        <v>2463</v>
      </c>
      <c r="C237" s="173" t="s">
        <v>2927</v>
      </c>
      <c r="D237" s="178">
        <v>2.62</v>
      </c>
      <c r="E237" s="79">
        <v>1801</v>
      </c>
      <c r="F237" s="175">
        <v>1669</v>
      </c>
      <c r="G237" s="110">
        <v>1414</v>
      </c>
      <c r="H23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37" s="97" t="str">
        <f>IF((F237-G237)&lt;0,"!","")</f>
        <v/>
      </c>
      <c r="J237" s="111" t="str">
        <f>IFERROR(IF((F237-G237)/G237&gt;25%,"!",IF((F237-G237)/G237&lt;-25%,"!","")),"")</f>
        <v/>
      </c>
      <c r="K237" s="112">
        <f>IFERROR(E237/D237,"")</f>
        <v>687.40458015267177</v>
      </c>
      <c r="L237" s="112">
        <f>IFERROR(F237/D237,"")</f>
        <v>637.02290076335873</v>
      </c>
      <c r="U23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7.3292615213770134</v>
      </c>
    </row>
    <row r="238" spans="1:21" x14ac:dyDescent="0.25">
      <c r="A238" s="97" t="s">
        <v>1632</v>
      </c>
      <c r="B238" s="97" t="s">
        <v>2463</v>
      </c>
      <c r="C238" s="173" t="s">
        <v>2927</v>
      </c>
      <c r="D238" s="178">
        <v>3.25</v>
      </c>
      <c r="E238" s="79">
        <v>2263</v>
      </c>
      <c r="F238" s="177">
        <v>1950</v>
      </c>
      <c r="G238" s="110">
        <v>1402</v>
      </c>
      <c r="H23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38" s="97" t="str">
        <f>IF((F238-G238)&lt;0,"!","")</f>
        <v/>
      </c>
      <c r="J238" s="111" t="str">
        <f>IFERROR(IF((F238-G238)/G238&gt;25%,"!",IF((F238-G238)/G238&lt;-25%,"!","")),"")</f>
        <v>!</v>
      </c>
      <c r="K238" s="112">
        <f>IFERROR(E238/D238,"")</f>
        <v>696.30769230769226</v>
      </c>
      <c r="L238" s="112">
        <f>IFERROR(F238/D238,"")</f>
        <v>600</v>
      </c>
      <c r="U23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13.831197525408751</v>
      </c>
    </row>
    <row r="239" spans="1:21" x14ac:dyDescent="0.25">
      <c r="A239" s="97" t="s">
        <v>1783</v>
      </c>
      <c r="B239" s="97" t="s">
        <v>2463</v>
      </c>
      <c r="C239" s="173" t="s">
        <v>2927</v>
      </c>
      <c r="D239" s="178">
        <v>0.98</v>
      </c>
      <c r="E239" s="79">
        <v>652</v>
      </c>
      <c r="F239" s="175">
        <v>623</v>
      </c>
      <c r="G239" s="110">
        <v>623</v>
      </c>
      <c r="H23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39" s="97" t="str">
        <f>IF((F239-G239)&lt;0,"!","")</f>
        <v/>
      </c>
      <c r="J239" s="111" t="str">
        <f>IFERROR(IF((F239-G239)/G239&gt;25%,"!",IF((F239-G239)/G239&lt;-25%,"!","")),"")</f>
        <v/>
      </c>
      <c r="K239" s="112">
        <f>IFERROR(E239/D239,"")</f>
        <v>665.30612244897964</v>
      </c>
      <c r="L239" s="112">
        <f>IFERROR(F239/D239,"")</f>
        <v>635.71428571428578</v>
      </c>
      <c r="U23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4.447852760736196</v>
      </c>
    </row>
    <row r="240" spans="1:21" x14ac:dyDescent="0.25">
      <c r="A240" s="97" t="s">
        <v>1692</v>
      </c>
      <c r="B240" s="97" t="s">
        <v>2463</v>
      </c>
      <c r="C240" s="173" t="s">
        <v>2927</v>
      </c>
      <c r="D240" s="178">
        <v>6.37</v>
      </c>
      <c r="E240" s="79">
        <v>2700</v>
      </c>
      <c r="F240" s="177">
        <v>2461</v>
      </c>
      <c r="G240" s="110">
        <v>2461</v>
      </c>
      <c r="H24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40" s="97" t="str">
        <f>IF((F240-G240)&lt;0,"!","")</f>
        <v/>
      </c>
      <c r="J240" s="111" t="str">
        <f>IFERROR(IF((F240-G240)/G240&gt;25%,"!",IF((F240-G240)/G240&lt;-25%,"!","")),"")</f>
        <v/>
      </c>
      <c r="K240" s="112">
        <f>IFERROR(E240/D240,"")</f>
        <v>423.861852433281</v>
      </c>
      <c r="L240" s="112">
        <f>IFERROR(F240/D240,"")</f>
        <v>386.34222919937207</v>
      </c>
      <c r="U24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8.851851851851853</v>
      </c>
    </row>
    <row r="241" spans="1:21" x14ac:dyDescent="0.25">
      <c r="A241" s="97" t="s">
        <v>1832</v>
      </c>
      <c r="B241" s="97" t="s">
        <v>2463</v>
      </c>
      <c r="C241" s="173" t="s">
        <v>2927</v>
      </c>
      <c r="D241" s="178">
        <v>5.04</v>
      </c>
      <c r="E241" s="79">
        <v>3455</v>
      </c>
      <c r="F241" s="175">
        <v>3284</v>
      </c>
      <c r="G241" s="110">
        <v>2475</v>
      </c>
      <c r="H24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41" s="97" t="str">
        <f>IF((F241-G241)&lt;0,"!","")</f>
        <v/>
      </c>
      <c r="J241" s="111" t="str">
        <f>IFERROR(IF((F241-G241)/G241&gt;25%,"!",IF((F241-G241)/G241&lt;-25%,"!","")),"")</f>
        <v>!</v>
      </c>
      <c r="K241" s="112">
        <f>IFERROR(E241/D241,"")</f>
        <v>685.51587301587301</v>
      </c>
      <c r="L241" s="112">
        <f>IFERROR(F241/D241,"")</f>
        <v>651.58730158730157</v>
      </c>
      <c r="U24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4.9493487698986973</v>
      </c>
    </row>
    <row r="242" spans="1:21" x14ac:dyDescent="0.25">
      <c r="A242" s="97" t="s">
        <v>1621</v>
      </c>
      <c r="B242" s="97" t="s">
        <v>2463</v>
      </c>
      <c r="C242" s="173" t="s">
        <v>2927</v>
      </c>
      <c r="D242" s="178">
        <v>1.39</v>
      </c>
      <c r="E242" s="79">
        <v>961.86</v>
      </c>
      <c r="F242" s="175">
        <v>848</v>
      </c>
      <c r="G242" s="110">
        <v>848</v>
      </c>
      <c r="H24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42" s="97" t="str">
        <f>IF((F242-G242)&lt;0,"!","")</f>
        <v/>
      </c>
      <c r="J242" s="111" t="str">
        <f>IFERROR(IF((F242-G242)/G242&gt;25%,"!",IF((F242-G242)/G242&lt;-25%,"!","")),"")</f>
        <v/>
      </c>
      <c r="K242" s="112">
        <f>IFERROR(E242/D242,"")</f>
        <v>691.98561151079139</v>
      </c>
      <c r="L242" s="112">
        <f>IFERROR(F242/D242,"")</f>
        <v>610.07194244604318</v>
      </c>
      <c r="U24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11.837481546170963</v>
      </c>
    </row>
    <row r="243" spans="1:21" x14ac:dyDescent="0.25">
      <c r="A243" s="97" t="s">
        <v>1664</v>
      </c>
      <c r="B243" s="97" t="s">
        <v>2463</v>
      </c>
      <c r="C243" s="173" t="s">
        <v>2927</v>
      </c>
      <c r="D243" s="178">
        <v>3.17</v>
      </c>
      <c r="E243" s="79">
        <v>2150</v>
      </c>
      <c r="F243" s="175">
        <v>1744</v>
      </c>
      <c r="G243" s="110">
        <v>1744</v>
      </c>
      <c r="H24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43" s="97" t="str">
        <f>IF((F243-G243)&lt;0,"!","")</f>
        <v/>
      </c>
      <c r="J243" s="111" t="str">
        <f>IFERROR(IF((F243-G243)/G243&gt;25%,"!",IF((F243-G243)/G243&lt;-25%,"!","")),"")</f>
        <v/>
      </c>
      <c r="K243" s="112">
        <f>IFERROR(E243/D243,"")</f>
        <v>678.23343848580441</v>
      </c>
      <c r="L243" s="112">
        <f>IFERROR(F243/D243,"")</f>
        <v>550.15772870662465</v>
      </c>
      <c r="U24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18.88372093023256</v>
      </c>
    </row>
    <row r="244" spans="1:21" x14ac:dyDescent="0.25">
      <c r="A244" s="97" t="s">
        <v>1669</v>
      </c>
      <c r="B244" s="97" t="s">
        <v>2463</v>
      </c>
      <c r="C244" s="173" t="s">
        <v>2927</v>
      </c>
      <c r="D244" s="178">
        <v>3.08</v>
      </c>
      <c r="E244" s="79">
        <v>2145</v>
      </c>
      <c r="F244" s="175">
        <v>1792</v>
      </c>
      <c r="G244" s="110">
        <v>1792</v>
      </c>
      <c r="H24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44" s="97" t="str">
        <f>IF((F244-G244)&lt;0,"!","")</f>
        <v/>
      </c>
      <c r="J244" s="111" t="str">
        <f>IFERROR(IF((F244-G244)/G244&gt;25%,"!",IF((F244-G244)/G244&lt;-25%,"!","")),"")</f>
        <v/>
      </c>
      <c r="K244" s="112">
        <f>IFERROR(E244/D244,"")</f>
        <v>696.42857142857144</v>
      </c>
      <c r="L244" s="112">
        <f>IFERROR(F244/D244,"")</f>
        <v>581.81818181818176</v>
      </c>
      <c r="U24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16.456876456876458</v>
      </c>
    </row>
    <row r="245" spans="1:21" x14ac:dyDescent="0.25">
      <c r="A245" s="97" t="s">
        <v>1616</v>
      </c>
      <c r="B245" s="97" t="s">
        <v>2463</v>
      </c>
      <c r="C245" s="173" t="s">
        <v>2927</v>
      </c>
      <c r="D245" s="178">
        <v>2.78</v>
      </c>
      <c r="E245" s="79">
        <v>1936</v>
      </c>
      <c r="F245" s="175">
        <v>1655</v>
      </c>
      <c r="G245" s="110">
        <v>1655</v>
      </c>
      <c r="H24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45" s="97" t="str">
        <f>IF((F245-G245)&lt;0,"!","")</f>
        <v/>
      </c>
      <c r="J245" s="111" t="str">
        <f>IFERROR(IF((F245-G245)/G245&gt;25%,"!",IF((F245-G245)/G245&lt;-25%,"!","")),"")</f>
        <v/>
      </c>
      <c r="K245" s="112">
        <f>IFERROR(E245/D245,"")</f>
        <v>696.40287769784175</v>
      </c>
      <c r="L245" s="112">
        <f>IFERROR(F245/D245,"")</f>
        <v>595.32374100719426</v>
      </c>
      <c r="U24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14.514462809917356</v>
      </c>
    </row>
    <row r="246" spans="1:21" x14ac:dyDescent="0.25">
      <c r="A246" s="97" t="s">
        <v>1751</v>
      </c>
      <c r="B246" s="97" t="s">
        <v>2463</v>
      </c>
      <c r="C246" s="173" t="s">
        <v>2927</v>
      </c>
      <c r="D246" s="178">
        <v>0.65</v>
      </c>
      <c r="E246" s="79">
        <v>320</v>
      </c>
      <c r="F246" s="175">
        <v>325</v>
      </c>
      <c r="G246" s="110">
        <v>325</v>
      </c>
      <c r="H24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46" s="97" t="str">
        <f>IF((F246-G246)&lt;0,"!","")</f>
        <v/>
      </c>
      <c r="J246" s="111" t="str">
        <f>IFERROR(IF((F246-G246)/G246&gt;25%,"!",IF((F246-G246)/G246&lt;-25%,"!","")),"")</f>
        <v/>
      </c>
      <c r="K246" s="112">
        <f>IFERROR(E246/D246,"")</f>
        <v>492.30769230769226</v>
      </c>
      <c r="L246" s="112">
        <f>IFERROR(F246/D246,"")</f>
        <v>500</v>
      </c>
      <c r="U24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-1.5625</v>
      </c>
    </row>
    <row r="247" spans="1:21" x14ac:dyDescent="0.25">
      <c r="A247" s="97" t="s">
        <v>1611</v>
      </c>
      <c r="B247" s="97" t="s">
        <v>2463</v>
      </c>
      <c r="C247" s="173" t="s">
        <v>2927</v>
      </c>
      <c r="D247" s="178">
        <v>6.58</v>
      </c>
      <c r="E247" s="79">
        <v>4503</v>
      </c>
      <c r="F247" s="175">
        <v>4049</v>
      </c>
      <c r="G247" s="110">
        <v>3207</v>
      </c>
      <c r="H24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47" s="97" t="str">
        <f>IF((F247-G247)&lt;0,"!","")</f>
        <v/>
      </c>
      <c r="J247" s="111" t="str">
        <f>IFERROR(IF((F247-G247)/G247&gt;25%,"!",IF((F247-G247)/G247&lt;-25%,"!","")),"")</f>
        <v>!</v>
      </c>
      <c r="K247" s="112">
        <f>IFERROR(E247/D247,"")</f>
        <v>684.34650455927056</v>
      </c>
      <c r="L247" s="112">
        <f>IFERROR(F247/D247,"")</f>
        <v>615.34954407294833</v>
      </c>
      <c r="U24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10.08216744392627</v>
      </c>
    </row>
    <row r="248" spans="1:21" x14ac:dyDescent="0.25">
      <c r="A248" s="97" t="s">
        <v>1599</v>
      </c>
      <c r="B248" s="97" t="s">
        <v>2463</v>
      </c>
      <c r="C248" s="173" t="s">
        <v>2927</v>
      </c>
      <c r="D248" s="178">
        <v>2.17</v>
      </c>
      <c r="E248" s="79">
        <v>1500</v>
      </c>
      <c r="F248" s="175">
        <v>1476</v>
      </c>
      <c r="G248" s="110">
        <v>823</v>
      </c>
      <c r="H24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48" s="97" t="str">
        <f>IF((F248-G248)&lt;0,"!","")</f>
        <v/>
      </c>
      <c r="J248" s="111" t="str">
        <f>IFERROR(IF((F248-G248)/G248&gt;25%,"!",IF((F248-G248)/G248&lt;-25%,"!","")),"")</f>
        <v>!</v>
      </c>
      <c r="K248" s="112">
        <f>IFERROR(E248/D248,"")</f>
        <v>691.24423963133643</v>
      </c>
      <c r="L248" s="112">
        <f>IFERROR(F248/D248,"")</f>
        <v>680.18433179723502</v>
      </c>
      <c r="U24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v>
      </c>
    </row>
    <row r="249" spans="1:21" x14ac:dyDescent="0.25">
      <c r="A249" s="97" t="s">
        <v>1847</v>
      </c>
      <c r="B249" s="97" t="s">
        <v>2463</v>
      </c>
      <c r="C249" s="173" t="s">
        <v>2927</v>
      </c>
      <c r="D249" s="178">
        <v>1.5</v>
      </c>
      <c r="E249" s="79">
        <v>1000</v>
      </c>
      <c r="F249" s="175">
        <v>799</v>
      </c>
      <c r="G249" s="110">
        <v>799</v>
      </c>
      <c r="H24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49" s="97" t="str">
        <f>IF((F249-G249)&lt;0,"!","")</f>
        <v/>
      </c>
      <c r="J249" s="111" t="str">
        <f>IFERROR(IF((F249-G249)/G249&gt;25%,"!",IF((F249-G249)/G249&lt;-25%,"!","")),"")</f>
        <v/>
      </c>
      <c r="K249" s="112">
        <f>IFERROR(E249/D249,"")</f>
        <v>666.66666666666663</v>
      </c>
      <c r="L249" s="112">
        <f>IFERROR(F249/D249,"")</f>
        <v>532.66666666666663</v>
      </c>
      <c r="U24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20.100000000000001</v>
      </c>
    </row>
    <row r="250" spans="1:21" x14ac:dyDescent="0.25">
      <c r="A250" s="97" t="s">
        <v>1793</v>
      </c>
      <c r="B250" s="97" t="s">
        <v>2463</v>
      </c>
      <c r="C250" s="173" t="s">
        <v>2927</v>
      </c>
      <c r="D250" s="178">
        <v>3.25</v>
      </c>
      <c r="E250" s="79">
        <v>2250</v>
      </c>
      <c r="F250" s="175">
        <v>1907</v>
      </c>
      <c r="G250" s="110">
        <v>1907</v>
      </c>
      <c r="H25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50" s="97" t="str">
        <f>IF((F250-G250)&lt;0,"!","")</f>
        <v/>
      </c>
      <c r="J250" s="111" t="str">
        <f>IFERROR(IF((F250-G250)/G250&gt;25%,"!",IF((F250-G250)/G250&lt;-25%,"!","")),"")</f>
        <v/>
      </c>
      <c r="K250" s="112">
        <f>IFERROR(E250/D250,"")</f>
        <v>692.30769230769226</v>
      </c>
      <c r="L250" s="112">
        <f>IFERROR(F250/D250,"")</f>
        <v>586.76923076923072</v>
      </c>
      <c r="U25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15.244444444444444</v>
      </c>
    </row>
    <row r="251" spans="1:21" x14ac:dyDescent="0.25">
      <c r="A251" s="97" t="s">
        <v>1842</v>
      </c>
      <c r="B251" s="97" t="s">
        <v>2463</v>
      </c>
      <c r="C251" s="173" t="s">
        <v>2927</v>
      </c>
      <c r="D251" s="178">
        <v>2.0499999999999998</v>
      </c>
      <c r="E251" s="79">
        <v>1431</v>
      </c>
      <c r="F251" s="175">
        <v>1190</v>
      </c>
      <c r="G251" s="110">
        <v>1190</v>
      </c>
      <c r="H25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51" s="97" t="str">
        <f>IF((F251-G251)&lt;0,"!","")</f>
        <v/>
      </c>
      <c r="J251" s="111" t="str">
        <f>IFERROR(IF((F251-G251)/G251&gt;25%,"!",IF((F251-G251)/G251&lt;-25%,"!","")),"")</f>
        <v/>
      </c>
      <c r="K251" s="112">
        <f>IFERROR(E251/D251,"")</f>
        <v>698.04878048780495</v>
      </c>
      <c r="L251" s="112">
        <f>IFERROR(F251/D251,"")</f>
        <v>580.48780487804879</v>
      </c>
      <c r="U25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16.841369671558351</v>
      </c>
    </row>
    <row r="252" spans="1:21" x14ac:dyDescent="0.25">
      <c r="A252" s="97" t="s">
        <v>1697</v>
      </c>
      <c r="B252" s="97" t="s">
        <v>2463</v>
      </c>
      <c r="C252" s="173" t="s">
        <v>2927</v>
      </c>
      <c r="D252" s="178">
        <v>2.78</v>
      </c>
      <c r="E252" s="79">
        <v>1933</v>
      </c>
      <c r="F252" s="175">
        <v>1844</v>
      </c>
      <c r="G252" s="110">
        <v>1844</v>
      </c>
      <c r="H25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52" s="97" t="str">
        <f>IF((F252-G252)&lt;0,"!","")</f>
        <v/>
      </c>
      <c r="J252" s="111" t="str">
        <f>IFERROR(IF((F252-G252)/G252&gt;25%,"!",IF((F252-G252)/G252&lt;-25%,"!","")),"")</f>
        <v/>
      </c>
      <c r="K252" s="112">
        <f>IFERROR(E252/D252,"")</f>
        <v>695.32374100719426</v>
      </c>
      <c r="L252" s="112">
        <f>IFERROR(F252/D252,"")</f>
        <v>663.30935251798564</v>
      </c>
      <c r="U25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4.6042421107087428</v>
      </c>
    </row>
    <row r="253" spans="1:21" x14ac:dyDescent="0.25">
      <c r="A253" s="97" t="s">
        <v>1739</v>
      </c>
      <c r="B253" s="97" t="s">
        <v>2463</v>
      </c>
      <c r="C253" s="173" t="s">
        <v>2927</v>
      </c>
      <c r="D253" s="178">
        <v>1.77</v>
      </c>
      <c r="E253" s="79">
        <v>1239</v>
      </c>
      <c r="F253" s="175">
        <v>1049</v>
      </c>
      <c r="G253" s="110">
        <v>1049</v>
      </c>
      <c r="H25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53" s="97" t="str">
        <f>IF((F253-G253)&lt;0,"!","")</f>
        <v/>
      </c>
      <c r="J253" s="111" t="str">
        <f>IFERROR(IF((F253-G253)/G253&gt;25%,"!",IF((F253-G253)/G253&lt;-25%,"!","")),"")</f>
        <v/>
      </c>
      <c r="K253" s="112">
        <f>IFERROR(E253/D253,"")</f>
        <v>700</v>
      </c>
      <c r="L253" s="112">
        <f>IFERROR(F253/D253,"")</f>
        <v>592.65536723163837</v>
      </c>
      <c r="U25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15.334947538337367</v>
      </c>
    </row>
    <row r="254" spans="1:21" x14ac:dyDescent="0.25">
      <c r="A254" s="97" t="s">
        <v>1760</v>
      </c>
      <c r="B254" s="97" t="s">
        <v>2463</v>
      </c>
      <c r="C254" s="173" t="s">
        <v>2927</v>
      </c>
      <c r="D254" s="178">
        <v>1.6</v>
      </c>
      <c r="E254" s="79">
        <v>1119</v>
      </c>
      <c r="F254" s="175">
        <v>999</v>
      </c>
      <c r="G254" s="110">
        <v>999</v>
      </c>
      <c r="H25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54" s="97" t="str">
        <f>IF((F254-G254)&lt;0,"!","")</f>
        <v/>
      </c>
      <c r="J254" s="111" t="str">
        <f>IFERROR(IF((F254-G254)/G254&gt;25%,"!",IF((F254-G254)/G254&lt;-25%,"!","")),"")</f>
        <v/>
      </c>
      <c r="K254" s="112">
        <f>IFERROR(E254/D254,"")</f>
        <v>699.375</v>
      </c>
      <c r="L254" s="112">
        <f>IFERROR(F254/D254,"")</f>
        <v>624.375</v>
      </c>
      <c r="U25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10.723860589812332</v>
      </c>
    </row>
    <row r="255" spans="1:21" x14ac:dyDescent="0.25">
      <c r="A255" s="97" t="s">
        <v>1809</v>
      </c>
      <c r="B255" s="97" t="s">
        <v>2463</v>
      </c>
      <c r="C255" s="173" t="s">
        <v>2927</v>
      </c>
      <c r="D255" s="178">
        <v>4.41</v>
      </c>
      <c r="E255" s="79">
        <v>3087</v>
      </c>
      <c r="F255" s="177">
        <v>2642</v>
      </c>
      <c r="G255" s="110">
        <v>2019</v>
      </c>
      <c r="H25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55" s="97" t="str">
        <f>IF((F255-G255)&lt;0,"!","")</f>
        <v/>
      </c>
      <c r="J255" s="111" t="str">
        <f>IFERROR(IF((F255-G255)/G255&gt;25%,"!",IF((F255-G255)/G255&lt;-25%,"!","")),"")</f>
        <v>!</v>
      </c>
      <c r="K255" s="112">
        <f>IFERROR(E255/D255,"")</f>
        <v>700</v>
      </c>
      <c r="L255" s="112">
        <f>IFERROR(F255/D255,"")</f>
        <v>599.09297052154193</v>
      </c>
      <c r="U25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14.415289925494006</v>
      </c>
    </row>
    <row r="256" spans="1:21" x14ac:dyDescent="0.25">
      <c r="A256" s="97" t="s">
        <v>1661</v>
      </c>
      <c r="B256" s="97" t="s">
        <v>2463</v>
      </c>
      <c r="C256" s="173" t="s">
        <v>2927</v>
      </c>
      <c r="D256" s="178">
        <v>3.82</v>
      </c>
      <c r="E256" s="79">
        <v>2000</v>
      </c>
      <c r="F256" s="175">
        <v>1612</v>
      </c>
      <c r="G256" s="110">
        <v>656</v>
      </c>
      <c r="H25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56" s="97" t="str">
        <f>IF((F256-G256)&lt;0,"!","")</f>
        <v/>
      </c>
      <c r="J256" s="111" t="str">
        <f>IFERROR(IF((F256-G256)/G256&gt;25%,"!",IF((F256-G256)/G256&lt;-25%,"!","")),"")</f>
        <v>!</v>
      </c>
      <c r="K256" s="112">
        <f>IFERROR(E256/D256,"")</f>
        <v>523.56020942408384</v>
      </c>
      <c r="L256" s="112">
        <f>IFERROR(F256/D256,"")</f>
        <v>421.98952879581151</v>
      </c>
      <c r="U25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19.400000000000002</v>
      </c>
    </row>
    <row r="257" spans="1:21" x14ac:dyDescent="0.25">
      <c r="A257" s="97" t="s">
        <v>1678</v>
      </c>
      <c r="B257" s="97" t="s">
        <v>2463</v>
      </c>
      <c r="C257" s="173" t="s">
        <v>2927</v>
      </c>
      <c r="D257" s="178">
        <v>1.4</v>
      </c>
      <c r="E257" s="79">
        <v>979.99999999999989</v>
      </c>
      <c r="F257" s="175">
        <v>784</v>
      </c>
      <c r="G257" s="110">
        <v>784</v>
      </c>
      <c r="H25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57" s="97" t="str">
        <f>IF((F257-G257)&lt;0,"!","")</f>
        <v/>
      </c>
      <c r="J257" s="111" t="str">
        <f>IFERROR(IF((F257-G257)/G257&gt;25%,"!",IF((F257-G257)/G257&lt;-25%,"!","")),"")</f>
        <v/>
      </c>
      <c r="K257" s="112">
        <f>IFERROR(E257/D257,"")</f>
        <v>700</v>
      </c>
      <c r="L257" s="112">
        <f>IFERROR(F257/D257,"")</f>
        <v>560</v>
      </c>
      <c r="U25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19.999999999999989</v>
      </c>
    </row>
    <row r="258" spans="1:21" x14ac:dyDescent="0.25">
      <c r="A258" s="97" t="s">
        <v>1675</v>
      </c>
      <c r="B258" s="97" t="s">
        <v>2463</v>
      </c>
      <c r="C258" s="173" t="s">
        <v>2927</v>
      </c>
      <c r="D258" s="178">
        <v>1.17</v>
      </c>
      <c r="E258" s="79">
        <v>819</v>
      </c>
      <c r="F258" s="175">
        <v>655</v>
      </c>
      <c r="G258" s="110">
        <v>655</v>
      </c>
      <c r="H25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58" s="97" t="str">
        <f>IF((F258-G258)&lt;0,"!","")</f>
        <v/>
      </c>
      <c r="J258" s="111" t="str">
        <f>IFERROR(IF((F258-G258)/G258&gt;25%,"!",IF((F258-G258)/G258&lt;-25%,"!","")),"")</f>
        <v/>
      </c>
      <c r="K258" s="112">
        <f>IFERROR(E258/D258,"")</f>
        <v>700</v>
      </c>
      <c r="L258" s="112">
        <f>IFERROR(F258/D258,"")</f>
        <v>559.82905982905982</v>
      </c>
      <c r="U25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20.024420024420024</v>
      </c>
    </row>
    <row r="259" spans="1:21" x14ac:dyDescent="0.25">
      <c r="A259" s="97" t="s">
        <v>1712</v>
      </c>
      <c r="B259" s="97" t="s">
        <v>2463</v>
      </c>
      <c r="C259" s="173" t="s">
        <v>2927</v>
      </c>
      <c r="D259" s="178">
        <v>1.27</v>
      </c>
      <c r="E259" s="79">
        <v>889</v>
      </c>
      <c r="F259" s="175">
        <v>881</v>
      </c>
      <c r="G259" s="110">
        <v>881</v>
      </c>
      <c r="H25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59" s="97" t="str">
        <f>IF((F259-G259)&lt;0,"!","")</f>
        <v/>
      </c>
      <c r="J259" s="111" t="str">
        <f>IFERROR(IF((F259-G259)/G259&gt;25%,"!",IF((F259-G259)/G259&lt;-25%,"!","")),"")</f>
        <v/>
      </c>
      <c r="K259" s="112">
        <f>IFERROR(E259/D259,"")</f>
        <v>700</v>
      </c>
      <c r="L259" s="112">
        <f>IFERROR(F259/D259,"")</f>
        <v>693.70078740157476</v>
      </c>
      <c r="U25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0.89988751406074252</v>
      </c>
    </row>
    <row r="260" spans="1:21" x14ac:dyDescent="0.25">
      <c r="A260" s="97" t="s">
        <v>1746</v>
      </c>
      <c r="B260" s="97" t="s">
        <v>2463</v>
      </c>
      <c r="C260" s="173" t="s">
        <v>2927</v>
      </c>
      <c r="D260" s="178">
        <v>2.5499999999999998</v>
      </c>
      <c r="E260" s="79">
        <v>1755</v>
      </c>
      <c r="F260" s="175">
        <v>1689</v>
      </c>
      <c r="G260" s="110">
        <v>1689</v>
      </c>
      <c r="H26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60" s="97" t="str">
        <f>IF((F260-G260)&lt;0,"!","")</f>
        <v/>
      </c>
      <c r="J260" s="111" t="str">
        <f>IFERROR(IF((F260-G260)/G260&gt;25%,"!",IF((F260-G260)/G260&lt;-25%,"!","")),"")</f>
        <v/>
      </c>
      <c r="K260" s="112">
        <f>IFERROR(E260/D260,"")</f>
        <v>688.23529411764707</v>
      </c>
      <c r="L260" s="112">
        <f>IFERROR(F260/D260,"")</f>
        <v>662.35294117647061</v>
      </c>
      <c r="U26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3.7606837606837606</v>
      </c>
    </row>
    <row r="261" spans="1:21" x14ac:dyDescent="0.25">
      <c r="A261" s="102" t="s">
        <v>2546</v>
      </c>
      <c r="B261" s="97" t="s">
        <v>2463</v>
      </c>
      <c r="C261" s="173" t="s">
        <v>2927</v>
      </c>
      <c r="D261" s="113">
        <v>2.2999999999999998</v>
      </c>
      <c r="E261" s="79">
        <v>1469.8614035087719</v>
      </c>
      <c r="F261" s="175">
        <v>1470</v>
      </c>
      <c r="G261" s="179">
        <v>0</v>
      </c>
      <c r="H26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61" s="97" t="str">
        <f>IF((F261-G261)&lt;0,"!","")</f>
        <v/>
      </c>
      <c r="J261" s="97" t="str">
        <f>IFERROR(IF((F261-G261)/G261&gt;25%,"!",IF((F261-G261)/G261&lt;-25%,"!","")),"")</f>
        <v/>
      </c>
      <c r="K261" s="180">
        <f>IFERROR(E261/D261,"")</f>
        <v>639.07017543859649</v>
      </c>
      <c r="L261" s="180">
        <f>IFERROR(F261/D261,"")</f>
        <v>639.13043478260875</v>
      </c>
      <c r="U26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-9.429221755006956E-3</v>
      </c>
    </row>
    <row r="262" spans="1:21" x14ac:dyDescent="0.25">
      <c r="A262" s="102" t="s">
        <v>2547</v>
      </c>
      <c r="B262" s="97" t="s">
        <v>2463</v>
      </c>
      <c r="C262" s="173" t="s">
        <v>2927</v>
      </c>
      <c r="D262" s="113">
        <v>2.73</v>
      </c>
      <c r="E262" s="79">
        <v>1711.0631325301206</v>
      </c>
      <c r="F262" s="175">
        <v>1711</v>
      </c>
      <c r="G262" s="179">
        <v>0</v>
      </c>
      <c r="H26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62" s="97" t="str">
        <f>IF((F262-G262)&lt;0,"!","")</f>
        <v/>
      </c>
      <c r="J262" s="97" t="str">
        <f>IFERROR(IF((F262-G262)/G262&gt;25%,"!",IF((F262-G262)/G262&lt;-25%,"!","")),"")</f>
        <v/>
      </c>
      <c r="K262" s="180">
        <f>IFERROR(E262/D262,"")</f>
        <v>626.76305220883535</v>
      </c>
      <c r="L262" s="180">
        <f>IFERROR(F262/D262,"")</f>
        <v>626.73992673992677</v>
      </c>
      <c r="U26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3.6896669047640795E-3</v>
      </c>
    </row>
    <row r="263" spans="1:21" x14ac:dyDescent="0.25">
      <c r="A263" s="102" t="s">
        <v>2548</v>
      </c>
      <c r="B263" s="97" t="s">
        <v>2463</v>
      </c>
      <c r="C263" s="173" t="s">
        <v>2927</v>
      </c>
      <c r="D263" s="113">
        <v>0.44</v>
      </c>
      <c r="E263" s="79">
        <v>288.87466666666666</v>
      </c>
      <c r="F263" s="177">
        <v>289</v>
      </c>
      <c r="G263" s="179">
        <v>0</v>
      </c>
      <c r="H26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63" s="97" t="str">
        <f>IF((F263-G263)&lt;0,"!","")</f>
        <v/>
      </c>
      <c r="J263" s="97" t="str">
        <f>IFERROR(IF((F263-G263)/G263&gt;25%,"!",IF((F263-G263)/G263&lt;-25%,"!","")),"")</f>
        <v/>
      </c>
      <c r="K263" s="180">
        <f>IFERROR(E263/D263,"")</f>
        <v>656.5333333333333</v>
      </c>
      <c r="L263" s="180">
        <f>IFERROR(F263/D263,"")</f>
        <v>656.81818181818187</v>
      </c>
      <c r="U26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-4.3386751347762487E-2</v>
      </c>
    </row>
    <row r="264" spans="1:21" x14ac:dyDescent="0.25">
      <c r="A264" s="102" t="s">
        <v>2549</v>
      </c>
      <c r="B264" s="97" t="s">
        <v>2463</v>
      </c>
      <c r="C264" s="173" t="s">
        <v>2927</v>
      </c>
      <c r="D264" s="113">
        <v>2.61</v>
      </c>
      <c r="E264" s="79">
        <v>1590.7949999999998</v>
      </c>
      <c r="F264" s="175">
        <v>1591</v>
      </c>
      <c r="G264" s="179">
        <v>0</v>
      </c>
      <c r="H26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64" s="97" t="str">
        <f>IF((F264-G264)&lt;0,"!","")</f>
        <v/>
      </c>
      <c r="J264" s="97" t="str">
        <f>IFERROR(IF((F264-G264)/G264&gt;25%,"!",IF((F264-G264)/G264&lt;-25%,"!","")),"")</f>
        <v/>
      </c>
      <c r="K264" s="180">
        <f>IFERROR(E264/D264,"")</f>
        <v>609.5</v>
      </c>
      <c r="L264" s="180">
        <f>IFERROR(F264/D264,"")</f>
        <v>609.57854406130275</v>
      </c>
      <c r="U26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-1.2886638441795117E-2</v>
      </c>
    </row>
    <row r="265" spans="1:21" x14ac:dyDescent="0.25">
      <c r="A265" s="102" t="s">
        <v>2550</v>
      </c>
      <c r="B265" s="97" t="s">
        <v>2463</v>
      </c>
      <c r="C265" s="173" t="s">
        <v>2927</v>
      </c>
      <c r="D265" s="113">
        <v>1.82</v>
      </c>
      <c r="E265" s="79">
        <v>1164.069076305221</v>
      </c>
      <c r="F265" s="175">
        <v>1164</v>
      </c>
      <c r="G265" s="179">
        <v>0</v>
      </c>
      <c r="H26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65" s="97" t="str">
        <f>IF((F265-G265)&lt;0,"!","")</f>
        <v/>
      </c>
      <c r="J265" s="97" t="str">
        <f>IFERROR(IF((F265-G265)/G265&gt;25%,"!",IF((F265-G265)/G265&lt;-25%,"!","")),"")</f>
        <v/>
      </c>
      <c r="K265" s="180">
        <f>IFERROR(E265/D265,"")</f>
        <v>639.59839357429723</v>
      </c>
      <c r="L265" s="180">
        <f>IFERROR(F265/D265,"")</f>
        <v>639.56043956043959</v>
      </c>
      <c r="U26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5.9340383338942412E-3</v>
      </c>
    </row>
    <row r="266" spans="1:21" x14ac:dyDescent="0.25">
      <c r="A266" s="102" t="s">
        <v>2551</v>
      </c>
      <c r="B266" s="97" t="s">
        <v>2463</v>
      </c>
      <c r="C266" s="173" t="s">
        <v>2927</v>
      </c>
      <c r="D266" s="113">
        <v>1.0900000000000001</v>
      </c>
      <c r="E266" s="79">
        <v>577.82111111111124</v>
      </c>
      <c r="F266" s="177">
        <v>578</v>
      </c>
      <c r="G266" s="179">
        <v>0</v>
      </c>
      <c r="H26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66" s="97" t="str">
        <f>IF((F266-G266)&lt;0,"!","")</f>
        <v/>
      </c>
      <c r="J266" s="97" t="str">
        <f>IFERROR(IF((F266-G266)/G266&gt;25%,"!",IF((F266-G266)/G266&lt;-25%,"!","")),"")</f>
        <v/>
      </c>
      <c r="K266" s="180">
        <f>IFERROR(E266/D266,"")</f>
        <v>530.1111111111112</v>
      </c>
      <c r="L266" s="180">
        <f>IFERROR(F266/D266,"")</f>
        <v>530.27522935779814</v>
      </c>
      <c r="U26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-3.0959216520277836E-2</v>
      </c>
    </row>
    <row r="267" spans="1:21" x14ac:dyDescent="0.25">
      <c r="A267" s="102" t="s">
        <v>2552</v>
      </c>
      <c r="B267" s="97" t="s">
        <v>2463</v>
      </c>
      <c r="C267" s="173" t="s">
        <v>2927</v>
      </c>
      <c r="D267" s="113">
        <v>0.73</v>
      </c>
      <c r="E267" s="79">
        <v>450</v>
      </c>
      <c r="F267" s="177">
        <v>420</v>
      </c>
      <c r="G267" s="179">
        <v>0</v>
      </c>
      <c r="H26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67" s="97" t="str">
        <f>IF((F267-G267)&lt;0,"!","")</f>
        <v/>
      </c>
      <c r="J267" s="97" t="str">
        <f>IFERROR(IF((F267-G267)/G267&gt;25%,"!",IF((F267-G267)/G267&lt;-25%,"!","")),"")</f>
        <v/>
      </c>
      <c r="K267" s="180">
        <f>IFERROR(E267/D267,"")</f>
        <v>616.43835616438355</v>
      </c>
      <c r="L267" s="180">
        <f>IFERROR(F267/D267,"")</f>
        <v>575.34246575342468</v>
      </c>
      <c r="U26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6.666666666666667</v>
      </c>
    </row>
    <row r="268" spans="1:21" x14ac:dyDescent="0.25">
      <c r="A268" s="102" t="s">
        <v>2553</v>
      </c>
      <c r="B268" s="97" t="s">
        <v>2463</v>
      </c>
      <c r="C268" s="173" t="s">
        <v>2927</v>
      </c>
      <c r="D268" s="113">
        <v>1.79</v>
      </c>
      <c r="E268" s="79">
        <v>1188.56</v>
      </c>
      <c r="F268" s="175">
        <v>1189</v>
      </c>
      <c r="G268" s="179">
        <v>0</v>
      </c>
      <c r="H26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68" s="97" t="str">
        <f>IF((F268-G268)&lt;0,"!","")</f>
        <v/>
      </c>
      <c r="J268" s="97" t="str">
        <f>IFERROR(IF((F268-G268)/G268&gt;25%,"!",IF((F268-G268)/G268&lt;-25%,"!","")),"")</f>
        <v/>
      </c>
      <c r="K268" s="180">
        <f>IFERROR(E268/D268,"")</f>
        <v>664</v>
      </c>
      <c r="L268" s="180">
        <f>IFERROR(F268/D268,"")</f>
        <v>664.24581005586595</v>
      </c>
      <c r="U26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-3.7019586726800044E-2</v>
      </c>
    </row>
    <row r="269" spans="1:21" x14ac:dyDescent="0.25">
      <c r="A269" s="102" t="s">
        <v>2554</v>
      </c>
      <c r="B269" s="97" t="s">
        <v>2463</v>
      </c>
      <c r="C269" s="173" t="s">
        <v>2927</v>
      </c>
      <c r="D269" s="113">
        <v>5.03</v>
      </c>
      <c r="E269" s="79">
        <v>3495.2911111111107</v>
      </c>
      <c r="F269" s="175">
        <v>3495</v>
      </c>
      <c r="G269" s="179">
        <v>0</v>
      </c>
      <c r="H26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69" s="97" t="str">
        <f>IF((F269-G269)&lt;0,"!","")</f>
        <v/>
      </c>
      <c r="J269" s="97" t="str">
        <f>IFERROR(IF((F269-G269)/G269&gt;25%,"!",IF((F269-G269)/G269&lt;-25%,"!","")),"")</f>
        <v/>
      </c>
      <c r="K269" s="180">
        <f>IFERROR(E269/D269,"")</f>
        <v>694.8888888888888</v>
      </c>
      <c r="L269" s="180">
        <f>IFERROR(F269/D269,"")</f>
        <v>694.83101391650098</v>
      </c>
      <c r="U26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8.3286656778111413E-3</v>
      </c>
    </row>
    <row r="270" spans="1:21" x14ac:dyDescent="0.25">
      <c r="A270" s="102" t="s">
        <v>2555</v>
      </c>
      <c r="B270" s="97" t="s">
        <v>2463</v>
      </c>
      <c r="C270" s="173" t="s">
        <v>2927</v>
      </c>
      <c r="D270" s="113">
        <v>1.37</v>
      </c>
      <c r="E270" s="79">
        <v>858.63871794871795</v>
      </c>
      <c r="F270" s="177">
        <v>859</v>
      </c>
      <c r="G270" s="179">
        <v>0</v>
      </c>
      <c r="H27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70" s="97" t="str">
        <f>IF((F270-G270)&lt;0,"!","")</f>
        <v/>
      </c>
      <c r="J270" s="97" t="str">
        <f>IFERROR(IF((F270-G270)/G270&gt;25%,"!",IF((F270-G270)/G270&lt;-25%,"!","")),"")</f>
        <v/>
      </c>
      <c r="K270" s="180">
        <f>IFERROR(E270/D270,"")</f>
        <v>626.74358974358972</v>
      </c>
      <c r="L270" s="180">
        <f>IFERROR(F270/D270,"")</f>
        <v>627.00729927007296</v>
      </c>
      <c r="U27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-4.2076142588252555E-2</v>
      </c>
    </row>
    <row r="271" spans="1:21" x14ac:dyDescent="0.25">
      <c r="A271" s="102" t="s">
        <v>2556</v>
      </c>
      <c r="B271" s="97" t="s">
        <v>2463</v>
      </c>
      <c r="C271" s="173" t="s">
        <v>2927</v>
      </c>
      <c r="D271" s="113">
        <v>2.37</v>
      </c>
      <c r="E271" s="79">
        <v>1602.4222147651008</v>
      </c>
      <c r="F271" s="175">
        <v>1602</v>
      </c>
      <c r="G271" s="179">
        <v>0</v>
      </c>
      <c r="H27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71" s="97" t="str">
        <f>IF((F271-G271)&lt;0,"!","")</f>
        <v/>
      </c>
      <c r="J271" s="97" t="str">
        <f>IFERROR(IF((F271-G271)/G271&gt;25%,"!",IF((F271-G271)/G271&lt;-25%,"!","")),"")</f>
        <v/>
      </c>
      <c r="K271" s="180">
        <f>IFERROR(E271/D271,"")</f>
        <v>676.1275167785235</v>
      </c>
      <c r="L271" s="180">
        <f>IFERROR(F271/D271,"")</f>
        <v>675.94936708860757</v>
      </c>
      <c r="U27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2.6348534188453836E-2</v>
      </c>
    </row>
    <row r="272" spans="1:21" x14ac:dyDescent="0.25">
      <c r="A272" s="102" t="s">
        <v>2557</v>
      </c>
      <c r="B272" s="97" t="s">
        <v>2463</v>
      </c>
      <c r="C272" s="173" t="s">
        <v>2927</v>
      </c>
      <c r="D272" s="113">
        <v>1.0900000000000001</v>
      </c>
      <c r="E272" s="79">
        <v>664.60856640281452</v>
      </c>
      <c r="F272" s="177">
        <v>665</v>
      </c>
      <c r="G272" s="179">
        <v>0</v>
      </c>
      <c r="H27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72" s="97" t="str">
        <f>IF((F272-G272)&lt;0,"!","")</f>
        <v/>
      </c>
      <c r="J272" s="97" t="str">
        <f>IFERROR(IF((F272-G272)/G272&gt;25%,"!",IF((F272-G272)/G272&lt;-25%,"!","")),"")</f>
        <v/>
      </c>
      <c r="K272" s="180">
        <f>IFERROR(E272/D272,"")</f>
        <v>609.73262972735267</v>
      </c>
      <c r="L272" s="180">
        <f>IFERROR(F272/D272,"")</f>
        <v>610.09174311926597</v>
      </c>
      <c r="U27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-5.8896863051903156E-2</v>
      </c>
    </row>
    <row r="273" spans="1:21" x14ac:dyDescent="0.25">
      <c r="A273" s="102" t="s">
        <v>2558</v>
      </c>
      <c r="B273" s="97" t="s">
        <v>2463</v>
      </c>
      <c r="C273" s="173" t="s">
        <v>2927</v>
      </c>
      <c r="D273" s="113">
        <v>3.3</v>
      </c>
      <c r="E273" s="79">
        <v>2264.7160409556313</v>
      </c>
      <c r="F273" s="175">
        <v>2265</v>
      </c>
      <c r="G273" s="179">
        <v>0</v>
      </c>
      <c r="H27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73" s="97" t="str">
        <f>IF((F273-G273)&lt;0,"!","")</f>
        <v/>
      </c>
      <c r="J273" s="97" t="str">
        <f>IFERROR(IF((F273-G273)/G273&gt;25%,"!",IF((F273-G273)/G273&lt;-25%,"!","")),"")</f>
        <v/>
      </c>
      <c r="K273" s="180">
        <f>IFERROR(E273/D273,"")</f>
        <v>686.2775881683732</v>
      </c>
      <c r="L273" s="180">
        <f>IFERROR(F273/D273,"")</f>
        <v>686.36363636363637</v>
      </c>
      <c r="U27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-1.2538395067349665E-2</v>
      </c>
    </row>
    <row r="274" spans="1:21" x14ac:dyDescent="0.25">
      <c r="A274" s="102" t="s">
        <v>2559</v>
      </c>
      <c r="B274" s="97" t="s">
        <v>2463</v>
      </c>
      <c r="C274" s="173" t="s">
        <v>2927</v>
      </c>
      <c r="D274" s="113">
        <v>1.7</v>
      </c>
      <c r="E274" s="79">
        <v>1030.6533333333332</v>
      </c>
      <c r="F274" s="175">
        <v>1031</v>
      </c>
      <c r="G274" s="179">
        <v>0</v>
      </c>
      <c r="H27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74" s="97" t="str">
        <f>IF((F274-G274)&lt;0,"!","")</f>
        <v/>
      </c>
      <c r="J274" s="97" t="str">
        <f>IFERROR(IF((F274-G274)/G274&gt;25%,"!",IF((F274-G274)/G274&lt;-25%,"!","")),"")</f>
        <v/>
      </c>
      <c r="K274" s="180">
        <f>IFERROR(E274/D274,"")</f>
        <v>606.26666666666665</v>
      </c>
      <c r="L274" s="180">
        <f>IFERROR(F274/D274,"")</f>
        <v>606.47058823529414</v>
      </c>
      <c r="U27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-3.3635622711820932E-2</v>
      </c>
    </row>
    <row r="275" spans="1:21" x14ac:dyDescent="0.25">
      <c r="A275" s="102" t="s">
        <v>2560</v>
      </c>
      <c r="B275" s="97" t="s">
        <v>2463</v>
      </c>
      <c r="C275" s="173" t="s">
        <v>2927</v>
      </c>
      <c r="D275" s="113">
        <v>1.1399999999999999</v>
      </c>
      <c r="E275" s="79">
        <v>700</v>
      </c>
      <c r="F275" s="177">
        <v>688</v>
      </c>
      <c r="G275" s="179">
        <v>0</v>
      </c>
      <c r="H27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75" s="97" t="str">
        <f>IF((F275-G275)&lt;0,"!","")</f>
        <v/>
      </c>
      <c r="J275" s="97" t="str">
        <f>IFERROR(IF((F275-G275)/G275&gt;25%,"!",IF((F275-G275)/G275&lt;-25%,"!","")),"")</f>
        <v/>
      </c>
      <c r="K275" s="180">
        <f>IFERROR(E275/D275,"")</f>
        <v>614.0350877192983</v>
      </c>
      <c r="L275" s="180">
        <f>IFERROR(F275/D275,"")</f>
        <v>603.50877192982466</v>
      </c>
      <c r="U27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1.7142857142857144</v>
      </c>
    </row>
    <row r="276" spans="1:21" x14ac:dyDescent="0.25">
      <c r="A276" s="102" t="s">
        <v>2561</v>
      </c>
      <c r="B276" s="97" t="s">
        <v>2463</v>
      </c>
      <c r="C276" s="173" t="s">
        <v>2927</v>
      </c>
      <c r="D276" s="113">
        <v>1.46</v>
      </c>
      <c r="E276" s="79">
        <v>975.56294573643402</v>
      </c>
      <c r="F276" s="177">
        <v>976</v>
      </c>
      <c r="G276" s="179">
        <v>0</v>
      </c>
      <c r="H27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76" s="97" t="str">
        <f>IF((F276-G276)&lt;0,"!","")</f>
        <v/>
      </c>
      <c r="J276" s="111" t="str">
        <f>IFERROR(IF((F276-G276)/G276&gt;25%,"!",IF((F276-G276)/G276&lt;-25%,"!","")),"")</f>
        <v/>
      </c>
      <c r="K276" s="112">
        <f>IFERROR(E276/D276,"")</f>
        <v>668.19379844961236</v>
      </c>
      <c r="L276" s="112">
        <f>IFERROR(F276/D276,"")</f>
        <v>668.49315068493149</v>
      </c>
      <c r="U27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-4.4800211557446873E-2</v>
      </c>
    </row>
    <row r="277" spans="1:21" x14ac:dyDescent="0.25">
      <c r="A277" s="102" t="s">
        <v>2562</v>
      </c>
      <c r="B277" s="97" t="s">
        <v>2463</v>
      </c>
      <c r="C277" s="173" t="s">
        <v>2927</v>
      </c>
      <c r="D277" s="113">
        <v>6.16</v>
      </c>
      <c r="E277" s="79">
        <v>4141.331764705883</v>
      </c>
      <c r="F277" s="175">
        <v>4141</v>
      </c>
      <c r="G277" s="179">
        <v>0</v>
      </c>
      <c r="H27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77" s="97" t="str">
        <f>IF((F277-G277)&lt;0,"!","")</f>
        <v/>
      </c>
      <c r="J277" s="111" t="str">
        <f>IFERROR(IF((F277-G277)/G277&gt;25%,"!",IF((F277-G277)/G277&lt;-25%,"!","")),"")</f>
        <v/>
      </c>
      <c r="K277" s="112">
        <f>IFERROR(E277/D277,"")</f>
        <v>672.2941176470589</v>
      </c>
      <c r="L277" s="112">
        <f>IFERROR(F277/D277,"")</f>
        <v>672.24025974025972</v>
      </c>
      <c r="U27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8.0110632215075039E-3</v>
      </c>
    </row>
    <row r="278" spans="1:21" x14ac:dyDescent="0.25">
      <c r="A278" s="102" t="s">
        <v>2563</v>
      </c>
      <c r="B278" s="97" t="s">
        <v>2463</v>
      </c>
      <c r="C278" s="173" t="s">
        <v>2927</v>
      </c>
      <c r="D278" s="113">
        <v>2.88</v>
      </c>
      <c r="E278" s="79">
        <v>1978.56</v>
      </c>
      <c r="F278" s="175">
        <v>1979</v>
      </c>
      <c r="G278" s="179">
        <v>0</v>
      </c>
      <c r="H27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78" s="97" t="str">
        <f>IF((F278-G278)&lt;0,"!","")</f>
        <v/>
      </c>
      <c r="J278" s="111" t="str">
        <f>IFERROR(IF((F278-G278)/G278&gt;25%,"!",IF((F278-G278)/G278&lt;-25%,"!","")),"")</f>
        <v/>
      </c>
      <c r="K278" s="112">
        <f>IFERROR(E278/D278,"")</f>
        <v>687</v>
      </c>
      <c r="L278" s="112">
        <f>IFERROR(F278/D278,"")</f>
        <v>687.15277777777783</v>
      </c>
      <c r="U27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-2.2238395600843775E-2</v>
      </c>
    </row>
    <row r="279" spans="1:21" x14ac:dyDescent="0.25">
      <c r="A279" s="102" t="s">
        <v>2564</v>
      </c>
      <c r="B279" s="97" t="s">
        <v>2463</v>
      </c>
      <c r="C279" s="173" t="s">
        <v>2927</v>
      </c>
      <c r="D279" s="113">
        <v>5.97</v>
      </c>
      <c r="E279" s="79">
        <v>3342.6693333333333</v>
      </c>
      <c r="F279" s="175">
        <v>3343</v>
      </c>
      <c r="G279" s="179">
        <v>0</v>
      </c>
      <c r="H27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79" s="97" t="str">
        <f>IF((F279-G279)&lt;0,"!","")</f>
        <v/>
      </c>
      <c r="J279" s="111" t="str">
        <f>IFERROR(IF((F279-G279)/G279&gt;25%,"!",IF((F279-G279)/G279&lt;-25%,"!","")),"")</f>
        <v/>
      </c>
      <c r="K279" s="112">
        <f>IFERROR(E279/D279,"")</f>
        <v>559.91111111111115</v>
      </c>
      <c r="L279" s="112">
        <f>IFERROR(F279/D279,"")</f>
        <v>559.96649916247907</v>
      </c>
      <c r="U27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-9.892293663908017E-3</v>
      </c>
    </row>
    <row r="280" spans="1:21" x14ac:dyDescent="0.25">
      <c r="A280" s="102" t="s">
        <v>2565</v>
      </c>
      <c r="B280" s="97" t="s">
        <v>2463</v>
      </c>
      <c r="C280" s="173" t="s">
        <v>2927</v>
      </c>
      <c r="D280" s="113">
        <v>3.13</v>
      </c>
      <c r="E280" s="79">
        <v>2033.8941935483872</v>
      </c>
      <c r="F280" s="175">
        <v>2034</v>
      </c>
      <c r="G280" s="179">
        <v>0</v>
      </c>
      <c r="H28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80" s="97" t="str">
        <f>IF((F280-G280)&lt;0,"!","")</f>
        <v/>
      </c>
      <c r="J280" s="111" t="str">
        <f>IFERROR(IF((F280-G280)/G280&gt;25%,"!",IF((F280-G280)/G280&lt;-25%,"!","")),"")</f>
        <v/>
      </c>
      <c r="K280" s="112">
        <f>IFERROR(E280/D280,"")</f>
        <v>649.80645161290329</v>
      </c>
      <c r="L280" s="112">
        <f>IFERROR(F280/D280,"")</f>
        <v>649.8402555910543</v>
      </c>
      <c r="U28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-5.2021610538262163E-3</v>
      </c>
    </row>
    <row r="281" spans="1:21" x14ac:dyDescent="0.25">
      <c r="A281" s="102" t="s">
        <v>2566</v>
      </c>
      <c r="B281" s="97" t="s">
        <v>2463</v>
      </c>
      <c r="C281" s="173" t="s">
        <v>2927</v>
      </c>
      <c r="D281" s="113">
        <v>1</v>
      </c>
      <c r="E281" s="79">
        <v>590.31111111111113</v>
      </c>
      <c r="F281" s="177">
        <v>590</v>
      </c>
      <c r="G281" s="179">
        <v>0</v>
      </c>
      <c r="H28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81" s="97" t="str">
        <f>IF((F281-G281)&lt;0,"!","")</f>
        <v/>
      </c>
      <c r="J281" s="111" t="str">
        <f>IFERROR(IF((F281-G281)/G281&gt;25%,"!",IF((F281-G281)/G281&lt;-25%,"!","")),"")</f>
        <v/>
      </c>
      <c r="K281" s="112">
        <f>IFERROR(E281/D281,"")</f>
        <v>590.31111111111113</v>
      </c>
      <c r="L281" s="112">
        <f>IFERROR(F281/D281,"")</f>
        <v>590</v>
      </c>
      <c r="U28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5.270290618883041E-2</v>
      </c>
    </row>
    <row r="282" spans="1:21" x14ac:dyDescent="0.25">
      <c r="A282" s="102" t="s">
        <v>2661</v>
      </c>
      <c r="B282" s="97" t="s">
        <v>2463</v>
      </c>
      <c r="C282" s="173" t="s">
        <v>2927</v>
      </c>
      <c r="D282" s="114">
        <v>2</v>
      </c>
      <c r="E282" s="79">
        <v>1390</v>
      </c>
      <c r="F282" s="175">
        <v>1358</v>
      </c>
      <c r="G282" s="179">
        <v>0</v>
      </c>
      <c r="H28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82" s="97" t="str">
        <f>IF((F282-G282)&lt;0,"!","")</f>
        <v/>
      </c>
      <c r="J282" s="111" t="str">
        <f>IFERROR(IF((F282-G282)/G282&gt;25%,"!",IF((F282-G282)/G282&lt;-25%,"!","")),"")</f>
        <v/>
      </c>
      <c r="K282" s="112">
        <f>IFERROR(E282/D282,"")</f>
        <v>695</v>
      </c>
      <c r="L282" s="112">
        <f>IFERROR(F282/D282,"")</f>
        <v>679</v>
      </c>
      <c r="U28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2.3021582733812949</v>
      </c>
    </row>
    <row r="283" spans="1:21" x14ac:dyDescent="0.25">
      <c r="A283" s="102" t="s">
        <v>2662</v>
      </c>
      <c r="B283" s="97" t="s">
        <v>2463</v>
      </c>
      <c r="C283" s="173" t="s">
        <v>2927</v>
      </c>
      <c r="D283" s="114">
        <v>2.5</v>
      </c>
      <c r="E283" s="79">
        <v>1464.544573643411</v>
      </c>
      <c r="F283" s="175">
        <v>1465</v>
      </c>
      <c r="G283" s="179">
        <v>0</v>
      </c>
      <c r="H28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83" s="97" t="str">
        <f>IF((F283-G283)&lt;0,"!","")</f>
        <v/>
      </c>
      <c r="J283" s="111" t="str">
        <f>IFERROR(IF((F283-G283)/G283&gt;25%,"!",IF((F283-G283)/G283&lt;-25%,"!","")),"")</f>
        <v/>
      </c>
      <c r="K283" s="112">
        <f>IFERROR(E283/D283,"")</f>
        <v>585.81782945736438</v>
      </c>
      <c r="L283" s="112">
        <f>IFERROR(F283/D283,"")</f>
        <v>586</v>
      </c>
      <c r="U28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-3.1096790414237994E-2</v>
      </c>
    </row>
    <row r="284" spans="1:21" ht="14.5" x14ac:dyDescent="0.35">
      <c r="A284" s="102" t="s">
        <v>3312</v>
      </c>
      <c r="B284" s="97" t="s">
        <v>2463</v>
      </c>
      <c r="C284" s="173" t="s">
        <v>2927</v>
      </c>
      <c r="D284" s="167">
        <v>1.72</v>
      </c>
      <c r="E284" s="183">
        <v>1130</v>
      </c>
      <c r="F284" s="175">
        <v>1000</v>
      </c>
      <c r="G284" s="179">
        <v>0</v>
      </c>
      <c r="H28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84" s="97" t="str">
        <f>IF((F284-G284)&lt;0,"!","")</f>
        <v/>
      </c>
      <c r="J284" s="97" t="str">
        <f>IFERROR(IF((F284-G284)/G284&gt;25%,"!",IF((F284-G284)/G284&lt;-25%,"!","")),"")</f>
        <v/>
      </c>
      <c r="K284" s="180">
        <f>IFERROR(E284/D284,"")</f>
        <v>656.97674418604652</v>
      </c>
      <c r="L284" s="180">
        <f>IFERROR(F284/D284,"")</f>
        <v>581.39534883720933</v>
      </c>
      <c r="U28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11.504424778761061</v>
      </c>
    </row>
    <row r="285" spans="1:21" ht="14.5" x14ac:dyDescent="0.35">
      <c r="A285" s="102" t="s">
        <v>3313</v>
      </c>
      <c r="B285" s="97" t="s">
        <v>2463</v>
      </c>
      <c r="C285" s="173" t="s">
        <v>2927</v>
      </c>
      <c r="D285" s="167">
        <v>3.82</v>
      </c>
      <c r="E285" s="183">
        <v>2550</v>
      </c>
      <c r="F285" s="175">
        <v>2300</v>
      </c>
      <c r="G285" s="179">
        <v>0</v>
      </c>
      <c r="H28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85" s="97" t="str">
        <f>IF((F285-G285)&lt;0,"!","")</f>
        <v/>
      </c>
      <c r="J285" s="97" t="str">
        <f>IFERROR(IF((F285-G285)/G285&gt;25%,"!",IF((F285-G285)/G285&lt;-25%,"!","")),"")</f>
        <v/>
      </c>
      <c r="K285" s="180">
        <f>IFERROR(E285/D285,"")</f>
        <v>667.53926701570686</v>
      </c>
      <c r="L285" s="180">
        <f>IFERROR(F285/D285,"")</f>
        <v>602.09424083769636</v>
      </c>
      <c r="U28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9.8039215686274517</v>
      </c>
    </row>
    <row r="286" spans="1:21" ht="14.5" x14ac:dyDescent="0.35">
      <c r="A286" s="102" t="s">
        <v>3314</v>
      </c>
      <c r="B286" s="97" t="s">
        <v>2463</v>
      </c>
      <c r="C286" s="173" t="s">
        <v>2927</v>
      </c>
      <c r="D286" s="167">
        <v>4.04</v>
      </c>
      <c r="E286" s="183">
        <v>2700</v>
      </c>
      <c r="F286" s="175">
        <v>2500</v>
      </c>
      <c r="G286" s="179">
        <v>0</v>
      </c>
      <c r="H28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86" s="97" t="str">
        <f>IF((F286-G286)&lt;0,"!","")</f>
        <v/>
      </c>
      <c r="J286" s="97" t="str">
        <f>IFERROR(IF((F286-G286)/G286&gt;25%,"!",IF((F286-G286)/G286&lt;-25%,"!","")),"")</f>
        <v/>
      </c>
      <c r="K286" s="180">
        <f>IFERROR(E286/D286,"")</f>
        <v>668.31683168316829</v>
      </c>
      <c r="L286" s="180">
        <f>IFERROR(F286/D286,"")</f>
        <v>618.81188118811883</v>
      </c>
      <c r="U28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7.4074074074074066</v>
      </c>
    </row>
    <row r="287" spans="1:21" ht="14.5" x14ac:dyDescent="0.35">
      <c r="A287" s="102" t="s">
        <v>3315</v>
      </c>
      <c r="B287" s="97" t="s">
        <v>2463</v>
      </c>
      <c r="C287" s="173" t="s">
        <v>2927</v>
      </c>
      <c r="D287" s="167">
        <v>3.84</v>
      </c>
      <c r="E287" s="183">
        <v>2500</v>
      </c>
      <c r="F287" s="175">
        <v>2300</v>
      </c>
      <c r="G287" s="179">
        <v>0</v>
      </c>
      <c r="H28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87" s="97" t="str">
        <f>IF((F287-G287)&lt;0,"!","")</f>
        <v/>
      </c>
      <c r="J287" s="97" t="str">
        <f>IFERROR(IF((F287-G287)/G287&gt;25%,"!",IF((F287-G287)/G287&lt;-25%,"!","")),"")</f>
        <v/>
      </c>
      <c r="K287" s="180">
        <f>IFERROR(E287/D287,"")</f>
        <v>651.04166666666674</v>
      </c>
      <c r="L287" s="180">
        <f>IFERROR(F287/D287,"")</f>
        <v>598.95833333333337</v>
      </c>
      <c r="U28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v>
      </c>
    </row>
    <row r="288" spans="1:21" ht="14.5" x14ac:dyDescent="0.35">
      <c r="A288" s="102" t="s">
        <v>3316</v>
      </c>
      <c r="B288" s="97" t="s">
        <v>2463</v>
      </c>
      <c r="C288" s="173" t="s">
        <v>2927</v>
      </c>
      <c r="D288" s="167">
        <v>2.0499999999999998</v>
      </c>
      <c r="E288" s="183">
        <v>1400</v>
      </c>
      <c r="F288" s="175">
        <v>1300</v>
      </c>
      <c r="G288" s="179">
        <v>0</v>
      </c>
      <c r="H28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88" s="97" t="str">
        <f>IF((F288-G288)&lt;0,"!","")</f>
        <v/>
      </c>
      <c r="J288" s="97" t="str">
        <f>IFERROR(IF((F288-G288)/G288&gt;25%,"!",IF((F288-G288)/G288&lt;-25%,"!","")),"")</f>
        <v/>
      </c>
      <c r="K288" s="180">
        <f>IFERROR(E288/D288,"")</f>
        <v>682.92682926829275</v>
      </c>
      <c r="L288" s="180">
        <f>IFERROR(F288/D288,"")</f>
        <v>634.14634146341473</v>
      </c>
      <c r="U28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7.1428571428571423</v>
      </c>
    </row>
    <row r="289" spans="1:21" ht="14.5" x14ac:dyDescent="0.35">
      <c r="A289" s="102" t="s">
        <v>3317</v>
      </c>
      <c r="B289" s="97" t="s">
        <v>2463</v>
      </c>
      <c r="C289" s="173" t="s">
        <v>2927</v>
      </c>
      <c r="D289" s="167">
        <v>1</v>
      </c>
      <c r="E289" s="183">
        <v>680</v>
      </c>
      <c r="F289" s="175">
        <v>600</v>
      </c>
      <c r="G289" s="179">
        <v>0</v>
      </c>
      <c r="H28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89" s="97" t="str">
        <f>IF((F289-G289)&lt;0,"!","")</f>
        <v/>
      </c>
      <c r="J289" s="97" t="str">
        <f>IFERROR(IF((F289-G289)/G289&gt;25%,"!",IF((F289-G289)/G289&lt;-25%,"!","")),"")</f>
        <v/>
      </c>
      <c r="K289" s="180">
        <f>IFERROR(E289/D289,"")</f>
        <v>680</v>
      </c>
      <c r="L289" s="180">
        <f>IFERROR(F289/D289,"")</f>
        <v>600</v>
      </c>
      <c r="U28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11.76470588235294</v>
      </c>
    </row>
    <row r="290" spans="1:21" ht="14.5" x14ac:dyDescent="0.35">
      <c r="A290" s="102" t="s">
        <v>3318</v>
      </c>
      <c r="B290" s="97" t="s">
        <v>2463</v>
      </c>
      <c r="C290" s="173" t="s">
        <v>2927</v>
      </c>
      <c r="D290" s="167">
        <v>3.01</v>
      </c>
      <c r="E290" s="183">
        <v>2000</v>
      </c>
      <c r="F290" s="175">
        <v>1850</v>
      </c>
      <c r="G290" s="179">
        <v>0</v>
      </c>
      <c r="H29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90" s="97" t="str">
        <f>IF((F290-G290)&lt;0,"!","")</f>
        <v/>
      </c>
      <c r="J290" s="97" t="str">
        <f>IFERROR(IF((F290-G290)/G290&gt;25%,"!",IF((F290-G290)/G290&lt;-25%,"!","")),"")</f>
        <v/>
      </c>
      <c r="K290" s="180">
        <f>IFERROR(E290/D290,"")</f>
        <v>664.45182724252493</v>
      </c>
      <c r="L290" s="180">
        <f>IFERROR(F290/D290,"")</f>
        <v>614.61794019933564</v>
      </c>
      <c r="U29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7.5</v>
      </c>
    </row>
    <row r="291" spans="1:21" ht="14.5" x14ac:dyDescent="0.35">
      <c r="A291" s="102" t="s">
        <v>3319</v>
      </c>
      <c r="B291" s="97" t="s">
        <v>2463</v>
      </c>
      <c r="C291" s="173" t="s">
        <v>2927</v>
      </c>
      <c r="D291" s="167">
        <v>1.1000000000000001</v>
      </c>
      <c r="E291" s="183">
        <v>710</v>
      </c>
      <c r="F291" s="175">
        <v>660</v>
      </c>
      <c r="G291" s="179">
        <v>0</v>
      </c>
      <c r="H29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91" s="97" t="str">
        <f>IF((F291-G291)&lt;0,"!","")</f>
        <v/>
      </c>
      <c r="J291" s="97" t="str">
        <f>IFERROR(IF((F291-G291)/G291&gt;25%,"!",IF((F291-G291)/G291&lt;-25%,"!","")),"")</f>
        <v/>
      </c>
      <c r="K291" s="180">
        <f>IFERROR(E291/D291,"")</f>
        <v>645.45454545454538</v>
      </c>
      <c r="L291" s="180">
        <f>IFERROR(F291/D291,"")</f>
        <v>600</v>
      </c>
      <c r="U29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7.042253521126761</v>
      </c>
    </row>
    <row r="292" spans="1:21" ht="14.5" x14ac:dyDescent="0.35">
      <c r="A292" s="102" t="s">
        <v>3320</v>
      </c>
      <c r="B292" s="97" t="s">
        <v>2463</v>
      </c>
      <c r="C292" s="173" t="s">
        <v>2927</v>
      </c>
      <c r="D292" s="167">
        <v>3.38</v>
      </c>
      <c r="E292" s="183">
        <v>2300</v>
      </c>
      <c r="F292" s="175">
        <v>2000</v>
      </c>
      <c r="G292" s="179">
        <v>0</v>
      </c>
      <c r="H29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92" s="97" t="str">
        <f>IF((F292-G292)&lt;0,"!","")</f>
        <v/>
      </c>
      <c r="J292" s="97" t="str">
        <f>IFERROR(IF((F292-G292)/G292&gt;25%,"!",IF((F292-G292)/G292&lt;-25%,"!","")),"")</f>
        <v/>
      </c>
      <c r="K292" s="180">
        <f>IFERROR(E292/D292,"")</f>
        <v>680.47337278106511</v>
      </c>
      <c r="L292" s="180">
        <f>IFERROR(F292/D292,"")</f>
        <v>591.71597633136093</v>
      </c>
      <c r="U29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13.043478260869565</v>
      </c>
    </row>
    <row r="293" spans="1:21" x14ac:dyDescent="0.25">
      <c r="A293" s="97" t="s">
        <v>241</v>
      </c>
      <c r="B293" s="97" t="s">
        <v>2463</v>
      </c>
      <c r="C293" s="173" t="s">
        <v>2927</v>
      </c>
      <c r="D293" s="178">
        <v>4</v>
      </c>
      <c r="E293" s="79">
        <v>2322</v>
      </c>
      <c r="F293" s="177">
        <v>2395</v>
      </c>
      <c r="G293" s="110">
        <v>1503</v>
      </c>
      <c r="H29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93" s="97" t="str">
        <f>IF((F293-G293)&lt;0,"!","")</f>
        <v/>
      </c>
      <c r="J293" s="111" t="str">
        <f>IFERROR(IF((F293-G293)/G293&gt;25%,"!",IF((F293-G293)/G293&lt;-25%,"!","")),"")</f>
        <v>!</v>
      </c>
      <c r="K293" s="112">
        <f>IFERROR(E293/D293,"")</f>
        <v>580.5</v>
      </c>
      <c r="L293" s="112">
        <f>IFERROR(F293/D293,"")</f>
        <v>598.75</v>
      </c>
      <c r="U29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-3.1438415159345396</v>
      </c>
    </row>
    <row r="294" spans="1:21" x14ac:dyDescent="0.25">
      <c r="A294" s="97" t="s">
        <v>273</v>
      </c>
      <c r="B294" s="97" t="s">
        <v>2463</v>
      </c>
      <c r="C294" s="173" t="s">
        <v>2927</v>
      </c>
      <c r="D294" s="178">
        <v>2</v>
      </c>
      <c r="E294" s="79">
        <v>1000</v>
      </c>
      <c r="F294" s="175">
        <v>795</v>
      </c>
      <c r="G294" s="110">
        <v>670</v>
      </c>
      <c r="H29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94" s="97" t="str">
        <f>IF((F294-G294)&lt;0,"!","")</f>
        <v/>
      </c>
      <c r="J294" s="111" t="str">
        <f>IFERROR(IF((F294-G294)/G294&gt;25%,"!",IF((F294-G294)/G294&lt;-25%,"!","")),"")</f>
        <v/>
      </c>
      <c r="K294" s="112">
        <f>IFERROR(E294/D294,"")</f>
        <v>500</v>
      </c>
      <c r="L294" s="112">
        <f>IFERROR(F294/D294,"")</f>
        <v>397.5</v>
      </c>
      <c r="U29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20.5</v>
      </c>
    </row>
    <row r="295" spans="1:21" x14ac:dyDescent="0.25">
      <c r="A295" s="97" t="s">
        <v>775</v>
      </c>
      <c r="B295" s="97" t="s">
        <v>2463</v>
      </c>
      <c r="C295" s="173" t="s">
        <v>2927</v>
      </c>
      <c r="D295" s="178">
        <v>1.95</v>
      </c>
      <c r="E295" s="79">
        <v>1350</v>
      </c>
      <c r="F295" s="175">
        <v>1170</v>
      </c>
      <c r="G295" s="110">
        <v>126</v>
      </c>
      <c r="H29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95" s="97" t="str">
        <f>IF((F295-G295)&lt;0,"!","")</f>
        <v/>
      </c>
      <c r="J295" s="111" t="str">
        <f>IFERROR(IF((F295-G295)/G295&gt;25%,"!",IF((F295-G295)/G295&lt;-25%,"!","")),"")</f>
        <v>!</v>
      </c>
      <c r="K295" s="112">
        <f>IFERROR(E295/D295,"")</f>
        <v>692.30769230769238</v>
      </c>
      <c r="L295" s="112">
        <f>IFERROR(F295/D295,"")</f>
        <v>600</v>
      </c>
      <c r="U29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13.333333333333334</v>
      </c>
    </row>
    <row r="296" spans="1:21" x14ac:dyDescent="0.25">
      <c r="A296" s="97" t="s">
        <v>2207</v>
      </c>
      <c r="B296" s="97" t="s">
        <v>2463</v>
      </c>
      <c r="C296" s="173" t="s">
        <v>2927</v>
      </c>
      <c r="D296" s="178">
        <v>5</v>
      </c>
      <c r="E296" s="79">
        <v>3155</v>
      </c>
      <c r="F296" s="175">
        <v>2855</v>
      </c>
      <c r="G296" s="110">
        <v>2314</v>
      </c>
      <c r="H29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96" s="97" t="str">
        <f>IF((F296-G296)&lt;0,"!","")</f>
        <v/>
      </c>
      <c r="J296" s="111" t="str">
        <f>IFERROR(IF((F296-G296)/G296&gt;25%,"!",IF((F296-G296)/G296&lt;-25%,"!","")),"")</f>
        <v/>
      </c>
      <c r="K296" s="112">
        <f>IFERROR(E296/D296,"")</f>
        <v>631</v>
      </c>
      <c r="L296" s="112">
        <f>IFERROR(F296/D296,"")</f>
        <v>571</v>
      </c>
      <c r="U29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9.5087163232963547</v>
      </c>
    </row>
    <row r="297" spans="1:21" x14ac:dyDescent="0.25">
      <c r="A297" s="97" t="s">
        <v>394</v>
      </c>
      <c r="B297" s="97" t="s">
        <v>2463</v>
      </c>
      <c r="C297" s="173" t="s">
        <v>2927</v>
      </c>
      <c r="D297" s="178">
        <v>7.73</v>
      </c>
      <c r="E297" s="79">
        <v>5200</v>
      </c>
      <c r="F297" s="175">
        <v>4777</v>
      </c>
      <c r="G297" s="110">
        <v>3429</v>
      </c>
      <c r="H29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97" s="97" t="str">
        <f>IF((F297-G297)&lt;0,"!","")</f>
        <v/>
      </c>
      <c r="J297" s="111" t="str">
        <f>IFERROR(IF((F297-G297)/G297&gt;25%,"!",IF((F297-G297)/G297&lt;-25%,"!","")),"")</f>
        <v>!</v>
      </c>
      <c r="K297" s="112">
        <f>IFERROR(E297/D297,"")</f>
        <v>672.70375161707625</v>
      </c>
      <c r="L297" s="112">
        <f>IFERROR(F297/D297,"")</f>
        <v>617.98188874514869</v>
      </c>
      <c r="U29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8.134615384615385</v>
      </c>
    </row>
    <row r="298" spans="1:21" x14ac:dyDescent="0.25">
      <c r="A298" s="97" t="s">
        <v>305</v>
      </c>
      <c r="B298" s="97" t="s">
        <v>2463</v>
      </c>
      <c r="C298" s="173" t="s">
        <v>2927</v>
      </c>
      <c r="D298" s="178">
        <v>4.08</v>
      </c>
      <c r="E298" s="79">
        <v>2560</v>
      </c>
      <c r="F298" s="175">
        <v>2274</v>
      </c>
      <c r="G298" s="110">
        <v>1337</v>
      </c>
      <c r="H29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98" s="97" t="str">
        <f>IF((F298-G298)&lt;0,"!","")</f>
        <v/>
      </c>
      <c r="J298" s="111" t="str">
        <f>IFERROR(IF((F298-G298)/G298&gt;25%,"!",IF((F298-G298)/G298&lt;-25%,"!","")),"")</f>
        <v>!</v>
      </c>
      <c r="K298" s="112">
        <f>IFERROR(E298/D298,"")</f>
        <v>627.45098039215691</v>
      </c>
      <c r="L298" s="112">
        <f>IFERROR(F298/D298,"")</f>
        <v>557.35294117647061</v>
      </c>
      <c r="U29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11.171875</v>
      </c>
    </row>
    <row r="299" spans="1:21" x14ac:dyDescent="0.25">
      <c r="A299" s="97" t="s">
        <v>404</v>
      </c>
      <c r="B299" s="97" t="s">
        <v>2463</v>
      </c>
      <c r="C299" s="173" t="s">
        <v>2927</v>
      </c>
      <c r="D299" s="178">
        <v>1.68</v>
      </c>
      <c r="E299" s="79">
        <v>1050</v>
      </c>
      <c r="F299" s="175">
        <v>859</v>
      </c>
      <c r="G299" s="110">
        <v>326</v>
      </c>
      <c r="H29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299" s="97" t="str">
        <f>IF((F299-G299)&lt;0,"!","")</f>
        <v/>
      </c>
      <c r="J299" s="111" t="str">
        <f>IFERROR(IF((F299-G299)/G299&gt;25%,"!",IF((F299-G299)/G299&lt;-25%,"!","")),"")</f>
        <v>!</v>
      </c>
      <c r="K299" s="112">
        <f>IFERROR(E299/D299,"")</f>
        <v>625</v>
      </c>
      <c r="L299" s="112">
        <f>IFERROR(F299/D299,"")</f>
        <v>511.30952380952385</v>
      </c>
      <c r="U29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18.19047619047619</v>
      </c>
    </row>
    <row r="300" spans="1:21" x14ac:dyDescent="0.25">
      <c r="A300" s="97" t="s">
        <v>349</v>
      </c>
      <c r="B300" s="97" t="s">
        <v>2463</v>
      </c>
      <c r="C300" s="173" t="s">
        <v>2927</v>
      </c>
      <c r="D300" s="178">
        <v>2.4300000000000002</v>
      </c>
      <c r="E300" s="79">
        <v>1520</v>
      </c>
      <c r="F300" s="175">
        <v>1314</v>
      </c>
      <c r="G300" s="110">
        <v>1186</v>
      </c>
      <c r="H30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00" s="97" t="str">
        <f>IF((F300-G300)&lt;0,"!","")</f>
        <v/>
      </c>
      <c r="J300" s="111" t="str">
        <f>IFERROR(IF((F300-G300)/G300&gt;25%,"!",IF((F300-G300)/G300&lt;-25%,"!","")),"")</f>
        <v/>
      </c>
      <c r="K300" s="112">
        <f>IFERROR(E300/D300,"")</f>
        <v>625.51440329218099</v>
      </c>
      <c r="L300" s="112">
        <f>IFERROR(F300/D300,"")</f>
        <v>540.74074074074076</v>
      </c>
      <c r="U30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13.552631578947368</v>
      </c>
    </row>
    <row r="301" spans="1:21" x14ac:dyDescent="0.25">
      <c r="A301" s="97" t="s">
        <v>367</v>
      </c>
      <c r="B301" s="97" t="s">
        <v>2463</v>
      </c>
      <c r="C301" s="173" t="s">
        <v>2927</v>
      </c>
      <c r="D301" s="178">
        <v>6.5</v>
      </c>
      <c r="E301" s="79">
        <v>3000</v>
      </c>
      <c r="F301" s="175">
        <v>2653</v>
      </c>
      <c r="G301" s="110">
        <v>2653</v>
      </c>
      <c r="H30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01" s="97" t="str">
        <f>IF((F301-G301)&lt;0,"!","")</f>
        <v/>
      </c>
      <c r="J301" s="111" t="str">
        <f>IFERROR(IF((F301-G301)/G301&gt;25%,"!",IF((F301-G301)/G301&lt;-25%,"!","")),"")</f>
        <v/>
      </c>
      <c r="K301" s="112">
        <f>IFERROR(E301/D301,"")</f>
        <v>461.53846153846155</v>
      </c>
      <c r="L301" s="112">
        <f>IFERROR(F301/D301,"")</f>
        <v>408.15384615384613</v>
      </c>
      <c r="U30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11.566666666666666</v>
      </c>
    </row>
    <row r="302" spans="1:21" x14ac:dyDescent="0.25">
      <c r="A302" s="103" t="s">
        <v>2657</v>
      </c>
      <c r="B302" s="97" t="s">
        <v>2463</v>
      </c>
      <c r="C302" s="173" t="s">
        <v>2927</v>
      </c>
      <c r="D302" s="114">
        <v>2.34</v>
      </c>
      <c r="E302" s="79">
        <v>1620</v>
      </c>
      <c r="F302" s="175">
        <v>1600</v>
      </c>
      <c r="G302" s="179">
        <v>0</v>
      </c>
      <c r="H30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02" s="97" t="str">
        <f>IF((F302-G302)&lt;0,"!","")</f>
        <v/>
      </c>
      <c r="J302" s="111" t="str">
        <f>IFERROR(IF((F302-G302)/G302&gt;25%,"!",IF((F302-G302)/G302&lt;-25%,"!","")),"")</f>
        <v/>
      </c>
      <c r="K302" s="112">
        <f>IFERROR(E302/D302,"")</f>
        <v>692.30769230769238</v>
      </c>
      <c r="L302" s="112">
        <f>IFERROR(F302/D302,"")</f>
        <v>683.76068376068383</v>
      </c>
      <c r="U30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1.2345679012345678</v>
      </c>
    </row>
    <row r="303" spans="1:21" x14ac:dyDescent="0.25">
      <c r="A303" s="97" t="s">
        <v>338</v>
      </c>
      <c r="B303" s="97" t="s">
        <v>2463</v>
      </c>
      <c r="C303" s="173" t="s">
        <v>2927</v>
      </c>
      <c r="D303" s="178">
        <v>7.46</v>
      </c>
      <c r="E303" s="79">
        <v>3566</v>
      </c>
      <c r="F303" s="175">
        <v>2964</v>
      </c>
      <c r="G303" s="110">
        <v>2964</v>
      </c>
      <c r="H30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03" s="97" t="str">
        <f>IF((F303-G303)&lt;0,"!","")</f>
        <v/>
      </c>
      <c r="J303" s="111" t="str">
        <f>IFERROR(IF((F303-G303)/G303&gt;25%,"!",IF((F303-G303)/G303&lt;-25%,"!","")),"")</f>
        <v/>
      </c>
      <c r="K303" s="112">
        <f>IFERROR(E303/D303,"")</f>
        <v>478.01608579088474</v>
      </c>
      <c r="L303" s="112">
        <f>IFERROR(F303/D303,"")</f>
        <v>397.31903485254691</v>
      </c>
      <c r="U30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16.881660123387547</v>
      </c>
    </row>
    <row r="304" spans="1:21" x14ac:dyDescent="0.25">
      <c r="A304" s="97" t="s">
        <v>539</v>
      </c>
      <c r="B304" s="97" t="s">
        <v>2463</v>
      </c>
      <c r="C304" s="173" t="s">
        <v>2927</v>
      </c>
      <c r="D304" s="178">
        <v>3.5</v>
      </c>
      <c r="E304" s="79">
        <v>1858</v>
      </c>
      <c r="F304" s="175">
        <v>1545</v>
      </c>
      <c r="G304" s="110">
        <v>1545</v>
      </c>
      <c r="H30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04" s="97" t="str">
        <f>IF((F304-G304)&lt;0,"!","")</f>
        <v/>
      </c>
      <c r="J304" s="111" t="str">
        <f>IFERROR(IF((F304-G304)/G304&gt;25%,"!",IF((F304-G304)/G304&lt;-25%,"!","")),"")</f>
        <v/>
      </c>
      <c r="K304" s="112">
        <f>IFERROR(E304/D304,"")</f>
        <v>530.85714285714289</v>
      </c>
      <c r="L304" s="112">
        <f>IFERROR(F304/D304,"")</f>
        <v>441.42857142857144</v>
      </c>
      <c r="U30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16.846071044133478</v>
      </c>
    </row>
    <row r="305" spans="1:21" x14ac:dyDescent="0.25">
      <c r="A305" s="97" t="s">
        <v>609</v>
      </c>
      <c r="B305" s="97" t="s">
        <v>2463</v>
      </c>
      <c r="C305" s="173" t="s">
        <v>2927</v>
      </c>
      <c r="D305" s="178">
        <v>4.8499999999999996</v>
      </c>
      <c r="E305" s="79">
        <v>2844</v>
      </c>
      <c r="F305" s="175">
        <v>2491</v>
      </c>
      <c r="G305" s="110">
        <v>1830</v>
      </c>
      <c r="H30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05" s="97" t="str">
        <f>IF((F305-G305)&lt;0,"!","")</f>
        <v/>
      </c>
      <c r="J305" s="111" t="str">
        <f>IFERROR(IF((F305-G305)/G305&gt;25%,"!",IF((F305-G305)/G305&lt;-25%,"!","")),"")</f>
        <v>!</v>
      </c>
      <c r="K305" s="112">
        <f>IFERROR(E305/D305,"")</f>
        <v>586.39175257731961</v>
      </c>
      <c r="L305" s="112">
        <f>IFERROR(F305/D305,"")</f>
        <v>513.60824742268051</v>
      </c>
      <c r="U30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12.412095639943741</v>
      </c>
    </row>
    <row r="306" spans="1:21" x14ac:dyDescent="0.25">
      <c r="A306" s="97" t="s">
        <v>357</v>
      </c>
      <c r="B306" s="97" t="s">
        <v>2463</v>
      </c>
      <c r="C306" s="173" t="s">
        <v>2927</v>
      </c>
      <c r="D306" s="178">
        <v>2.2599999999999998</v>
      </c>
      <c r="E306" s="79">
        <v>1480</v>
      </c>
      <c r="F306" s="175">
        <v>1452</v>
      </c>
      <c r="G306" s="110">
        <v>634</v>
      </c>
      <c r="H30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06" s="97" t="str">
        <f>IF((F306-G306)&lt;0,"!","")</f>
        <v/>
      </c>
      <c r="J306" s="111" t="str">
        <f>IFERROR(IF((F306-G306)/G306&gt;25%,"!",IF((F306-G306)/G306&lt;-25%,"!","")),"")</f>
        <v>!</v>
      </c>
      <c r="K306" s="112">
        <f>IFERROR(E306/D306,"")</f>
        <v>654.86725663716823</v>
      </c>
      <c r="L306" s="112">
        <f>IFERROR(F306/D306,"")</f>
        <v>642.4778761061948</v>
      </c>
      <c r="U30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1.8918918918918921</v>
      </c>
    </row>
    <row r="307" spans="1:21" x14ac:dyDescent="0.25">
      <c r="A307" s="97" t="s">
        <v>681</v>
      </c>
      <c r="B307" s="97" t="s">
        <v>2463</v>
      </c>
      <c r="C307" s="173" t="s">
        <v>2927</v>
      </c>
      <c r="D307" s="178">
        <v>1.76</v>
      </c>
      <c r="E307" s="79">
        <v>1196.8</v>
      </c>
      <c r="F307" s="177">
        <v>1028</v>
      </c>
      <c r="G307" s="110">
        <v>640</v>
      </c>
      <c r="H30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07" s="97" t="str">
        <f>IF((F307-G307)&lt;0,"!","")</f>
        <v/>
      </c>
      <c r="J307" s="111" t="str">
        <f>IFERROR(IF((F307-G307)/G307&gt;25%,"!",IF((F307-G307)/G307&lt;-25%,"!","")),"")</f>
        <v>!</v>
      </c>
      <c r="K307" s="112">
        <f>IFERROR(E307/D307,"")</f>
        <v>680</v>
      </c>
      <c r="L307" s="112">
        <f>IFERROR(F307/D307,"")</f>
        <v>584.09090909090912</v>
      </c>
      <c r="U30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14.104278074866308</v>
      </c>
    </row>
    <row r="308" spans="1:21" x14ac:dyDescent="0.25">
      <c r="A308" s="97" t="s">
        <v>694</v>
      </c>
      <c r="B308" s="97" t="s">
        <v>2463</v>
      </c>
      <c r="C308" s="173" t="s">
        <v>2927</v>
      </c>
      <c r="D308" s="178">
        <v>4</v>
      </c>
      <c r="E308" s="79">
        <v>2770</v>
      </c>
      <c r="F308" s="175">
        <v>2559</v>
      </c>
      <c r="G308" s="110">
        <v>2337</v>
      </c>
      <c r="H30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08" s="97" t="str">
        <f>IF((F308-G308)&lt;0,"!","")</f>
        <v/>
      </c>
      <c r="J308" s="111" t="str">
        <f>IFERROR(IF((F308-G308)/G308&gt;25%,"!",IF((F308-G308)/G308&lt;-25%,"!","")),"")</f>
        <v/>
      </c>
      <c r="K308" s="112">
        <f>IFERROR(E308/D308,"")</f>
        <v>692.5</v>
      </c>
      <c r="L308" s="112">
        <f>IFERROR(F308/D308,"")</f>
        <v>639.75</v>
      </c>
      <c r="U30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7.6173285198555956</v>
      </c>
    </row>
    <row r="309" spans="1:21" x14ac:dyDescent="0.25">
      <c r="A309" s="97" t="s">
        <v>919</v>
      </c>
      <c r="B309" s="97" t="s">
        <v>2463</v>
      </c>
      <c r="C309" s="173" t="s">
        <v>2927</v>
      </c>
      <c r="D309" s="178">
        <v>2.72</v>
      </c>
      <c r="E309" s="79">
        <v>1762</v>
      </c>
      <c r="F309" s="175">
        <v>1538</v>
      </c>
      <c r="G309" s="110">
        <v>820</v>
      </c>
      <c r="H30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09" s="97" t="str">
        <f>IF((F309-G309)&lt;0,"!","")</f>
        <v/>
      </c>
      <c r="J309" s="111" t="str">
        <f>IFERROR(IF((F309-G309)/G309&gt;25%,"!",IF((F309-G309)/G309&lt;-25%,"!","")),"")</f>
        <v>!</v>
      </c>
      <c r="K309" s="112">
        <f>IFERROR(E309/D309,"")</f>
        <v>647.79411764705878</v>
      </c>
      <c r="L309" s="112">
        <f>IFERROR(F309/D309,"")</f>
        <v>565.44117647058818</v>
      </c>
      <c r="U30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12.712826333711691</v>
      </c>
    </row>
    <row r="310" spans="1:21" x14ac:dyDescent="0.25">
      <c r="A310" s="97" t="s">
        <v>268</v>
      </c>
      <c r="B310" s="97" t="s">
        <v>2463</v>
      </c>
      <c r="C310" s="173" t="s">
        <v>2927</v>
      </c>
      <c r="D310" s="178">
        <v>2.5299999999999998</v>
      </c>
      <c r="E310" s="79">
        <v>1550</v>
      </c>
      <c r="F310" s="175">
        <v>1429</v>
      </c>
      <c r="G310" s="110">
        <v>852</v>
      </c>
      <c r="H31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10" s="97" t="str">
        <f>IF((F310-G310)&lt;0,"!","")</f>
        <v/>
      </c>
      <c r="J310" s="111" t="str">
        <f>IFERROR(IF((F310-G310)/G310&gt;25%,"!",IF((F310-G310)/G310&lt;-25%,"!","")),"")</f>
        <v>!</v>
      </c>
      <c r="K310" s="112">
        <f>IFERROR(E310/D310,"")</f>
        <v>612.64822134387362</v>
      </c>
      <c r="L310" s="112">
        <f>IFERROR(F310/D310,"")</f>
        <v>564.82213438735187</v>
      </c>
      <c r="U31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7.806451612903226</v>
      </c>
    </row>
    <row r="311" spans="1:21" x14ac:dyDescent="0.25">
      <c r="A311" s="97" t="s">
        <v>567</v>
      </c>
      <c r="B311" s="97" t="s">
        <v>2463</v>
      </c>
      <c r="C311" s="173" t="s">
        <v>2927</v>
      </c>
      <c r="D311" s="178">
        <v>1.05</v>
      </c>
      <c r="E311" s="79">
        <v>714</v>
      </c>
      <c r="F311" s="177">
        <v>609</v>
      </c>
      <c r="G311" s="110">
        <v>380</v>
      </c>
      <c r="H31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11" s="97" t="str">
        <f>IF((F311-G311)&lt;0,"!","")</f>
        <v/>
      </c>
      <c r="J311" s="111" t="str">
        <f>IFERROR(IF((F311-G311)/G311&gt;25%,"!",IF((F311-G311)/G311&lt;-25%,"!","")),"")</f>
        <v>!</v>
      </c>
      <c r="K311" s="112">
        <f>IFERROR(E311/D311,"")</f>
        <v>680</v>
      </c>
      <c r="L311" s="112">
        <f>IFERROR(F311/D311,"")</f>
        <v>580</v>
      </c>
      <c r="U31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14.705882352941178</v>
      </c>
    </row>
    <row r="312" spans="1:21" x14ac:dyDescent="0.25">
      <c r="A312" s="97" t="s">
        <v>353</v>
      </c>
      <c r="B312" s="97" t="s">
        <v>2463</v>
      </c>
      <c r="C312" s="173" t="s">
        <v>2927</v>
      </c>
      <c r="D312" s="178">
        <v>1.3</v>
      </c>
      <c r="E312" s="79">
        <v>900</v>
      </c>
      <c r="F312" s="175">
        <v>762</v>
      </c>
      <c r="G312" s="110">
        <v>762</v>
      </c>
      <c r="H31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12" s="97" t="str">
        <f>IF((F312-G312)&lt;0,"!","")</f>
        <v/>
      </c>
      <c r="J312" s="111" t="str">
        <f>IFERROR(IF((F312-G312)/G312&gt;25%,"!",IF((F312-G312)/G312&lt;-25%,"!","")),"")</f>
        <v/>
      </c>
      <c r="K312" s="112">
        <f>IFERROR(E312/D312,"")</f>
        <v>692.30769230769226</v>
      </c>
      <c r="L312" s="112">
        <f>IFERROR(F312/D312,"")</f>
        <v>586.15384615384619</v>
      </c>
      <c r="U31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15.333333333333332</v>
      </c>
    </row>
    <row r="313" spans="1:21" x14ac:dyDescent="0.25">
      <c r="A313" s="97" t="s">
        <v>382</v>
      </c>
      <c r="B313" s="97" t="s">
        <v>2463</v>
      </c>
      <c r="C313" s="173" t="s">
        <v>2927</v>
      </c>
      <c r="D313" s="178">
        <v>3.5</v>
      </c>
      <c r="E313" s="79">
        <v>2309.9299999999998</v>
      </c>
      <c r="F313" s="177">
        <v>2039</v>
      </c>
      <c r="G313" s="110">
        <v>1525</v>
      </c>
      <c r="H31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13" s="97" t="str">
        <f>IF((F313-G313)&lt;0,"!","")</f>
        <v/>
      </c>
      <c r="J313" s="111" t="str">
        <f>IFERROR(IF((F313-G313)/G313&gt;25%,"!",IF((F313-G313)/G313&lt;-25%,"!","")),"")</f>
        <v>!</v>
      </c>
      <c r="K313" s="112">
        <f>IFERROR(E313/D313,"")</f>
        <v>659.9799999999999</v>
      </c>
      <c r="L313" s="112">
        <f>IFERROR(F313/D313,"")</f>
        <v>582.57142857142856</v>
      </c>
      <c r="U31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11.728926850597198</v>
      </c>
    </row>
    <row r="314" spans="1:21" x14ac:dyDescent="0.25">
      <c r="A314" s="97" t="s">
        <v>587</v>
      </c>
      <c r="B314" s="97" t="s">
        <v>2463</v>
      </c>
      <c r="C314" s="173" t="s">
        <v>2927</v>
      </c>
      <c r="D314" s="178">
        <v>2</v>
      </c>
      <c r="E314" s="79">
        <v>956</v>
      </c>
      <c r="F314" s="175">
        <v>949</v>
      </c>
      <c r="G314" s="110">
        <v>420</v>
      </c>
      <c r="H31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14" s="97" t="str">
        <f>IF((F314-G314)&lt;0,"!","")</f>
        <v/>
      </c>
      <c r="J314" s="111" t="str">
        <f>IFERROR(IF((F314-G314)/G314&gt;25%,"!",IF((F314-G314)/G314&lt;-25%,"!","")),"")</f>
        <v>!</v>
      </c>
      <c r="K314" s="112">
        <f>IFERROR(E314/D314,"")</f>
        <v>478</v>
      </c>
      <c r="L314" s="112">
        <f>IFERROR(F314/D314,"")</f>
        <v>474.5</v>
      </c>
      <c r="U31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0.73221757322175729</v>
      </c>
    </row>
    <row r="315" spans="1:21" x14ac:dyDescent="0.25">
      <c r="A315" s="97" t="s">
        <v>515</v>
      </c>
      <c r="B315" s="97" t="s">
        <v>2463</v>
      </c>
      <c r="C315" s="173" t="s">
        <v>2927</v>
      </c>
      <c r="D315" s="178">
        <v>7.82</v>
      </c>
      <c r="E315" s="79">
        <v>5408.78</v>
      </c>
      <c r="F315" s="177">
        <v>4844</v>
      </c>
      <c r="G315" s="110">
        <v>3455</v>
      </c>
      <c r="H31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15" s="97" t="str">
        <f>IF((F315-G315)&lt;0,"!","")</f>
        <v/>
      </c>
      <c r="J315" s="111" t="str">
        <f>IFERROR(IF((F315-G315)/G315&gt;25%,"!",IF((F315-G315)/G315&lt;-25%,"!","")),"")</f>
        <v>!</v>
      </c>
      <c r="K315" s="112">
        <f>IFERROR(E315/D315,"")</f>
        <v>691.65984654731449</v>
      </c>
      <c r="L315" s="112">
        <f>IFERROR(F315/D315,"")</f>
        <v>619.43734015345262</v>
      </c>
      <c r="U31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10.441911114890971</v>
      </c>
    </row>
    <row r="316" spans="1:21" x14ac:dyDescent="0.25">
      <c r="A316" s="103" t="s">
        <v>2658</v>
      </c>
      <c r="B316" s="97" t="s">
        <v>2463</v>
      </c>
      <c r="C316" s="173" t="s">
        <v>2927</v>
      </c>
      <c r="D316" s="114">
        <v>3.75</v>
      </c>
      <c r="E316" s="79">
        <v>2337.6689189189187</v>
      </c>
      <c r="F316" s="175">
        <v>2338</v>
      </c>
      <c r="G316" s="179">
        <v>0</v>
      </c>
      <c r="H31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16" s="97" t="str">
        <f>IF((F316-G316)&lt;0,"!","")</f>
        <v/>
      </c>
      <c r="J316" s="111" t="str">
        <f>IFERROR(IF((F316-G316)/G316&gt;25%,"!",IF((F316-G316)/G316&lt;-25%,"!","")),"")</f>
        <v/>
      </c>
      <c r="K316" s="112">
        <f>IFERROR(E316/D316,"")</f>
        <v>623.37837837837833</v>
      </c>
      <c r="L316" s="112">
        <f>IFERROR(F316/D316,"")</f>
        <v>623.4666666666667</v>
      </c>
      <c r="U31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-1.4162873039967423E-2</v>
      </c>
    </row>
    <row r="317" spans="1:21" x14ac:dyDescent="0.25">
      <c r="A317" s="97" t="s">
        <v>625</v>
      </c>
      <c r="B317" s="97" t="s">
        <v>2463</v>
      </c>
      <c r="C317" s="173" t="s">
        <v>2927</v>
      </c>
      <c r="D317" s="178">
        <v>3.42</v>
      </c>
      <c r="E317" s="79">
        <v>1548</v>
      </c>
      <c r="F317" s="177">
        <v>1339</v>
      </c>
      <c r="G317" s="110">
        <v>515</v>
      </c>
      <c r="H31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17" s="97" t="str">
        <f>IF((F317-G317)&lt;0,"!","")</f>
        <v/>
      </c>
      <c r="J317" s="111" t="str">
        <f>IFERROR(IF((F317-G317)/G317&gt;25%,"!",IF((F317-G317)/G317&lt;-25%,"!","")),"")</f>
        <v>!</v>
      </c>
      <c r="K317" s="112">
        <f>IFERROR(E317/D317,"")</f>
        <v>452.63157894736844</v>
      </c>
      <c r="L317" s="112">
        <f>IFERROR(F317/D317,"")</f>
        <v>391.5204678362573</v>
      </c>
      <c r="U31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13.501291989664082</v>
      </c>
    </row>
    <row r="318" spans="1:21" x14ac:dyDescent="0.25">
      <c r="A318" s="97" t="s">
        <v>853</v>
      </c>
      <c r="B318" s="97" t="s">
        <v>2463</v>
      </c>
      <c r="C318" s="173" t="s">
        <v>2927</v>
      </c>
      <c r="D318" s="178">
        <v>2.39</v>
      </c>
      <c r="E318" s="79">
        <v>1486.67</v>
      </c>
      <c r="F318" s="175">
        <v>1213</v>
      </c>
      <c r="G318" s="110">
        <v>725</v>
      </c>
      <c r="H31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18" s="97" t="str">
        <f>IF((F318-G318)&lt;0,"!","")</f>
        <v/>
      </c>
      <c r="J318" s="111" t="str">
        <f>IFERROR(IF((F318-G318)/G318&gt;25%,"!",IF((F318-G318)/G318&lt;-25%,"!","")),"")</f>
        <v>!</v>
      </c>
      <c r="K318" s="112">
        <f>IFERROR(E318/D318,"")</f>
        <v>622.03765690376565</v>
      </c>
      <c r="L318" s="112">
        <f>IFERROR(F318/D318,"")</f>
        <v>507.53138075313802</v>
      </c>
      <c r="U31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18.408254690011912</v>
      </c>
    </row>
    <row r="319" spans="1:21" x14ac:dyDescent="0.25">
      <c r="A319" s="97" t="s">
        <v>222</v>
      </c>
      <c r="B319" s="97" t="s">
        <v>2463</v>
      </c>
      <c r="C319" s="173" t="s">
        <v>2927</v>
      </c>
      <c r="D319" s="178">
        <v>2.5</v>
      </c>
      <c r="E319" s="79">
        <v>1600</v>
      </c>
      <c r="F319" s="177">
        <v>1398</v>
      </c>
      <c r="G319" s="110">
        <v>986</v>
      </c>
      <c r="H31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19" s="97" t="str">
        <f>IF((F319-G319)&lt;0,"!","")</f>
        <v/>
      </c>
      <c r="J319" s="111" t="str">
        <f>IFERROR(IF((F319-G319)/G319&gt;25%,"!",IF((F319-G319)/G319&lt;-25%,"!","")),"")</f>
        <v>!</v>
      </c>
      <c r="K319" s="112">
        <f>IFERROR(E319/D319,"")</f>
        <v>640</v>
      </c>
      <c r="L319" s="112">
        <f>IFERROR(F319/D319,"")</f>
        <v>559.20000000000005</v>
      </c>
      <c r="U31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12.625</v>
      </c>
    </row>
    <row r="320" spans="1:21" x14ac:dyDescent="0.25">
      <c r="A320" s="97" t="s">
        <v>592</v>
      </c>
      <c r="B320" s="97" t="s">
        <v>2463</v>
      </c>
      <c r="C320" s="173" t="s">
        <v>2927</v>
      </c>
      <c r="D320" s="178">
        <v>1.5</v>
      </c>
      <c r="E320" s="79">
        <v>1021</v>
      </c>
      <c r="F320" s="175">
        <v>889</v>
      </c>
      <c r="G320" s="110">
        <v>889</v>
      </c>
      <c r="H32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20" s="97" t="str">
        <f>IF((F320-G320)&lt;0,"!","")</f>
        <v/>
      </c>
      <c r="J320" s="111" t="str">
        <f>IFERROR(IF((F320-G320)/G320&gt;25%,"!",IF((F320-G320)/G320&lt;-25%,"!","")),"")</f>
        <v/>
      </c>
      <c r="K320" s="112">
        <f>IFERROR(E320/D320,"")</f>
        <v>680.66666666666663</v>
      </c>
      <c r="L320" s="112">
        <f>IFERROR(F320/D320,"")</f>
        <v>592.66666666666663</v>
      </c>
      <c r="U32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12.928501469147893</v>
      </c>
    </row>
    <row r="321" spans="1:21" x14ac:dyDescent="0.25">
      <c r="A321" s="97" t="s">
        <v>753</v>
      </c>
      <c r="B321" s="97" t="s">
        <v>2463</v>
      </c>
      <c r="C321" s="173" t="s">
        <v>2927</v>
      </c>
      <c r="D321" s="178">
        <v>2.5</v>
      </c>
      <c r="E321" s="79">
        <v>1723</v>
      </c>
      <c r="F321" s="177">
        <v>1714</v>
      </c>
      <c r="G321" s="110">
        <v>1714</v>
      </c>
      <c r="H32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21" s="97" t="str">
        <f>IF((F321-G321)&lt;0,"!","")</f>
        <v/>
      </c>
      <c r="J321" s="111" t="str">
        <f>IFERROR(IF((F321-G321)/G321&gt;25%,"!",IF((F321-G321)/G321&lt;-25%,"!","")),"")</f>
        <v/>
      </c>
      <c r="K321" s="112">
        <f>IFERROR(E321/D321,"")</f>
        <v>689.2</v>
      </c>
      <c r="L321" s="112">
        <f>IFERROR(F321/D321,"")</f>
        <v>685.6</v>
      </c>
      <c r="U32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0.52234474753337201</v>
      </c>
    </row>
    <row r="322" spans="1:21" x14ac:dyDescent="0.25">
      <c r="A322" s="97" t="s">
        <v>262</v>
      </c>
      <c r="B322" s="97" t="s">
        <v>2463</v>
      </c>
      <c r="C322" s="173" t="s">
        <v>2927</v>
      </c>
      <c r="D322" s="178">
        <v>2.86</v>
      </c>
      <c r="E322" s="79">
        <v>1845</v>
      </c>
      <c r="F322" s="175">
        <v>1498</v>
      </c>
      <c r="G322" s="110">
        <v>1381</v>
      </c>
      <c r="H32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22" s="97" t="str">
        <f>IF((F322-G322)&lt;0,"!","")</f>
        <v/>
      </c>
      <c r="J322" s="111" t="str">
        <f>IFERROR(IF((F322-G322)/G322&gt;25%,"!",IF((F322-G322)/G322&lt;-25%,"!","")),"")</f>
        <v/>
      </c>
      <c r="K322" s="112">
        <f>IFERROR(E322/D322,"")</f>
        <v>645.10489510489515</v>
      </c>
      <c r="L322" s="112">
        <f>IFERROR(F322/D322,"")</f>
        <v>523.77622377622379</v>
      </c>
      <c r="U32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18.807588075880759</v>
      </c>
    </row>
    <row r="323" spans="1:21" x14ac:dyDescent="0.25">
      <c r="A323" s="97" t="s">
        <v>486</v>
      </c>
      <c r="B323" s="97" t="s">
        <v>2463</v>
      </c>
      <c r="C323" s="173" t="s">
        <v>2927</v>
      </c>
      <c r="D323" s="178">
        <v>4</v>
      </c>
      <c r="E323" s="79">
        <v>2750</v>
      </c>
      <c r="F323" s="177">
        <v>2429</v>
      </c>
      <c r="G323" s="110">
        <v>1752</v>
      </c>
      <c r="H32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23" s="97" t="str">
        <f>IF((F323-G323)&lt;0,"!","")</f>
        <v/>
      </c>
      <c r="J323" s="111" t="str">
        <f>IFERROR(IF((F323-G323)/G323&gt;25%,"!",IF((F323-G323)/G323&lt;-25%,"!","")),"")</f>
        <v>!</v>
      </c>
      <c r="K323" s="112">
        <f>IFERROR(E323/D323,"")</f>
        <v>687.5</v>
      </c>
      <c r="L323" s="112">
        <f>IFERROR(F323/D323,"")</f>
        <v>607.25</v>
      </c>
      <c r="U32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11.672727272727272</v>
      </c>
    </row>
    <row r="324" spans="1:21" x14ac:dyDescent="0.25">
      <c r="A324" s="97" t="s">
        <v>433</v>
      </c>
      <c r="B324" s="97" t="s">
        <v>2463</v>
      </c>
      <c r="C324" s="173" t="s">
        <v>2927</v>
      </c>
      <c r="D324" s="178">
        <v>4.1100000000000003</v>
      </c>
      <c r="E324" s="79">
        <v>1966</v>
      </c>
      <c r="F324" s="175">
        <v>1896</v>
      </c>
      <c r="G324" s="110">
        <v>1896</v>
      </c>
      <c r="H32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24" s="97" t="str">
        <f>IF((F324-G324)&lt;0,"!","")</f>
        <v/>
      </c>
      <c r="J324" s="111" t="str">
        <f>IFERROR(IF((F324-G324)/G324&gt;25%,"!",IF((F324-G324)/G324&lt;-25%,"!","")),"")</f>
        <v/>
      </c>
      <c r="K324" s="112">
        <f>IFERROR(E324/D324,"")</f>
        <v>478.34549878345496</v>
      </c>
      <c r="L324" s="112">
        <f>IFERROR(F324/D324,"")</f>
        <v>461.31386861313865</v>
      </c>
      <c r="U32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3.5605289928789419</v>
      </c>
    </row>
    <row r="325" spans="1:21" x14ac:dyDescent="0.25">
      <c r="A325" s="97" t="s">
        <v>229</v>
      </c>
      <c r="B325" s="97" t="s">
        <v>2463</v>
      </c>
      <c r="C325" s="173" t="s">
        <v>2927</v>
      </c>
      <c r="D325" s="178">
        <v>2</v>
      </c>
      <c r="E325" s="79">
        <v>1326</v>
      </c>
      <c r="F325" s="175">
        <v>1126</v>
      </c>
      <c r="G325" s="110">
        <v>546</v>
      </c>
      <c r="H32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25" s="97" t="str">
        <f>IF((F325-G325)&lt;0,"!","")</f>
        <v/>
      </c>
      <c r="J325" s="111" t="str">
        <f>IFERROR(IF((F325-G325)/G325&gt;25%,"!",IF((F325-G325)/G325&lt;-25%,"!","")),"")</f>
        <v>!</v>
      </c>
      <c r="K325" s="112">
        <f>IFERROR(E325/D325,"")</f>
        <v>663</v>
      </c>
      <c r="L325" s="112">
        <f>IFERROR(F325/D325,"")</f>
        <v>563</v>
      </c>
      <c r="U32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15.082956259426847</v>
      </c>
    </row>
    <row r="326" spans="1:21" x14ac:dyDescent="0.25">
      <c r="A326" s="97" t="s">
        <v>748</v>
      </c>
      <c r="B326" s="97" t="s">
        <v>2463</v>
      </c>
      <c r="C326" s="173" t="s">
        <v>2927</v>
      </c>
      <c r="D326" s="178">
        <v>4</v>
      </c>
      <c r="E326" s="79">
        <v>2487.96</v>
      </c>
      <c r="F326" s="175">
        <v>2510</v>
      </c>
      <c r="G326" s="110">
        <v>2411</v>
      </c>
      <c r="H32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26" s="97" t="str">
        <f>IF((F326-G326)&lt;0,"!","")</f>
        <v/>
      </c>
      <c r="J326" s="111" t="str">
        <f>IFERROR(IF((F326-G326)/G326&gt;25%,"!",IF((F326-G326)/G326&lt;-25%,"!","")),"")</f>
        <v/>
      </c>
      <c r="K326" s="112">
        <f>IFERROR(E326/D326,"")</f>
        <v>621.99</v>
      </c>
      <c r="L326" s="112">
        <f>IFERROR(F326/D326,"")</f>
        <v>627.5</v>
      </c>
      <c r="U32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-0.88586633225614408</v>
      </c>
    </row>
    <row r="327" spans="1:21" x14ac:dyDescent="0.25">
      <c r="A327" s="97" t="s">
        <v>837</v>
      </c>
      <c r="B327" s="97" t="s">
        <v>2463</v>
      </c>
      <c r="C327" s="173" t="s">
        <v>2927</v>
      </c>
      <c r="D327" s="178">
        <v>2.2999999999999998</v>
      </c>
      <c r="E327" s="79">
        <v>1602</v>
      </c>
      <c r="F327" s="175">
        <v>1582</v>
      </c>
      <c r="G327" s="110">
        <v>992</v>
      </c>
      <c r="H32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27" s="97" t="str">
        <f>IF((F327-G327)&lt;0,"!","")</f>
        <v/>
      </c>
      <c r="J327" s="111" t="str">
        <f>IFERROR(IF((F327-G327)/G327&gt;25%,"!",IF((F327-G327)/G327&lt;-25%,"!","")),"")</f>
        <v>!</v>
      </c>
      <c r="K327" s="112">
        <f>IFERROR(E327/D327,"")</f>
        <v>696.52173913043487</v>
      </c>
      <c r="L327" s="112">
        <f>IFERROR(F327/D327,"")</f>
        <v>687.82608695652175</v>
      </c>
      <c r="U32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1.2484394506866416</v>
      </c>
    </row>
    <row r="328" spans="1:21" x14ac:dyDescent="0.25">
      <c r="A328" s="97" t="s">
        <v>709</v>
      </c>
      <c r="B328" s="97" t="s">
        <v>2463</v>
      </c>
      <c r="C328" s="173" t="s">
        <v>2927</v>
      </c>
      <c r="D328" s="178">
        <v>1.5</v>
      </c>
      <c r="E328" s="79">
        <v>1003</v>
      </c>
      <c r="F328" s="175">
        <v>961</v>
      </c>
      <c r="G328" s="110">
        <v>619</v>
      </c>
      <c r="H32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28" s="97" t="str">
        <f>IF((F328-G328)&lt;0,"!","")</f>
        <v/>
      </c>
      <c r="J328" s="111" t="str">
        <f>IFERROR(IF((F328-G328)/G328&gt;25%,"!",IF((F328-G328)/G328&lt;-25%,"!","")),"")</f>
        <v>!</v>
      </c>
      <c r="K328" s="112">
        <f>IFERROR(E328/D328,"")</f>
        <v>668.66666666666663</v>
      </c>
      <c r="L328" s="112">
        <f>IFERROR(F328/D328,"")</f>
        <v>640.66666666666663</v>
      </c>
      <c r="U32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4.1874376869391829</v>
      </c>
    </row>
    <row r="329" spans="1:21" x14ac:dyDescent="0.25">
      <c r="A329" s="97" t="s">
        <v>502</v>
      </c>
      <c r="B329" s="97" t="s">
        <v>2463</v>
      </c>
      <c r="C329" s="173" t="s">
        <v>2927</v>
      </c>
      <c r="D329" s="178">
        <v>6.48</v>
      </c>
      <c r="E329" s="79">
        <v>3022</v>
      </c>
      <c r="F329" s="175">
        <v>2742</v>
      </c>
      <c r="G329" s="110">
        <v>2158</v>
      </c>
      <c r="H32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29" s="97" t="str">
        <f>IF((F329-G329)&lt;0,"!","")</f>
        <v/>
      </c>
      <c r="J329" s="111" t="str">
        <f>IFERROR(IF((F329-G329)/G329&gt;25%,"!",IF((F329-G329)/G329&lt;-25%,"!","")),"")</f>
        <v>!</v>
      </c>
      <c r="K329" s="112">
        <f>IFERROR(E329/D329,"")</f>
        <v>466.35802469135797</v>
      </c>
      <c r="L329" s="112">
        <f>IFERROR(F329/D329,"")</f>
        <v>423.1481481481481</v>
      </c>
      <c r="U32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9.2653871608206479</v>
      </c>
    </row>
    <row r="330" spans="1:21" x14ac:dyDescent="0.25">
      <c r="A330" s="97" t="s">
        <v>763</v>
      </c>
      <c r="B330" s="97" t="s">
        <v>2463</v>
      </c>
      <c r="C330" s="173" t="s">
        <v>2927</v>
      </c>
      <c r="D330" s="178">
        <v>1.71</v>
      </c>
      <c r="E330" s="79">
        <v>1000</v>
      </c>
      <c r="F330" s="175">
        <v>976</v>
      </c>
      <c r="G330" s="110">
        <v>324</v>
      </c>
      <c r="H33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30" s="97" t="str">
        <f>IF((F330-G330)&lt;0,"!","")</f>
        <v/>
      </c>
      <c r="J330" s="111" t="str">
        <f>IFERROR(IF((F330-G330)/G330&gt;25%,"!",IF((F330-G330)/G330&lt;-25%,"!","")),"")</f>
        <v>!</v>
      </c>
      <c r="K330" s="112">
        <f>IFERROR(E330/D330,"")</f>
        <v>584.79532163742692</v>
      </c>
      <c r="L330" s="112">
        <f>IFERROR(F330/D330,"")</f>
        <v>570.76023391812862</v>
      </c>
      <c r="U33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2.4</v>
      </c>
    </row>
    <row r="331" spans="1:21" x14ac:dyDescent="0.25">
      <c r="A331" s="97" t="s">
        <v>601</v>
      </c>
      <c r="B331" s="97" t="s">
        <v>2463</v>
      </c>
      <c r="C331" s="173" t="s">
        <v>2927</v>
      </c>
      <c r="D331" s="178">
        <v>3</v>
      </c>
      <c r="E331" s="79">
        <v>2033</v>
      </c>
      <c r="F331" s="175">
        <v>1773</v>
      </c>
      <c r="G331" s="110">
        <v>1773</v>
      </c>
      <c r="H33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31" s="97" t="str">
        <f>IF((F331-G331)&lt;0,"!","")</f>
        <v/>
      </c>
      <c r="J331" s="111" t="str">
        <f>IFERROR(IF((F331-G331)/G331&gt;25%,"!",IF((F331-G331)/G331&lt;-25%,"!","")),"")</f>
        <v/>
      </c>
      <c r="K331" s="112">
        <f>IFERROR(E331/D331,"")</f>
        <v>677.66666666666663</v>
      </c>
      <c r="L331" s="112">
        <f>IFERROR(F331/D331,"")</f>
        <v>591</v>
      </c>
      <c r="U33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12.788981800295129</v>
      </c>
    </row>
    <row r="332" spans="1:21" x14ac:dyDescent="0.25">
      <c r="A332" s="103" t="s">
        <v>2654</v>
      </c>
      <c r="B332" s="97" t="s">
        <v>2463</v>
      </c>
      <c r="C332" s="173" t="s">
        <v>2927</v>
      </c>
      <c r="D332" s="114">
        <v>3.03</v>
      </c>
      <c r="E332" s="79">
        <v>2050</v>
      </c>
      <c r="F332" s="175">
        <v>2000</v>
      </c>
      <c r="G332" s="179">
        <v>0</v>
      </c>
      <c r="H33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32" s="97" t="str">
        <f>IF((F332-G332)&lt;0,"!","")</f>
        <v/>
      </c>
      <c r="J332" s="111" t="str">
        <f>IFERROR(IF((F332-G332)/G332&gt;25%,"!",IF((F332-G332)/G332&lt;-25%,"!","")),"")</f>
        <v/>
      </c>
      <c r="K332" s="112">
        <f>IFERROR(E332/D332,"")</f>
        <v>676.56765676567659</v>
      </c>
      <c r="L332" s="112">
        <f>IFERROR(F332/D332,"")</f>
        <v>660.0660066006601</v>
      </c>
      <c r="U33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2.4390243902439024</v>
      </c>
    </row>
    <row r="333" spans="1:21" x14ac:dyDescent="0.25">
      <c r="A333" s="97" t="s">
        <v>597</v>
      </c>
      <c r="B333" s="97" t="s">
        <v>2463</v>
      </c>
      <c r="C333" s="173" t="s">
        <v>2927</v>
      </c>
      <c r="D333" s="178">
        <v>1.63</v>
      </c>
      <c r="E333" s="79">
        <v>1111</v>
      </c>
      <c r="F333" s="175">
        <v>1076</v>
      </c>
      <c r="G333" s="110">
        <v>454</v>
      </c>
      <c r="H33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33" s="97" t="str">
        <f>IF((F333-G333)&lt;0,"!","")</f>
        <v/>
      </c>
      <c r="J333" s="111" t="str">
        <f>IFERROR(IF((F333-G333)/G333&gt;25%,"!",IF((F333-G333)/G333&lt;-25%,"!","")),"")</f>
        <v>!</v>
      </c>
      <c r="K333" s="112">
        <f>IFERROR(E333/D333,"")</f>
        <v>681.59509202453989</v>
      </c>
      <c r="L333" s="112">
        <f>IFERROR(F333/D333,"")</f>
        <v>660.12269938650309</v>
      </c>
      <c r="U33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3.1503150315031503</v>
      </c>
    </row>
    <row r="334" spans="1:21" x14ac:dyDescent="0.25">
      <c r="A334" s="97" t="s">
        <v>848</v>
      </c>
      <c r="B334" s="97" t="s">
        <v>2463</v>
      </c>
      <c r="C334" s="173" t="s">
        <v>2927</v>
      </c>
      <c r="D334" s="178">
        <v>2.89</v>
      </c>
      <c r="E334" s="79">
        <v>2001</v>
      </c>
      <c r="F334" s="175">
        <v>2082</v>
      </c>
      <c r="G334" s="110">
        <v>1573</v>
      </c>
      <c r="H33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34" s="97" t="str">
        <f>IF((F334-G334)&lt;0,"!","")</f>
        <v/>
      </c>
      <c r="J334" s="111" t="str">
        <f>IFERROR(IF((F334-G334)/G334&gt;25%,"!",IF((F334-G334)/G334&lt;-25%,"!","")),"")</f>
        <v>!</v>
      </c>
      <c r="K334" s="112">
        <f>IFERROR(E334/D334,"")</f>
        <v>692.38754325259515</v>
      </c>
      <c r="L334" s="112">
        <f>IFERROR(F334/D334,"")</f>
        <v>720.41522491349474</v>
      </c>
      <c r="U33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-4.0479760119940025</v>
      </c>
    </row>
    <row r="335" spans="1:21" x14ac:dyDescent="0.25">
      <c r="A335" s="97" t="s">
        <v>327</v>
      </c>
      <c r="B335" s="97" t="s">
        <v>2463</v>
      </c>
      <c r="C335" s="173" t="s">
        <v>2927</v>
      </c>
      <c r="D335" s="178">
        <v>6.5</v>
      </c>
      <c r="E335" s="79">
        <v>3000</v>
      </c>
      <c r="F335" s="175">
        <v>2694</v>
      </c>
      <c r="G335" s="110">
        <v>2694</v>
      </c>
      <c r="H33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35" s="97" t="str">
        <f>IF((F335-G335)&lt;0,"!","")</f>
        <v/>
      </c>
      <c r="J335" s="111" t="str">
        <f>IFERROR(IF((F335-G335)/G335&gt;25%,"!",IF((F335-G335)/G335&lt;-25%,"!","")),"")</f>
        <v/>
      </c>
      <c r="K335" s="112">
        <f>IFERROR(E335/D335,"")</f>
        <v>461.53846153846155</v>
      </c>
      <c r="L335" s="112">
        <f>IFERROR(F335/D335,"")</f>
        <v>414.46153846153845</v>
      </c>
      <c r="U33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10.199999999999999</v>
      </c>
    </row>
    <row r="336" spans="1:21" x14ac:dyDescent="0.25">
      <c r="A336" s="97" t="s">
        <v>399</v>
      </c>
      <c r="B336" s="97" t="s">
        <v>2463</v>
      </c>
      <c r="C336" s="173" t="s">
        <v>2927</v>
      </c>
      <c r="D336" s="178">
        <v>1.5</v>
      </c>
      <c r="E336" s="79">
        <v>1002</v>
      </c>
      <c r="F336" s="175">
        <v>809</v>
      </c>
      <c r="G336" s="110">
        <v>623</v>
      </c>
      <c r="H33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36" s="97" t="str">
        <f>IF((F336-G336)&lt;0,"!","")</f>
        <v/>
      </c>
      <c r="J336" s="111" t="str">
        <f>IFERROR(IF((F336-G336)/G336&gt;25%,"!",IF((F336-G336)/G336&lt;-25%,"!","")),"")</f>
        <v>!</v>
      </c>
      <c r="K336" s="112">
        <f>IFERROR(E336/D336,"")</f>
        <v>668</v>
      </c>
      <c r="L336" s="112">
        <f>IFERROR(F336/D336,"")</f>
        <v>539.33333333333337</v>
      </c>
      <c r="U33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19.261477045908183</v>
      </c>
    </row>
    <row r="337" spans="1:21" x14ac:dyDescent="0.25">
      <c r="A337" s="103" t="s">
        <v>2659</v>
      </c>
      <c r="B337" s="97" t="s">
        <v>2463</v>
      </c>
      <c r="C337" s="173" t="s">
        <v>2927</v>
      </c>
      <c r="D337" s="114">
        <v>2.5</v>
      </c>
      <c r="E337" s="79">
        <v>1700</v>
      </c>
      <c r="F337" s="175">
        <v>1691</v>
      </c>
      <c r="G337" s="179">
        <v>0</v>
      </c>
      <c r="H33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37" s="97" t="str">
        <f>IF((F337-G337)&lt;0,"!","")</f>
        <v/>
      </c>
      <c r="J337" s="111" t="str">
        <f>IFERROR(IF((F337-G337)/G337&gt;25%,"!",IF((F337-G337)/G337&lt;-25%,"!","")),"")</f>
        <v/>
      </c>
      <c r="K337" s="112">
        <f>IFERROR(E337/D337,"")</f>
        <v>680</v>
      </c>
      <c r="L337" s="112">
        <f>IFERROR(F337/D337,"")</f>
        <v>676.4</v>
      </c>
      <c r="U33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0.52941176470588236</v>
      </c>
    </row>
    <row r="338" spans="1:21" x14ac:dyDescent="0.25">
      <c r="A338" s="103" t="s">
        <v>2656</v>
      </c>
      <c r="B338" s="97" t="s">
        <v>2463</v>
      </c>
      <c r="C338" s="173" t="s">
        <v>2927</v>
      </c>
      <c r="D338" s="114">
        <v>4.05</v>
      </c>
      <c r="E338" s="79">
        <v>2780</v>
      </c>
      <c r="F338" s="175">
        <v>2700</v>
      </c>
      <c r="G338" s="179">
        <v>0</v>
      </c>
      <c r="H33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38" s="97" t="str">
        <f>IF((F338-G338)&lt;0,"!","")</f>
        <v/>
      </c>
      <c r="J338" s="111" t="str">
        <f>IFERROR(IF((F338-G338)/G338&gt;25%,"!",IF((F338-G338)/G338&lt;-25%,"!","")),"")</f>
        <v/>
      </c>
      <c r="K338" s="112">
        <f>IFERROR(E338/D338,"")</f>
        <v>686.41975308641975</v>
      </c>
      <c r="L338" s="112">
        <f>IFERROR(F338/D338,"")</f>
        <v>666.66666666666674</v>
      </c>
      <c r="U33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2.877697841726619</v>
      </c>
    </row>
    <row r="339" spans="1:21" x14ac:dyDescent="0.25">
      <c r="A339" s="97" t="s">
        <v>344</v>
      </c>
      <c r="B339" s="97" t="s">
        <v>2463</v>
      </c>
      <c r="C339" s="173" t="s">
        <v>2927</v>
      </c>
      <c r="D339" s="178">
        <v>3</v>
      </c>
      <c r="E339" s="79">
        <v>2000</v>
      </c>
      <c r="F339" s="175">
        <v>1801</v>
      </c>
      <c r="G339" s="110">
        <v>1801</v>
      </c>
      <c r="H33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39" s="97" t="str">
        <f>IF((F339-G339)&lt;0,"!","")</f>
        <v/>
      </c>
      <c r="J339" s="111" t="str">
        <f>IFERROR(IF((F339-G339)/G339&gt;25%,"!",IF((F339-G339)/G339&lt;-25%,"!","")),"")</f>
        <v/>
      </c>
      <c r="K339" s="112">
        <f>IFERROR(E339/D339,"")</f>
        <v>666.66666666666663</v>
      </c>
      <c r="L339" s="112">
        <f>IFERROR(F339/D339,"")</f>
        <v>600.33333333333337</v>
      </c>
      <c r="U33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9.9500000000000011</v>
      </c>
    </row>
    <row r="340" spans="1:21" x14ac:dyDescent="0.25">
      <c r="A340" s="97" t="s">
        <v>251</v>
      </c>
      <c r="B340" s="97" t="s">
        <v>2463</v>
      </c>
      <c r="C340" s="173" t="s">
        <v>2927</v>
      </c>
      <c r="D340" s="178">
        <v>1.84</v>
      </c>
      <c r="E340" s="79">
        <v>900</v>
      </c>
      <c r="F340" s="175">
        <v>832</v>
      </c>
      <c r="G340" s="110">
        <v>368</v>
      </c>
      <c r="H34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40" s="97" t="str">
        <f>IF((F340-G340)&lt;0,"!","")</f>
        <v/>
      </c>
      <c r="J340" s="111" t="str">
        <f>IFERROR(IF((F340-G340)/G340&gt;25%,"!",IF((F340-G340)/G340&lt;-25%,"!","")),"")</f>
        <v>!</v>
      </c>
      <c r="K340" s="112">
        <f>IFERROR(E340/D340,"")</f>
        <v>489.13043478260869</v>
      </c>
      <c r="L340" s="112">
        <f>IFERROR(F340/D340,"")</f>
        <v>452.17391304347825</v>
      </c>
      <c r="U34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7.5555555555555554</v>
      </c>
    </row>
    <row r="341" spans="1:21" x14ac:dyDescent="0.25">
      <c r="A341" s="97" t="s">
        <v>646</v>
      </c>
      <c r="B341" s="97" t="s">
        <v>2463</v>
      </c>
      <c r="C341" s="173" t="s">
        <v>2927</v>
      </c>
      <c r="D341" s="178">
        <v>7.99</v>
      </c>
      <c r="E341" s="79">
        <v>5273.4000000000005</v>
      </c>
      <c r="F341" s="175">
        <v>4680</v>
      </c>
      <c r="G341" s="110">
        <v>3560</v>
      </c>
      <c r="H34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41" s="97" t="str">
        <f>IF((F341-G341)&lt;0,"!","")</f>
        <v/>
      </c>
      <c r="J341" s="111" t="str">
        <f>IFERROR(IF((F341-G341)/G341&gt;25%,"!",IF((F341-G341)/G341&lt;-25%,"!","")),"")</f>
        <v>!</v>
      </c>
      <c r="K341" s="112">
        <f>IFERROR(E341/D341,"")</f>
        <v>660</v>
      </c>
      <c r="L341" s="112">
        <f>IFERROR(F341/D341,"")</f>
        <v>585.73216520650817</v>
      </c>
      <c r="U34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11.25270224143817</v>
      </c>
    </row>
    <row r="342" spans="1:21" x14ac:dyDescent="0.25">
      <c r="A342" s="97" t="s">
        <v>690</v>
      </c>
      <c r="B342" s="97" t="s">
        <v>2463</v>
      </c>
      <c r="C342" s="173" t="s">
        <v>2927</v>
      </c>
      <c r="D342" s="178">
        <v>1.5</v>
      </c>
      <c r="E342" s="79">
        <v>1010</v>
      </c>
      <c r="F342" s="177">
        <v>865</v>
      </c>
      <c r="G342" s="110">
        <v>652</v>
      </c>
      <c r="H34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42" s="97" t="str">
        <f>IF((F342-G342)&lt;0,"!","")</f>
        <v/>
      </c>
      <c r="J342" s="111" t="str">
        <f>IFERROR(IF((F342-G342)/G342&gt;25%,"!",IF((F342-G342)/G342&lt;-25%,"!","")),"")</f>
        <v>!</v>
      </c>
      <c r="K342" s="112">
        <f>IFERROR(E342/D342,"")</f>
        <v>673.33333333333337</v>
      </c>
      <c r="L342" s="112">
        <f>IFERROR(F342/D342,"")</f>
        <v>576.66666666666663</v>
      </c>
      <c r="U34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14.356435643564355</v>
      </c>
    </row>
    <row r="343" spans="1:21" x14ac:dyDescent="0.25">
      <c r="A343" s="97" t="s">
        <v>858</v>
      </c>
      <c r="B343" s="97" t="s">
        <v>2463</v>
      </c>
      <c r="C343" s="173" t="s">
        <v>2927</v>
      </c>
      <c r="D343" s="178">
        <v>3</v>
      </c>
      <c r="E343" s="79">
        <v>2074.98</v>
      </c>
      <c r="F343" s="175">
        <v>1765</v>
      </c>
      <c r="G343" s="110">
        <v>1765</v>
      </c>
      <c r="H34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43" s="97" t="str">
        <f>IF((F343-G343)&lt;0,"!","")</f>
        <v/>
      </c>
      <c r="J343" s="111" t="str">
        <f>IFERROR(IF((F343-G343)/G343&gt;25%,"!",IF((F343-G343)/G343&lt;-25%,"!","")),"")</f>
        <v/>
      </c>
      <c r="K343" s="112">
        <f>IFERROR(E343/D343,"")</f>
        <v>691.66</v>
      </c>
      <c r="L343" s="112">
        <f>IFERROR(F343/D343,"")</f>
        <v>588.33333333333337</v>
      </c>
      <c r="U34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14.938939170498031</v>
      </c>
    </row>
    <row r="344" spans="1:21" x14ac:dyDescent="0.25">
      <c r="A344" s="97" t="s">
        <v>498</v>
      </c>
      <c r="B344" s="97" t="s">
        <v>2463</v>
      </c>
      <c r="C344" s="173" t="s">
        <v>2927</v>
      </c>
      <c r="D344" s="178">
        <v>1.43</v>
      </c>
      <c r="E344" s="79">
        <v>972.4</v>
      </c>
      <c r="F344" s="177">
        <v>778</v>
      </c>
      <c r="G344" s="110">
        <v>778</v>
      </c>
      <c r="H34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44" s="97" t="str">
        <f>IF((F344-G344)&lt;0,"!","")</f>
        <v/>
      </c>
      <c r="J344" s="111" t="str">
        <f>IFERROR(IF((F344-G344)/G344&gt;25%,"!",IF((F344-G344)/G344&lt;-25%,"!","")),"")</f>
        <v/>
      </c>
      <c r="K344" s="112">
        <f>IFERROR(E344/D344,"")</f>
        <v>680</v>
      </c>
      <c r="L344" s="112">
        <f>IFERROR(F344/D344,"")</f>
        <v>544.05594405594411</v>
      </c>
      <c r="U34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19.991772932949399</v>
      </c>
    </row>
    <row r="345" spans="1:21" x14ac:dyDescent="0.25">
      <c r="A345" s="97" t="s">
        <v>573</v>
      </c>
      <c r="B345" s="97" t="s">
        <v>2463</v>
      </c>
      <c r="C345" s="173" t="s">
        <v>2927</v>
      </c>
      <c r="D345" s="178">
        <v>3.5</v>
      </c>
      <c r="E345" s="79">
        <v>1600</v>
      </c>
      <c r="F345" s="175">
        <v>1385</v>
      </c>
      <c r="G345" s="110">
        <v>1385</v>
      </c>
      <c r="H34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45" s="97" t="str">
        <f>IF((F345-G345)&lt;0,"!","")</f>
        <v/>
      </c>
      <c r="J345" s="111" t="str">
        <f>IFERROR(IF((F345-G345)/G345&gt;25%,"!",IF((F345-G345)/G345&lt;-25%,"!","")),"")</f>
        <v/>
      </c>
      <c r="K345" s="112">
        <f>IFERROR(E345/D345,"")</f>
        <v>457.14285714285717</v>
      </c>
      <c r="L345" s="112">
        <f>IFERROR(F345/D345,"")</f>
        <v>395.71428571428572</v>
      </c>
      <c r="U34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13.4375</v>
      </c>
    </row>
    <row r="346" spans="1:21" x14ac:dyDescent="0.25">
      <c r="A346" s="97" t="s">
        <v>915</v>
      </c>
      <c r="B346" s="97" t="s">
        <v>2463</v>
      </c>
      <c r="C346" s="173" t="s">
        <v>2927</v>
      </c>
      <c r="D346" s="178">
        <v>2.23</v>
      </c>
      <c r="E346" s="79">
        <v>1500</v>
      </c>
      <c r="F346" s="175">
        <v>1514</v>
      </c>
      <c r="G346" s="110">
        <v>1018</v>
      </c>
      <c r="H34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46" s="97" t="str">
        <f>IF((F346-G346)&lt;0,"!","")</f>
        <v/>
      </c>
      <c r="J346" s="111" t="str">
        <f>IFERROR(IF((F346-G346)/G346&gt;25%,"!",IF((F346-G346)/G346&lt;-25%,"!","")),"")</f>
        <v>!</v>
      </c>
      <c r="K346" s="112">
        <f>IFERROR(E346/D346,"")</f>
        <v>672.64573991031386</v>
      </c>
      <c r="L346" s="112">
        <f>IFERROR(F346/D346,"")</f>
        <v>678.92376681614348</v>
      </c>
      <c r="U34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-0.93333333333333346</v>
      </c>
    </row>
    <row r="347" spans="1:21" x14ac:dyDescent="0.25">
      <c r="A347" s="97" t="s">
        <v>475</v>
      </c>
      <c r="B347" s="97" t="s">
        <v>2463</v>
      </c>
      <c r="C347" s="173" t="s">
        <v>2927</v>
      </c>
      <c r="D347" s="178">
        <v>4.32</v>
      </c>
      <c r="E347" s="79">
        <v>2851.2000000000003</v>
      </c>
      <c r="F347" s="175">
        <v>2401</v>
      </c>
      <c r="G347" s="110">
        <v>1554</v>
      </c>
      <c r="H34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47" s="97" t="str">
        <f>IF((F347-G347)&lt;0,"!","")</f>
        <v/>
      </c>
      <c r="J347" s="111" t="str">
        <f>IFERROR(IF((F347-G347)/G347&gt;25%,"!",IF((F347-G347)/G347&lt;-25%,"!","")),"")</f>
        <v>!</v>
      </c>
      <c r="K347" s="112">
        <f>IFERROR(E347/D347,"")</f>
        <v>660</v>
      </c>
      <c r="L347" s="112">
        <f>IFERROR(F347/D347,"")</f>
        <v>555.78703703703695</v>
      </c>
      <c r="U34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15.789842873176216</v>
      </c>
    </row>
    <row r="348" spans="1:21" x14ac:dyDescent="0.25">
      <c r="A348" s="97" t="s">
        <v>291</v>
      </c>
      <c r="B348" s="97" t="s">
        <v>2463</v>
      </c>
      <c r="C348" s="173" t="s">
        <v>2927</v>
      </c>
      <c r="D348" s="178">
        <v>2.5299999999999998</v>
      </c>
      <c r="E348" s="79">
        <v>1566</v>
      </c>
      <c r="F348" s="175">
        <v>1405</v>
      </c>
      <c r="G348" s="110">
        <v>445</v>
      </c>
      <c r="H34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48" s="97" t="str">
        <f>IF((F348-G348)&lt;0,"!","")</f>
        <v/>
      </c>
      <c r="J348" s="111" t="str">
        <f>IFERROR(IF((F348-G348)/G348&gt;25%,"!",IF((F348-G348)/G348&lt;-25%,"!","")),"")</f>
        <v>!</v>
      </c>
      <c r="K348" s="112">
        <f>IFERROR(E348/D348,"")</f>
        <v>618.97233201581037</v>
      </c>
      <c r="L348" s="112">
        <f>IFERROR(F348/D348,"")</f>
        <v>555.33596837944663</v>
      </c>
      <c r="U34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10.280970625798211</v>
      </c>
    </row>
    <row r="349" spans="1:21" x14ac:dyDescent="0.25">
      <c r="A349" s="97" t="s">
        <v>842</v>
      </c>
      <c r="B349" s="97" t="s">
        <v>2463</v>
      </c>
      <c r="C349" s="173" t="s">
        <v>2927</v>
      </c>
      <c r="D349" s="178">
        <v>3</v>
      </c>
      <c r="E349" s="79">
        <v>1845</v>
      </c>
      <c r="F349" s="175">
        <v>1822</v>
      </c>
      <c r="G349" s="110">
        <v>1345</v>
      </c>
      <c r="H34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49" s="97" t="str">
        <f>IF((F349-G349)&lt;0,"!","")</f>
        <v/>
      </c>
      <c r="J349" s="111" t="str">
        <f>IFERROR(IF((F349-G349)/G349&gt;25%,"!",IF((F349-G349)/G349&lt;-25%,"!","")),"")</f>
        <v>!</v>
      </c>
      <c r="K349" s="112">
        <f>IFERROR(E349/D349,"")</f>
        <v>615</v>
      </c>
      <c r="L349" s="112">
        <f>IFERROR(F349/D349,"")</f>
        <v>607.33333333333337</v>
      </c>
      <c r="U34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1.2466124661246614</v>
      </c>
    </row>
    <row r="350" spans="1:21" x14ac:dyDescent="0.25">
      <c r="A350" s="97" t="s">
        <v>686</v>
      </c>
      <c r="B350" s="97" t="s">
        <v>2463</v>
      </c>
      <c r="C350" s="173" t="s">
        <v>2927</v>
      </c>
      <c r="D350" s="178">
        <v>2.66</v>
      </c>
      <c r="E350" s="79">
        <v>1666</v>
      </c>
      <c r="F350" s="175">
        <v>1614</v>
      </c>
      <c r="G350" s="110">
        <v>1052</v>
      </c>
      <c r="H35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50" s="97" t="str">
        <f>IF((F350-G350)&lt;0,"!","")</f>
        <v/>
      </c>
      <c r="J350" s="111" t="str">
        <f>IFERROR(IF((F350-G350)/G350&gt;25%,"!",IF((F350-G350)/G350&lt;-25%,"!","")),"")</f>
        <v>!</v>
      </c>
      <c r="K350" s="112">
        <f>IFERROR(E350/D350,"")</f>
        <v>626.31578947368416</v>
      </c>
      <c r="L350" s="112">
        <f>IFERROR(F350/D350,"")</f>
        <v>606.76691729323306</v>
      </c>
      <c r="U35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3.1212484993997598</v>
      </c>
    </row>
    <row r="351" spans="1:21" x14ac:dyDescent="0.25">
      <c r="A351" s="97" t="s">
        <v>414</v>
      </c>
      <c r="B351" s="97" t="s">
        <v>2463</v>
      </c>
      <c r="C351" s="173" t="s">
        <v>2927</v>
      </c>
      <c r="D351" s="178">
        <v>7.5</v>
      </c>
      <c r="E351" s="79">
        <v>3255</v>
      </c>
      <c r="F351" s="175">
        <v>2885</v>
      </c>
      <c r="G351" s="110">
        <v>2373</v>
      </c>
      <c r="H35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51" s="97" t="str">
        <f>IF((F351-G351)&lt;0,"!","")</f>
        <v/>
      </c>
      <c r="J351" s="111" t="str">
        <f>IFERROR(IF((F351-G351)/G351&gt;25%,"!",IF((F351-G351)/G351&lt;-25%,"!","")),"")</f>
        <v/>
      </c>
      <c r="K351" s="112">
        <f>IFERROR(E351/D351,"")</f>
        <v>434</v>
      </c>
      <c r="L351" s="112">
        <f>IFERROR(F351/D351,"")</f>
        <v>384.66666666666669</v>
      </c>
      <c r="U35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11.367127496159753</v>
      </c>
    </row>
    <row r="352" spans="1:21" x14ac:dyDescent="0.25">
      <c r="A352" s="97" t="s">
        <v>315</v>
      </c>
      <c r="B352" s="97" t="s">
        <v>2463</v>
      </c>
      <c r="C352" s="173" t="s">
        <v>2927</v>
      </c>
      <c r="D352" s="178">
        <v>3.3</v>
      </c>
      <c r="E352" s="79">
        <v>2133</v>
      </c>
      <c r="F352" s="177">
        <v>1752</v>
      </c>
      <c r="G352" s="110">
        <v>1488</v>
      </c>
      <c r="H35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52" s="97" t="str">
        <f>IF((F352-G352)&lt;0,"!","")</f>
        <v/>
      </c>
      <c r="J352" s="111" t="str">
        <f>IFERROR(IF((F352-G352)/G352&gt;25%,"!",IF((F352-G352)/G352&lt;-25%,"!","")),"")</f>
        <v/>
      </c>
      <c r="K352" s="112">
        <f>IFERROR(E352/D352,"")</f>
        <v>646.36363636363637</v>
      </c>
      <c r="L352" s="112">
        <f>IFERROR(F352/D352,"")</f>
        <v>530.90909090909099</v>
      </c>
      <c r="U35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17.862165963431785</v>
      </c>
    </row>
    <row r="353" spans="1:21" x14ac:dyDescent="0.25">
      <c r="A353" s="97" t="s">
        <v>828</v>
      </c>
      <c r="B353" s="97" t="s">
        <v>2463</v>
      </c>
      <c r="C353" s="173" t="s">
        <v>2927</v>
      </c>
      <c r="D353" s="178">
        <v>6</v>
      </c>
      <c r="E353" s="79">
        <v>4126</v>
      </c>
      <c r="F353" s="177">
        <v>3624</v>
      </c>
      <c r="G353" s="110">
        <v>2369</v>
      </c>
      <c r="H35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53" s="97" t="str">
        <f>IF((F353-G353)&lt;0,"!","")</f>
        <v/>
      </c>
      <c r="J353" s="111" t="str">
        <f>IFERROR(IF((F353-G353)/G353&gt;25%,"!",IF((F353-G353)/G353&lt;-25%,"!","")),"")</f>
        <v>!</v>
      </c>
      <c r="K353" s="112">
        <f>IFERROR(E353/D353,"")</f>
        <v>687.66666666666663</v>
      </c>
      <c r="L353" s="112">
        <f>IFERROR(F353/D353,"")</f>
        <v>604</v>
      </c>
      <c r="U35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12.166747455162385</v>
      </c>
    </row>
    <row r="354" spans="1:21" x14ac:dyDescent="0.25">
      <c r="A354" s="97" t="s">
        <v>875</v>
      </c>
      <c r="B354" s="97" t="s">
        <v>2463</v>
      </c>
      <c r="C354" s="173" t="s">
        <v>2927</v>
      </c>
      <c r="D354" s="178">
        <v>2.5</v>
      </c>
      <c r="E354" s="79">
        <v>1541</v>
      </c>
      <c r="F354" s="175">
        <v>1567</v>
      </c>
      <c r="G354" s="110">
        <v>1567</v>
      </c>
      <c r="H35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54" s="97" t="str">
        <f>IF((F354-G354)&lt;0,"!","")</f>
        <v/>
      </c>
      <c r="J354" s="111" t="str">
        <f>IFERROR(IF((F354-G354)/G354&gt;25%,"!",IF((F354-G354)/G354&lt;-25%,"!","")),"")</f>
        <v/>
      </c>
      <c r="K354" s="112">
        <f>IFERROR(E354/D354,"")</f>
        <v>616.4</v>
      </c>
      <c r="L354" s="112">
        <f>IFERROR(F354/D354,"")</f>
        <v>626.79999999999995</v>
      </c>
      <c r="U35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-1.6872160934458142</v>
      </c>
    </row>
    <row r="355" spans="1:21" x14ac:dyDescent="0.25">
      <c r="A355" s="97" t="s">
        <v>507</v>
      </c>
      <c r="B355" s="97" t="s">
        <v>2463</v>
      </c>
      <c r="C355" s="173" t="s">
        <v>2927</v>
      </c>
      <c r="D355" s="178">
        <v>3</v>
      </c>
      <c r="E355" s="79">
        <v>1755</v>
      </c>
      <c r="F355" s="175">
        <v>1704</v>
      </c>
      <c r="G355" s="110">
        <v>1634</v>
      </c>
      <c r="H35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55" s="97" t="str">
        <f>IF((F355-G355)&lt;0,"!","")</f>
        <v/>
      </c>
      <c r="J355" s="111" t="str">
        <f>IFERROR(IF((F355-G355)/G355&gt;25%,"!",IF((F355-G355)/G355&lt;-25%,"!","")),"")</f>
        <v/>
      </c>
      <c r="K355" s="112">
        <f>IFERROR(E355/D355,"")</f>
        <v>585</v>
      </c>
      <c r="L355" s="112">
        <f>IFERROR(F355/D355,"")</f>
        <v>568</v>
      </c>
      <c r="U35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2.9059829059829059</v>
      </c>
    </row>
    <row r="356" spans="1:21" x14ac:dyDescent="0.25">
      <c r="A356" s="97" t="s">
        <v>279</v>
      </c>
      <c r="B356" s="97" t="s">
        <v>2463</v>
      </c>
      <c r="C356" s="173" t="s">
        <v>2927</v>
      </c>
      <c r="D356" s="178">
        <v>3.46</v>
      </c>
      <c r="E356" s="79">
        <v>2400</v>
      </c>
      <c r="F356" s="175">
        <v>2501</v>
      </c>
      <c r="G356" s="110">
        <v>2053</v>
      </c>
      <c r="H35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56" s="97" t="str">
        <f>IF((F356-G356)&lt;0,"!","")</f>
        <v/>
      </c>
      <c r="J356" s="111" t="str">
        <f>IFERROR(IF((F356-G356)/G356&gt;25%,"!",IF((F356-G356)/G356&lt;-25%,"!","")),"")</f>
        <v/>
      </c>
      <c r="K356" s="112">
        <f>IFERROR(E356/D356,"")</f>
        <v>693.64161849710979</v>
      </c>
      <c r="L356" s="112">
        <f>IFERROR(F356/D356,"")</f>
        <v>722.83236994219658</v>
      </c>
      <c r="U35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-4.208333333333333</v>
      </c>
    </row>
    <row r="357" spans="1:21" x14ac:dyDescent="0.25">
      <c r="A357" s="97" t="s">
        <v>832</v>
      </c>
      <c r="B357" s="97" t="s">
        <v>2463</v>
      </c>
      <c r="C357" s="173" t="s">
        <v>2927</v>
      </c>
      <c r="D357" s="178">
        <v>1.89</v>
      </c>
      <c r="E357" s="79">
        <v>1177.47</v>
      </c>
      <c r="F357" s="175">
        <v>1100</v>
      </c>
      <c r="G357" s="110">
        <v>500</v>
      </c>
      <c r="H35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57" s="97" t="str">
        <f>IF((F357-G357)&lt;0,"!","")</f>
        <v/>
      </c>
      <c r="J357" s="111" t="str">
        <f>IFERROR(IF((F357-G357)/G357&gt;25%,"!",IF((F357-G357)/G357&lt;-25%,"!","")),"")</f>
        <v>!</v>
      </c>
      <c r="K357" s="112">
        <f>IFERROR(E357/D357,"")</f>
        <v>623</v>
      </c>
      <c r="L357" s="112">
        <f>IFERROR(F357/D357,"")</f>
        <v>582.01058201058208</v>
      </c>
      <c r="U35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6.5793608329723918</v>
      </c>
    </row>
    <row r="358" spans="1:21" x14ac:dyDescent="0.25">
      <c r="A358" s="97" t="s">
        <v>657</v>
      </c>
      <c r="B358" s="97" t="s">
        <v>2463</v>
      </c>
      <c r="C358" s="173" t="s">
        <v>2927</v>
      </c>
      <c r="D358" s="178">
        <v>2</v>
      </c>
      <c r="E358" s="79">
        <v>1366</v>
      </c>
      <c r="F358" s="175">
        <v>1088</v>
      </c>
      <c r="G358" s="110">
        <v>863</v>
      </c>
      <c r="H35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58" s="97" t="str">
        <f>IF((F358-G358)&lt;0,"!","")</f>
        <v/>
      </c>
      <c r="J358" s="111" t="str">
        <f>IFERROR(IF((F358-G358)/G358&gt;25%,"!",IF((F358-G358)/G358&lt;-25%,"!","")),"")</f>
        <v>!</v>
      </c>
      <c r="K358" s="112">
        <f>IFERROR(E358/D358,"")</f>
        <v>683</v>
      </c>
      <c r="L358" s="112">
        <f>IFERROR(F358/D358,"")</f>
        <v>544</v>
      </c>
      <c r="U35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20.351390922401173</v>
      </c>
    </row>
    <row r="359" spans="1:21" x14ac:dyDescent="0.25">
      <c r="A359" s="97" t="s">
        <v>235</v>
      </c>
      <c r="B359" s="97" t="s">
        <v>2463</v>
      </c>
      <c r="C359" s="173" t="s">
        <v>2927</v>
      </c>
      <c r="D359" s="178">
        <v>1.5</v>
      </c>
      <c r="E359" s="79">
        <v>1010</v>
      </c>
      <c r="F359" s="175">
        <v>1016</v>
      </c>
      <c r="G359" s="110">
        <v>658</v>
      </c>
      <c r="H35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59" s="97" t="str">
        <f>IF((F359-G359)&lt;0,"!","")</f>
        <v/>
      </c>
      <c r="J359" s="111" t="str">
        <f>IFERROR(IF((F359-G359)/G359&gt;25%,"!",IF((F359-G359)/G359&lt;-25%,"!","")),"")</f>
        <v>!</v>
      </c>
      <c r="K359" s="112">
        <f>IFERROR(E359/D359,"")</f>
        <v>673.33333333333337</v>
      </c>
      <c r="L359" s="112">
        <f>IFERROR(F359/D359,"")</f>
        <v>677.33333333333337</v>
      </c>
      <c r="U35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-0.59405940594059403</v>
      </c>
    </row>
    <row r="360" spans="1:21" x14ac:dyDescent="0.25">
      <c r="A360" s="97" t="s">
        <v>734</v>
      </c>
      <c r="B360" s="97" t="s">
        <v>2463</v>
      </c>
      <c r="C360" s="173" t="s">
        <v>2927</v>
      </c>
      <c r="D360" s="178">
        <v>1.29</v>
      </c>
      <c r="E360" s="79">
        <v>700</v>
      </c>
      <c r="F360" s="175">
        <v>604</v>
      </c>
      <c r="G360" s="110">
        <v>381</v>
      </c>
      <c r="H36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60" s="97" t="str">
        <f>IF((F360-G360)&lt;0,"!","")</f>
        <v/>
      </c>
      <c r="J360" s="111" t="str">
        <f>IFERROR(IF((F360-G360)/G360&gt;25%,"!",IF((F360-G360)/G360&lt;-25%,"!","")),"")</f>
        <v>!</v>
      </c>
      <c r="K360" s="112">
        <f>IFERROR(E360/D360,"")</f>
        <v>542.63565891472865</v>
      </c>
      <c r="L360" s="112">
        <f>IFERROR(F360/D360,"")</f>
        <v>468.2170542635659</v>
      </c>
      <c r="U36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13.714285714285715</v>
      </c>
    </row>
    <row r="361" spans="1:21" x14ac:dyDescent="0.25">
      <c r="A361" s="97" t="s">
        <v>729</v>
      </c>
      <c r="B361" s="97" t="s">
        <v>2463</v>
      </c>
      <c r="C361" s="173" t="s">
        <v>2927</v>
      </c>
      <c r="D361" s="178">
        <v>4.01</v>
      </c>
      <c r="E361" s="79">
        <v>1500</v>
      </c>
      <c r="F361" s="175">
        <v>1511</v>
      </c>
      <c r="G361" s="110">
        <v>737</v>
      </c>
      <c r="H36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61" s="97" t="str">
        <f>IF((F361-G361)&lt;0,"!","")</f>
        <v/>
      </c>
      <c r="J361" s="111" t="str">
        <f>IFERROR(IF((F361-G361)/G361&gt;25%,"!",IF((F361-G361)/G361&lt;-25%,"!","")),"")</f>
        <v>!</v>
      </c>
      <c r="K361" s="112">
        <f>IFERROR(E361/D361,"")</f>
        <v>374.06483790523691</v>
      </c>
      <c r="L361" s="112">
        <f>IFERROR(F361/D361,"")</f>
        <v>376.80798004987531</v>
      </c>
      <c r="U36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-0.73333333333333328</v>
      </c>
    </row>
    <row r="362" spans="1:21" x14ac:dyDescent="0.25">
      <c r="A362" s="97" t="s">
        <v>513</v>
      </c>
      <c r="B362" s="97" t="s">
        <v>2463</v>
      </c>
      <c r="C362" s="173" t="s">
        <v>2927</v>
      </c>
      <c r="D362" s="178">
        <v>3.23</v>
      </c>
      <c r="E362" s="79">
        <v>2254</v>
      </c>
      <c r="F362" s="177">
        <v>2340</v>
      </c>
      <c r="G362" s="110">
        <v>2092</v>
      </c>
      <c r="H36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62" s="97" t="str">
        <f>IF((F362-G362)&lt;0,"!","")</f>
        <v/>
      </c>
      <c r="J362" s="111" t="str">
        <f>IFERROR(IF((F362-G362)/G362&gt;25%,"!",IF((F362-G362)/G362&lt;-25%,"!","")),"")</f>
        <v/>
      </c>
      <c r="K362" s="112">
        <f>IFERROR(E362/D362,"")</f>
        <v>697.83281733746128</v>
      </c>
      <c r="L362" s="112">
        <f>IFERROR(F362/D362,"")</f>
        <v>724.45820433436529</v>
      </c>
      <c r="U36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-3.8154392191659272</v>
      </c>
    </row>
    <row r="363" spans="1:21" x14ac:dyDescent="0.25">
      <c r="A363" s="97" t="s">
        <v>819</v>
      </c>
      <c r="B363" s="97" t="s">
        <v>2463</v>
      </c>
      <c r="C363" s="173" t="s">
        <v>2927</v>
      </c>
      <c r="D363" s="178">
        <v>2</v>
      </c>
      <c r="E363" s="79">
        <v>1320</v>
      </c>
      <c r="F363" s="177">
        <v>1294</v>
      </c>
      <c r="G363" s="110">
        <v>794</v>
      </c>
      <c r="H36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63" s="97" t="str">
        <f>IF((F363-G363)&lt;0,"!","")</f>
        <v/>
      </c>
      <c r="J363" s="111" t="str">
        <f>IFERROR(IF((F363-G363)/G363&gt;25%,"!",IF((F363-G363)/G363&lt;-25%,"!","")),"")</f>
        <v>!</v>
      </c>
      <c r="K363" s="112">
        <f>IFERROR(E363/D363,"")</f>
        <v>660</v>
      </c>
      <c r="L363" s="112">
        <f>IFERROR(F363/D363,"")</f>
        <v>647</v>
      </c>
      <c r="U36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1.9696969696969695</v>
      </c>
    </row>
    <row r="364" spans="1:21" x14ac:dyDescent="0.25">
      <c r="A364" s="97" t="s">
        <v>635</v>
      </c>
      <c r="B364" s="97" t="s">
        <v>2463</v>
      </c>
      <c r="C364" s="173" t="s">
        <v>2927</v>
      </c>
      <c r="D364" s="178">
        <v>3.63</v>
      </c>
      <c r="E364" s="79">
        <v>1326</v>
      </c>
      <c r="F364" s="175">
        <v>1129</v>
      </c>
      <c r="G364" s="110">
        <v>581</v>
      </c>
      <c r="H36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64" s="97" t="str">
        <f>IF((F364-G364)&lt;0,"!","")</f>
        <v/>
      </c>
      <c r="J364" s="111" t="str">
        <f>IFERROR(IF((F364-G364)/G364&gt;25%,"!",IF((F364-G364)/G364&lt;-25%,"!","")),"")</f>
        <v>!</v>
      </c>
      <c r="K364" s="112">
        <f>IFERROR(E364/D364,"")</f>
        <v>365.28925619834712</v>
      </c>
      <c r="L364" s="112">
        <f>IFERROR(F364/D364,"")</f>
        <v>311.01928374655648</v>
      </c>
      <c r="U36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14.856711915535445</v>
      </c>
    </row>
    <row r="365" spans="1:21" x14ac:dyDescent="0.25">
      <c r="A365" s="97" t="s">
        <v>633</v>
      </c>
      <c r="B365" s="97" t="s">
        <v>2463</v>
      </c>
      <c r="C365" s="173" t="s">
        <v>2927</v>
      </c>
      <c r="D365" s="178">
        <v>2.54</v>
      </c>
      <c r="E365" s="79">
        <v>1548</v>
      </c>
      <c r="F365" s="175">
        <v>1440</v>
      </c>
      <c r="G365" s="110">
        <v>828</v>
      </c>
      <c r="H36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65" s="97" t="str">
        <f>IF((F365-G365)&lt;0,"!","")</f>
        <v/>
      </c>
      <c r="J365" s="111" t="str">
        <f>IFERROR(IF((F365-G365)/G365&gt;25%,"!",IF((F365-G365)/G365&lt;-25%,"!","")),"")</f>
        <v>!</v>
      </c>
      <c r="K365" s="112">
        <f>IFERROR(E365/D365,"")</f>
        <v>609.44881889763781</v>
      </c>
      <c r="L365" s="112">
        <f>IFERROR(F365/D365,"")</f>
        <v>566.92913385826773</v>
      </c>
      <c r="U36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6.9767441860465116</v>
      </c>
    </row>
    <row r="366" spans="1:21" x14ac:dyDescent="0.25">
      <c r="A366" s="97" t="s">
        <v>642</v>
      </c>
      <c r="B366" s="97" t="s">
        <v>2463</v>
      </c>
      <c r="C366" s="173" t="s">
        <v>2927</v>
      </c>
      <c r="D366" s="178">
        <v>2.5</v>
      </c>
      <c r="E366" s="79">
        <v>1000</v>
      </c>
      <c r="F366" s="175">
        <v>950</v>
      </c>
      <c r="G366" s="110">
        <v>750</v>
      </c>
      <c r="H36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66" s="97" t="str">
        <f>IF((F366-G366)&lt;0,"!","")</f>
        <v/>
      </c>
      <c r="J366" s="111" t="str">
        <f>IFERROR(IF((F366-G366)/G366&gt;25%,"!",IF((F366-G366)/G366&lt;-25%,"!","")),"")</f>
        <v>!</v>
      </c>
      <c r="K366" s="112">
        <f>IFERROR(E366/D366,"")</f>
        <v>400</v>
      </c>
      <c r="L366" s="112">
        <f>IFERROR(F366/D366,"")</f>
        <v>380</v>
      </c>
      <c r="U36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v>
      </c>
    </row>
    <row r="367" spans="1:21" x14ac:dyDescent="0.25">
      <c r="A367" s="97" t="s">
        <v>388</v>
      </c>
      <c r="B367" s="97" t="s">
        <v>2463</v>
      </c>
      <c r="C367" s="173" t="s">
        <v>2927</v>
      </c>
      <c r="D367" s="178">
        <v>3.41</v>
      </c>
      <c r="E367" s="79">
        <v>2089</v>
      </c>
      <c r="F367" s="177">
        <v>2094</v>
      </c>
      <c r="G367" s="110">
        <v>774</v>
      </c>
      <c r="H36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67" s="97" t="str">
        <f>IF((F367-G367)&lt;0,"!","")</f>
        <v/>
      </c>
      <c r="J367" s="111" t="str">
        <f>IFERROR(IF((F367-G367)/G367&gt;25%,"!",IF((F367-G367)/G367&lt;-25%,"!","")),"")</f>
        <v>!</v>
      </c>
      <c r="K367" s="112">
        <f>IFERROR(E367/D367,"")</f>
        <v>612.60997067448682</v>
      </c>
      <c r="L367" s="112">
        <f>IFERROR(F367/D367,"")</f>
        <v>614.07624633431078</v>
      </c>
      <c r="U36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-0.23934897079942558</v>
      </c>
    </row>
    <row r="368" spans="1:21" x14ac:dyDescent="0.25">
      <c r="A368" s="97" t="s">
        <v>725</v>
      </c>
      <c r="B368" s="97" t="s">
        <v>2463</v>
      </c>
      <c r="C368" s="173" t="s">
        <v>2927</v>
      </c>
      <c r="D368" s="178">
        <v>3</v>
      </c>
      <c r="E368" s="79">
        <v>1250</v>
      </c>
      <c r="F368" s="175">
        <v>1100</v>
      </c>
      <c r="G368" s="110">
        <v>547</v>
      </c>
      <c r="H36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68" s="97" t="str">
        <f>IF((F368-G368)&lt;0,"!","")</f>
        <v/>
      </c>
      <c r="J368" s="111" t="str">
        <f>IFERROR(IF((F368-G368)/G368&gt;25%,"!",IF((F368-G368)/G368&lt;-25%,"!","")),"")</f>
        <v>!</v>
      </c>
      <c r="K368" s="112">
        <f>IFERROR(E368/D368,"")</f>
        <v>416.66666666666669</v>
      </c>
      <c r="L368" s="112">
        <f>IFERROR(F368/D368,"")</f>
        <v>366.66666666666669</v>
      </c>
      <c r="U36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v>
      </c>
    </row>
    <row r="369" spans="1:21" x14ac:dyDescent="0.25">
      <c r="A369" s="97" t="s">
        <v>814</v>
      </c>
      <c r="B369" s="97" t="s">
        <v>2463</v>
      </c>
      <c r="C369" s="173" t="s">
        <v>2927</v>
      </c>
      <c r="D369" s="178">
        <v>3.3</v>
      </c>
      <c r="E369" s="79">
        <v>2000</v>
      </c>
      <c r="F369" s="175">
        <v>1964</v>
      </c>
      <c r="G369" s="110">
        <v>1054</v>
      </c>
      <c r="H36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69" s="97" t="str">
        <f>IF((F369-G369)&lt;0,"!","")</f>
        <v/>
      </c>
      <c r="J369" s="111" t="str">
        <f>IFERROR(IF((F369-G369)/G369&gt;25%,"!",IF((F369-G369)/G369&lt;-25%,"!","")),"")</f>
        <v>!</v>
      </c>
      <c r="K369" s="112">
        <f>IFERROR(E369/D369,"")</f>
        <v>606.06060606060612</v>
      </c>
      <c r="L369" s="112">
        <f>IFERROR(F369/D369,"")</f>
        <v>595.15151515151513</v>
      </c>
      <c r="U36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1.7999999999999998</v>
      </c>
    </row>
    <row r="370" spans="1:21" x14ac:dyDescent="0.25">
      <c r="A370" s="97" t="s">
        <v>804</v>
      </c>
      <c r="B370" s="97" t="s">
        <v>2463</v>
      </c>
      <c r="C370" s="173" t="s">
        <v>2927</v>
      </c>
      <c r="D370" s="178">
        <v>2.36</v>
      </c>
      <c r="E370" s="79">
        <v>1500</v>
      </c>
      <c r="F370" s="175">
        <v>1208</v>
      </c>
      <c r="G370" s="110">
        <v>526</v>
      </c>
      <c r="H37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70" s="97" t="str">
        <f>IF((F370-G370)&lt;0,"!","")</f>
        <v/>
      </c>
      <c r="J370" s="111" t="str">
        <f>IFERROR(IF((F370-G370)/G370&gt;25%,"!",IF((F370-G370)/G370&lt;-25%,"!","")),"")</f>
        <v>!</v>
      </c>
      <c r="K370" s="112">
        <f>IFERROR(E370/D370,"")</f>
        <v>635.59322033898309</v>
      </c>
      <c r="L370" s="112">
        <f>IFERROR(F370/D370,"")</f>
        <v>511.86440677966107</v>
      </c>
      <c r="U37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19.466666666666665</v>
      </c>
    </row>
    <row r="371" spans="1:21" x14ac:dyDescent="0.25">
      <c r="A371" s="97" t="s">
        <v>772</v>
      </c>
      <c r="B371" s="97" t="s">
        <v>2463</v>
      </c>
      <c r="C371" s="173" t="s">
        <v>2927</v>
      </c>
      <c r="D371" s="178">
        <v>3.64</v>
      </c>
      <c r="E371" s="79">
        <v>1525</v>
      </c>
      <c r="F371" s="175">
        <v>1447</v>
      </c>
      <c r="G371" s="110">
        <v>1230</v>
      </c>
      <c r="H37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71" s="97" t="str">
        <f>IF((F371-G371)&lt;0,"!","")</f>
        <v/>
      </c>
      <c r="J371" s="111" t="str">
        <f>IFERROR(IF((F371-G371)/G371&gt;25%,"!",IF((F371-G371)/G371&lt;-25%,"!","")),"")</f>
        <v/>
      </c>
      <c r="K371" s="112">
        <f>IFERROR(E371/D371,"")</f>
        <v>418.95604395604391</v>
      </c>
      <c r="L371" s="112">
        <f>IFERROR(F371/D371,"")</f>
        <v>397.52747252747253</v>
      </c>
      <c r="U37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5.1147540983606552</v>
      </c>
    </row>
    <row r="372" spans="1:21" x14ac:dyDescent="0.25">
      <c r="A372" s="97" t="s">
        <v>651</v>
      </c>
      <c r="B372" s="97" t="s">
        <v>2463</v>
      </c>
      <c r="C372" s="173" t="s">
        <v>2927</v>
      </c>
      <c r="D372" s="178">
        <v>3.5</v>
      </c>
      <c r="E372" s="79">
        <v>2404</v>
      </c>
      <c r="F372" s="177">
        <v>1924</v>
      </c>
      <c r="G372" s="110">
        <v>837</v>
      </c>
      <c r="H37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72" s="97" t="str">
        <f>IF((F372-G372)&lt;0,"!","")</f>
        <v/>
      </c>
      <c r="J372" s="111" t="str">
        <f>IFERROR(IF((F372-G372)/G372&gt;25%,"!",IF((F372-G372)/G372&lt;-25%,"!","")),"")</f>
        <v>!</v>
      </c>
      <c r="K372" s="112">
        <f>IFERROR(E372/D372,"")</f>
        <v>686.85714285714289</v>
      </c>
      <c r="L372" s="112">
        <f>IFERROR(F372/D372,"")</f>
        <v>549.71428571428567</v>
      </c>
      <c r="U37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19.966722129783694</v>
      </c>
    </row>
    <row r="373" spans="1:21" x14ac:dyDescent="0.25">
      <c r="A373" s="97" t="s">
        <v>809</v>
      </c>
      <c r="B373" s="97" t="s">
        <v>2463</v>
      </c>
      <c r="C373" s="173" t="s">
        <v>2927</v>
      </c>
      <c r="D373" s="178">
        <v>2.64</v>
      </c>
      <c r="E373" s="79">
        <v>1742.4</v>
      </c>
      <c r="F373" s="177">
        <v>1424</v>
      </c>
      <c r="G373" s="110">
        <v>1424</v>
      </c>
      <c r="H37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73" s="97" t="str">
        <f>IF((F373-G373)&lt;0,"!","")</f>
        <v/>
      </c>
      <c r="J373" s="111" t="str">
        <f>IFERROR(IF((F373-G373)/G373&gt;25%,"!",IF((F373-G373)/G373&lt;-25%,"!","")),"")</f>
        <v/>
      </c>
      <c r="K373" s="112">
        <f>IFERROR(E373/D373,"")</f>
        <v>660</v>
      </c>
      <c r="L373" s="112">
        <f>IFERROR(F373/D373,"")</f>
        <v>539.39393939393938</v>
      </c>
      <c r="U37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18.273645546372823</v>
      </c>
    </row>
    <row r="374" spans="1:21" x14ac:dyDescent="0.25">
      <c r="A374" s="97" t="s">
        <v>789</v>
      </c>
      <c r="B374" s="97" t="s">
        <v>2463</v>
      </c>
      <c r="C374" s="173" t="s">
        <v>2927</v>
      </c>
      <c r="D374" s="178">
        <v>3</v>
      </c>
      <c r="E374" s="79">
        <v>1545</v>
      </c>
      <c r="F374" s="175">
        <v>1575</v>
      </c>
      <c r="G374" s="110">
        <v>1021</v>
      </c>
      <c r="H37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74" s="97" t="str">
        <f>IF((F374-G374)&lt;0,"!","")</f>
        <v/>
      </c>
      <c r="J374" s="111" t="str">
        <f>IFERROR(IF((F374-G374)/G374&gt;25%,"!",IF((F374-G374)/G374&lt;-25%,"!","")),"")</f>
        <v>!</v>
      </c>
      <c r="K374" s="112">
        <f>IFERROR(E374/D374,"")</f>
        <v>515</v>
      </c>
      <c r="L374" s="112">
        <f>IFERROR(F374/D374,"")</f>
        <v>525</v>
      </c>
      <c r="U37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-1.9417475728155338</v>
      </c>
    </row>
    <row r="375" spans="1:21" x14ac:dyDescent="0.25">
      <c r="A375" s="97" t="s">
        <v>616</v>
      </c>
      <c r="B375" s="97" t="s">
        <v>2463</v>
      </c>
      <c r="C375" s="173" t="s">
        <v>2927</v>
      </c>
      <c r="D375" s="178">
        <v>2.35</v>
      </c>
      <c r="E375" s="79">
        <v>1599</v>
      </c>
      <c r="F375" s="175">
        <v>1390</v>
      </c>
      <c r="G375" s="110">
        <v>650</v>
      </c>
      <c r="H37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75" s="97" t="str">
        <f>IF((F375-G375)&lt;0,"!","")</f>
        <v/>
      </c>
      <c r="J375" s="111" t="str">
        <f>IFERROR(IF((F375-G375)/G375&gt;25%,"!",IF((F375-G375)/G375&lt;-25%,"!","")),"")</f>
        <v>!</v>
      </c>
      <c r="K375" s="112">
        <f>IFERROR(E375/D375,"")</f>
        <v>680.42553191489355</v>
      </c>
      <c r="L375" s="112">
        <f>IFERROR(F375/D375,"")</f>
        <v>591.48936170212767</v>
      </c>
      <c r="U37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13.070669168230145</v>
      </c>
    </row>
    <row r="376" spans="1:21" x14ac:dyDescent="0.25">
      <c r="A376" s="97" t="s">
        <v>453</v>
      </c>
      <c r="B376" s="97" t="s">
        <v>2463</v>
      </c>
      <c r="C376" s="173" t="s">
        <v>2927</v>
      </c>
      <c r="D376" s="178">
        <v>9.09</v>
      </c>
      <c r="E376" s="79">
        <v>5999.4</v>
      </c>
      <c r="F376" s="175">
        <v>5159</v>
      </c>
      <c r="G376" s="110">
        <v>4439</v>
      </c>
      <c r="H37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76" s="97" t="str">
        <f>IF((F376-G376)&lt;0,"!","")</f>
        <v/>
      </c>
      <c r="J376" s="111" t="str">
        <f>IFERROR(IF((F376-G376)/G376&gt;25%,"!",IF((F376-G376)/G376&lt;-25%,"!","")),"")</f>
        <v/>
      </c>
      <c r="K376" s="112">
        <f>IFERROR(E376/D376,"")</f>
        <v>660</v>
      </c>
      <c r="L376" s="112">
        <f>IFERROR(F376/D376,"")</f>
        <v>567.54675467546758</v>
      </c>
      <c r="U37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14.008067473414002</v>
      </c>
    </row>
    <row r="377" spans="1:21" x14ac:dyDescent="0.25">
      <c r="A377" s="97" t="s">
        <v>256</v>
      </c>
      <c r="B377" s="97" t="s">
        <v>2463</v>
      </c>
      <c r="C377" s="173" t="s">
        <v>2927</v>
      </c>
      <c r="D377" s="178">
        <v>1.96</v>
      </c>
      <c r="E377" s="79">
        <v>1000</v>
      </c>
      <c r="F377" s="175">
        <v>989</v>
      </c>
      <c r="G377" s="110">
        <v>496</v>
      </c>
      <c r="H37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77" s="97" t="str">
        <f>IF((F377-G377)&lt;0,"!","")</f>
        <v/>
      </c>
      <c r="J377" s="111" t="str">
        <f>IFERROR(IF((F377-G377)/G377&gt;25%,"!",IF((F377-G377)/G377&lt;-25%,"!","")),"")</f>
        <v>!</v>
      </c>
      <c r="K377" s="112">
        <f>IFERROR(E377/D377,"")</f>
        <v>510.20408163265307</v>
      </c>
      <c r="L377" s="112">
        <f>IFERROR(F377/D377,"")</f>
        <v>504.59183673469391</v>
      </c>
      <c r="U37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1.0999999999999999</v>
      </c>
    </row>
    <row r="378" spans="1:21" x14ac:dyDescent="0.25">
      <c r="A378" s="97" t="s">
        <v>719</v>
      </c>
      <c r="B378" s="97" t="s">
        <v>2463</v>
      </c>
      <c r="C378" s="173" t="s">
        <v>2927</v>
      </c>
      <c r="D378" s="178">
        <v>4.55</v>
      </c>
      <c r="E378" s="79">
        <v>3000</v>
      </c>
      <c r="F378" s="175">
        <v>2838</v>
      </c>
      <c r="G378" s="110">
        <v>2838</v>
      </c>
      <c r="H37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78" s="97" t="str">
        <f>IF((F378-G378)&lt;0,"!","")</f>
        <v/>
      </c>
      <c r="J378" s="111" t="str">
        <f>IFERROR(IF((F378-G378)/G378&gt;25%,"!",IF((F378-G378)/G378&lt;-25%,"!","")),"")</f>
        <v/>
      </c>
      <c r="K378" s="112">
        <f>IFERROR(E378/D378,"")</f>
        <v>659.34065934065939</v>
      </c>
      <c r="L378" s="112">
        <f>IFERROR(F378/D378,"")</f>
        <v>623.73626373626371</v>
      </c>
      <c r="U37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5.4</v>
      </c>
    </row>
    <row r="379" spans="1:21" x14ac:dyDescent="0.25">
      <c r="A379" s="97" t="s">
        <v>767</v>
      </c>
      <c r="B379" s="97" t="s">
        <v>2463</v>
      </c>
      <c r="C379" s="173" t="s">
        <v>2927</v>
      </c>
      <c r="D379" s="178">
        <v>6.63</v>
      </c>
      <c r="E379" s="79">
        <v>4550</v>
      </c>
      <c r="F379" s="175">
        <v>3833</v>
      </c>
      <c r="G379" s="110">
        <v>2542</v>
      </c>
      <c r="H37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79" s="97" t="str">
        <f>IF((F379-G379)&lt;0,"!","")</f>
        <v/>
      </c>
      <c r="J379" s="111" t="str">
        <f>IFERROR(IF((F379-G379)/G379&gt;25%,"!",IF((F379-G379)/G379&lt;-25%,"!","")),"")</f>
        <v>!</v>
      </c>
      <c r="K379" s="112">
        <f>IFERROR(E379/D379,"")</f>
        <v>686.27450980392155</v>
      </c>
      <c r="L379" s="112">
        <f>IFERROR(F379/D379,"")</f>
        <v>578.12971342383105</v>
      </c>
      <c r="U37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15.758241758241759</v>
      </c>
    </row>
    <row r="380" spans="1:21" x14ac:dyDescent="0.25">
      <c r="A380" s="97" t="s">
        <v>212</v>
      </c>
      <c r="B380" s="97" t="s">
        <v>2463</v>
      </c>
      <c r="C380" s="173" t="s">
        <v>2927</v>
      </c>
      <c r="D380" s="178">
        <v>4.1100000000000003</v>
      </c>
      <c r="E380" s="79">
        <v>2640</v>
      </c>
      <c r="F380" s="175">
        <v>2374</v>
      </c>
      <c r="G380" s="110">
        <v>2174</v>
      </c>
      <c r="H38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80" s="97" t="str">
        <f>IF((F380-G380)&lt;0,"!","")</f>
        <v/>
      </c>
      <c r="J380" s="111" t="str">
        <f>IFERROR(IF((F380-G380)/G380&gt;25%,"!",IF((F380-G380)/G380&lt;-25%,"!","")),"")</f>
        <v/>
      </c>
      <c r="K380" s="112">
        <f>IFERROR(E380/D380,"")</f>
        <v>642.33576642335765</v>
      </c>
      <c r="L380" s="112">
        <f>IFERROR(F380/D380,"")</f>
        <v>577.61557177615566</v>
      </c>
      <c r="U38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10.075757575757576</v>
      </c>
    </row>
    <row r="381" spans="1:21" ht="12" customHeight="1" x14ac:dyDescent="0.25">
      <c r="A381" s="97" t="s">
        <v>604</v>
      </c>
      <c r="B381" s="97" t="s">
        <v>2463</v>
      </c>
      <c r="C381" s="173" t="s">
        <v>2927</v>
      </c>
      <c r="D381" s="178">
        <v>1.5</v>
      </c>
      <c r="E381" s="79">
        <v>1000</v>
      </c>
      <c r="F381" s="177">
        <v>898</v>
      </c>
      <c r="G381" s="110">
        <v>898</v>
      </c>
      <c r="H38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81" s="97" t="str">
        <f>IF((F381-G381)&lt;0,"!","")</f>
        <v/>
      </c>
      <c r="J381" s="111" t="str">
        <f>IFERROR(IF((F381-G381)/G381&gt;25%,"!",IF((F381-G381)/G381&lt;-25%,"!","")),"")</f>
        <v/>
      </c>
      <c r="K381" s="112">
        <f>IFERROR(E381/D381,"")</f>
        <v>666.66666666666663</v>
      </c>
      <c r="L381" s="112">
        <f>IFERROR(F381/D381,"")</f>
        <v>598.66666666666663</v>
      </c>
      <c r="U38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10.199999999999999</v>
      </c>
    </row>
    <row r="382" spans="1:21" x14ac:dyDescent="0.25">
      <c r="A382" s="97" t="s">
        <v>661</v>
      </c>
      <c r="B382" s="97" t="s">
        <v>2463</v>
      </c>
      <c r="C382" s="173" t="s">
        <v>2927</v>
      </c>
      <c r="D382" s="178">
        <v>4</v>
      </c>
      <c r="E382" s="79">
        <v>1999</v>
      </c>
      <c r="F382" s="175">
        <v>2008</v>
      </c>
      <c r="G382" s="110">
        <v>1205</v>
      </c>
      <c r="H38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82" s="97" t="str">
        <f>IF((F382-G382)&lt;0,"!","")</f>
        <v/>
      </c>
      <c r="J382" s="111" t="str">
        <f>IFERROR(IF((F382-G382)/G382&gt;25%,"!",IF((F382-G382)/G382&lt;-25%,"!","")),"")</f>
        <v>!</v>
      </c>
      <c r="K382" s="112">
        <f>IFERROR(E382/D382,"")</f>
        <v>499.75</v>
      </c>
      <c r="L382" s="112">
        <f>IFERROR(F382/D382,"")</f>
        <v>502</v>
      </c>
      <c r="U38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-0.45022511255627812</v>
      </c>
    </row>
    <row r="383" spans="1:21" x14ac:dyDescent="0.25">
      <c r="A383" s="105" t="s">
        <v>2655</v>
      </c>
      <c r="B383" s="97" t="s">
        <v>2463</v>
      </c>
      <c r="C383" s="173" t="s">
        <v>2927</v>
      </c>
      <c r="D383" s="114">
        <v>2.36</v>
      </c>
      <c r="E383" s="79">
        <v>1600</v>
      </c>
      <c r="F383" s="175">
        <v>1574</v>
      </c>
      <c r="G383" s="179">
        <v>0</v>
      </c>
      <c r="H38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83" s="97" t="str">
        <f>IF((F383-G383)&lt;0,"!","")</f>
        <v/>
      </c>
      <c r="J383" s="111" t="str">
        <f>IFERROR(IF((F383-G383)/G383&gt;25%,"!",IF((F383-G383)/G383&lt;-25%,"!","")),"")</f>
        <v/>
      </c>
      <c r="K383" s="112">
        <f>IFERROR(E383/D383,"")</f>
        <v>677.96610169491532</v>
      </c>
      <c r="L383" s="112">
        <f>IFERROR(F383/D383,"")</f>
        <v>666.94915254237287</v>
      </c>
      <c r="U38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1.625</v>
      </c>
    </row>
    <row r="384" spans="1:21" x14ac:dyDescent="0.25">
      <c r="A384" s="97" t="s">
        <v>799</v>
      </c>
      <c r="B384" s="97" t="s">
        <v>2463</v>
      </c>
      <c r="C384" s="173" t="s">
        <v>2927</v>
      </c>
      <c r="D384" s="178">
        <v>4.5</v>
      </c>
      <c r="E384" s="79">
        <v>3100</v>
      </c>
      <c r="F384" s="175">
        <v>2957</v>
      </c>
      <c r="G384" s="110">
        <v>1977</v>
      </c>
      <c r="H38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84" s="97" t="str">
        <f>IF((F384-G384)&lt;0,"!","")</f>
        <v/>
      </c>
      <c r="J384" s="111" t="str">
        <f>IFERROR(IF((F384-G384)/G384&gt;25%,"!",IF((F384-G384)/G384&lt;-25%,"!","")),"")</f>
        <v>!</v>
      </c>
      <c r="K384" s="112">
        <f>IFERROR(E384/D384,"")</f>
        <v>688.88888888888891</v>
      </c>
      <c r="L384" s="112">
        <f>IFERROR(F384/D384,"")</f>
        <v>657.11111111111109</v>
      </c>
      <c r="U38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4.6129032258064511</v>
      </c>
    </row>
    <row r="385" spans="1:21" x14ac:dyDescent="0.25">
      <c r="A385" s="97" t="s">
        <v>320</v>
      </c>
      <c r="B385" s="97" t="s">
        <v>2463</v>
      </c>
      <c r="C385" s="173" t="s">
        <v>2927</v>
      </c>
      <c r="D385" s="178">
        <v>5.31</v>
      </c>
      <c r="E385" s="79">
        <v>2745</v>
      </c>
      <c r="F385" s="175">
        <v>2466</v>
      </c>
      <c r="G385" s="110">
        <v>1950</v>
      </c>
      <c r="H38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85" s="97" t="str">
        <f>IF((F385-G385)&lt;0,"!","")</f>
        <v/>
      </c>
      <c r="J385" s="111" t="str">
        <f>IFERROR(IF((F385-G385)/G385&gt;25%,"!",IF((F385-G385)/G385&lt;-25%,"!","")),"")</f>
        <v>!</v>
      </c>
      <c r="K385" s="112">
        <f>IFERROR(E385/D385,"")</f>
        <v>516.94915254237287</v>
      </c>
      <c r="L385" s="112">
        <f>IFERROR(F385/D385,"")</f>
        <v>464.40677966101697</v>
      </c>
      <c r="U38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10.163934426229508</v>
      </c>
    </row>
    <row r="386" spans="1:21" x14ac:dyDescent="0.25">
      <c r="A386" s="97" t="s">
        <v>785</v>
      </c>
      <c r="B386" s="97" t="s">
        <v>2463</v>
      </c>
      <c r="C386" s="173" t="s">
        <v>2927</v>
      </c>
      <c r="D386" s="178">
        <v>1.1200000000000001</v>
      </c>
      <c r="E386" s="79">
        <v>760</v>
      </c>
      <c r="F386" s="175">
        <v>710</v>
      </c>
      <c r="G386" s="110">
        <v>326</v>
      </c>
      <c r="H38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86" s="97" t="str">
        <f>IF((F386-G386)&lt;0,"!","")</f>
        <v/>
      </c>
      <c r="J386" s="111" t="str">
        <f>IFERROR(IF((F386-G386)/G386&gt;25%,"!",IF((F386-G386)/G386&lt;-25%,"!","")),"")</f>
        <v>!</v>
      </c>
      <c r="K386" s="112">
        <f>IFERROR(E386/D386,"")</f>
        <v>678.57142857142856</v>
      </c>
      <c r="L386" s="112">
        <f>IFERROR(F386/D386,"")</f>
        <v>633.92857142857133</v>
      </c>
      <c r="U38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6.5789473684210522</v>
      </c>
    </row>
    <row r="387" spans="1:21" x14ac:dyDescent="0.25">
      <c r="A387" s="97" t="s">
        <v>246</v>
      </c>
      <c r="B387" s="97" t="s">
        <v>2463</v>
      </c>
      <c r="C387" s="173" t="s">
        <v>2927</v>
      </c>
      <c r="D387" s="178">
        <v>2.96</v>
      </c>
      <c r="E387" s="79">
        <v>1966</v>
      </c>
      <c r="F387" s="175">
        <v>1787</v>
      </c>
      <c r="G387" s="110">
        <v>1669</v>
      </c>
      <c r="H38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87" s="97" t="str">
        <f>IF((F387-G387)&lt;0,"!","")</f>
        <v/>
      </c>
      <c r="J387" s="111" t="str">
        <f>IFERROR(IF((F387-G387)/G387&gt;25%,"!",IF((F387-G387)/G387&lt;-25%,"!","")),"")</f>
        <v/>
      </c>
      <c r="K387" s="112">
        <f>IFERROR(E387/D387,"")</f>
        <v>664.18918918918916</v>
      </c>
      <c r="L387" s="112">
        <f>IFERROR(F387/D387,"")</f>
        <v>603.71621621621625</v>
      </c>
      <c r="U38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9.1047812817904372</v>
      </c>
    </row>
    <row r="388" spans="1:21" x14ac:dyDescent="0.25">
      <c r="A388" s="97" t="s">
        <v>870</v>
      </c>
      <c r="B388" s="97" t="s">
        <v>2463</v>
      </c>
      <c r="C388" s="173" t="s">
        <v>2927</v>
      </c>
      <c r="D388" s="178">
        <v>11.23</v>
      </c>
      <c r="E388" s="79">
        <v>5500</v>
      </c>
      <c r="F388" s="175">
        <v>4995</v>
      </c>
      <c r="G388" s="110">
        <v>3063</v>
      </c>
      <c r="H38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88" s="97" t="str">
        <f>IF((F388-G388)&lt;0,"!","")</f>
        <v/>
      </c>
      <c r="J388" s="111" t="str">
        <f>IFERROR(IF((F388-G388)/G388&gt;25%,"!",IF((F388-G388)/G388&lt;-25%,"!","")),"")</f>
        <v>!</v>
      </c>
      <c r="K388" s="112">
        <f>IFERROR(E388/D388,"")</f>
        <v>489.75957257346391</v>
      </c>
      <c r="L388" s="112">
        <f>IFERROR(F388/D388,"")</f>
        <v>444.79073909171859</v>
      </c>
      <c r="U38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9.1818181818181817</v>
      </c>
    </row>
    <row r="389" spans="1:21" x14ac:dyDescent="0.25">
      <c r="A389" s="97" t="s">
        <v>758</v>
      </c>
      <c r="B389" s="97" t="s">
        <v>2463</v>
      </c>
      <c r="C389" s="173" t="s">
        <v>2927</v>
      </c>
      <c r="D389" s="178">
        <v>1.19</v>
      </c>
      <c r="E389" s="79">
        <v>700</v>
      </c>
      <c r="F389" s="177">
        <v>595</v>
      </c>
      <c r="G389" s="110">
        <v>123</v>
      </c>
      <c r="H38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89" s="97" t="str">
        <f>IF((F389-G389)&lt;0,"!","")</f>
        <v/>
      </c>
      <c r="J389" s="111" t="str">
        <f>IFERROR(IF((F389-G389)/G389&gt;25%,"!",IF((F389-G389)/G389&lt;-25%,"!","")),"")</f>
        <v>!</v>
      </c>
      <c r="K389" s="112">
        <f>IFERROR(E389/D389,"")</f>
        <v>588.23529411764707</v>
      </c>
      <c r="L389" s="112">
        <f>IFERROR(F389/D389,"")</f>
        <v>500</v>
      </c>
      <c r="U38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v>
      </c>
    </row>
    <row r="390" spans="1:21" x14ac:dyDescent="0.25">
      <c r="A390" s="97" t="s">
        <v>739</v>
      </c>
      <c r="B390" s="97" t="s">
        <v>2463</v>
      </c>
      <c r="C390" s="173" t="s">
        <v>2927</v>
      </c>
      <c r="D390" s="178">
        <v>2.09</v>
      </c>
      <c r="E390" s="79">
        <v>1400</v>
      </c>
      <c r="F390" s="175">
        <v>1221</v>
      </c>
      <c r="G390" s="110">
        <v>684</v>
      </c>
      <c r="H39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90" s="97" t="str">
        <f>IF((F390-G390)&lt;0,"!","")</f>
        <v/>
      </c>
      <c r="J390" s="111" t="str">
        <f>IFERROR(IF((F390-G390)/G390&gt;25%,"!",IF((F390-G390)/G390&lt;-25%,"!","")),"")</f>
        <v>!</v>
      </c>
      <c r="K390" s="112">
        <f>IFERROR(E390/D390,"")</f>
        <v>669.85645933014359</v>
      </c>
      <c r="L390" s="112">
        <f>IFERROR(F390/D390,"")</f>
        <v>584.21052631578948</v>
      </c>
      <c r="U39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12.785714285714286</v>
      </c>
    </row>
    <row r="391" spans="1:21" x14ac:dyDescent="0.25">
      <c r="A391" s="97" t="s">
        <v>879</v>
      </c>
      <c r="B391" s="97" t="s">
        <v>2463</v>
      </c>
      <c r="C391" s="173" t="s">
        <v>2927</v>
      </c>
      <c r="D391" s="178">
        <v>1.5</v>
      </c>
      <c r="E391" s="79">
        <v>1019</v>
      </c>
      <c r="F391" s="175">
        <v>864</v>
      </c>
      <c r="G391" s="110">
        <v>678</v>
      </c>
      <c r="H39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91" s="97" t="str">
        <f>IF((F391-G391)&lt;0,"!","")</f>
        <v/>
      </c>
      <c r="J391" s="111" t="str">
        <f>IFERROR(IF((F391-G391)/G391&gt;25%,"!",IF((F391-G391)/G391&lt;-25%,"!","")),"")</f>
        <v>!</v>
      </c>
      <c r="K391" s="112">
        <f>IFERROR(E391/D391,"")</f>
        <v>679.33333333333337</v>
      </c>
      <c r="L391" s="112">
        <f>IFERROR(F391/D391,"")</f>
        <v>576</v>
      </c>
      <c r="U39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15.21099116781158</v>
      </c>
    </row>
    <row r="392" spans="1:21" x14ac:dyDescent="0.25">
      <c r="A392" s="97" t="s">
        <v>527</v>
      </c>
      <c r="B392" s="97" t="s">
        <v>2463</v>
      </c>
      <c r="C392" s="173" t="s">
        <v>2927</v>
      </c>
      <c r="D392" s="178">
        <v>1.41</v>
      </c>
      <c r="E392" s="79">
        <v>980</v>
      </c>
      <c r="F392" s="177">
        <v>944</v>
      </c>
      <c r="G392" s="110">
        <v>702</v>
      </c>
      <c r="H39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92" s="97" t="str">
        <f>IF((F392-G392)&lt;0,"!","")</f>
        <v/>
      </c>
      <c r="J392" s="111" t="str">
        <f>IFERROR(IF((F392-G392)/G392&gt;25%,"!",IF((F392-G392)/G392&lt;-25%,"!","")),"")</f>
        <v>!</v>
      </c>
      <c r="K392" s="112">
        <f>IFERROR(E392/D392,"")</f>
        <v>695.03546099290782</v>
      </c>
      <c r="L392" s="112">
        <f>IFERROR(F392/D392,"")</f>
        <v>669.50354609929082</v>
      </c>
      <c r="U39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3.6734693877551026</v>
      </c>
    </row>
    <row r="393" spans="1:21" x14ac:dyDescent="0.25">
      <c r="A393" s="97" t="s">
        <v>666</v>
      </c>
      <c r="B393" s="97" t="s">
        <v>2463</v>
      </c>
      <c r="C393" s="173" t="s">
        <v>2927</v>
      </c>
      <c r="D393" s="178">
        <v>11.24</v>
      </c>
      <c r="E393" s="79">
        <v>7306</v>
      </c>
      <c r="F393" s="177">
        <v>6080</v>
      </c>
      <c r="G393" s="110">
        <v>5210</v>
      </c>
      <c r="H39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93" s="97" t="str">
        <f>IF((F393-G393)&lt;0,"!","")</f>
        <v/>
      </c>
      <c r="J393" s="111" t="str">
        <f>IFERROR(IF((F393-G393)/G393&gt;25%,"!",IF((F393-G393)/G393&lt;-25%,"!","")),"")</f>
        <v/>
      </c>
      <c r="K393" s="112">
        <f>IFERROR(E393/D393,"")</f>
        <v>650</v>
      </c>
      <c r="L393" s="112">
        <f>IFERROR(F393/D393,"")</f>
        <v>540.92526690391458</v>
      </c>
      <c r="U39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16.780728168628524</v>
      </c>
    </row>
    <row r="394" spans="1:21" x14ac:dyDescent="0.25">
      <c r="A394" s="97" t="s">
        <v>535</v>
      </c>
      <c r="B394" s="97" t="s">
        <v>2463</v>
      </c>
      <c r="C394" s="173" t="s">
        <v>2927</v>
      </c>
      <c r="D394" s="178">
        <v>1.5</v>
      </c>
      <c r="E394" s="79">
        <v>1000</v>
      </c>
      <c r="F394" s="175">
        <v>846</v>
      </c>
      <c r="G394" s="110">
        <v>644</v>
      </c>
      <c r="H39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94" s="97" t="str">
        <f>IF((F394-G394)&lt;0,"!","")</f>
        <v/>
      </c>
      <c r="J394" s="111" t="str">
        <f>IFERROR(IF((F394-G394)/G394&gt;25%,"!",IF((F394-G394)/G394&lt;-25%,"!","")),"")</f>
        <v>!</v>
      </c>
      <c r="K394" s="112">
        <f>IFERROR(E394/D394,"")</f>
        <v>666.66666666666663</v>
      </c>
      <c r="L394" s="112">
        <f>IFERROR(F394/D394,"")</f>
        <v>564</v>
      </c>
      <c r="U39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15.4</v>
      </c>
    </row>
    <row r="395" spans="1:21" x14ac:dyDescent="0.25">
      <c r="A395" s="97" t="s">
        <v>902</v>
      </c>
      <c r="B395" s="97" t="s">
        <v>2463</v>
      </c>
      <c r="C395" s="173" t="s">
        <v>2927</v>
      </c>
      <c r="D395" s="178">
        <v>4.5</v>
      </c>
      <c r="E395" s="79">
        <v>2985</v>
      </c>
      <c r="F395" s="175">
        <v>2831</v>
      </c>
      <c r="G395" s="110">
        <v>1788</v>
      </c>
      <c r="H39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95" s="97" t="str">
        <f>IF((F395-G395)&lt;0,"!","")</f>
        <v/>
      </c>
      <c r="J395" s="111" t="str">
        <f>IFERROR(IF((F395-G395)/G395&gt;25%,"!",IF((F395-G395)/G395&lt;-25%,"!","")),"")</f>
        <v>!</v>
      </c>
      <c r="K395" s="112">
        <f>IFERROR(E395/D395,"")</f>
        <v>663.33333333333337</v>
      </c>
      <c r="L395" s="112">
        <f>IFERROR(F395/D395,"")</f>
        <v>629.11111111111109</v>
      </c>
      <c r="U39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5.159128978224456</v>
      </c>
    </row>
    <row r="396" spans="1:21" x14ac:dyDescent="0.25">
      <c r="A396" s="97" t="s">
        <v>714</v>
      </c>
      <c r="B396" s="97" t="s">
        <v>2463</v>
      </c>
      <c r="C396" s="173" t="s">
        <v>2927</v>
      </c>
      <c r="D396" s="178">
        <v>1.56</v>
      </c>
      <c r="E396" s="79">
        <v>845</v>
      </c>
      <c r="F396" s="177">
        <v>791</v>
      </c>
      <c r="G396" s="110">
        <v>326</v>
      </c>
      <c r="H39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96" s="97" t="str">
        <f>IF((F396-G396)&lt;0,"!","")</f>
        <v/>
      </c>
      <c r="J396" s="111" t="str">
        <f>IFERROR(IF((F396-G396)/G396&gt;25%,"!",IF((F396-G396)/G396&lt;-25%,"!","")),"")</f>
        <v>!</v>
      </c>
      <c r="K396" s="112">
        <f>IFERROR(E396/D396,"")</f>
        <v>541.66666666666663</v>
      </c>
      <c r="L396" s="112">
        <f>IFERROR(F396/D396,"")</f>
        <v>507.05128205128204</v>
      </c>
      <c r="U39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6.390532544378698</v>
      </c>
    </row>
    <row r="397" spans="1:21" x14ac:dyDescent="0.25">
      <c r="A397" s="97" t="s">
        <v>409</v>
      </c>
      <c r="B397" s="97" t="s">
        <v>2463</v>
      </c>
      <c r="C397" s="173" t="s">
        <v>2927</v>
      </c>
      <c r="D397" s="178">
        <v>1.2</v>
      </c>
      <c r="E397" s="79">
        <v>836</v>
      </c>
      <c r="F397" s="175">
        <v>764</v>
      </c>
      <c r="G397" s="110">
        <v>512</v>
      </c>
      <c r="H39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97" s="97" t="str">
        <f>IF((F397-G397)&lt;0,"!","")</f>
        <v/>
      </c>
      <c r="J397" s="111" t="str">
        <f>IFERROR(IF((F397-G397)/G397&gt;25%,"!",IF((F397-G397)/G397&lt;-25%,"!","")),"")</f>
        <v>!</v>
      </c>
      <c r="K397" s="112">
        <f>IFERROR(E397/D397,"")</f>
        <v>696.66666666666674</v>
      </c>
      <c r="L397" s="112">
        <f>IFERROR(F397/D397,"")</f>
        <v>636.66666666666674</v>
      </c>
      <c r="U39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8.6124401913875595</v>
      </c>
    </row>
    <row r="398" spans="1:21" x14ac:dyDescent="0.25">
      <c r="A398" s="97" t="s">
        <v>419</v>
      </c>
      <c r="B398" s="97" t="s">
        <v>2463</v>
      </c>
      <c r="C398" s="173" t="s">
        <v>2927</v>
      </c>
      <c r="D398" s="178">
        <v>2.71</v>
      </c>
      <c r="E398" s="79">
        <v>1852</v>
      </c>
      <c r="F398" s="177">
        <v>1626</v>
      </c>
      <c r="G398" s="110">
        <v>1300</v>
      </c>
      <c r="H39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98" s="97" t="str">
        <f>IF((F398-G398)&lt;0,"!","")</f>
        <v/>
      </c>
      <c r="J398" s="111" t="str">
        <f>IFERROR(IF((F398-G398)/G398&gt;25%,"!",IF((F398-G398)/G398&lt;-25%,"!","")),"")</f>
        <v>!</v>
      </c>
      <c r="K398" s="112">
        <f>IFERROR(E398/D398,"")</f>
        <v>683.39483394833951</v>
      </c>
      <c r="L398" s="112">
        <f>IFERROR(F398/D398,"")</f>
        <v>600</v>
      </c>
      <c r="U39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12.203023758099352</v>
      </c>
    </row>
    <row r="399" spans="1:21" x14ac:dyDescent="0.25">
      <c r="A399" s="97" t="s">
        <v>780</v>
      </c>
      <c r="B399" s="97" t="s">
        <v>2463</v>
      </c>
      <c r="C399" s="173" t="s">
        <v>2927</v>
      </c>
      <c r="D399" s="178">
        <v>2.78</v>
      </c>
      <c r="E399" s="79">
        <v>845</v>
      </c>
      <c r="F399" s="175">
        <v>817</v>
      </c>
      <c r="G399" s="110">
        <v>817</v>
      </c>
      <c r="H39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399" s="97" t="str">
        <f>IF((F399-G399)&lt;0,"!","")</f>
        <v/>
      </c>
      <c r="J399" s="111" t="str">
        <f>IFERROR(IF((F399-G399)/G399&gt;25%,"!",IF((F399-G399)/G399&lt;-25%,"!","")),"")</f>
        <v/>
      </c>
      <c r="K399" s="112">
        <f>IFERROR(E399/D399,"")</f>
        <v>303.9568345323741</v>
      </c>
      <c r="L399" s="112">
        <f>IFERROR(F399/D399,"")</f>
        <v>293.88489208633098</v>
      </c>
      <c r="U39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3.3136094674556213</v>
      </c>
    </row>
    <row r="400" spans="1:21" x14ac:dyDescent="0.25">
      <c r="A400" s="97" t="s">
        <v>425</v>
      </c>
      <c r="B400" s="97" t="s">
        <v>2463</v>
      </c>
      <c r="C400" s="173" t="s">
        <v>2927</v>
      </c>
      <c r="D400" s="178">
        <v>0.8</v>
      </c>
      <c r="E400" s="79">
        <v>520</v>
      </c>
      <c r="F400" s="175">
        <v>499</v>
      </c>
      <c r="G400" s="110">
        <v>102</v>
      </c>
      <c r="H40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00" s="97" t="str">
        <f>IF((F400-G400)&lt;0,"!","")</f>
        <v/>
      </c>
      <c r="J400" s="111" t="str">
        <f>IFERROR(IF((F400-G400)/G400&gt;25%,"!",IF((F400-G400)/G400&lt;-25%,"!","")),"")</f>
        <v>!</v>
      </c>
      <c r="K400" s="112">
        <f>IFERROR(E400/D400,"")</f>
        <v>650</v>
      </c>
      <c r="L400" s="112">
        <f>IFERROR(F400/D400,"")</f>
        <v>623.75</v>
      </c>
      <c r="U40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4.0384615384615383</v>
      </c>
    </row>
    <row r="401" spans="1:21" x14ac:dyDescent="0.25">
      <c r="A401" s="97" t="s">
        <v>794</v>
      </c>
      <c r="B401" s="97" t="s">
        <v>2463</v>
      </c>
      <c r="C401" s="173" t="s">
        <v>2927</v>
      </c>
      <c r="D401" s="178">
        <v>3</v>
      </c>
      <c r="E401" s="79">
        <v>2000</v>
      </c>
      <c r="F401" s="175">
        <v>1775</v>
      </c>
      <c r="G401" s="110">
        <v>1007</v>
      </c>
      <c r="H40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01" s="97" t="str">
        <f>IF((F401-G401)&lt;0,"!","")</f>
        <v/>
      </c>
      <c r="J401" s="111" t="str">
        <f>IFERROR(IF((F401-G401)/G401&gt;25%,"!",IF((F401-G401)/G401&lt;-25%,"!","")),"")</f>
        <v>!</v>
      </c>
      <c r="K401" s="112">
        <f>IFERROR(E401/D401,"")</f>
        <v>666.66666666666663</v>
      </c>
      <c r="L401" s="112">
        <f>IFERROR(F401/D401,"")</f>
        <v>591.66666666666663</v>
      </c>
      <c r="U40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11.25</v>
      </c>
    </row>
    <row r="402" spans="1:21" x14ac:dyDescent="0.25">
      <c r="A402" s="97" t="s">
        <v>372</v>
      </c>
      <c r="B402" s="97" t="s">
        <v>2463</v>
      </c>
      <c r="C402" s="173" t="s">
        <v>2927</v>
      </c>
      <c r="D402" s="178">
        <v>2.35</v>
      </c>
      <c r="E402" s="79">
        <v>1642</v>
      </c>
      <c r="F402" s="175">
        <v>1332</v>
      </c>
      <c r="G402" s="110">
        <v>1091</v>
      </c>
      <c r="H40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02" s="97" t="str">
        <f>IF((F402-G402)&lt;0,"!","")</f>
        <v/>
      </c>
      <c r="J402" s="111" t="str">
        <f>IFERROR(IF((F402-G402)/G402&gt;25%,"!",IF((F402-G402)/G402&lt;-25%,"!","")),"")</f>
        <v/>
      </c>
      <c r="K402" s="112">
        <f>IFERROR(E402/D402,"")</f>
        <v>698.72340425531911</v>
      </c>
      <c r="L402" s="112">
        <f>IFERROR(F402/D402,"")</f>
        <v>566.80851063829789</v>
      </c>
      <c r="U40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18.879415347137638</v>
      </c>
    </row>
    <row r="403" spans="1:21" x14ac:dyDescent="0.25">
      <c r="A403" s="97" t="s">
        <v>619</v>
      </c>
      <c r="B403" s="97" t="s">
        <v>2463</v>
      </c>
      <c r="C403" s="173" t="s">
        <v>2927</v>
      </c>
      <c r="D403" s="178">
        <v>2.4700000000000002</v>
      </c>
      <c r="E403" s="79">
        <v>1711</v>
      </c>
      <c r="F403" s="177">
        <v>1498</v>
      </c>
      <c r="G403" s="110">
        <v>459</v>
      </c>
      <c r="H40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03" s="97" t="str">
        <f>IF((F403-G403)&lt;0,"!","")</f>
        <v/>
      </c>
      <c r="J403" s="111" t="str">
        <f>IFERROR(IF((F403-G403)/G403&gt;25%,"!",IF((F403-G403)/G403&lt;-25%,"!","")),"")</f>
        <v>!</v>
      </c>
      <c r="K403" s="112">
        <f>IFERROR(E403/D403,"")</f>
        <v>692.71255060728743</v>
      </c>
      <c r="L403" s="112">
        <f>IFERROR(F403/D403,"")</f>
        <v>606.47773279352225</v>
      </c>
      <c r="U40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12.448860315604909</v>
      </c>
    </row>
    <row r="404" spans="1:21" x14ac:dyDescent="0.25">
      <c r="A404" s="97" t="s">
        <v>700</v>
      </c>
      <c r="B404" s="97" t="s">
        <v>2463</v>
      </c>
      <c r="C404" s="173" t="s">
        <v>2927</v>
      </c>
      <c r="D404" s="178">
        <v>2.75</v>
      </c>
      <c r="E404" s="79">
        <v>1900</v>
      </c>
      <c r="F404" s="177">
        <v>1706</v>
      </c>
      <c r="G404" s="110">
        <v>1555</v>
      </c>
      <c r="H40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04" s="97" t="str">
        <f>IF((F404-G404)&lt;0,"!","")</f>
        <v/>
      </c>
      <c r="J404" s="111" t="str">
        <f>IFERROR(IF((F404-G404)/G404&gt;25%,"!",IF((F404-G404)/G404&lt;-25%,"!","")),"")</f>
        <v/>
      </c>
      <c r="K404" s="112">
        <f>IFERROR(E404/D404,"")</f>
        <v>690.90909090909088</v>
      </c>
      <c r="L404" s="112">
        <f>IFERROR(F404/D404,"")</f>
        <v>620.36363636363637</v>
      </c>
      <c r="U40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10.210526315789474</v>
      </c>
    </row>
    <row r="405" spans="1:21" x14ac:dyDescent="0.25">
      <c r="A405" s="97" t="s">
        <v>823</v>
      </c>
      <c r="B405" s="97" t="s">
        <v>2463</v>
      </c>
      <c r="C405" s="173" t="s">
        <v>2927</v>
      </c>
      <c r="D405" s="178">
        <v>2.2799999999999998</v>
      </c>
      <c r="E405" s="79">
        <v>1325</v>
      </c>
      <c r="F405" s="175">
        <v>1084</v>
      </c>
      <c r="G405" s="110">
        <v>657</v>
      </c>
      <c r="H40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05" s="97" t="str">
        <f>IF((F405-G405)&lt;0,"!","")</f>
        <v/>
      </c>
      <c r="J405" s="111" t="str">
        <f>IFERROR(IF((F405-G405)/G405&gt;25%,"!",IF((F405-G405)/G405&lt;-25%,"!","")),"")</f>
        <v>!</v>
      </c>
      <c r="K405" s="112">
        <f>IFERROR(E405/D405,"")</f>
        <v>581.14035087719299</v>
      </c>
      <c r="L405" s="112">
        <f>IFERROR(F405/D405,"")</f>
        <v>475.43859649122811</v>
      </c>
      <c r="U40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18.188679245283019</v>
      </c>
    </row>
    <row r="406" spans="1:21" x14ac:dyDescent="0.25">
      <c r="A406" s="97" t="s">
        <v>285</v>
      </c>
      <c r="B406" s="97" t="s">
        <v>2463</v>
      </c>
      <c r="C406" s="173" t="s">
        <v>2927</v>
      </c>
      <c r="D406" s="178">
        <v>2.5</v>
      </c>
      <c r="E406" s="79">
        <v>1700</v>
      </c>
      <c r="F406" s="175">
        <v>1682</v>
      </c>
      <c r="G406" s="110">
        <v>1285</v>
      </c>
      <c r="H40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06" s="97" t="str">
        <f>IF((F406-G406)&lt;0,"!","")</f>
        <v/>
      </c>
      <c r="J406" s="111" t="str">
        <f>IFERROR(IF((F406-G406)/G406&gt;25%,"!",IF((F406-G406)/G406&lt;-25%,"!","")),"")</f>
        <v>!</v>
      </c>
      <c r="K406" s="112">
        <f>IFERROR(E406/D406,"")</f>
        <v>680</v>
      </c>
      <c r="L406" s="112">
        <f>IFERROR(F406/D406,"")</f>
        <v>672.8</v>
      </c>
      <c r="U40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1.0588235294117647</v>
      </c>
    </row>
    <row r="407" spans="1:21" x14ac:dyDescent="0.25">
      <c r="A407" s="97" t="s">
        <v>295</v>
      </c>
      <c r="B407" s="97" t="s">
        <v>2463</v>
      </c>
      <c r="C407" s="173" t="s">
        <v>2927</v>
      </c>
      <c r="D407" s="178">
        <v>2.87</v>
      </c>
      <c r="E407" s="79">
        <v>1541</v>
      </c>
      <c r="F407" s="175">
        <v>1306</v>
      </c>
      <c r="G407" s="110">
        <v>980</v>
      </c>
      <c r="H40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07" s="97" t="str">
        <f>IF((F407-G407)&lt;0,"!","")</f>
        <v/>
      </c>
      <c r="J407" s="111" t="str">
        <f>IFERROR(IF((F407-G407)/G407&gt;25%,"!",IF((F407-G407)/G407&lt;-25%,"!","")),"")</f>
        <v>!</v>
      </c>
      <c r="K407" s="112">
        <f>IFERROR(E407/D407,"")</f>
        <v>536.93379790940764</v>
      </c>
      <c r="L407" s="112">
        <f>IFERROR(F407/D407,"")</f>
        <v>455.05226480836234</v>
      </c>
      <c r="U40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15.249837767683323</v>
      </c>
    </row>
    <row r="408" spans="1:21" x14ac:dyDescent="0.25">
      <c r="A408" s="97" t="s">
        <v>332</v>
      </c>
      <c r="B408" s="97" t="s">
        <v>2463</v>
      </c>
      <c r="C408" s="173" t="s">
        <v>2927</v>
      </c>
      <c r="D408" s="178">
        <v>2.5</v>
      </c>
      <c r="E408" s="79">
        <v>1721</v>
      </c>
      <c r="F408" s="175">
        <v>1629</v>
      </c>
      <c r="G408" s="110">
        <v>1629</v>
      </c>
      <c r="H40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08" s="97" t="str">
        <f>IF((F408-G408)&lt;0,"!","")</f>
        <v/>
      </c>
      <c r="J408" s="111" t="str">
        <f>IFERROR(IF((F408-G408)/G408&gt;25%,"!",IF((F408-G408)/G408&lt;-25%,"!","")),"")</f>
        <v/>
      </c>
      <c r="K408" s="112">
        <f>IFERROR(E408/D408,"")</f>
        <v>688.4</v>
      </c>
      <c r="L408" s="112">
        <f>IFERROR(F408/D408,"")</f>
        <v>651.6</v>
      </c>
      <c r="U40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5.345729227193492</v>
      </c>
    </row>
    <row r="409" spans="1:21" x14ac:dyDescent="0.25">
      <c r="A409" s="97" t="s">
        <v>897</v>
      </c>
      <c r="B409" s="97" t="s">
        <v>2463</v>
      </c>
      <c r="C409" s="173" t="s">
        <v>2927</v>
      </c>
      <c r="D409" s="178">
        <v>5.77</v>
      </c>
      <c r="E409" s="79">
        <v>3555</v>
      </c>
      <c r="F409" s="175">
        <v>2832</v>
      </c>
      <c r="G409" s="110">
        <v>2761</v>
      </c>
      <c r="H40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09" s="97" t="str">
        <f>IF((F409-G409)&lt;0,"!","")</f>
        <v/>
      </c>
      <c r="J409" s="111" t="str">
        <f>IFERROR(IF((F409-G409)/G409&gt;25%,"!",IF((F409-G409)/G409&lt;-25%,"!","")),"")</f>
        <v/>
      </c>
      <c r="K409" s="112">
        <f>IFERROR(E409/D409,"")</f>
        <v>616.11785095320624</v>
      </c>
      <c r="L409" s="112">
        <f>IFERROR(F409/D409,"")</f>
        <v>490.81455805892551</v>
      </c>
      <c r="U40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20.337552742616033</v>
      </c>
    </row>
    <row r="410" spans="1:21" x14ac:dyDescent="0.25">
      <c r="A410" s="97" t="s">
        <v>440</v>
      </c>
      <c r="B410" s="97" t="s">
        <v>2463</v>
      </c>
      <c r="C410" s="173" t="s">
        <v>2927</v>
      </c>
      <c r="D410" s="178">
        <v>4.5199999999999996</v>
      </c>
      <c r="E410" s="79">
        <v>2565</v>
      </c>
      <c r="F410" s="175">
        <v>2159</v>
      </c>
      <c r="G410" s="110">
        <v>2159</v>
      </c>
      <c r="H41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10" s="97" t="str">
        <f>IF((F410-G410)&lt;0,"!","")</f>
        <v/>
      </c>
      <c r="J410" s="111" t="str">
        <f>IFERROR(IF((F410-G410)/G410&gt;25%,"!",IF((F410-G410)/G410&lt;-25%,"!","")),"")</f>
        <v/>
      </c>
      <c r="K410" s="112">
        <f>IFERROR(E410/D410,"")</f>
        <v>567.4778761061948</v>
      </c>
      <c r="L410" s="112">
        <f>IFERROR(F410/D410,"")</f>
        <v>477.6548672566372</v>
      </c>
      <c r="U41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15.828460038986355</v>
      </c>
    </row>
    <row r="411" spans="1:21" x14ac:dyDescent="0.25">
      <c r="A411" s="97" t="s">
        <v>705</v>
      </c>
      <c r="B411" s="97" t="s">
        <v>2463</v>
      </c>
      <c r="C411" s="173" t="s">
        <v>2927</v>
      </c>
      <c r="D411" s="178">
        <v>4.29</v>
      </c>
      <c r="E411" s="79">
        <v>2525</v>
      </c>
      <c r="F411" s="175">
        <v>2415</v>
      </c>
      <c r="G411" s="110">
        <v>2285</v>
      </c>
      <c r="H41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11" s="97" t="str">
        <f>IF((F411-G411)&lt;0,"!","")</f>
        <v/>
      </c>
      <c r="J411" s="111" t="str">
        <f>IFERROR(IF((F411-G411)/G411&gt;25%,"!",IF((F411-G411)/G411&lt;-25%,"!","")),"")</f>
        <v/>
      </c>
      <c r="K411" s="112">
        <f>IFERROR(E411/D411,"")</f>
        <v>588.57808857808857</v>
      </c>
      <c r="L411" s="112">
        <f>IFERROR(F411/D411,"")</f>
        <v>562.93706293706293</v>
      </c>
      <c r="U41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4.3564356435643559</v>
      </c>
    </row>
    <row r="412" spans="1:21" x14ac:dyDescent="0.25">
      <c r="A412" s="97" t="s">
        <v>362</v>
      </c>
      <c r="B412" s="97" t="s">
        <v>2463</v>
      </c>
      <c r="C412" s="173" t="s">
        <v>2927</v>
      </c>
      <c r="D412" s="178">
        <v>3.65</v>
      </c>
      <c r="E412" s="79">
        <v>2102</v>
      </c>
      <c r="F412" s="175">
        <v>1880</v>
      </c>
      <c r="G412" s="110">
        <v>1880</v>
      </c>
      <c r="H41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12" s="97" t="str">
        <f>IF((F412-G412)&lt;0,"!","")</f>
        <v/>
      </c>
      <c r="J412" s="111" t="str">
        <f>IFERROR(IF((F412-G412)/G412&gt;25%,"!",IF((F412-G412)/G412&lt;-25%,"!","")),"")</f>
        <v/>
      </c>
      <c r="K412" s="112">
        <f>IFERROR(E412/D412,"")</f>
        <v>575.89041095890411</v>
      </c>
      <c r="L412" s="112">
        <f>IFERROR(F412/D412,"")</f>
        <v>515.06849315068496</v>
      </c>
      <c r="U41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10.561370123691722</v>
      </c>
    </row>
    <row r="413" spans="1:21" x14ac:dyDescent="0.25">
      <c r="A413" s="99" t="s">
        <v>864</v>
      </c>
      <c r="B413" s="99" t="s">
        <v>2463</v>
      </c>
      <c r="C413" s="184" t="s">
        <v>2927</v>
      </c>
      <c r="D413" s="237">
        <v>2.66</v>
      </c>
      <c r="E413" s="152">
        <v>1212</v>
      </c>
      <c r="F413" s="185">
        <v>1184</v>
      </c>
      <c r="G413" s="181">
        <v>1184</v>
      </c>
      <c r="H41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13" s="97" t="str">
        <f>IF((F413-G413)&lt;0,"!","")</f>
        <v/>
      </c>
      <c r="J413" s="111" t="str">
        <f>IFERROR(IF((F413-G413)/G413&gt;25%,"!",IF((F413-G413)/G413&lt;-25%,"!","")),"")</f>
        <v/>
      </c>
      <c r="K413" s="112">
        <f>IFERROR(E413/D413,"")</f>
        <v>455.63909774436087</v>
      </c>
      <c r="L413" s="112">
        <f>IFERROR(F413/D413,"")</f>
        <v>445.11278195488717</v>
      </c>
      <c r="U41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2.3102310231023102</v>
      </c>
    </row>
    <row r="414" spans="1:21" x14ac:dyDescent="0.25">
      <c r="A414" s="97" t="s">
        <v>582</v>
      </c>
      <c r="B414" s="97" t="s">
        <v>2463</v>
      </c>
      <c r="C414" s="173" t="s">
        <v>2927</v>
      </c>
      <c r="D414" s="178">
        <v>4.5999999999999996</v>
      </c>
      <c r="E414" s="79">
        <v>1544</v>
      </c>
      <c r="F414" s="175">
        <v>1590</v>
      </c>
      <c r="G414" s="110">
        <v>1590</v>
      </c>
      <c r="H41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14" s="97" t="str">
        <f>IF((F414-G414)&lt;0,"!","")</f>
        <v/>
      </c>
      <c r="J414" s="111" t="str">
        <f>IFERROR(IF((F414-G414)/G414&gt;25%,"!",IF((F414-G414)/G414&lt;-25%,"!","")),"")</f>
        <v/>
      </c>
      <c r="K414" s="112">
        <f>IFERROR(E414/D414,"")</f>
        <v>335.6521739130435</v>
      </c>
      <c r="L414" s="112">
        <f>IFERROR(F414/D414,"")</f>
        <v>345.6521739130435</v>
      </c>
      <c r="U41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-2.9792746113989637</v>
      </c>
    </row>
    <row r="415" spans="1:21" x14ac:dyDescent="0.25">
      <c r="A415" s="97" t="s">
        <v>310</v>
      </c>
      <c r="B415" s="97" t="s">
        <v>2463</v>
      </c>
      <c r="C415" s="173" t="s">
        <v>2927</v>
      </c>
      <c r="D415" s="178">
        <v>2.94</v>
      </c>
      <c r="E415" s="79">
        <v>1900</v>
      </c>
      <c r="F415" s="175">
        <v>1672</v>
      </c>
      <c r="G415" s="110">
        <v>1672</v>
      </c>
      <c r="H41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15" s="97" t="str">
        <f>IF((F415-G415)&lt;0,"!","")</f>
        <v/>
      </c>
      <c r="J415" s="111" t="str">
        <f>IFERROR(IF((F415-G415)/G415&gt;25%,"!",IF((F415-G415)/G415&lt;-25%,"!","")),"")</f>
        <v/>
      </c>
      <c r="K415" s="112">
        <f>IFERROR(E415/D415,"")</f>
        <v>646.2585034013606</v>
      </c>
      <c r="L415" s="112">
        <f>IFERROR(F415/D415,"")</f>
        <v>568.70748299319735</v>
      </c>
      <c r="U41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v>
      </c>
    </row>
    <row r="416" spans="1:21" x14ac:dyDescent="0.25">
      <c r="A416" s="97" t="s">
        <v>469</v>
      </c>
      <c r="B416" s="97" t="s">
        <v>2463</v>
      </c>
      <c r="C416" s="173" t="s">
        <v>2927</v>
      </c>
      <c r="D416" s="178">
        <v>4.6900000000000004</v>
      </c>
      <c r="E416" s="79">
        <v>3095.4</v>
      </c>
      <c r="F416" s="177">
        <v>3060</v>
      </c>
      <c r="G416" s="110">
        <v>2073</v>
      </c>
      <c r="H41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16" s="97" t="str">
        <f>IF((F416-G416)&lt;0,"!","")</f>
        <v/>
      </c>
      <c r="J416" s="111" t="str">
        <f>IFERROR(IF((F416-G416)/G416&gt;25%,"!",IF((F416-G416)/G416&lt;-25%,"!","")),"")</f>
        <v>!</v>
      </c>
      <c r="K416" s="112">
        <f>IFERROR(E416/D416,"")</f>
        <v>660</v>
      </c>
      <c r="L416" s="112">
        <f>IFERROR(F416/D416,"")</f>
        <v>652.4520255863539</v>
      </c>
      <c r="U41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1.1436324869160719</v>
      </c>
    </row>
    <row r="417" spans="1:21" x14ac:dyDescent="0.25">
      <c r="A417" s="97" t="s">
        <v>300</v>
      </c>
      <c r="B417" s="97" t="s">
        <v>2463</v>
      </c>
      <c r="C417" s="173" t="s">
        <v>2927</v>
      </c>
      <c r="D417" s="178">
        <v>2.5</v>
      </c>
      <c r="E417" s="79">
        <v>1699.97</v>
      </c>
      <c r="F417" s="175">
        <v>1495</v>
      </c>
      <c r="G417" s="110">
        <v>370</v>
      </c>
      <c r="H41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17" s="97" t="str">
        <f>IF((F417-G417)&lt;0,"!","")</f>
        <v/>
      </c>
      <c r="J417" s="111" t="str">
        <f>IFERROR(IF((F417-G417)/G417&gt;25%,"!",IF((F417-G417)/G417&lt;-25%,"!","")),"")</f>
        <v>!</v>
      </c>
      <c r="K417" s="112">
        <f>IFERROR(E417/D417,"")</f>
        <v>679.98800000000006</v>
      </c>
      <c r="L417" s="112">
        <f>IFERROR(F417/D417,"")</f>
        <v>598</v>
      </c>
      <c r="U41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12.057271598910571</v>
      </c>
    </row>
    <row r="418" spans="1:21" x14ac:dyDescent="0.25">
      <c r="A418" s="97" t="s">
        <v>628</v>
      </c>
      <c r="B418" s="97" t="s">
        <v>2463</v>
      </c>
      <c r="C418" s="173" t="s">
        <v>2927</v>
      </c>
      <c r="D418" s="178">
        <v>1.39</v>
      </c>
      <c r="E418" s="79">
        <v>656</v>
      </c>
      <c r="F418" s="175">
        <v>650</v>
      </c>
      <c r="G418" s="110">
        <v>350</v>
      </c>
      <c r="H41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18" s="97" t="str">
        <f>IF((F418-G418)&lt;0,"!","")</f>
        <v/>
      </c>
      <c r="J418" s="111" t="str">
        <f>IFERROR(IF((F418-G418)/G418&gt;25%,"!",IF((F418-G418)/G418&lt;-25%,"!","")),"")</f>
        <v>!</v>
      </c>
      <c r="K418" s="112">
        <f>IFERROR(E418/D418,"")</f>
        <v>471.94244604316549</v>
      </c>
      <c r="L418" s="112">
        <f>IFERROR(F418/D418,"")</f>
        <v>467.6258992805756</v>
      </c>
      <c r="U41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0.91463414634146334</v>
      </c>
    </row>
    <row r="419" spans="1:21" x14ac:dyDescent="0.25">
      <c r="A419" s="97" t="s">
        <v>481</v>
      </c>
      <c r="B419" s="97" t="s">
        <v>2463</v>
      </c>
      <c r="C419" s="173" t="s">
        <v>2927</v>
      </c>
      <c r="D419" s="178">
        <v>1.84</v>
      </c>
      <c r="E419" s="79">
        <v>1254</v>
      </c>
      <c r="F419" s="175">
        <v>1134</v>
      </c>
      <c r="G419" s="110">
        <v>1134</v>
      </c>
      <c r="H41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19" s="97" t="str">
        <f>IF((F419-G419)&lt;0,"!","")</f>
        <v/>
      </c>
      <c r="J419" s="111" t="str">
        <f>IFERROR(IF((F419-G419)/G419&gt;25%,"!",IF((F419-G419)/G419&lt;-25%,"!","")),"")</f>
        <v/>
      </c>
      <c r="K419" s="112">
        <f>IFERROR(E419/D419,"")</f>
        <v>681.52173913043475</v>
      </c>
      <c r="L419" s="112">
        <f>IFERROR(F419/D419,"")</f>
        <v>616.30434782608688</v>
      </c>
      <c r="U41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9.5693779904306222</v>
      </c>
    </row>
    <row r="420" spans="1:21" x14ac:dyDescent="0.25">
      <c r="A420" s="97" t="s">
        <v>909</v>
      </c>
      <c r="B420" s="97" t="s">
        <v>2463</v>
      </c>
      <c r="C420" s="173" t="s">
        <v>2927</v>
      </c>
      <c r="D420" s="178">
        <v>1</v>
      </c>
      <c r="E420" s="79">
        <v>650</v>
      </c>
      <c r="F420" s="175">
        <v>650</v>
      </c>
      <c r="G420" s="110">
        <v>650</v>
      </c>
      <c r="H42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20" s="97" t="str">
        <f>IF((F420-G420)&lt;0,"!","")</f>
        <v/>
      </c>
      <c r="J420" s="111" t="str">
        <f>IFERROR(IF((F420-G420)/G420&gt;25%,"!",IF((F420-G420)/G420&lt;-25%,"!","")),"")</f>
        <v/>
      </c>
      <c r="K420" s="112">
        <f>IFERROR(E420/D420,"")</f>
        <v>650</v>
      </c>
      <c r="L420" s="112">
        <f>IFERROR(F420/D420,"")</f>
        <v>650</v>
      </c>
      <c r="U42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v>
      </c>
    </row>
    <row r="421" spans="1:21" x14ac:dyDescent="0.25">
      <c r="A421" s="97" t="s">
        <v>743</v>
      </c>
      <c r="B421" s="97" t="s">
        <v>2463</v>
      </c>
      <c r="C421" s="173" t="s">
        <v>2927</v>
      </c>
      <c r="D421" s="178">
        <v>1.65</v>
      </c>
      <c r="E421" s="79">
        <v>1050</v>
      </c>
      <c r="F421" s="175">
        <v>1048</v>
      </c>
      <c r="G421" s="110">
        <v>503</v>
      </c>
      <c r="H42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21" s="97" t="str">
        <f>IF((F421-G421)&lt;0,"!","")</f>
        <v/>
      </c>
      <c r="J421" s="111" t="str">
        <f>IFERROR(IF((F421-G421)/G421&gt;25%,"!",IF((F421-G421)/G421&lt;-25%,"!","")),"")</f>
        <v>!</v>
      </c>
      <c r="K421" s="112">
        <f>IFERROR(E421/D421,"")</f>
        <v>636.36363636363637</v>
      </c>
      <c r="L421" s="112">
        <f>IFERROR(F421/D421,"")</f>
        <v>635.15151515151524</v>
      </c>
      <c r="U42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0.19047619047619047</v>
      </c>
    </row>
    <row r="422" spans="1:21" x14ac:dyDescent="0.25">
      <c r="A422" s="97" t="s">
        <v>530</v>
      </c>
      <c r="B422" s="97" t="s">
        <v>2463</v>
      </c>
      <c r="C422" s="173" t="s">
        <v>2927</v>
      </c>
      <c r="D422" s="178">
        <v>5.17</v>
      </c>
      <c r="E422" s="79">
        <v>1659</v>
      </c>
      <c r="F422" s="175">
        <v>1724</v>
      </c>
      <c r="G422" s="110">
        <v>1724</v>
      </c>
      <c r="H42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22" s="97" t="str">
        <f>IF((F422-G422)&lt;0,"!","")</f>
        <v/>
      </c>
      <c r="J422" s="111" t="str">
        <f>IFERROR(IF((F422-G422)/G422&gt;25%,"!",IF((F422-G422)/G422&lt;-25%,"!","")),"")</f>
        <v/>
      </c>
      <c r="K422" s="112">
        <f>IFERROR(E422/D422,"")</f>
        <v>320.88974854932303</v>
      </c>
      <c r="L422" s="112">
        <f>IFERROR(F422/D422,"")</f>
        <v>333.4622823984526</v>
      </c>
      <c r="U42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-3.918022905364678</v>
      </c>
    </row>
    <row r="423" spans="1:21" x14ac:dyDescent="0.25">
      <c r="A423" s="97" t="s">
        <v>562</v>
      </c>
      <c r="B423" s="97" t="s">
        <v>2463</v>
      </c>
      <c r="C423" s="173" t="s">
        <v>2927</v>
      </c>
      <c r="D423" s="178">
        <v>4.7</v>
      </c>
      <c r="E423" s="79">
        <v>1500</v>
      </c>
      <c r="F423" s="177">
        <v>1274</v>
      </c>
      <c r="G423" s="110">
        <v>1274</v>
      </c>
      <c r="H42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23" s="97" t="str">
        <f>IF((F423-G423)&lt;0,"!","")</f>
        <v/>
      </c>
      <c r="J423" s="111" t="str">
        <f>IFERROR(IF((F423-G423)/G423&gt;25%,"!",IF((F423-G423)/G423&lt;-25%,"!","")),"")</f>
        <v/>
      </c>
      <c r="K423" s="112">
        <f>IFERROR(E423/D423,"")</f>
        <v>319.14893617021278</v>
      </c>
      <c r="L423" s="112">
        <f>IFERROR(F423/D423,"")</f>
        <v>271.06382978723406</v>
      </c>
      <c r="U42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15.066666666666666</v>
      </c>
    </row>
    <row r="424" spans="1:21" x14ac:dyDescent="0.25">
      <c r="A424" s="97" t="s">
        <v>464</v>
      </c>
      <c r="B424" s="97" t="s">
        <v>2463</v>
      </c>
      <c r="C424" s="173" t="s">
        <v>2927</v>
      </c>
      <c r="D424" s="178">
        <v>3</v>
      </c>
      <c r="E424" s="79">
        <v>2000</v>
      </c>
      <c r="F424" s="175">
        <v>1840</v>
      </c>
      <c r="G424" s="110">
        <v>1840</v>
      </c>
      <c r="H42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24" s="97" t="str">
        <f>IF((F424-G424)&lt;0,"!","")</f>
        <v/>
      </c>
      <c r="J424" s="111" t="str">
        <f>IFERROR(IF((F424-G424)/G424&gt;25%,"!",IF((F424-G424)/G424&lt;-25%,"!","")),"")</f>
        <v/>
      </c>
      <c r="K424" s="112">
        <f>IFERROR(E424/D424,"")</f>
        <v>666.66666666666663</v>
      </c>
      <c r="L424" s="112">
        <f>IFERROR(F424/D424,"")</f>
        <v>613.33333333333337</v>
      </c>
      <c r="U42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v>
      </c>
    </row>
    <row r="425" spans="1:21" x14ac:dyDescent="0.25">
      <c r="A425" s="97" t="s">
        <v>670</v>
      </c>
      <c r="B425" s="97" t="s">
        <v>2463</v>
      </c>
      <c r="C425" s="173" t="s">
        <v>2927</v>
      </c>
      <c r="D425" s="178">
        <v>2.65</v>
      </c>
      <c r="E425" s="79">
        <v>1825</v>
      </c>
      <c r="F425" s="175">
        <v>1518</v>
      </c>
      <c r="G425" s="110">
        <v>1518</v>
      </c>
      <c r="H42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25" s="97" t="str">
        <f>IF((F425-G425)&lt;0,"!","")</f>
        <v/>
      </c>
      <c r="J425" s="111" t="str">
        <f>IFERROR(IF((F425-G425)/G425&gt;25%,"!",IF((F425-G425)/G425&lt;-25%,"!","")),"")</f>
        <v/>
      </c>
      <c r="K425" s="112">
        <f>IFERROR(E425/D425,"")</f>
        <v>688.67924528301887</v>
      </c>
      <c r="L425" s="112">
        <f>IFERROR(F425/D425,"")</f>
        <v>572.83018867924534</v>
      </c>
      <c r="U42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16.821917808219176</v>
      </c>
    </row>
    <row r="426" spans="1:21" x14ac:dyDescent="0.25">
      <c r="A426" s="97" t="s">
        <v>378</v>
      </c>
      <c r="B426" s="97" t="s">
        <v>2463</v>
      </c>
      <c r="C426" s="173" t="s">
        <v>2927</v>
      </c>
      <c r="D426" s="178">
        <v>2</v>
      </c>
      <c r="E426" s="79">
        <v>1396</v>
      </c>
      <c r="F426" s="175">
        <v>1389</v>
      </c>
      <c r="G426" s="110">
        <v>802</v>
      </c>
      <c r="H42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26" s="97" t="str">
        <f>IF((F426-G426)&lt;0,"!","")</f>
        <v/>
      </c>
      <c r="J426" s="111" t="str">
        <f>IFERROR(IF((F426-G426)/G426&gt;25%,"!",IF((F426-G426)/G426&lt;-25%,"!","")),"")</f>
        <v>!</v>
      </c>
      <c r="K426" s="112">
        <f>IFERROR(E426/D426,"")</f>
        <v>698</v>
      </c>
      <c r="L426" s="112">
        <f>IFERROR(F426/D426,"")</f>
        <v>694.5</v>
      </c>
      <c r="U42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0.50143266475644699</v>
      </c>
    </row>
    <row r="427" spans="1:21" x14ac:dyDescent="0.25">
      <c r="A427" s="97" t="s">
        <v>521</v>
      </c>
      <c r="B427" s="97" t="s">
        <v>2463</v>
      </c>
      <c r="C427" s="173" t="s">
        <v>2927</v>
      </c>
      <c r="D427" s="178">
        <v>2.72</v>
      </c>
      <c r="E427" s="79">
        <v>1860.48</v>
      </c>
      <c r="F427" s="175">
        <v>1490</v>
      </c>
      <c r="G427" s="110">
        <v>1490</v>
      </c>
      <c r="H42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27" s="97" t="str">
        <f>IF((F427-G427)&lt;0,"!","")</f>
        <v/>
      </c>
      <c r="J427" s="111" t="str">
        <f>IFERROR(IF((F427-G427)/G427&gt;25%,"!",IF((F427-G427)/G427&lt;-25%,"!","")),"")</f>
        <v/>
      </c>
      <c r="K427" s="112">
        <f>IFERROR(E427/D427,"")</f>
        <v>684</v>
      </c>
      <c r="L427" s="112">
        <f>IFERROR(F427/D427,"")</f>
        <v>547.79411764705878</v>
      </c>
      <c r="U42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19.913140694874443</v>
      </c>
    </row>
    <row r="428" spans="1:21" x14ac:dyDescent="0.25">
      <c r="A428" s="97" t="s">
        <v>544</v>
      </c>
      <c r="B428" s="97" t="s">
        <v>2463</v>
      </c>
      <c r="C428" s="173" t="s">
        <v>2927</v>
      </c>
      <c r="D428" s="178">
        <v>5.83</v>
      </c>
      <c r="E428" s="79">
        <v>3847.8</v>
      </c>
      <c r="F428" s="177">
        <v>3154</v>
      </c>
      <c r="G428" s="110">
        <v>3154</v>
      </c>
      <c r="H42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28" s="97" t="str">
        <f>IF((F428-G428)&lt;0,"!","")</f>
        <v/>
      </c>
      <c r="J428" s="111" t="str">
        <f>IFERROR(IF((F428-G428)/G428&gt;25%,"!",IF((F428-G428)/G428&lt;-25%,"!","")),"")</f>
        <v/>
      </c>
      <c r="K428" s="112">
        <f>IFERROR(E428/D428,"")</f>
        <v>660</v>
      </c>
      <c r="L428" s="112">
        <f>IFERROR(F428/D428,"")</f>
        <v>540.99485420240137</v>
      </c>
      <c r="U42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18.031082696605857</v>
      </c>
    </row>
    <row r="429" spans="1:21" x14ac:dyDescent="0.25">
      <c r="A429" s="97" t="s">
        <v>550</v>
      </c>
      <c r="B429" s="97" t="s">
        <v>2463</v>
      </c>
      <c r="C429" s="173" t="s">
        <v>2927</v>
      </c>
      <c r="D429" s="178">
        <v>1.23</v>
      </c>
      <c r="E429" s="79">
        <v>800</v>
      </c>
      <c r="F429" s="175">
        <v>647</v>
      </c>
      <c r="G429" s="110">
        <v>255</v>
      </c>
      <c r="H42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29" s="97" t="str">
        <f>IF((F429-G429)&lt;0,"!","")</f>
        <v/>
      </c>
      <c r="J429" s="111" t="str">
        <f>IFERROR(IF((F429-G429)/G429&gt;25%,"!",IF((F429-G429)/G429&lt;-25%,"!","")),"")</f>
        <v>!</v>
      </c>
      <c r="K429" s="112">
        <f>IFERROR(E429/D429,"")</f>
        <v>650.40650406504062</v>
      </c>
      <c r="L429" s="112">
        <f>IFERROR(F429/D429,"")</f>
        <v>526.01626016260161</v>
      </c>
      <c r="U42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19.125</v>
      </c>
    </row>
    <row r="430" spans="1:21" x14ac:dyDescent="0.25">
      <c r="A430" s="97" t="s">
        <v>556</v>
      </c>
      <c r="B430" s="97" t="s">
        <v>2463</v>
      </c>
      <c r="C430" s="173" t="s">
        <v>2927</v>
      </c>
      <c r="D430" s="178">
        <v>0.92</v>
      </c>
      <c r="E430" s="79">
        <v>623</v>
      </c>
      <c r="F430" s="175">
        <v>605</v>
      </c>
      <c r="G430" s="110">
        <v>605</v>
      </c>
      <c r="H43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30" s="97" t="str">
        <f>IF((F430-G430)&lt;0,"!","")</f>
        <v/>
      </c>
      <c r="J430" s="111" t="str">
        <f>IFERROR(IF((F430-G430)/G430&gt;25%,"!",IF((F430-G430)/G430&lt;-25%,"!","")),"")</f>
        <v/>
      </c>
      <c r="K430" s="112">
        <f>IFERROR(E430/D430,"")</f>
        <v>677.17391304347825</v>
      </c>
      <c r="L430" s="112">
        <f>IFERROR(F430/D430,"")</f>
        <v>657.60869565217388</v>
      </c>
      <c r="U43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2.8892455858747992</v>
      </c>
    </row>
    <row r="431" spans="1:21" x14ac:dyDescent="0.25">
      <c r="A431" s="97" t="s">
        <v>576</v>
      </c>
      <c r="B431" s="97" t="s">
        <v>2463</v>
      </c>
      <c r="C431" s="173" t="s">
        <v>2927</v>
      </c>
      <c r="D431" s="178">
        <v>5.64</v>
      </c>
      <c r="E431" s="79">
        <v>2233</v>
      </c>
      <c r="F431" s="175">
        <v>2055</v>
      </c>
      <c r="G431" s="110">
        <v>2055</v>
      </c>
      <c r="H43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31" s="97" t="str">
        <f>IF((F431-G431)&lt;0,"!","")</f>
        <v/>
      </c>
      <c r="J431" s="111" t="str">
        <f>IFERROR(IF((F431-G431)/G431&gt;25%,"!",IF((F431-G431)/G431&lt;-25%,"!","")),"")</f>
        <v/>
      </c>
      <c r="K431" s="112">
        <f>IFERROR(E431/D431,"")</f>
        <v>395.92198581560285</v>
      </c>
      <c r="L431" s="112">
        <f>IFERROR(F431/D431,"")</f>
        <v>364.36170212765961</v>
      </c>
      <c r="U43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7.9713390058217648</v>
      </c>
    </row>
    <row r="432" spans="1:21" x14ac:dyDescent="0.25">
      <c r="A432" s="97" t="s">
        <v>678</v>
      </c>
      <c r="B432" s="97" t="s">
        <v>2463</v>
      </c>
      <c r="C432" s="173" t="s">
        <v>2927</v>
      </c>
      <c r="D432" s="178">
        <v>4.8</v>
      </c>
      <c r="E432" s="79">
        <v>3000</v>
      </c>
      <c r="F432" s="175">
        <v>2537</v>
      </c>
      <c r="G432" s="110">
        <v>2197</v>
      </c>
      <c r="H43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32" s="97" t="str">
        <f>IF((F432-G432)&lt;0,"!","")</f>
        <v/>
      </c>
      <c r="J432" s="111" t="str">
        <f>IFERROR(IF((F432-G432)/G432&gt;25%,"!",IF((F432-G432)/G432&lt;-25%,"!","")),"")</f>
        <v/>
      </c>
      <c r="K432" s="112">
        <f>IFERROR(E432/D432,"")</f>
        <v>625</v>
      </c>
      <c r="L432" s="112">
        <f>IFERROR(F432/D432,"")</f>
        <v>528.54166666666674</v>
      </c>
      <c r="U43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15.433333333333332</v>
      </c>
    </row>
    <row r="433" spans="1:21" x14ac:dyDescent="0.25">
      <c r="A433" s="97" t="s">
        <v>459</v>
      </c>
      <c r="B433" s="97" t="s">
        <v>2463</v>
      </c>
      <c r="C433" s="173" t="s">
        <v>2927</v>
      </c>
      <c r="D433" s="178">
        <v>3.89</v>
      </c>
      <c r="E433" s="79">
        <v>2422.1799999999998</v>
      </c>
      <c r="F433" s="175">
        <v>2235</v>
      </c>
      <c r="G433" s="110">
        <v>1454</v>
      </c>
      <c r="H43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33" s="97" t="str">
        <f>IF((F433-G433)&lt;0,"!","")</f>
        <v/>
      </c>
      <c r="J433" s="111" t="str">
        <f>IFERROR(IF((F433-G433)/G433&gt;25%,"!",IF((F433-G433)/G433&lt;-25%,"!","")),"")</f>
        <v>!</v>
      </c>
      <c r="K433" s="112">
        <f>IFERROR(E433/D433,"")</f>
        <v>622.66838046272483</v>
      </c>
      <c r="L433" s="112">
        <f>IFERROR(F433/D433,"")</f>
        <v>574.5501285347043</v>
      </c>
      <c r="U43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7.7277493827874011</v>
      </c>
    </row>
    <row r="434" spans="1:21" x14ac:dyDescent="0.25">
      <c r="A434" s="97" t="s">
        <v>492</v>
      </c>
      <c r="B434" s="97" t="s">
        <v>2463</v>
      </c>
      <c r="C434" s="173" t="s">
        <v>2927</v>
      </c>
      <c r="D434" s="178">
        <v>3</v>
      </c>
      <c r="E434" s="79">
        <v>1500</v>
      </c>
      <c r="F434" s="175">
        <v>1307</v>
      </c>
      <c r="G434" s="110">
        <v>1095</v>
      </c>
      <c r="H43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34" s="97" t="str">
        <f>IF((F434-G434)&lt;0,"!","")</f>
        <v/>
      </c>
      <c r="J434" s="111" t="str">
        <f>IFERROR(IF((F434-G434)/G434&gt;25%,"!",IF((F434-G434)/G434&lt;-25%,"!","")),"")</f>
        <v/>
      </c>
      <c r="K434" s="112">
        <f>IFERROR(E434/D434,"")</f>
        <v>500</v>
      </c>
      <c r="L434" s="112">
        <f>IFERROR(F434/D434,"")</f>
        <v>435.66666666666669</v>
      </c>
      <c r="U43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12.866666666666667</v>
      </c>
    </row>
    <row r="435" spans="1:21" x14ac:dyDescent="0.25">
      <c r="A435" s="97" t="s">
        <v>447</v>
      </c>
      <c r="B435" s="97" t="s">
        <v>2463</v>
      </c>
      <c r="C435" s="173" t="s">
        <v>2927</v>
      </c>
      <c r="D435" s="178">
        <v>3.49</v>
      </c>
      <c r="E435" s="79">
        <v>2323</v>
      </c>
      <c r="F435" s="175">
        <v>1931</v>
      </c>
      <c r="G435" s="110">
        <v>909</v>
      </c>
      <c r="H43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35" s="97" t="str">
        <f>IF((F435-G435)&lt;0,"!","")</f>
        <v/>
      </c>
      <c r="J435" s="111" t="str">
        <f>IFERROR(IF((F435-G435)/G435&gt;25%,"!",IF((F435-G435)/G435&lt;-25%,"!","")),"")</f>
        <v>!</v>
      </c>
      <c r="K435" s="112">
        <f>IFERROR(E435/D435,"")</f>
        <v>665.6160458452722</v>
      </c>
      <c r="L435" s="112">
        <f>IFERROR(F435/D435,"")</f>
        <v>553.29512893982803</v>
      </c>
      <c r="U43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16.874730951356003</v>
      </c>
    </row>
    <row r="436" spans="1:21" x14ac:dyDescent="0.25">
      <c r="A436" s="97" t="s">
        <v>886</v>
      </c>
      <c r="B436" s="97" t="s">
        <v>2463</v>
      </c>
      <c r="C436" s="173" t="s">
        <v>2927</v>
      </c>
      <c r="D436" s="178">
        <v>8.8000000000000007</v>
      </c>
      <c r="E436" s="79">
        <v>5808.0000000000009</v>
      </c>
      <c r="F436" s="175">
        <v>5383</v>
      </c>
      <c r="G436" s="110">
        <v>3763</v>
      </c>
      <c r="H43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36" s="97" t="str">
        <f>IF((F436-G436)&lt;0,"!","")</f>
        <v/>
      </c>
      <c r="J436" s="111" t="str">
        <f>IFERROR(IF((F436-G436)/G436&gt;25%,"!",IF((F436-G436)/G436&lt;-25%,"!","")),"")</f>
        <v>!</v>
      </c>
      <c r="K436" s="112">
        <f>IFERROR(E436/D436,"")</f>
        <v>660</v>
      </c>
      <c r="L436" s="112">
        <f>IFERROR(F436/D436,"")</f>
        <v>611.70454545454538</v>
      </c>
      <c r="U43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7.3174931129476732</v>
      </c>
    </row>
    <row r="437" spans="1:21" x14ac:dyDescent="0.25">
      <c r="A437" s="97" t="s">
        <v>892</v>
      </c>
      <c r="B437" s="97" t="s">
        <v>2463</v>
      </c>
      <c r="C437" s="173" t="s">
        <v>2927</v>
      </c>
      <c r="D437" s="178">
        <v>5.5</v>
      </c>
      <c r="E437" s="79">
        <v>2022</v>
      </c>
      <c r="F437" s="175">
        <v>1684</v>
      </c>
      <c r="G437" s="110">
        <v>1684</v>
      </c>
      <c r="H43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37" s="97" t="str">
        <f>IF((F437-G437)&lt;0,"!","")</f>
        <v/>
      </c>
      <c r="J437" s="111" t="str">
        <f>IFERROR(IF((F437-G437)/G437&gt;25%,"!",IF((F437-G437)/G437&lt;-25%,"!","")),"")</f>
        <v/>
      </c>
      <c r="K437" s="112">
        <f>IFERROR(E437/D437,"")</f>
        <v>367.63636363636363</v>
      </c>
      <c r="L437" s="112">
        <f>IFERROR(F437/D437,"")</f>
        <v>306.18181818181819</v>
      </c>
      <c r="U43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16.716122650840752</v>
      </c>
    </row>
    <row r="438" spans="1:21" x14ac:dyDescent="0.25">
      <c r="A438" s="97" t="s">
        <v>673</v>
      </c>
      <c r="B438" s="97" t="s">
        <v>2463</v>
      </c>
      <c r="C438" s="173" t="s">
        <v>2927</v>
      </c>
      <c r="D438" s="178">
        <v>5</v>
      </c>
      <c r="E438" s="79">
        <v>3300</v>
      </c>
      <c r="F438" s="175">
        <v>2788</v>
      </c>
      <c r="G438" s="110">
        <v>1977</v>
      </c>
      <c r="H43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38" s="97" t="str">
        <f>IF((F438-G438)&lt;0,"!","")</f>
        <v/>
      </c>
      <c r="J438" s="111" t="str">
        <f>IFERROR(IF((F438-G438)/G438&gt;25%,"!",IF((F438-G438)/G438&lt;-25%,"!","")),"")</f>
        <v>!</v>
      </c>
      <c r="K438" s="112">
        <f>IFERROR(E438/D438,"")</f>
        <v>660</v>
      </c>
      <c r="L438" s="112">
        <f>IFERROR(F438/D438,"")</f>
        <v>557.6</v>
      </c>
      <c r="U43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15.515151515151516</v>
      </c>
    </row>
    <row r="439" spans="1:21" x14ac:dyDescent="0.25">
      <c r="A439" s="97" t="s">
        <v>925</v>
      </c>
      <c r="B439" s="97" t="s">
        <v>2463</v>
      </c>
      <c r="C439" s="173" t="s">
        <v>2927</v>
      </c>
      <c r="D439" s="178">
        <v>1.75</v>
      </c>
      <c r="E439" s="79">
        <v>845</v>
      </c>
      <c r="F439" s="175">
        <v>768</v>
      </c>
      <c r="G439" s="110">
        <v>768</v>
      </c>
      <c r="H439"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39" s="97" t="str">
        <f>IF((F439-G439)&lt;0,"!","")</f>
        <v/>
      </c>
      <c r="J439" s="111" t="str">
        <f>IFERROR(IF((F439-G439)/G439&gt;25%,"!",IF((F439-G439)/G439&lt;-25%,"!","")),"")</f>
        <v/>
      </c>
      <c r="K439" s="112">
        <f>IFERROR(E439/D439,"")</f>
        <v>482.85714285714283</v>
      </c>
      <c r="L439" s="112">
        <f>IFERROR(F439/D439,"")</f>
        <v>438.85714285714283</v>
      </c>
      <c r="U43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9.112426035502958</v>
      </c>
    </row>
    <row r="440" spans="1:21" x14ac:dyDescent="0.25">
      <c r="A440" s="97" t="s">
        <v>929</v>
      </c>
      <c r="B440" s="97" t="s">
        <v>2463</v>
      </c>
      <c r="C440" s="173" t="s">
        <v>2927</v>
      </c>
      <c r="D440" s="178">
        <v>1.74</v>
      </c>
      <c r="E440" s="79">
        <v>1180</v>
      </c>
      <c r="F440" s="177">
        <v>951</v>
      </c>
      <c r="G440" s="110">
        <v>496</v>
      </c>
      <c r="H440"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40" s="97" t="str">
        <f>IF((F440-G440)&lt;0,"!","")</f>
        <v/>
      </c>
      <c r="J440" s="111" t="str">
        <f>IFERROR(IF((F440-G440)/G440&gt;25%,"!",IF((F440-G440)/G440&lt;-25%,"!","")),"")</f>
        <v>!</v>
      </c>
      <c r="K440" s="112">
        <f>IFERROR(E440/D440,"")</f>
        <v>678.16091954022988</v>
      </c>
      <c r="L440" s="112">
        <f>IFERROR(F440/D440,"")</f>
        <v>546.55172413793105</v>
      </c>
      <c r="U44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19.406779661016948</v>
      </c>
    </row>
    <row r="441" spans="1:21" x14ac:dyDescent="0.25">
      <c r="A441" s="97" t="s">
        <v>936</v>
      </c>
      <c r="B441" s="97" t="s">
        <v>2463</v>
      </c>
      <c r="C441" s="173" t="s">
        <v>2927</v>
      </c>
      <c r="D441" s="178">
        <v>5.84</v>
      </c>
      <c r="E441" s="79">
        <v>3965</v>
      </c>
      <c r="F441" s="175">
        <v>3408</v>
      </c>
      <c r="G441" s="110">
        <v>2563</v>
      </c>
      <c r="H441"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41" s="97" t="str">
        <f>IF((F441-G441)&lt;0,"!","")</f>
        <v/>
      </c>
      <c r="J441" s="111" t="str">
        <f>IFERROR(IF((F441-G441)/G441&gt;25%,"!",IF((F441-G441)/G441&lt;-25%,"!","")),"")</f>
        <v>!</v>
      </c>
      <c r="K441" s="112">
        <f>IFERROR(E441/D441,"")</f>
        <v>678.93835616438355</v>
      </c>
      <c r="L441" s="112">
        <f>IFERROR(F441/D441,"")</f>
        <v>583.56164383561645</v>
      </c>
      <c r="U44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14.047919293820932</v>
      </c>
    </row>
    <row r="442" spans="1:21" x14ac:dyDescent="0.25">
      <c r="A442" s="97" t="s">
        <v>938</v>
      </c>
      <c r="B442" s="97" t="s">
        <v>2463</v>
      </c>
      <c r="C442" s="173" t="s">
        <v>2927</v>
      </c>
      <c r="D442" s="178">
        <v>2.5</v>
      </c>
      <c r="E442" s="79">
        <v>956</v>
      </c>
      <c r="F442" s="175">
        <v>941</v>
      </c>
      <c r="G442" s="110">
        <v>941</v>
      </c>
      <c r="H442"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42" s="97" t="str">
        <f>IF((F442-G442)&lt;0,"!","")</f>
        <v/>
      </c>
      <c r="J442" s="111" t="str">
        <f>IFERROR(IF((F442-G442)/G442&gt;25%,"!",IF((F442-G442)/G442&lt;-25%,"!","")),"")</f>
        <v/>
      </c>
      <c r="K442" s="112">
        <f>IFERROR(E442/D442,"")</f>
        <v>382.4</v>
      </c>
      <c r="L442" s="112">
        <f>IFERROR(F442/D442,"")</f>
        <v>376.4</v>
      </c>
      <c r="U44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1.5690376569037656</v>
      </c>
    </row>
    <row r="443" spans="1:21" x14ac:dyDescent="0.25">
      <c r="A443" s="97" t="s">
        <v>943</v>
      </c>
      <c r="B443" s="97" t="s">
        <v>2463</v>
      </c>
      <c r="C443" s="173" t="s">
        <v>2927</v>
      </c>
      <c r="D443" s="178">
        <v>1.78</v>
      </c>
      <c r="E443" s="79">
        <v>1000</v>
      </c>
      <c r="F443" s="175">
        <v>1044</v>
      </c>
      <c r="G443" s="110">
        <v>1044</v>
      </c>
      <c r="H443"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43" s="97" t="str">
        <f>IF((F443-G443)&lt;0,"!","")</f>
        <v/>
      </c>
      <c r="J443" s="111" t="str">
        <f>IFERROR(IF((F443-G443)/G443&gt;25%,"!",IF((F443-G443)/G443&lt;-25%,"!","")),"")</f>
        <v/>
      </c>
      <c r="K443" s="112">
        <f>IFERROR(E443/D443,"")</f>
        <v>561.79775280898878</v>
      </c>
      <c r="L443" s="112">
        <f>IFERROR(F443/D443,"")</f>
        <v>586.51685393258424</v>
      </c>
      <c r="U44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-4.3999999999999995</v>
      </c>
    </row>
    <row r="444" spans="1:21" x14ac:dyDescent="0.25">
      <c r="A444" s="97" t="s">
        <v>947</v>
      </c>
      <c r="B444" s="97" t="s">
        <v>2463</v>
      </c>
      <c r="C444" s="173" t="s">
        <v>2927</v>
      </c>
      <c r="D444" s="178">
        <v>4.2</v>
      </c>
      <c r="E444" s="79">
        <v>2845</v>
      </c>
      <c r="F444" s="175">
        <v>2459</v>
      </c>
      <c r="G444" s="110">
        <v>2459</v>
      </c>
      <c r="H444"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44" s="97" t="str">
        <f>IF((F444-G444)&lt;0,"!","")</f>
        <v/>
      </c>
      <c r="J444" s="111" t="str">
        <f>IFERROR(IF((F444-G444)/G444&gt;25%,"!",IF((F444-G444)/G444&lt;-25%,"!","")),"")</f>
        <v/>
      </c>
      <c r="K444" s="112">
        <f>IFERROR(E444/D444,"")</f>
        <v>677.38095238095241</v>
      </c>
      <c r="L444" s="112">
        <f>IFERROR(F444/D444,"")</f>
        <v>585.47619047619048</v>
      </c>
      <c r="U44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13.567662565905097</v>
      </c>
    </row>
    <row r="445" spans="1:21" x14ac:dyDescent="0.25">
      <c r="A445" s="97" t="s">
        <v>950</v>
      </c>
      <c r="B445" s="97" t="s">
        <v>2463</v>
      </c>
      <c r="C445" s="173" t="s">
        <v>2927</v>
      </c>
      <c r="D445" s="178">
        <v>1.1100000000000001</v>
      </c>
      <c r="E445" s="79">
        <v>600</v>
      </c>
      <c r="F445" s="177">
        <v>553</v>
      </c>
      <c r="G445" s="110">
        <v>293</v>
      </c>
      <c r="H445"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45" s="97" t="str">
        <f>IF((F445-G445)&lt;0,"!","")</f>
        <v/>
      </c>
      <c r="J445" s="111" t="str">
        <f>IFERROR(IF((F445-G445)/G445&gt;25%,"!",IF((F445-G445)/G445&lt;-25%,"!","")),"")</f>
        <v>!</v>
      </c>
      <c r="K445" s="112">
        <f>IFERROR(E445/D445,"")</f>
        <v>540.54054054054052</v>
      </c>
      <c r="L445" s="112">
        <f>IFERROR(F445/D445,"")</f>
        <v>498.19819819819816</v>
      </c>
      <c r="U44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7.8333333333333339</v>
      </c>
    </row>
    <row r="446" spans="1:21" x14ac:dyDescent="0.25">
      <c r="A446" s="97" t="s">
        <v>954</v>
      </c>
      <c r="B446" s="97" t="s">
        <v>2463</v>
      </c>
      <c r="C446" s="173" t="s">
        <v>2927</v>
      </c>
      <c r="D446" s="178">
        <v>2</v>
      </c>
      <c r="E446" s="79">
        <v>1230</v>
      </c>
      <c r="F446" s="175">
        <v>1219</v>
      </c>
      <c r="G446" s="110">
        <v>812</v>
      </c>
      <c r="H446"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46" s="97" t="str">
        <f>IF((F446-G446)&lt;0,"!","")</f>
        <v/>
      </c>
      <c r="J446" s="111" t="str">
        <f>IFERROR(IF((F446-G446)/G446&gt;25%,"!",IF((F446-G446)/G446&lt;-25%,"!","")),"")</f>
        <v>!</v>
      </c>
      <c r="K446" s="112">
        <f>IFERROR(E446/D446,"")</f>
        <v>615</v>
      </c>
      <c r="L446" s="112">
        <f>IFERROR(F446/D446,"")</f>
        <v>609.5</v>
      </c>
      <c r="U44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0.89430894308943099</v>
      </c>
    </row>
    <row r="447" spans="1:21" x14ac:dyDescent="0.25">
      <c r="A447" s="97" t="s">
        <v>958</v>
      </c>
      <c r="B447" s="97" t="s">
        <v>2463</v>
      </c>
      <c r="C447" s="173" t="s">
        <v>2927</v>
      </c>
      <c r="D447" s="178">
        <v>3.7</v>
      </c>
      <c r="E447" s="79">
        <v>2511</v>
      </c>
      <c r="F447" s="175">
        <v>2403</v>
      </c>
      <c r="G447" s="110">
        <v>1307</v>
      </c>
      <c r="H447"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47" s="97" t="str">
        <f>IF((F447-G447)&lt;0,"!","")</f>
        <v/>
      </c>
      <c r="J447" s="111" t="str">
        <f>IFERROR(IF((F447-G447)/G447&gt;25%,"!",IF((F447-G447)/G447&lt;-25%,"!","")),"")</f>
        <v>!</v>
      </c>
      <c r="K447" s="112">
        <f>IFERROR(E447/D447,"")</f>
        <v>678.64864864864865</v>
      </c>
      <c r="L447" s="112">
        <f>IFERROR(F447/D447,"")</f>
        <v>649.45945945945948</v>
      </c>
      <c r="U44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4.3010752688172049</v>
      </c>
    </row>
    <row r="448" spans="1:21" x14ac:dyDescent="0.25">
      <c r="A448" s="97" t="s">
        <v>962</v>
      </c>
      <c r="B448" s="97" t="s">
        <v>2463</v>
      </c>
      <c r="C448" s="173" t="s">
        <v>2927</v>
      </c>
      <c r="D448" s="178">
        <v>2.33</v>
      </c>
      <c r="E448" s="79">
        <v>1548</v>
      </c>
      <c r="F448" s="175">
        <v>1263</v>
      </c>
      <c r="G448" s="110">
        <v>1263</v>
      </c>
      <c r="H448" s="97"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48" s="97" t="str">
        <f>IF((F448-G448)&lt;0,"!","")</f>
        <v/>
      </c>
      <c r="J448" s="111" t="str">
        <f>IFERROR(IF((F448-G448)/G448&gt;25%,"!",IF((F448-G448)/G448&lt;-25%,"!","")),"")</f>
        <v/>
      </c>
      <c r="K448" s="112">
        <f>IFERROR(E448/D448,"")</f>
        <v>664.37768240343348</v>
      </c>
      <c r="L448" s="112">
        <f>IFERROR(F448/D448,"")</f>
        <v>542.06008583690982</v>
      </c>
      <c r="U44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18.410852713178294</v>
      </c>
    </row>
    <row r="449" spans="1:21" x14ac:dyDescent="0.25">
      <c r="A449" s="97" t="s">
        <v>965</v>
      </c>
      <c r="B449" s="97" t="s">
        <v>2463</v>
      </c>
      <c r="C449" s="173" t="s">
        <v>2927</v>
      </c>
      <c r="D449" s="178">
        <v>5.05</v>
      </c>
      <c r="E449" s="79">
        <v>2000</v>
      </c>
      <c r="F449" s="175">
        <v>1836</v>
      </c>
      <c r="G449" s="110">
        <v>1052</v>
      </c>
      <c r="H44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49" s="97" t="str">
        <f>IF((F449-G449)&lt;0,"!","")</f>
        <v/>
      </c>
      <c r="J449" s="111" t="str">
        <f>IFERROR(IF((F449-G449)/G449&gt;25%,"!",IF((F449-G449)/G449&lt;-25%,"!","")),"")</f>
        <v>!</v>
      </c>
      <c r="K449" s="112">
        <f>IFERROR(E449/D449,"")</f>
        <v>396.03960396039605</v>
      </c>
      <c r="L449" s="112">
        <f>IFERROR(F449/D449,"")</f>
        <v>363.56435643564356</v>
      </c>
      <c r="U44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8.2000000000000011</v>
      </c>
    </row>
    <row r="450" spans="1:21" x14ac:dyDescent="0.25">
      <c r="A450" s="97" t="s">
        <v>1168</v>
      </c>
      <c r="B450" s="97" t="s">
        <v>2463</v>
      </c>
      <c r="C450" s="173" t="s">
        <v>2927</v>
      </c>
      <c r="D450" s="178">
        <v>1.91</v>
      </c>
      <c r="E450" s="79">
        <v>1321</v>
      </c>
      <c r="F450" s="177">
        <v>1131</v>
      </c>
      <c r="G450" s="110">
        <v>1131</v>
      </c>
      <c r="H45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50" s="97" t="str">
        <f>IF((F450-G450)&lt;0,"!","")</f>
        <v/>
      </c>
      <c r="J450" s="111" t="str">
        <f>IFERROR(IF((F450-G450)/G450&gt;25%,"!",IF((F450-G450)/G450&lt;-25%,"!","")),"")</f>
        <v/>
      </c>
      <c r="K450" s="112">
        <f>IFERROR(E450/D450,"")</f>
        <v>691.62303664921467</v>
      </c>
      <c r="L450" s="112">
        <f>IFERROR(F450/D450,"")</f>
        <v>592.14659685863876</v>
      </c>
      <c r="U45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14.383043149129449</v>
      </c>
    </row>
    <row r="451" spans="1:21" x14ac:dyDescent="0.25">
      <c r="A451" s="97" t="s">
        <v>1162</v>
      </c>
      <c r="B451" s="97" t="s">
        <v>2463</v>
      </c>
      <c r="C451" s="173" t="s">
        <v>2927</v>
      </c>
      <c r="D451" s="178">
        <v>1.5</v>
      </c>
      <c r="E451" s="79">
        <v>956</v>
      </c>
      <c r="F451" s="175">
        <v>927</v>
      </c>
      <c r="G451" s="110">
        <v>322</v>
      </c>
      <c r="H45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51" s="97" t="str">
        <f>IF((F451-G451)&lt;0,"!","")</f>
        <v/>
      </c>
      <c r="J451" s="111" t="str">
        <f>IFERROR(IF((F451-G451)/G451&gt;25%,"!",IF((F451-G451)/G451&lt;-25%,"!","")),"")</f>
        <v>!</v>
      </c>
      <c r="K451" s="112">
        <f>IFERROR(E451/D451,"")</f>
        <v>637.33333333333337</v>
      </c>
      <c r="L451" s="112">
        <f>IFERROR(F451/D451,"")</f>
        <v>618</v>
      </c>
      <c r="U45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3.0334728033472804</v>
      </c>
    </row>
    <row r="452" spans="1:21" x14ac:dyDescent="0.25">
      <c r="A452" s="97" t="s">
        <v>2178</v>
      </c>
      <c r="B452" s="97" t="s">
        <v>2463</v>
      </c>
      <c r="C452" s="173" t="s">
        <v>2927</v>
      </c>
      <c r="D452" s="178">
        <v>1.75</v>
      </c>
      <c r="E452" s="79">
        <v>700</v>
      </c>
      <c r="F452" s="175">
        <v>677</v>
      </c>
      <c r="G452" s="110">
        <v>407</v>
      </c>
      <c r="H45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52" s="97" t="str">
        <f>IF((F452-G452)&lt;0,"!","")</f>
        <v/>
      </c>
      <c r="J452" s="111" t="str">
        <f>IFERROR(IF((F452-G452)/G452&gt;25%,"!",IF((F452-G452)/G452&lt;-25%,"!","")),"")</f>
        <v>!</v>
      </c>
      <c r="K452" s="112">
        <f>IFERROR(E452/D452,"")</f>
        <v>400</v>
      </c>
      <c r="L452" s="112">
        <f>IFERROR(F452/D452,"")</f>
        <v>386.85714285714283</v>
      </c>
      <c r="U45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3.2857142857142856</v>
      </c>
    </row>
    <row r="453" spans="1:21" x14ac:dyDescent="0.25">
      <c r="A453" s="97" t="s">
        <v>969</v>
      </c>
      <c r="B453" s="97" t="s">
        <v>2463</v>
      </c>
      <c r="C453" s="173" t="s">
        <v>2927</v>
      </c>
      <c r="D453" s="178">
        <v>1.81</v>
      </c>
      <c r="E453" s="79">
        <v>1255</v>
      </c>
      <c r="F453" s="177">
        <v>1214</v>
      </c>
      <c r="G453" s="110">
        <v>849</v>
      </c>
      <c r="H45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53" s="97" t="str">
        <f>IF((F453-G453)&lt;0,"!","")</f>
        <v/>
      </c>
      <c r="J453" s="111" t="str">
        <f>IFERROR(IF((F453-G453)/G453&gt;25%,"!",IF((F453-G453)/G453&lt;-25%,"!","")),"")</f>
        <v>!</v>
      </c>
      <c r="K453" s="112">
        <f>IFERROR(E453/D453,"")</f>
        <v>693.3701657458563</v>
      </c>
      <c r="L453" s="112">
        <f>IFERROR(F453/D453,"")</f>
        <v>670.71823204419888</v>
      </c>
      <c r="U45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3.2669322709163349</v>
      </c>
    </row>
    <row r="454" spans="1:21" x14ac:dyDescent="0.25">
      <c r="A454" s="97" t="s">
        <v>975</v>
      </c>
      <c r="B454" s="97" t="s">
        <v>2463</v>
      </c>
      <c r="C454" s="173" t="s">
        <v>2927</v>
      </c>
      <c r="D454" s="178">
        <v>3.5</v>
      </c>
      <c r="E454" s="79">
        <v>2221</v>
      </c>
      <c r="F454" s="175">
        <v>1826</v>
      </c>
      <c r="G454" s="110">
        <v>751</v>
      </c>
      <c r="H45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54" s="97" t="str">
        <f>IF((F454-G454)&lt;0,"!","")</f>
        <v/>
      </c>
      <c r="J454" s="111" t="str">
        <f>IFERROR(IF((F454-G454)/G454&gt;25%,"!",IF((F454-G454)/G454&lt;-25%,"!","")),"")</f>
        <v>!</v>
      </c>
      <c r="K454" s="112">
        <f>IFERROR(E454/D454,"")</f>
        <v>634.57142857142856</v>
      </c>
      <c r="L454" s="112">
        <f>IFERROR(F454/D454,"")</f>
        <v>521.71428571428567</v>
      </c>
      <c r="U45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17.784781629896443</v>
      </c>
    </row>
    <row r="455" spans="1:21" x14ac:dyDescent="0.25">
      <c r="A455" s="97" t="s">
        <v>981</v>
      </c>
      <c r="B455" s="97" t="s">
        <v>2463</v>
      </c>
      <c r="C455" s="173" t="s">
        <v>2927</v>
      </c>
      <c r="D455" s="178">
        <v>5</v>
      </c>
      <c r="E455" s="79">
        <v>3410</v>
      </c>
      <c r="F455" s="175">
        <v>2927</v>
      </c>
      <c r="G455" s="110">
        <v>1401</v>
      </c>
      <c r="H45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55" s="97" t="str">
        <f>IF((F455-G455)&lt;0,"!","")</f>
        <v/>
      </c>
      <c r="J455" s="111" t="str">
        <f>IFERROR(IF((F455-G455)/G455&gt;25%,"!",IF((F455-G455)/G455&lt;-25%,"!","")),"")</f>
        <v>!</v>
      </c>
      <c r="K455" s="112">
        <f>IFERROR(E455/D455,"")</f>
        <v>682</v>
      </c>
      <c r="L455" s="112">
        <f>IFERROR(F455/D455,"")</f>
        <v>585.4</v>
      </c>
      <c r="U45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14.164222873900293</v>
      </c>
    </row>
    <row r="456" spans="1:21" x14ac:dyDescent="0.25">
      <c r="A456" s="97" t="s">
        <v>987</v>
      </c>
      <c r="B456" s="97" t="s">
        <v>2463</v>
      </c>
      <c r="C456" s="173" t="s">
        <v>2927</v>
      </c>
      <c r="D456" s="178">
        <v>3.43</v>
      </c>
      <c r="E456" s="79">
        <v>2204</v>
      </c>
      <c r="F456" s="175">
        <v>2026</v>
      </c>
      <c r="G456" s="110">
        <v>1504</v>
      </c>
      <c r="H45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56" s="97" t="str">
        <f>IF((F456-G456)&lt;0,"!","")</f>
        <v/>
      </c>
      <c r="J456" s="111" t="str">
        <f>IFERROR(IF((F456-G456)/G456&gt;25%,"!",IF((F456-G456)/G456&lt;-25%,"!","")),"")</f>
        <v>!</v>
      </c>
      <c r="K456" s="112">
        <f>IFERROR(E456/D456,"")</f>
        <v>642.56559766763849</v>
      </c>
      <c r="L456" s="112">
        <f>IFERROR(F456/D456,"")</f>
        <v>590.67055393586008</v>
      </c>
      <c r="U45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8.0762250453720519</v>
      </c>
    </row>
    <row r="457" spans="1:21" x14ac:dyDescent="0.25">
      <c r="A457" s="97" t="s">
        <v>992</v>
      </c>
      <c r="B457" s="97" t="s">
        <v>2463</v>
      </c>
      <c r="C457" s="173" t="s">
        <v>2927</v>
      </c>
      <c r="D457" s="178">
        <v>1.58</v>
      </c>
      <c r="E457" s="79">
        <v>1101</v>
      </c>
      <c r="F457" s="175">
        <v>1013</v>
      </c>
      <c r="G457" s="110">
        <v>1013</v>
      </c>
      <c r="H45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57" s="97" t="str">
        <f>IF((F457-G457)&lt;0,"!","")</f>
        <v/>
      </c>
      <c r="J457" s="111" t="str">
        <f>IFERROR(IF((F457-G457)/G457&gt;25%,"!",IF((F457-G457)/G457&lt;-25%,"!","")),"")</f>
        <v/>
      </c>
      <c r="K457" s="112">
        <f>IFERROR(E457/D457,"")</f>
        <v>696.83544303797464</v>
      </c>
      <c r="L457" s="112">
        <f>IFERROR(F457/D457,"")</f>
        <v>641.13924050632909</v>
      </c>
      <c r="U45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7.9927338782924613</v>
      </c>
    </row>
    <row r="458" spans="1:21" x14ac:dyDescent="0.25">
      <c r="A458" s="97" t="s">
        <v>998</v>
      </c>
      <c r="B458" s="97" t="s">
        <v>2463</v>
      </c>
      <c r="C458" s="173" t="s">
        <v>2927</v>
      </c>
      <c r="D458" s="178">
        <v>1.64</v>
      </c>
      <c r="E458" s="79">
        <v>1128</v>
      </c>
      <c r="F458" s="175">
        <v>1070</v>
      </c>
      <c r="G458" s="110">
        <v>1070</v>
      </c>
      <c r="H45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58" s="97" t="str">
        <f>IF((F458-G458)&lt;0,"!","")</f>
        <v/>
      </c>
      <c r="J458" s="111" t="str">
        <f>IFERROR(IF((F458-G458)/G458&gt;25%,"!",IF((F458-G458)/G458&lt;-25%,"!","")),"")</f>
        <v/>
      </c>
      <c r="K458" s="112">
        <f>IFERROR(E458/D458,"")</f>
        <v>687.80487804878055</v>
      </c>
      <c r="L458" s="112">
        <f>IFERROR(F458/D458,"")</f>
        <v>652.43902439024396</v>
      </c>
      <c r="U45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5.1418439716312054</v>
      </c>
    </row>
    <row r="459" spans="1:21" x14ac:dyDescent="0.25">
      <c r="A459" s="97" t="s">
        <v>1002</v>
      </c>
      <c r="B459" s="97" t="s">
        <v>2463</v>
      </c>
      <c r="C459" s="173" t="s">
        <v>2927</v>
      </c>
      <c r="D459" s="178">
        <v>2.5</v>
      </c>
      <c r="E459" s="79">
        <v>1733</v>
      </c>
      <c r="F459" s="175">
        <v>1381</v>
      </c>
      <c r="G459" s="110">
        <v>1084</v>
      </c>
      <c r="H45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59" s="97" t="str">
        <f>IF((F459-G459)&lt;0,"!","")</f>
        <v/>
      </c>
      <c r="J459" s="111" t="str">
        <f>IFERROR(IF((F459-G459)/G459&gt;25%,"!",IF((F459-G459)/G459&lt;-25%,"!","")),"")</f>
        <v>!</v>
      </c>
      <c r="K459" s="112">
        <f>IFERROR(E459/D459,"")</f>
        <v>693.2</v>
      </c>
      <c r="L459" s="112">
        <f>IFERROR(F459/D459,"")</f>
        <v>552.4</v>
      </c>
      <c r="U45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20.311598384304673</v>
      </c>
    </row>
    <row r="460" spans="1:21" x14ac:dyDescent="0.25">
      <c r="A460" s="97" t="s">
        <v>1007</v>
      </c>
      <c r="B460" s="97" t="s">
        <v>2463</v>
      </c>
      <c r="C460" s="173" t="s">
        <v>2927</v>
      </c>
      <c r="D460" s="178">
        <v>2.79</v>
      </c>
      <c r="E460" s="79">
        <v>1623</v>
      </c>
      <c r="F460" s="175">
        <v>1483</v>
      </c>
      <c r="G460" s="110">
        <v>1483</v>
      </c>
      <c r="H46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60" s="97" t="str">
        <f>IF((F460-G460)&lt;0,"!","")</f>
        <v/>
      </c>
      <c r="J460" s="111" t="str">
        <f>IFERROR(IF((F460-G460)/G460&gt;25%,"!",IF((F460-G460)/G460&lt;-25%,"!","")),"")</f>
        <v/>
      </c>
      <c r="K460" s="112">
        <f>IFERROR(E460/D460,"")</f>
        <v>581.72043010752691</v>
      </c>
      <c r="L460" s="112">
        <f>IFERROR(F460/D460,"")</f>
        <v>531.54121863799287</v>
      </c>
      <c r="U46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8.6260012322858906</v>
      </c>
    </row>
    <row r="461" spans="1:21" x14ac:dyDescent="0.25">
      <c r="A461" s="97" t="s">
        <v>1012</v>
      </c>
      <c r="B461" s="97" t="s">
        <v>2463</v>
      </c>
      <c r="C461" s="173" t="s">
        <v>2927</v>
      </c>
      <c r="D461" s="178">
        <v>3.64</v>
      </c>
      <c r="E461" s="79">
        <v>2541</v>
      </c>
      <c r="F461" s="175">
        <v>2027</v>
      </c>
      <c r="G461" s="110">
        <v>2027</v>
      </c>
      <c r="H46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61" s="97" t="str">
        <f>IF((F461-G461)&lt;0,"!","")</f>
        <v/>
      </c>
      <c r="J461" s="111" t="str">
        <f>IFERROR(IF((F461-G461)/G461&gt;25%,"!",IF((F461-G461)/G461&lt;-25%,"!","")),"")</f>
        <v/>
      </c>
      <c r="K461" s="112">
        <f>IFERROR(E461/D461,"")</f>
        <v>698.07692307692309</v>
      </c>
      <c r="L461" s="112">
        <f>IFERROR(F461/D461,"")</f>
        <v>556.86813186813185</v>
      </c>
      <c r="U46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20.228256591892958</v>
      </c>
    </row>
    <row r="462" spans="1:21" x14ac:dyDescent="0.25">
      <c r="A462" s="97" t="s">
        <v>1016</v>
      </c>
      <c r="B462" s="97" t="s">
        <v>2463</v>
      </c>
      <c r="C462" s="173" t="s">
        <v>2927</v>
      </c>
      <c r="D462" s="178">
        <v>1.66</v>
      </c>
      <c r="E462" s="79">
        <v>960</v>
      </c>
      <c r="F462" s="175">
        <v>943</v>
      </c>
      <c r="G462" s="110">
        <v>943</v>
      </c>
      <c r="H46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62" s="97" t="str">
        <f>IF((F462-G462)&lt;0,"!","")</f>
        <v/>
      </c>
      <c r="J462" s="111" t="str">
        <f>IFERROR(IF((F462-G462)/G462&gt;25%,"!",IF((F462-G462)/G462&lt;-25%,"!","")),"")</f>
        <v/>
      </c>
      <c r="K462" s="112">
        <f>IFERROR(E462/D462,"")</f>
        <v>578.31325301204822</v>
      </c>
      <c r="L462" s="112">
        <f>IFERROR(F462/D462,"")</f>
        <v>568.07228915662654</v>
      </c>
      <c r="U46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1.7708333333333333</v>
      </c>
    </row>
    <row r="463" spans="1:21" x14ac:dyDescent="0.25">
      <c r="A463" s="97" t="s">
        <v>1022</v>
      </c>
      <c r="B463" s="97" t="s">
        <v>2463</v>
      </c>
      <c r="C463" s="173" t="s">
        <v>2927</v>
      </c>
      <c r="D463" s="178">
        <v>2.29</v>
      </c>
      <c r="E463" s="79">
        <v>1503</v>
      </c>
      <c r="F463" s="175">
        <v>1445</v>
      </c>
      <c r="G463" s="110">
        <v>1445</v>
      </c>
      <c r="H46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63" s="97" t="str">
        <f>IF((F463-G463)&lt;0,"!","")</f>
        <v/>
      </c>
      <c r="J463" s="111" t="str">
        <f>IFERROR(IF((F463-G463)/G463&gt;25%,"!",IF((F463-G463)/G463&lt;-25%,"!","")),"")</f>
        <v/>
      </c>
      <c r="K463" s="112">
        <f>IFERROR(E463/D463,"")</f>
        <v>656.3318777292576</v>
      </c>
      <c r="L463" s="112">
        <f>IFERROR(F463/D463,"")</f>
        <v>631.00436681222709</v>
      </c>
      <c r="U46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3.8589487691284097</v>
      </c>
    </row>
    <row r="464" spans="1:21" x14ac:dyDescent="0.25">
      <c r="A464" s="97" t="s">
        <v>1027</v>
      </c>
      <c r="B464" s="97" t="s">
        <v>2463</v>
      </c>
      <c r="C464" s="173" t="s">
        <v>2927</v>
      </c>
      <c r="D464" s="178">
        <v>3.23</v>
      </c>
      <c r="E464" s="79">
        <v>1956</v>
      </c>
      <c r="F464" s="175">
        <v>1810</v>
      </c>
      <c r="G464" s="110">
        <v>1810</v>
      </c>
      <c r="H46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64" s="97" t="str">
        <f>IF((F464-G464)&lt;0,"!","")</f>
        <v/>
      </c>
      <c r="J464" s="111" t="str">
        <f>IFERROR(IF((F464-G464)/G464&gt;25%,"!",IF((F464-G464)/G464&lt;-25%,"!","")),"")</f>
        <v/>
      </c>
      <c r="K464" s="112">
        <f>IFERROR(E464/D464,"")</f>
        <v>605.57275541795661</v>
      </c>
      <c r="L464" s="112">
        <f>IFERROR(F464/D464,"")</f>
        <v>560.37151702786377</v>
      </c>
      <c r="U46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7.4642126789366046</v>
      </c>
    </row>
    <row r="465" spans="1:21" x14ac:dyDescent="0.25">
      <c r="A465" s="97" t="s">
        <v>1031</v>
      </c>
      <c r="B465" s="97" t="s">
        <v>2463</v>
      </c>
      <c r="C465" s="173" t="s">
        <v>2927</v>
      </c>
      <c r="D465" s="178">
        <v>3.23</v>
      </c>
      <c r="E465" s="79">
        <v>2256</v>
      </c>
      <c r="F465" s="175">
        <v>2010</v>
      </c>
      <c r="G465" s="110">
        <v>2010</v>
      </c>
      <c r="H46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65" s="97" t="str">
        <f>IF((F465-G465)&lt;0,"!","")</f>
        <v/>
      </c>
      <c r="J465" s="111" t="str">
        <f>IFERROR(IF((F465-G465)/G465&gt;25%,"!",IF((F465-G465)/G465&lt;-25%,"!","")),"")</f>
        <v/>
      </c>
      <c r="K465" s="112">
        <f>IFERROR(E465/D465,"")</f>
        <v>698.45201238390098</v>
      </c>
      <c r="L465" s="112">
        <f>IFERROR(F465/D465,"")</f>
        <v>622.29102167182668</v>
      </c>
      <c r="U46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10.904255319148938</v>
      </c>
    </row>
    <row r="466" spans="1:21" x14ac:dyDescent="0.25">
      <c r="A466" s="97" t="s">
        <v>1034</v>
      </c>
      <c r="B466" s="97" t="s">
        <v>2463</v>
      </c>
      <c r="C466" s="173" t="s">
        <v>2927</v>
      </c>
      <c r="D466" s="178">
        <v>2.2000000000000002</v>
      </c>
      <c r="E466" s="79">
        <v>1415</v>
      </c>
      <c r="F466" s="175">
        <v>1448</v>
      </c>
      <c r="G466" s="110">
        <v>1448</v>
      </c>
      <c r="H46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66" s="97" t="str">
        <f>IF((F466-G466)&lt;0,"!","")</f>
        <v/>
      </c>
      <c r="J466" s="111" t="str">
        <f>IFERROR(IF((F466-G466)/G466&gt;25%,"!",IF((F466-G466)/G466&lt;-25%,"!","")),"")</f>
        <v/>
      </c>
      <c r="K466" s="112">
        <f>IFERROR(E466/D466,"")</f>
        <v>643.18181818181813</v>
      </c>
      <c r="L466" s="112">
        <f>IFERROR(F466/D466,"")</f>
        <v>658.18181818181813</v>
      </c>
      <c r="U46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-2.3321554770318023</v>
      </c>
    </row>
    <row r="467" spans="1:21" x14ac:dyDescent="0.25">
      <c r="A467" s="97" t="s">
        <v>1038</v>
      </c>
      <c r="B467" s="97" t="s">
        <v>2463</v>
      </c>
      <c r="C467" s="173" t="s">
        <v>2927</v>
      </c>
      <c r="D467" s="178">
        <v>7.26</v>
      </c>
      <c r="E467" s="79">
        <v>5066</v>
      </c>
      <c r="F467" s="175">
        <v>4534</v>
      </c>
      <c r="G467" s="110">
        <v>4534</v>
      </c>
      <c r="H46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67" s="97" t="str">
        <f>IF((F467-G467)&lt;0,"!","")</f>
        <v/>
      </c>
      <c r="J467" s="111" t="str">
        <f>IFERROR(IF((F467-G467)/G467&gt;25%,"!",IF((F467-G467)/G467&lt;-25%,"!","")),"")</f>
        <v/>
      </c>
      <c r="K467" s="112">
        <f>IFERROR(E467/D467,"")</f>
        <v>697.79614325068871</v>
      </c>
      <c r="L467" s="112">
        <f>IFERROR(F467/D467,"")</f>
        <v>624.51790633608812</v>
      </c>
      <c r="U46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10.501381760757994</v>
      </c>
    </row>
    <row r="468" spans="1:21" x14ac:dyDescent="0.25">
      <c r="A468" s="97" t="s">
        <v>1043</v>
      </c>
      <c r="B468" s="97" t="s">
        <v>2463</v>
      </c>
      <c r="C468" s="173" t="s">
        <v>2927</v>
      </c>
      <c r="D468" s="178">
        <v>5.03</v>
      </c>
      <c r="E468" s="79">
        <v>3512</v>
      </c>
      <c r="F468" s="175">
        <v>3264</v>
      </c>
      <c r="G468" s="110">
        <v>3264</v>
      </c>
      <c r="H46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68" s="97" t="str">
        <f>IF((F468-G468)&lt;0,"!","")</f>
        <v/>
      </c>
      <c r="J468" s="111" t="str">
        <f>IFERROR(IF((F468-G468)/G468&gt;25%,"!",IF((F468-G468)/G468&lt;-25%,"!","")),"")</f>
        <v/>
      </c>
      <c r="K468" s="112">
        <f>IFERROR(E468/D468,"")</f>
        <v>698.21073558648106</v>
      </c>
      <c r="L468" s="112">
        <f>IFERROR(F468/D468,"")</f>
        <v>648.90656063618292</v>
      </c>
      <c r="U46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7.0615034168564916</v>
      </c>
    </row>
    <row r="469" spans="1:21" x14ac:dyDescent="0.25">
      <c r="A469" s="97" t="s">
        <v>1046</v>
      </c>
      <c r="B469" s="97" t="s">
        <v>2463</v>
      </c>
      <c r="C469" s="173" t="s">
        <v>2927</v>
      </c>
      <c r="D469" s="178">
        <v>1</v>
      </c>
      <c r="E469" s="79">
        <v>660</v>
      </c>
      <c r="F469" s="97">
        <v>528</v>
      </c>
      <c r="G469" s="110">
        <v>442</v>
      </c>
      <c r="H46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69" s="97" t="str">
        <f>IF((F469-G469)&lt;0,"!","")</f>
        <v/>
      </c>
      <c r="J469" s="111" t="str">
        <f>IFERROR(IF((F469-G469)/G469&gt;25%,"!",IF((F469-G469)/G469&lt;-25%,"!","")),"")</f>
        <v/>
      </c>
      <c r="K469" s="112">
        <f>IFERROR(E469/D469,"")</f>
        <v>660</v>
      </c>
      <c r="L469" s="112">
        <f>IFERROR(F469/D469,"")</f>
        <v>528</v>
      </c>
      <c r="U46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v>
      </c>
    </row>
    <row r="470" spans="1:21" x14ac:dyDescent="0.25">
      <c r="A470" s="97" t="s">
        <v>1051</v>
      </c>
      <c r="B470" s="97" t="s">
        <v>2463</v>
      </c>
      <c r="C470" s="173" t="s">
        <v>2927</v>
      </c>
      <c r="D470" s="178">
        <v>1.85</v>
      </c>
      <c r="E470" s="79">
        <v>1278</v>
      </c>
      <c r="F470" s="175">
        <v>1227</v>
      </c>
      <c r="G470" s="110">
        <v>1227</v>
      </c>
      <c r="H47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70" s="97" t="str">
        <f>IF((F470-G470)&lt;0,"!","")</f>
        <v/>
      </c>
      <c r="J470" s="111" t="str">
        <f>IFERROR(IF((F470-G470)/G470&gt;25%,"!",IF((F470-G470)/G470&lt;-25%,"!","")),"")</f>
        <v/>
      </c>
      <c r="K470" s="112">
        <f>IFERROR(E470/D470,"")</f>
        <v>690.81081081081072</v>
      </c>
      <c r="L470" s="112">
        <f>IFERROR(F470/D470,"")</f>
        <v>663.24324324324323</v>
      </c>
      <c r="U47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3.9906103286384975</v>
      </c>
    </row>
    <row r="471" spans="1:21" x14ac:dyDescent="0.25">
      <c r="A471" s="97" t="s">
        <v>1056</v>
      </c>
      <c r="B471" s="97" t="s">
        <v>2463</v>
      </c>
      <c r="C471" s="173" t="s">
        <v>2927</v>
      </c>
      <c r="D471" s="178">
        <v>2</v>
      </c>
      <c r="E471" s="79">
        <v>1300</v>
      </c>
      <c r="F471" s="175">
        <v>1323</v>
      </c>
      <c r="G471" s="110">
        <v>940</v>
      </c>
      <c r="H47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71" s="97" t="str">
        <f>IF((F471-G471)&lt;0,"!","")</f>
        <v/>
      </c>
      <c r="J471" s="111" t="str">
        <f>IFERROR(IF((F471-G471)/G471&gt;25%,"!",IF((F471-G471)/G471&lt;-25%,"!","")),"")</f>
        <v>!</v>
      </c>
      <c r="K471" s="112">
        <f>IFERROR(E471/D471,"")</f>
        <v>650</v>
      </c>
      <c r="L471" s="112">
        <f>IFERROR(F471/D471,"")</f>
        <v>661.5</v>
      </c>
      <c r="U47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-1.7692307692307692</v>
      </c>
    </row>
    <row r="472" spans="1:21" x14ac:dyDescent="0.25">
      <c r="A472" s="97" t="s">
        <v>1059</v>
      </c>
      <c r="B472" s="97" t="s">
        <v>2463</v>
      </c>
      <c r="C472" s="173" t="s">
        <v>2927</v>
      </c>
      <c r="D472" s="178">
        <v>1.07</v>
      </c>
      <c r="E472" s="79">
        <v>722</v>
      </c>
      <c r="F472" s="175">
        <v>573</v>
      </c>
      <c r="G472" s="110">
        <v>573</v>
      </c>
      <c r="H47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72" s="97" t="str">
        <f>IF((F472-G472)&lt;0,"!","")</f>
        <v/>
      </c>
      <c r="J472" s="111" t="str">
        <f>IFERROR(IF((F472-G472)/G472&gt;25%,"!",IF((F472-G472)/G472&lt;-25%,"!","")),"")</f>
        <v/>
      </c>
      <c r="K472" s="112">
        <f>IFERROR(E472/D472,"")</f>
        <v>674.76635514018687</v>
      </c>
      <c r="L472" s="112">
        <f>IFERROR(F472/D472,"")</f>
        <v>535.51401869158872</v>
      </c>
      <c r="U47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20.637119113573409</v>
      </c>
    </row>
    <row r="473" spans="1:21" x14ac:dyDescent="0.25">
      <c r="A473" s="97" t="s">
        <v>1062</v>
      </c>
      <c r="B473" s="97" t="s">
        <v>2463</v>
      </c>
      <c r="C473" s="173" t="s">
        <v>2927</v>
      </c>
      <c r="D473" s="178">
        <v>1.5</v>
      </c>
      <c r="E473" s="79">
        <v>845</v>
      </c>
      <c r="F473" s="177">
        <v>652</v>
      </c>
      <c r="G473" s="110">
        <v>652</v>
      </c>
      <c r="H47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73" s="97" t="str">
        <f>IF((F473-G473)&lt;0,"!","")</f>
        <v/>
      </c>
      <c r="J473" s="111" t="str">
        <f>IFERROR(IF((F473-G473)/G473&gt;25%,"!",IF((F473-G473)/G473&lt;-25%,"!","")),"")</f>
        <v/>
      </c>
      <c r="K473" s="112">
        <f>IFERROR(E473/D473,"")</f>
        <v>563.33333333333337</v>
      </c>
      <c r="L473" s="112">
        <f>IFERROR(F473/D473,"")</f>
        <v>434.66666666666669</v>
      </c>
      <c r="U47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22.840236686390533</v>
      </c>
    </row>
    <row r="474" spans="1:21" x14ac:dyDescent="0.25">
      <c r="A474" s="97" t="s">
        <v>1066</v>
      </c>
      <c r="B474" s="97" t="s">
        <v>2463</v>
      </c>
      <c r="C474" s="173" t="s">
        <v>2927</v>
      </c>
      <c r="D474" s="178">
        <v>2</v>
      </c>
      <c r="E474" s="79">
        <v>1326</v>
      </c>
      <c r="F474" s="175">
        <v>1172</v>
      </c>
      <c r="G474" s="110">
        <v>772</v>
      </c>
      <c r="H47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74" s="97" t="str">
        <f>IF((F474-G474)&lt;0,"!","")</f>
        <v/>
      </c>
      <c r="J474" s="111" t="str">
        <f>IFERROR(IF((F474-G474)/G474&gt;25%,"!",IF((F474-G474)/G474&lt;-25%,"!","")),"")</f>
        <v>!</v>
      </c>
      <c r="K474" s="112">
        <f>IFERROR(E474/D474,"")</f>
        <v>663</v>
      </c>
      <c r="L474" s="112">
        <f>IFERROR(F474/D474,"")</f>
        <v>586</v>
      </c>
      <c r="U47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11.613876319758672</v>
      </c>
    </row>
    <row r="475" spans="1:21" x14ac:dyDescent="0.25">
      <c r="A475" s="97" t="s">
        <v>1070</v>
      </c>
      <c r="B475" s="97" t="s">
        <v>2463</v>
      </c>
      <c r="C475" s="173" t="s">
        <v>2927</v>
      </c>
      <c r="D475" s="178">
        <v>1.49</v>
      </c>
      <c r="E475" s="79">
        <v>1036</v>
      </c>
      <c r="F475" s="175">
        <v>1058</v>
      </c>
      <c r="G475" s="110">
        <v>1058</v>
      </c>
      <c r="H47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75" s="97" t="str">
        <f>IF((F475-G475)&lt;0,"!","")</f>
        <v/>
      </c>
      <c r="J475" s="111" t="str">
        <f>IFERROR(IF((F475-G475)/G475&gt;25%,"!",IF((F475-G475)/G475&lt;-25%,"!","")),"")</f>
        <v/>
      </c>
      <c r="K475" s="112">
        <f>IFERROR(E475/D475,"")</f>
        <v>695.30201342281885</v>
      </c>
      <c r="L475" s="112">
        <f>IFERROR(F475/D475,"")</f>
        <v>710.06711409395973</v>
      </c>
      <c r="U47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-2.1235521235521233</v>
      </c>
    </row>
    <row r="476" spans="1:21" x14ac:dyDescent="0.25">
      <c r="A476" s="97" t="s">
        <v>1073</v>
      </c>
      <c r="B476" s="97" t="s">
        <v>2463</v>
      </c>
      <c r="C476" s="173" t="s">
        <v>2927</v>
      </c>
      <c r="D476" s="178">
        <v>1.49</v>
      </c>
      <c r="E476" s="79">
        <v>1041</v>
      </c>
      <c r="F476" s="177">
        <v>1063</v>
      </c>
      <c r="G476" s="110">
        <v>1063</v>
      </c>
      <c r="H47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76" s="97" t="str">
        <f>IF((F476-G476)&lt;0,"!","")</f>
        <v/>
      </c>
      <c r="J476" s="111" t="str">
        <f>IFERROR(IF((F476-G476)/G476&gt;25%,"!",IF((F476-G476)/G476&lt;-25%,"!","")),"")</f>
        <v/>
      </c>
      <c r="K476" s="112">
        <f>IFERROR(E476/D476,"")</f>
        <v>698.65771812080538</v>
      </c>
      <c r="L476" s="112">
        <f>IFERROR(F476/D476,"")</f>
        <v>713.42281879194627</v>
      </c>
      <c r="U47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-2.1133525456292026</v>
      </c>
    </row>
    <row r="477" spans="1:21" x14ac:dyDescent="0.25">
      <c r="A477" s="97" t="s">
        <v>1076</v>
      </c>
      <c r="B477" s="97" t="s">
        <v>2463</v>
      </c>
      <c r="C477" s="173" t="s">
        <v>2927</v>
      </c>
      <c r="D477" s="178">
        <v>1.0900000000000001</v>
      </c>
      <c r="E477" s="79">
        <v>680</v>
      </c>
      <c r="F477" s="175">
        <v>648</v>
      </c>
      <c r="G477" s="110">
        <v>648</v>
      </c>
      <c r="H47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77" s="97" t="str">
        <f>IF((F477-G477)&lt;0,"!","")</f>
        <v/>
      </c>
      <c r="J477" s="111" t="str">
        <f>IFERROR(IF((F477-G477)/G477&gt;25%,"!",IF((F477-G477)/G477&lt;-25%,"!","")),"")</f>
        <v/>
      </c>
      <c r="K477" s="112">
        <f>IFERROR(E477/D477,"")</f>
        <v>623.85321100917429</v>
      </c>
      <c r="L477" s="112">
        <f>IFERROR(F477/D477,"")</f>
        <v>594.49541284403665</v>
      </c>
      <c r="U47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4.7058823529411766</v>
      </c>
    </row>
    <row r="478" spans="1:21" x14ac:dyDescent="0.25">
      <c r="A478" s="97" t="s">
        <v>1078</v>
      </c>
      <c r="B478" s="97" t="s">
        <v>2463</v>
      </c>
      <c r="C478" s="173" t="s">
        <v>2927</v>
      </c>
      <c r="D478" s="178">
        <v>2</v>
      </c>
      <c r="E478" s="79">
        <v>1394</v>
      </c>
      <c r="F478" s="175">
        <v>1171</v>
      </c>
      <c r="G478" s="110">
        <v>1171</v>
      </c>
      <c r="H47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78" s="97" t="str">
        <f>IF((F478-G478)&lt;0,"!","")</f>
        <v/>
      </c>
      <c r="J478" s="111" t="str">
        <f>IFERROR(IF((F478-G478)/G478&gt;25%,"!",IF((F478-G478)/G478&lt;-25%,"!","")),"")</f>
        <v/>
      </c>
      <c r="K478" s="112">
        <f>IFERROR(E478/D478,"")</f>
        <v>697</v>
      </c>
      <c r="L478" s="112">
        <f>IFERROR(F478/D478,"")</f>
        <v>585.5</v>
      </c>
      <c r="U47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15.99713055954089</v>
      </c>
    </row>
    <row r="479" spans="1:21" x14ac:dyDescent="0.25">
      <c r="A479" s="97" t="s">
        <v>1081</v>
      </c>
      <c r="B479" s="97" t="s">
        <v>2463</v>
      </c>
      <c r="C479" s="173" t="s">
        <v>2927</v>
      </c>
      <c r="D479" s="178">
        <v>2</v>
      </c>
      <c r="E479" s="79">
        <v>1366</v>
      </c>
      <c r="F479" s="175">
        <v>1172</v>
      </c>
      <c r="G479" s="110">
        <v>1172</v>
      </c>
      <c r="H47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79" s="97" t="str">
        <f>IF((F479-G479)&lt;0,"!","")</f>
        <v/>
      </c>
      <c r="J479" s="111" t="str">
        <f>IFERROR(IF((F479-G479)/G479&gt;25%,"!",IF((F479-G479)/G479&lt;-25%,"!","")),"")</f>
        <v/>
      </c>
      <c r="K479" s="112">
        <f>IFERROR(E479/D479,"")</f>
        <v>683</v>
      </c>
      <c r="L479" s="112">
        <f>IFERROR(F479/D479,"")</f>
        <v>586</v>
      </c>
      <c r="U47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14.202049780380674</v>
      </c>
    </row>
    <row r="480" spans="1:21" x14ac:dyDescent="0.25">
      <c r="A480" s="97" t="s">
        <v>1084</v>
      </c>
      <c r="B480" s="97" t="s">
        <v>2463</v>
      </c>
      <c r="C480" s="173" t="s">
        <v>2927</v>
      </c>
      <c r="D480" s="178">
        <v>1.61</v>
      </c>
      <c r="E480" s="79">
        <v>1120</v>
      </c>
      <c r="F480" s="175">
        <v>929</v>
      </c>
      <c r="G480" s="110">
        <v>929</v>
      </c>
      <c r="H48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80" s="97" t="str">
        <f>IF((F480-G480)&lt;0,"!","")</f>
        <v/>
      </c>
      <c r="J480" s="111" t="str">
        <f>IFERROR(IF((F480-G480)/G480&gt;25%,"!",IF((F480-G480)/G480&lt;-25%,"!","")),"")</f>
        <v/>
      </c>
      <c r="K480" s="112">
        <f>IFERROR(E480/D480,"")</f>
        <v>695.65217391304338</v>
      </c>
      <c r="L480" s="112">
        <f>IFERROR(F480/D480,"")</f>
        <v>577.01863354037266</v>
      </c>
      <c r="U48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17.053571428571431</v>
      </c>
    </row>
    <row r="481" spans="1:21" x14ac:dyDescent="0.25">
      <c r="A481" s="97" t="s">
        <v>1088</v>
      </c>
      <c r="B481" s="97" t="s">
        <v>2463</v>
      </c>
      <c r="C481" s="173" t="s">
        <v>2927</v>
      </c>
      <c r="D481" s="178">
        <v>2</v>
      </c>
      <c r="E481" s="79">
        <v>1396</v>
      </c>
      <c r="F481" s="175">
        <v>1425</v>
      </c>
      <c r="G481" s="110">
        <v>1425</v>
      </c>
      <c r="H48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81" s="97" t="str">
        <f>IF((F481-G481)&lt;0,"!","")</f>
        <v/>
      </c>
      <c r="J481" s="111" t="str">
        <f>IFERROR(IF((F481-G481)/G481&gt;25%,"!",IF((F481-G481)/G481&lt;-25%,"!","")),"")</f>
        <v/>
      </c>
      <c r="K481" s="112">
        <f>IFERROR(E481/D481,"")</f>
        <v>698</v>
      </c>
      <c r="L481" s="112">
        <f>IFERROR(F481/D481,"")</f>
        <v>712.5</v>
      </c>
      <c r="U48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-2.0773638968481376</v>
      </c>
    </row>
    <row r="482" spans="1:21" x14ac:dyDescent="0.25">
      <c r="A482" s="97" t="s">
        <v>1091</v>
      </c>
      <c r="B482" s="97" t="s">
        <v>2463</v>
      </c>
      <c r="C482" s="173" t="s">
        <v>2927</v>
      </c>
      <c r="D482" s="178">
        <v>1.93</v>
      </c>
      <c r="E482" s="79">
        <v>1350</v>
      </c>
      <c r="F482" s="177">
        <v>1201</v>
      </c>
      <c r="G482" s="110">
        <v>1201</v>
      </c>
      <c r="H48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82" s="97" t="str">
        <f>IF((F482-G482)&lt;0,"!","")</f>
        <v/>
      </c>
      <c r="J482" s="111" t="str">
        <f>IFERROR(IF((F482-G482)/G482&gt;25%,"!",IF((F482-G482)/G482&lt;-25%,"!","")),"")</f>
        <v/>
      </c>
      <c r="K482" s="112">
        <f>IFERROR(E482/D482,"")</f>
        <v>699.48186528497411</v>
      </c>
      <c r="L482" s="112">
        <f>IFERROR(F482/D482,"")</f>
        <v>622.27979274611403</v>
      </c>
      <c r="U48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11.037037037037036</v>
      </c>
    </row>
    <row r="483" spans="1:21" x14ac:dyDescent="0.25">
      <c r="A483" s="97" t="s">
        <v>1096</v>
      </c>
      <c r="B483" s="97" t="s">
        <v>2463</v>
      </c>
      <c r="C483" s="173" t="s">
        <v>2927</v>
      </c>
      <c r="D483" s="178">
        <v>1.89</v>
      </c>
      <c r="E483" s="79">
        <v>1232</v>
      </c>
      <c r="F483" s="175">
        <v>1151</v>
      </c>
      <c r="G483" s="110">
        <v>1151</v>
      </c>
      <c r="H48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83" s="97" t="str">
        <f>IF((F483-G483)&lt;0,"!","")</f>
        <v/>
      </c>
      <c r="J483" s="111" t="str">
        <f>IFERROR(IF((F483-G483)/G483&gt;25%,"!",IF((F483-G483)/G483&lt;-25%,"!","")),"")</f>
        <v/>
      </c>
      <c r="K483" s="112">
        <f>IFERROR(E483/D483,"")</f>
        <v>651.85185185185185</v>
      </c>
      <c r="L483" s="112">
        <f>IFERROR(F483/D483,"")</f>
        <v>608.99470899470907</v>
      </c>
      <c r="U48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6.5746753246753249</v>
      </c>
    </row>
    <row r="484" spans="1:21" x14ac:dyDescent="0.25">
      <c r="A484" s="97" t="s">
        <v>1100</v>
      </c>
      <c r="B484" s="97" t="s">
        <v>2463</v>
      </c>
      <c r="C484" s="173" t="s">
        <v>2927</v>
      </c>
      <c r="D484" s="178">
        <v>2.92</v>
      </c>
      <c r="E484" s="79">
        <v>1658</v>
      </c>
      <c r="F484" s="175">
        <v>1607</v>
      </c>
      <c r="G484" s="110">
        <v>1607</v>
      </c>
      <c r="H48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84" s="97" t="str">
        <f>IF((F484-G484)&lt;0,"!","")</f>
        <v/>
      </c>
      <c r="J484" s="111" t="str">
        <f>IFERROR(IF((F484-G484)/G484&gt;25%,"!",IF((F484-G484)/G484&lt;-25%,"!","")),"")</f>
        <v/>
      </c>
      <c r="K484" s="112">
        <f>IFERROR(E484/D484,"")</f>
        <v>567.80821917808225</v>
      </c>
      <c r="L484" s="112">
        <f>IFERROR(F484/D484,"")</f>
        <v>550.34246575342468</v>
      </c>
      <c r="U48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3.0759951749095298</v>
      </c>
    </row>
    <row r="485" spans="1:21" x14ac:dyDescent="0.25">
      <c r="A485" s="97" t="s">
        <v>1103</v>
      </c>
      <c r="B485" s="97" t="s">
        <v>2463</v>
      </c>
      <c r="C485" s="173" t="s">
        <v>2927</v>
      </c>
      <c r="D485" s="113">
        <v>1.66</v>
      </c>
      <c r="E485" s="79">
        <v>1000</v>
      </c>
      <c r="F485" s="175">
        <v>879</v>
      </c>
      <c r="G485" s="179">
        <v>467</v>
      </c>
      <c r="H48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85" s="97" t="str">
        <f>IF((F485-G485)&lt;0,"!","")</f>
        <v/>
      </c>
      <c r="J485" s="111" t="str">
        <f>IFERROR(IF((F485-G485)/G485&gt;25%,"!",IF((F485-G485)/G485&lt;-25%,"!","")),"")</f>
        <v>!</v>
      </c>
      <c r="K485" s="112">
        <f>IFERROR(E485/D485,"")</f>
        <v>602.40963855421694</v>
      </c>
      <c r="L485" s="112">
        <f>IFERROR(F485/D485,"")</f>
        <v>529.51807228915663</v>
      </c>
      <c r="U48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12.1</v>
      </c>
    </row>
    <row r="486" spans="1:21" x14ac:dyDescent="0.25">
      <c r="A486" s="97" t="s">
        <v>1108</v>
      </c>
      <c r="B486" s="97" t="s">
        <v>2463</v>
      </c>
      <c r="C486" s="173" t="s">
        <v>2927</v>
      </c>
      <c r="D486" s="113">
        <v>1.47</v>
      </c>
      <c r="E486" s="79">
        <v>850</v>
      </c>
      <c r="F486" s="175">
        <v>745</v>
      </c>
      <c r="G486" s="179">
        <v>745</v>
      </c>
      <c r="H48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86" s="97" t="str">
        <f>IF((F486-G486)&lt;0,"!","")</f>
        <v/>
      </c>
      <c r="J486" s="111" t="str">
        <f>IFERROR(IF((F486-G486)/G486&gt;25%,"!",IF((F486-G486)/G486&lt;-25%,"!","")),"")</f>
        <v/>
      </c>
      <c r="K486" s="112">
        <f>IFERROR(E486/D486,"")</f>
        <v>578.23129251700686</v>
      </c>
      <c r="L486" s="112">
        <f>IFERROR(F486/D486,"")</f>
        <v>506.80272108843536</v>
      </c>
      <c r="U48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12.352941176470589</v>
      </c>
    </row>
    <row r="487" spans="1:21" x14ac:dyDescent="0.25">
      <c r="A487" s="97" t="s">
        <v>1114</v>
      </c>
      <c r="B487" s="97" t="s">
        <v>2463</v>
      </c>
      <c r="C487" s="173" t="s">
        <v>2927</v>
      </c>
      <c r="D487" s="113">
        <v>2.13</v>
      </c>
      <c r="E487" s="79">
        <v>1366</v>
      </c>
      <c r="F487" s="175">
        <v>1411</v>
      </c>
      <c r="G487" s="179">
        <v>399</v>
      </c>
      <c r="H48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87" s="97" t="str">
        <f>IF((F487-G487)&lt;0,"!","")</f>
        <v/>
      </c>
      <c r="J487" s="111" t="str">
        <f>IFERROR(IF((F487-G487)/G487&gt;25%,"!",IF((F487-G487)/G487&lt;-25%,"!","")),"")</f>
        <v>!</v>
      </c>
      <c r="K487" s="112">
        <f>IFERROR(E487/D487,"")</f>
        <v>641.31455399061031</v>
      </c>
      <c r="L487" s="112">
        <f>IFERROR(F487/D487,"")</f>
        <v>662.44131455399065</v>
      </c>
      <c r="U48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-3.2942898975109811</v>
      </c>
    </row>
    <row r="488" spans="1:21" x14ac:dyDescent="0.25">
      <c r="A488" s="97" t="s">
        <v>1116</v>
      </c>
      <c r="B488" s="97" t="s">
        <v>2463</v>
      </c>
      <c r="C488" s="173" t="s">
        <v>2927</v>
      </c>
      <c r="D488" s="113">
        <v>3.53</v>
      </c>
      <c r="E488" s="79">
        <v>2269</v>
      </c>
      <c r="F488" s="175">
        <v>1841</v>
      </c>
      <c r="G488" s="179">
        <v>1096</v>
      </c>
      <c r="H48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88" s="97" t="str">
        <f>IF((F488-G488)&lt;0,"!","")</f>
        <v/>
      </c>
      <c r="J488" s="111" t="str">
        <f>IFERROR(IF((F488-G488)/G488&gt;25%,"!",IF((F488-G488)/G488&lt;-25%,"!","")),"")</f>
        <v>!</v>
      </c>
      <c r="K488" s="112">
        <f>IFERROR(E488/D488,"")</f>
        <v>642.77620396600571</v>
      </c>
      <c r="L488" s="112">
        <f>IFERROR(F488/D488,"")</f>
        <v>521.52974504249289</v>
      </c>
      <c r="U48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18.86293521375055</v>
      </c>
    </row>
    <row r="489" spans="1:21" x14ac:dyDescent="0.25">
      <c r="A489" s="97" t="s">
        <v>1118</v>
      </c>
      <c r="B489" s="97" t="s">
        <v>2463</v>
      </c>
      <c r="C489" s="173" t="s">
        <v>2927</v>
      </c>
      <c r="D489" s="113">
        <v>3.96</v>
      </c>
      <c r="E489" s="79">
        <v>2660</v>
      </c>
      <c r="F489" s="175">
        <v>2165</v>
      </c>
      <c r="G489" s="179">
        <v>2165</v>
      </c>
      <c r="H48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89" s="97" t="str">
        <f>IF((F489-G489)&lt;0,"!","")</f>
        <v/>
      </c>
      <c r="J489" s="111" t="str">
        <f>IFERROR(IF((F489-G489)/G489&gt;25%,"!",IF((F489-G489)/G489&lt;-25%,"!","")),"")</f>
        <v/>
      </c>
      <c r="K489" s="112">
        <f>IFERROR(E489/D489,"")</f>
        <v>671.71717171717171</v>
      </c>
      <c r="L489" s="112">
        <f>IFERROR(F489/D489,"")</f>
        <v>546.71717171717171</v>
      </c>
      <c r="U48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18.609022556390979</v>
      </c>
    </row>
    <row r="490" spans="1:21" x14ac:dyDescent="0.25">
      <c r="A490" s="97" t="s">
        <v>1123</v>
      </c>
      <c r="B490" s="97" t="s">
        <v>2463</v>
      </c>
      <c r="C490" s="173" t="s">
        <v>2927</v>
      </c>
      <c r="D490" s="113">
        <v>1</v>
      </c>
      <c r="E490" s="79">
        <v>600</v>
      </c>
      <c r="F490" s="175">
        <v>454</v>
      </c>
      <c r="G490" s="179">
        <v>454</v>
      </c>
      <c r="H49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90" s="97" t="str">
        <f>IF((F490-G490)&lt;0,"!","")</f>
        <v/>
      </c>
      <c r="J490" s="111" t="str">
        <f>IFERROR(IF((F490-G490)/G490&gt;25%,"!",IF((F490-G490)/G490&lt;-25%,"!","")),"")</f>
        <v/>
      </c>
      <c r="K490" s="112">
        <f>IFERROR(E490/D490,"")</f>
        <v>600</v>
      </c>
      <c r="L490" s="112">
        <f>IFERROR(F490/D490,"")</f>
        <v>454</v>
      </c>
      <c r="U49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24.333333333333336</v>
      </c>
    </row>
    <row r="491" spans="1:21" x14ac:dyDescent="0.25">
      <c r="A491" s="97" t="s">
        <v>1127</v>
      </c>
      <c r="B491" s="97" t="s">
        <v>2463</v>
      </c>
      <c r="C491" s="173" t="s">
        <v>2927</v>
      </c>
      <c r="D491" s="113">
        <v>5.67</v>
      </c>
      <c r="E491" s="79">
        <v>3569</v>
      </c>
      <c r="F491" s="175">
        <v>3167</v>
      </c>
      <c r="G491" s="179">
        <v>1862</v>
      </c>
      <c r="H49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91" s="97" t="str">
        <f>IF((F491-G491)&lt;0,"!","")</f>
        <v/>
      </c>
      <c r="J491" s="111" t="str">
        <f>IFERROR(IF((F491-G491)/G491&gt;25%,"!",IF((F491-G491)/G491&lt;-25%,"!","")),"")</f>
        <v>!</v>
      </c>
      <c r="K491" s="112">
        <f>IFERROR(E491/D491,"")</f>
        <v>629.45326278659616</v>
      </c>
      <c r="L491" s="112">
        <f>IFERROR(F491/D491,"")</f>
        <v>558.55379188712527</v>
      </c>
      <c r="U49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11.263659288316056</v>
      </c>
    </row>
    <row r="492" spans="1:21" x14ac:dyDescent="0.25">
      <c r="A492" s="97" t="s">
        <v>1134</v>
      </c>
      <c r="B492" s="97" t="s">
        <v>2463</v>
      </c>
      <c r="C492" s="173" t="s">
        <v>2927</v>
      </c>
      <c r="D492" s="113">
        <v>1.88</v>
      </c>
      <c r="E492" s="79">
        <v>1258</v>
      </c>
      <c r="F492" s="175">
        <v>1024</v>
      </c>
      <c r="G492" s="179">
        <v>1024</v>
      </c>
      <c r="H49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92" s="97" t="str">
        <f>IF((F492-G492)&lt;0,"!","")</f>
        <v/>
      </c>
      <c r="J492" s="111" t="str">
        <f>IFERROR(IF((F492-G492)/G492&gt;25%,"!",IF((F492-G492)/G492&lt;-25%,"!","")),"")</f>
        <v/>
      </c>
      <c r="K492" s="112">
        <f>IFERROR(E492/D492,"")</f>
        <v>669.14893617021278</v>
      </c>
      <c r="L492" s="112">
        <f>IFERROR(F492/D492,"")</f>
        <v>544.68085106382978</v>
      </c>
      <c r="U49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18.600953895071541</v>
      </c>
    </row>
    <row r="493" spans="1:21" x14ac:dyDescent="0.25">
      <c r="A493" s="97" t="s">
        <v>1136</v>
      </c>
      <c r="B493" s="97" t="s">
        <v>2463</v>
      </c>
      <c r="C493" s="173" t="s">
        <v>2927</v>
      </c>
      <c r="D493" s="113">
        <v>2.34</v>
      </c>
      <c r="E493" s="79">
        <v>1600</v>
      </c>
      <c r="F493" s="175">
        <v>1639</v>
      </c>
      <c r="G493" s="179">
        <v>1016</v>
      </c>
      <c r="H49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93" s="97" t="str">
        <f>IF((F493-G493)&lt;0,"!","")</f>
        <v/>
      </c>
      <c r="J493" s="111" t="str">
        <f>IFERROR(IF((F493-G493)/G493&gt;25%,"!",IF((F493-G493)/G493&lt;-25%,"!","")),"")</f>
        <v>!</v>
      </c>
      <c r="K493" s="112">
        <f>IFERROR(E493/D493,"")</f>
        <v>683.76068376068383</v>
      </c>
      <c r="L493" s="112">
        <f>IFERROR(F493/D493,"")</f>
        <v>700.42735042735046</v>
      </c>
      <c r="U49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-2.4375</v>
      </c>
    </row>
    <row r="494" spans="1:21" x14ac:dyDescent="0.25">
      <c r="A494" s="97" t="s">
        <v>1142</v>
      </c>
      <c r="B494" s="97" t="s">
        <v>2463</v>
      </c>
      <c r="C494" s="173" t="s">
        <v>2927</v>
      </c>
      <c r="D494" s="113">
        <v>3.55</v>
      </c>
      <c r="E494" s="79">
        <v>2000</v>
      </c>
      <c r="F494" s="175">
        <v>1435</v>
      </c>
      <c r="G494" s="179">
        <v>1435</v>
      </c>
      <c r="H49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94" s="97" t="str">
        <f>IF((F494-G494)&lt;0,"!","")</f>
        <v/>
      </c>
      <c r="J494" s="111" t="str">
        <f>IFERROR(IF((F494-G494)/G494&gt;25%,"!",IF((F494-G494)/G494&lt;-25%,"!","")),"")</f>
        <v/>
      </c>
      <c r="K494" s="112">
        <f>IFERROR(E494/D494,"")</f>
        <v>563.38028169014092</v>
      </c>
      <c r="L494" s="112">
        <f>IFERROR(F494/D494,"")</f>
        <v>404.22535211267609</v>
      </c>
      <c r="U49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28.249999999999996</v>
      </c>
    </row>
    <row r="495" spans="1:21" x14ac:dyDescent="0.25">
      <c r="A495" s="97" t="s">
        <v>1146</v>
      </c>
      <c r="B495" s="97" t="s">
        <v>2463</v>
      </c>
      <c r="C495" s="173" t="s">
        <v>2927</v>
      </c>
      <c r="D495" s="113">
        <v>5.84</v>
      </c>
      <c r="E495" s="79">
        <v>4083</v>
      </c>
      <c r="F495" s="175">
        <v>3643</v>
      </c>
      <c r="G495" s="179">
        <v>3643</v>
      </c>
      <c r="H49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95" s="97" t="str">
        <f>IF((F495-G495)&lt;0,"!","")</f>
        <v/>
      </c>
      <c r="J495" s="111" t="str">
        <f>IFERROR(IF((F495-G495)/G495&gt;25%,"!",IF((F495-G495)/G495&lt;-25%,"!","")),"")</f>
        <v/>
      </c>
      <c r="K495" s="112">
        <f>IFERROR(E495/D495,"")</f>
        <v>699.14383561643842</v>
      </c>
      <c r="L495" s="112">
        <f>IFERROR(F495/D495,"")</f>
        <v>623.80136986301375</v>
      </c>
      <c r="U49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10.776389909380358</v>
      </c>
    </row>
    <row r="496" spans="1:21" x14ac:dyDescent="0.25">
      <c r="A496" s="97" t="s">
        <v>1150</v>
      </c>
      <c r="B496" s="97" t="s">
        <v>2463</v>
      </c>
      <c r="C496" s="173" t="s">
        <v>2927</v>
      </c>
      <c r="D496" s="113">
        <v>1.73</v>
      </c>
      <c r="E496" s="79">
        <v>1198</v>
      </c>
      <c r="F496" s="175">
        <v>1038</v>
      </c>
      <c r="G496" s="179">
        <v>1038</v>
      </c>
      <c r="H49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96" s="97" t="str">
        <f>IF((F496-G496)&lt;0,"!","")</f>
        <v/>
      </c>
      <c r="J496" s="111" t="str">
        <f>IFERROR(IF((F496-G496)/G496&gt;25%,"!",IF((F496-G496)/G496&lt;-25%,"!","")),"")</f>
        <v/>
      </c>
      <c r="K496" s="112">
        <f>IFERROR(E496/D496,"")</f>
        <v>692.48554913294799</v>
      </c>
      <c r="L496" s="112">
        <f>IFERROR(F496/D496,"")</f>
        <v>600</v>
      </c>
      <c r="U49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13.35559265442404</v>
      </c>
    </row>
    <row r="497" spans="1:21" x14ac:dyDescent="0.25">
      <c r="A497" s="97" t="s">
        <v>1152</v>
      </c>
      <c r="B497" s="97" t="s">
        <v>2463</v>
      </c>
      <c r="C497" s="173" t="s">
        <v>2927</v>
      </c>
      <c r="D497" s="113">
        <v>3.54</v>
      </c>
      <c r="E497" s="79">
        <v>2210</v>
      </c>
      <c r="F497" s="175">
        <v>2133</v>
      </c>
      <c r="G497" s="179">
        <v>2133</v>
      </c>
      <c r="H49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97" s="97" t="str">
        <f>IF((F497-G497)&lt;0,"!","")</f>
        <v/>
      </c>
      <c r="J497" s="111" t="str">
        <f>IFERROR(IF((F497-G497)/G497&gt;25%,"!",IF((F497-G497)/G497&lt;-25%,"!","")),"")</f>
        <v/>
      </c>
      <c r="K497" s="112">
        <f>IFERROR(E497/D497,"")</f>
        <v>624.29378531073451</v>
      </c>
      <c r="L497" s="112">
        <f>IFERROR(F497/D497,"")</f>
        <v>602.54237288135596</v>
      </c>
      <c r="U49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3.4841628959276019</v>
      </c>
    </row>
    <row r="498" spans="1:21" x14ac:dyDescent="0.25">
      <c r="A498" s="97" t="s">
        <v>1157</v>
      </c>
      <c r="B498" s="97" t="s">
        <v>2463</v>
      </c>
      <c r="C498" s="173" t="s">
        <v>2927</v>
      </c>
      <c r="D498" s="113">
        <v>4.5</v>
      </c>
      <c r="E498" s="79">
        <v>2500</v>
      </c>
      <c r="F498" s="175">
        <v>1980</v>
      </c>
      <c r="G498" s="179">
        <v>1434</v>
      </c>
      <c r="H49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98" s="97" t="str">
        <f>IF((F498-G498)&lt;0,"!","")</f>
        <v/>
      </c>
      <c r="J498" s="111" t="str">
        <f>IFERROR(IF((F498-G498)/G498&gt;25%,"!",IF((F498-G498)/G498&lt;-25%,"!","")),"")</f>
        <v>!</v>
      </c>
      <c r="K498" s="112">
        <f>IFERROR(E498/D498,"")</f>
        <v>555.55555555555554</v>
      </c>
      <c r="L498" s="112">
        <f>IFERROR(F498/D498,"")</f>
        <v>440</v>
      </c>
      <c r="U49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20.8</v>
      </c>
    </row>
    <row r="499" spans="1:21" x14ac:dyDescent="0.25">
      <c r="A499" s="97" t="s">
        <v>2434</v>
      </c>
      <c r="B499" s="97" t="s">
        <v>2463</v>
      </c>
      <c r="C499" s="173" t="s">
        <v>2927</v>
      </c>
      <c r="D499" s="113">
        <v>2</v>
      </c>
      <c r="E499" s="79">
        <v>1325</v>
      </c>
      <c r="F499" s="175">
        <v>1060</v>
      </c>
      <c r="G499" s="179">
        <v>889</v>
      </c>
      <c r="H49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499" s="97" t="str">
        <f>IF((F499-G499)&lt;0,"!","")</f>
        <v/>
      </c>
      <c r="J499" s="111" t="str">
        <f>IFERROR(IF((F499-G499)/G499&gt;25%,"!",IF((F499-G499)/G499&lt;-25%,"!","")),"")</f>
        <v/>
      </c>
      <c r="K499" s="112">
        <f>IFERROR(E499/D499,"")</f>
        <v>662.5</v>
      </c>
      <c r="L499" s="112">
        <f>IFERROR(F499/D499,"")</f>
        <v>530</v>
      </c>
      <c r="U49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v>
      </c>
    </row>
    <row r="500" spans="1:21" x14ac:dyDescent="0.25">
      <c r="A500" s="97" t="s">
        <v>2438</v>
      </c>
      <c r="B500" s="97" t="s">
        <v>2463</v>
      </c>
      <c r="C500" s="173" t="s">
        <v>2927</v>
      </c>
      <c r="D500" s="113">
        <v>2</v>
      </c>
      <c r="E500" s="79">
        <v>1333</v>
      </c>
      <c r="F500" s="175">
        <v>1172</v>
      </c>
      <c r="G500" s="179">
        <v>903</v>
      </c>
      <c r="H50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00" s="97" t="str">
        <f>IF((F500-G500)&lt;0,"!","")</f>
        <v/>
      </c>
      <c r="J500" s="111" t="str">
        <f>IFERROR(IF((F500-G500)/G500&gt;25%,"!",IF((F500-G500)/G500&lt;-25%,"!","")),"")</f>
        <v>!</v>
      </c>
      <c r="K500" s="112">
        <f>IFERROR(E500/D500,"")</f>
        <v>666.5</v>
      </c>
      <c r="L500" s="112">
        <f>IFERROR(F500/D500,"")</f>
        <v>586</v>
      </c>
      <c r="U50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12.07801950487622</v>
      </c>
    </row>
    <row r="501" spans="1:21" x14ac:dyDescent="0.25">
      <c r="A501" s="97" t="s">
        <v>2440</v>
      </c>
      <c r="B501" s="97" t="s">
        <v>2463</v>
      </c>
      <c r="C501" s="173" t="s">
        <v>2927</v>
      </c>
      <c r="D501" s="113">
        <v>2.5</v>
      </c>
      <c r="E501" s="79">
        <v>1500</v>
      </c>
      <c r="F501" s="175">
        <v>1333</v>
      </c>
      <c r="G501" s="179">
        <v>552</v>
      </c>
      <c r="H50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01" s="97" t="str">
        <f>IF((F501-G501)&lt;0,"!","")</f>
        <v/>
      </c>
      <c r="J501" s="111" t="str">
        <f>IFERROR(IF((F501-G501)/G501&gt;25%,"!",IF((F501-G501)/G501&lt;-25%,"!","")),"")</f>
        <v>!</v>
      </c>
      <c r="K501" s="112">
        <f>IFERROR(E501/D501,"")</f>
        <v>600</v>
      </c>
      <c r="L501" s="112">
        <f>IFERROR(F501/D501,"")</f>
        <v>533.20000000000005</v>
      </c>
      <c r="U50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11.133333333333335</v>
      </c>
    </row>
    <row r="502" spans="1:21" x14ac:dyDescent="0.25">
      <c r="A502" s="97" t="s">
        <v>2443</v>
      </c>
      <c r="B502" s="97" t="s">
        <v>2463</v>
      </c>
      <c r="C502" s="173" t="s">
        <v>2927</v>
      </c>
      <c r="D502" s="113">
        <v>3</v>
      </c>
      <c r="E502" s="79">
        <v>2000</v>
      </c>
      <c r="F502" s="175">
        <v>1630</v>
      </c>
      <c r="G502" s="179">
        <v>726</v>
      </c>
      <c r="H50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02" s="97" t="str">
        <f>IF((F502-G502)&lt;0,"!","")</f>
        <v/>
      </c>
      <c r="J502" s="111" t="str">
        <f>IFERROR(IF((F502-G502)/G502&gt;25%,"!",IF((F502-G502)/G502&lt;-25%,"!","")),"")</f>
        <v>!</v>
      </c>
      <c r="K502" s="112">
        <f>IFERROR(E502/D502,"")</f>
        <v>666.66666666666663</v>
      </c>
      <c r="L502" s="112">
        <f>IFERROR(F502/D502,"")</f>
        <v>543.33333333333337</v>
      </c>
      <c r="U50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18.5</v>
      </c>
    </row>
    <row r="503" spans="1:21" x14ac:dyDescent="0.25">
      <c r="A503" s="97" t="s">
        <v>2446</v>
      </c>
      <c r="B503" s="97" t="s">
        <v>2463</v>
      </c>
      <c r="C503" s="173" t="s">
        <v>2927</v>
      </c>
      <c r="D503" s="113">
        <v>1.5</v>
      </c>
      <c r="E503" s="79">
        <v>1000</v>
      </c>
      <c r="F503" s="175">
        <v>981</v>
      </c>
      <c r="G503" s="179">
        <v>566</v>
      </c>
      <c r="H50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03" s="97" t="str">
        <f>IF((F503-G503)&lt;0,"!","")</f>
        <v/>
      </c>
      <c r="J503" s="111" t="str">
        <f>IFERROR(IF((F503-G503)/G503&gt;25%,"!",IF((F503-G503)/G503&lt;-25%,"!","")),"")</f>
        <v>!</v>
      </c>
      <c r="K503" s="112">
        <f>IFERROR(E503/D503,"")</f>
        <v>666.66666666666663</v>
      </c>
      <c r="L503" s="112">
        <f>IFERROR(F503/D503,"")</f>
        <v>654</v>
      </c>
      <c r="U50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v>
      </c>
    </row>
    <row r="504" spans="1:21" x14ac:dyDescent="0.25">
      <c r="A504" s="97" t="s">
        <v>2448</v>
      </c>
      <c r="B504" s="97" t="s">
        <v>2463</v>
      </c>
      <c r="C504" s="173" t="s">
        <v>2927</v>
      </c>
      <c r="D504" s="113">
        <v>3</v>
      </c>
      <c r="E504" s="79">
        <v>1956</v>
      </c>
      <c r="F504" s="175">
        <v>1424</v>
      </c>
      <c r="G504" s="179">
        <v>1103</v>
      </c>
      <c r="H50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04" s="97" t="str">
        <f>IF((F504-G504)&lt;0,"!","")</f>
        <v/>
      </c>
      <c r="J504" s="111" t="str">
        <f>IFERROR(IF((F504-G504)/G504&gt;25%,"!",IF((F504-G504)/G504&lt;-25%,"!","")),"")</f>
        <v>!</v>
      </c>
      <c r="K504" s="112">
        <f>IFERROR(E504/D504,"")</f>
        <v>652</v>
      </c>
      <c r="L504" s="112">
        <f>IFERROR(F504/D504,"")</f>
        <v>474.66666666666669</v>
      </c>
      <c r="U50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27.198364008179958</v>
      </c>
    </row>
    <row r="505" spans="1:21" x14ac:dyDescent="0.25">
      <c r="A505" s="97" t="s">
        <v>2451</v>
      </c>
      <c r="B505" s="97" t="s">
        <v>2463</v>
      </c>
      <c r="C505" s="173" t="s">
        <v>2927</v>
      </c>
      <c r="D505" s="113">
        <v>2.5</v>
      </c>
      <c r="E505" s="79">
        <v>1745</v>
      </c>
      <c r="F505" s="175">
        <v>1392</v>
      </c>
      <c r="G505" s="179">
        <v>1392</v>
      </c>
      <c r="H50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05" s="97" t="str">
        <f>IF((F505-G505)&lt;0,"!","")</f>
        <v/>
      </c>
      <c r="J505" s="111" t="str">
        <f>IFERROR(IF((F505-G505)/G505&gt;25%,"!",IF((F505-G505)/G505&lt;-25%,"!","")),"")</f>
        <v/>
      </c>
      <c r="K505" s="112">
        <f>IFERROR(E505/D505,"")</f>
        <v>698</v>
      </c>
      <c r="L505" s="112">
        <f>IFERROR(F505/D505,"")</f>
        <v>556.79999999999995</v>
      </c>
      <c r="U50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20.229226361031518</v>
      </c>
    </row>
    <row r="506" spans="1:21" x14ac:dyDescent="0.25">
      <c r="A506" s="97" t="s">
        <v>2453</v>
      </c>
      <c r="B506" s="97" t="s">
        <v>2463</v>
      </c>
      <c r="C506" s="173" t="s">
        <v>2927</v>
      </c>
      <c r="D506" s="113">
        <v>3</v>
      </c>
      <c r="E506" s="79">
        <v>2000</v>
      </c>
      <c r="F506" s="175">
        <v>1752</v>
      </c>
      <c r="G506" s="179">
        <v>1488</v>
      </c>
      <c r="H50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06" s="97" t="str">
        <f>IF((F506-G506)&lt;0,"!","")</f>
        <v/>
      </c>
      <c r="J506" s="111" t="str">
        <f>IFERROR(IF((F506-G506)/G506&gt;25%,"!",IF((F506-G506)/G506&lt;-25%,"!","")),"")</f>
        <v/>
      </c>
      <c r="K506" s="112">
        <f>IFERROR(E506/D506,"")</f>
        <v>666.66666666666663</v>
      </c>
      <c r="L506" s="112">
        <f>IFERROR(F506/D506,"")</f>
        <v>584</v>
      </c>
      <c r="U50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12.4</v>
      </c>
    </row>
    <row r="507" spans="1:21" x14ac:dyDescent="0.25">
      <c r="A507" s="97" t="s">
        <v>2458</v>
      </c>
      <c r="B507" s="97" t="s">
        <v>2463</v>
      </c>
      <c r="C507" s="173" t="s">
        <v>2927</v>
      </c>
      <c r="D507" s="113">
        <v>4</v>
      </c>
      <c r="E507" s="79">
        <v>2656</v>
      </c>
      <c r="F507" s="175">
        <v>2176</v>
      </c>
      <c r="G507" s="179">
        <v>2176</v>
      </c>
      <c r="H50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07" s="97" t="str">
        <f>IF((F507-G507)&lt;0,"!","")</f>
        <v/>
      </c>
      <c r="J507" s="111" t="str">
        <f>IFERROR(IF((F507-G507)/G507&gt;25%,"!",IF((F507-G507)/G507&lt;-25%,"!","")),"")</f>
        <v/>
      </c>
      <c r="K507" s="112">
        <f>IFERROR(E507/D507,"")</f>
        <v>664</v>
      </c>
      <c r="L507" s="112">
        <f>IFERROR(F507/D507,"")</f>
        <v>544</v>
      </c>
      <c r="U50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18.072289156626507</v>
      </c>
    </row>
    <row r="508" spans="1:21" x14ac:dyDescent="0.25">
      <c r="A508" s="97" t="s">
        <v>2460</v>
      </c>
      <c r="B508" s="97" t="s">
        <v>2463</v>
      </c>
      <c r="C508" s="173" t="s">
        <v>2927</v>
      </c>
      <c r="D508" s="113">
        <v>2.5</v>
      </c>
      <c r="E508" s="79">
        <v>1500</v>
      </c>
      <c r="F508" s="175">
        <v>1232</v>
      </c>
      <c r="G508" s="179">
        <v>907</v>
      </c>
      <c r="H50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08" s="97" t="str">
        <f>IF((F508-G508)&lt;0,"!","")</f>
        <v/>
      </c>
      <c r="J508" s="111" t="str">
        <f>IFERROR(IF((F508-G508)/G508&gt;25%,"!",IF((F508-G508)/G508&lt;-25%,"!","")),"")</f>
        <v>!</v>
      </c>
      <c r="K508" s="112">
        <f>IFERROR(E508/D508,"")</f>
        <v>600</v>
      </c>
      <c r="L508" s="112">
        <f>IFERROR(F508/D508,"")</f>
        <v>492.8</v>
      </c>
      <c r="U50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17.866666666666667</v>
      </c>
    </row>
    <row r="509" spans="1:21" x14ac:dyDescent="0.25">
      <c r="A509" s="102" t="s">
        <v>2567</v>
      </c>
      <c r="B509" s="97" t="s">
        <v>2463</v>
      </c>
      <c r="C509" s="173" t="s">
        <v>2927</v>
      </c>
      <c r="D509" s="115">
        <v>1.18</v>
      </c>
      <c r="E509" s="79">
        <v>790.40333333333331</v>
      </c>
      <c r="F509" s="177">
        <v>790</v>
      </c>
      <c r="G509" s="179">
        <v>0</v>
      </c>
      <c r="H50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09" s="97" t="str">
        <f>IF((F509-G509)&lt;0,"!","")</f>
        <v/>
      </c>
      <c r="J509" s="111" t="str">
        <f>IFERROR(IF((F509-G509)/G509&gt;25%,"!",IF((F509-G509)/G509&lt;-25%,"!","")),"")</f>
        <v/>
      </c>
      <c r="K509" s="112">
        <f>IFERROR(E509/D509,"")</f>
        <v>669.83333333333337</v>
      </c>
      <c r="L509" s="112">
        <f>IFERROR(F509/D509,"")</f>
        <v>669.49152542372883</v>
      </c>
      <c r="U50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5.1028799642373418E-2</v>
      </c>
    </row>
    <row r="510" spans="1:21" x14ac:dyDescent="0.25">
      <c r="A510" s="102" t="s">
        <v>2568</v>
      </c>
      <c r="B510" s="97" t="s">
        <v>2463</v>
      </c>
      <c r="C510" s="173" t="s">
        <v>2927</v>
      </c>
      <c r="D510" s="115">
        <v>2.37</v>
      </c>
      <c r="E510" s="79">
        <v>1585.8135897435898</v>
      </c>
      <c r="F510" s="175">
        <v>1586</v>
      </c>
      <c r="G510" s="179">
        <v>0</v>
      </c>
      <c r="H51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10" s="97" t="str">
        <f>IF((F510-G510)&lt;0,"!","")</f>
        <v/>
      </c>
      <c r="J510" s="111" t="str">
        <f>IFERROR(IF((F510-G510)/G510&gt;25%,"!",IF((F510-G510)/G510&lt;-25%,"!","")),"")</f>
        <v/>
      </c>
      <c r="K510" s="112">
        <f>IFERROR(E510/D510,"")</f>
        <v>669.11965811965808</v>
      </c>
      <c r="L510" s="112">
        <f>IFERROR(F510/D510,"")</f>
        <v>669.19831223628694</v>
      </c>
      <c r="U51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-1.1754865616983865E-2</v>
      </c>
    </row>
    <row r="511" spans="1:21" x14ac:dyDescent="0.25">
      <c r="A511" s="102" t="s">
        <v>2569</v>
      </c>
      <c r="B511" s="97" t="s">
        <v>2463</v>
      </c>
      <c r="C511" s="173" t="s">
        <v>2927</v>
      </c>
      <c r="D511" s="115">
        <v>2.37</v>
      </c>
      <c r="E511" s="79">
        <v>1399.929485458613</v>
      </c>
      <c r="F511" s="175">
        <v>1400</v>
      </c>
      <c r="G511" s="179">
        <v>0</v>
      </c>
      <c r="H51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11" s="97" t="str">
        <f>IF((F511-G511)&lt;0,"!","")</f>
        <v/>
      </c>
      <c r="J511" s="111" t="str">
        <f>IFERROR(IF((F511-G511)/G511&gt;25%,"!",IF((F511-G511)/G511&lt;-25%,"!","")),"")</f>
        <v/>
      </c>
      <c r="K511" s="112">
        <f>IFERROR(E511/D511,"")</f>
        <v>590.68754660700972</v>
      </c>
      <c r="L511" s="112">
        <f>IFERROR(F511/D511,"")</f>
        <v>590.71729957805906</v>
      </c>
      <c r="U51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-5.0370066577928767E-3</v>
      </c>
    </row>
    <row r="512" spans="1:21" x14ac:dyDescent="0.25">
      <c r="A512" s="102" t="s">
        <v>2570</v>
      </c>
      <c r="B512" s="97" t="s">
        <v>2463</v>
      </c>
      <c r="C512" s="173" t="s">
        <v>2927</v>
      </c>
      <c r="D512" s="115">
        <v>4.83</v>
      </c>
      <c r="E512" s="79">
        <v>3174.1149999999998</v>
      </c>
      <c r="F512" s="175">
        <v>3174</v>
      </c>
      <c r="G512" s="179">
        <v>0</v>
      </c>
      <c r="H51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12" s="97" t="str">
        <f>IF((F512-G512)&lt;0,"!","")</f>
        <v/>
      </c>
      <c r="J512" s="111" t="str">
        <f>IFERROR(IF((F512-G512)/G512&gt;25%,"!",IF((F512-G512)/G512&lt;-25%,"!","")),"")</f>
        <v/>
      </c>
      <c r="K512" s="112">
        <f>IFERROR(E512/D512,"")</f>
        <v>657.16666666666663</v>
      </c>
      <c r="L512" s="112">
        <f>IFERROR(F512/D512,"")</f>
        <v>657.14285714285711</v>
      </c>
      <c r="U51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3.6230571356041523E-3</v>
      </c>
    </row>
    <row r="513" spans="1:21" x14ac:dyDescent="0.25">
      <c r="A513" s="102" t="s">
        <v>2571</v>
      </c>
      <c r="B513" s="97" t="s">
        <v>2463</v>
      </c>
      <c r="C513" s="173" t="s">
        <v>2927</v>
      </c>
      <c r="D513" s="115">
        <v>5.84</v>
      </c>
      <c r="E513" s="79">
        <v>3730.462222222222</v>
      </c>
      <c r="F513" s="175">
        <v>3730</v>
      </c>
      <c r="G513" s="179">
        <v>0</v>
      </c>
      <c r="H51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13" s="97" t="str">
        <f>IF((F513-G513)&lt;0,"!","")</f>
        <v/>
      </c>
      <c r="J513" s="111" t="str">
        <f>IFERROR(IF((F513-G513)/G513&gt;25%,"!",IF((F513-G513)/G513&lt;-25%,"!","")),"")</f>
        <v/>
      </c>
      <c r="K513" s="112">
        <f>IFERROR(E513/D513,"")</f>
        <v>638.77777777777771</v>
      </c>
      <c r="L513" s="112">
        <f>IFERROR(F513/D513,"")</f>
        <v>638.69863013698637</v>
      </c>
      <c r="U51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1.2390481251050158E-2</v>
      </c>
    </row>
    <row r="514" spans="1:21" x14ac:dyDescent="0.25">
      <c r="A514" s="102" t="s">
        <v>2572</v>
      </c>
      <c r="B514" s="97" t="s">
        <v>2463</v>
      </c>
      <c r="C514" s="173" t="s">
        <v>2927</v>
      </c>
      <c r="D514" s="115">
        <v>3.63</v>
      </c>
      <c r="E514" s="79">
        <v>2108.4250000000002</v>
      </c>
      <c r="F514" s="175">
        <v>2108</v>
      </c>
      <c r="G514" s="179">
        <v>0</v>
      </c>
      <c r="H51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14" s="97" t="str">
        <f>IF((F514-G514)&lt;0,"!","")</f>
        <v/>
      </c>
      <c r="J514" s="111" t="str">
        <f>IFERROR(IF((F514-G514)/G514&gt;25%,"!",IF((F514-G514)/G514&lt;-25%,"!","")),"")</f>
        <v/>
      </c>
      <c r="K514" s="112">
        <f>IFERROR(E514/D514,"")</f>
        <v>580.83333333333337</v>
      </c>
      <c r="L514" s="112">
        <f>IFERROR(F514/D514,"")</f>
        <v>580.71625344352617</v>
      </c>
      <c r="U51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2.015722636566071E-2</v>
      </c>
    </row>
    <row r="515" spans="1:21" x14ac:dyDescent="0.25">
      <c r="A515" s="102" t="s">
        <v>2573</v>
      </c>
      <c r="B515" s="97" t="s">
        <v>2463</v>
      </c>
      <c r="C515" s="173" t="s">
        <v>2927</v>
      </c>
      <c r="D515" s="115">
        <v>1.32</v>
      </c>
      <c r="E515" s="79">
        <v>920</v>
      </c>
      <c r="F515" s="177">
        <v>918</v>
      </c>
      <c r="G515" s="179">
        <v>0</v>
      </c>
      <c r="H51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15" s="97" t="str">
        <f>IF((F515-G515)&lt;0,"!","")</f>
        <v/>
      </c>
      <c r="J515" s="111" t="str">
        <f>IFERROR(IF((F515-G515)/G515&gt;25%,"!",IF((F515-G515)/G515&lt;-25%,"!","")),"")</f>
        <v/>
      </c>
      <c r="K515" s="112">
        <f>IFERROR(E515/D515,"")</f>
        <v>696.96969696969688</v>
      </c>
      <c r="L515" s="112">
        <f>IFERROR(F515/D515,"")</f>
        <v>695.45454545454538</v>
      </c>
      <c r="U51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0.21739130434782608</v>
      </c>
    </row>
    <row r="516" spans="1:21" x14ac:dyDescent="0.25">
      <c r="A516" s="102" t="s">
        <v>2574</v>
      </c>
      <c r="B516" s="97" t="s">
        <v>2463</v>
      </c>
      <c r="C516" s="173" t="s">
        <v>2927</v>
      </c>
      <c r="D516" s="115">
        <v>0.8</v>
      </c>
      <c r="E516" s="79">
        <v>499.78039215686272</v>
      </c>
      <c r="F516" s="177">
        <v>500</v>
      </c>
      <c r="G516" s="179">
        <v>0</v>
      </c>
      <c r="H51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16" s="97" t="str">
        <f>IF((F516-G516)&lt;0,"!","")</f>
        <v/>
      </c>
      <c r="J516" s="111" t="str">
        <f>IFERROR(IF((F516-G516)/G516&gt;25%,"!",IF((F516-G516)/G516&lt;-25%,"!","")),"")</f>
        <v/>
      </c>
      <c r="K516" s="112">
        <f>IFERROR(E516/D516,"")</f>
        <v>624.72549019607834</v>
      </c>
      <c r="L516" s="112">
        <f>IFERROR(F516/D516,"")</f>
        <v>625</v>
      </c>
      <c r="U51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-4.3940868146014764E-2</v>
      </c>
    </row>
    <row r="517" spans="1:21" x14ac:dyDescent="0.25">
      <c r="A517" s="102" t="s">
        <v>2575</v>
      </c>
      <c r="B517" s="97" t="s">
        <v>2463</v>
      </c>
      <c r="C517" s="173" t="s">
        <v>2927</v>
      </c>
      <c r="D517" s="115">
        <v>3.89</v>
      </c>
      <c r="E517" s="79">
        <v>2600</v>
      </c>
      <c r="F517" s="175">
        <v>2588</v>
      </c>
      <c r="G517" s="179">
        <v>0</v>
      </c>
      <c r="H51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17" s="97" t="str">
        <f>IF((F517-G517)&lt;0,"!","")</f>
        <v/>
      </c>
      <c r="J517" s="111" t="str">
        <f>IFERROR(IF((F517-G517)/G517&gt;25%,"!",IF((F517-G517)/G517&lt;-25%,"!","")),"")</f>
        <v/>
      </c>
      <c r="K517" s="112">
        <f>IFERROR(E517/D517,"")</f>
        <v>668.38046272493568</v>
      </c>
      <c r="L517" s="112">
        <f>IFERROR(F517/D517,"")</f>
        <v>665.29562982005143</v>
      </c>
      <c r="U51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0.46153846153846156</v>
      </c>
    </row>
    <row r="518" spans="1:21" x14ac:dyDescent="0.25">
      <c r="A518" s="102" t="s">
        <v>2576</v>
      </c>
      <c r="B518" s="97" t="s">
        <v>2463</v>
      </c>
      <c r="C518" s="173" t="s">
        <v>2927</v>
      </c>
      <c r="D518" s="115">
        <v>2</v>
      </c>
      <c r="E518" s="79">
        <v>1353.4013605442176</v>
      </c>
      <c r="F518" s="175">
        <v>1353</v>
      </c>
      <c r="G518" s="179">
        <v>0</v>
      </c>
      <c r="H51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18" s="97" t="str">
        <f>IF((F518-G518)&lt;0,"!","")</f>
        <v/>
      </c>
      <c r="J518" s="111" t="str">
        <f>IFERROR(IF((F518-G518)/G518&gt;25%,"!",IF((F518-G518)/G518&lt;-25%,"!","")),"")</f>
        <v/>
      </c>
      <c r="K518" s="112">
        <f>IFERROR(E518/D518,"")</f>
        <v>676.7006802721088</v>
      </c>
      <c r="L518" s="112">
        <f>IFERROR(F518/D518,"")</f>
        <v>676.5</v>
      </c>
      <c r="U51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2.9655692385014618E-2</v>
      </c>
    </row>
    <row r="519" spans="1:21" x14ac:dyDescent="0.25">
      <c r="A519" s="102" t="s">
        <v>2577</v>
      </c>
      <c r="B519" s="97" t="s">
        <v>2463</v>
      </c>
      <c r="C519" s="173" t="s">
        <v>2927</v>
      </c>
      <c r="D519" s="115">
        <v>1.1200000000000001</v>
      </c>
      <c r="E519" s="79">
        <v>750</v>
      </c>
      <c r="F519" s="177">
        <v>722</v>
      </c>
      <c r="G519" s="179">
        <v>0</v>
      </c>
      <c r="H51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19" s="97" t="str">
        <f>IF((F519-G519)&lt;0,"!","")</f>
        <v/>
      </c>
      <c r="J519" s="111" t="str">
        <f>IFERROR(IF((F519-G519)/G519&gt;25%,"!",IF((F519-G519)/G519&lt;-25%,"!","")),"")</f>
        <v/>
      </c>
      <c r="K519" s="112">
        <f>IFERROR(E519/D519,"")</f>
        <v>669.64285714285711</v>
      </c>
      <c r="L519" s="112">
        <f>IFERROR(F519/D519,"")</f>
        <v>644.64285714285711</v>
      </c>
      <c r="U51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3.7333333333333338</v>
      </c>
    </row>
    <row r="520" spans="1:21" x14ac:dyDescent="0.25">
      <c r="A520" s="102" t="s">
        <v>2578</v>
      </c>
      <c r="B520" s="97" t="s">
        <v>2463</v>
      </c>
      <c r="C520" s="173" t="s">
        <v>2927</v>
      </c>
      <c r="D520" s="115">
        <v>2.09</v>
      </c>
      <c r="E520" s="79">
        <v>1261</v>
      </c>
      <c r="F520" s="175">
        <v>1250</v>
      </c>
      <c r="G520" s="179">
        <v>0</v>
      </c>
      <c r="H52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20" s="97" t="str">
        <f>IF((F520-G520)&lt;0,"!","")</f>
        <v/>
      </c>
      <c r="J520" s="111" t="str">
        <f>IFERROR(IF((F520-G520)/G520&gt;25%,"!",IF((F520-G520)/G520&lt;-25%,"!","")),"")</f>
        <v/>
      </c>
      <c r="K520" s="112">
        <f>IFERROR(E520/D520,"")</f>
        <v>603.34928229665081</v>
      </c>
      <c r="L520" s="112">
        <f>IFERROR(F520/D520,"")</f>
        <v>598.08612440191393</v>
      </c>
      <c r="U52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0.87232355273592388</v>
      </c>
    </row>
    <row r="521" spans="1:21" x14ac:dyDescent="0.25">
      <c r="A521" s="102" t="s">
        <v>2579</v>
      </c>
      <c r="B521" s="97" t="s">
        <v>2463</v>
      </c>
      <c r="C521" s="173" t="s">
        <v>2927</v>
      </c>
      <c r="D521" s="115">
        <v>1.3</v>
      </c>
      <c r="E521" s="79">
        <v>900</v>
      </c>
      <c r="F521" s="177">
        <v>889</v>
      </c>
      <c r="G521" s="179">
        <v>0</v>
      </c>
      <c r="H52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21" s="97" t="str">
        <f>IF((F521-G521)&lt;0,"!","")</f>
        <v/>
      </c>
      <c r="J521" s="111" t="str">
        <f>IFERROR(IF((F521-G521)/G521&gt;25%,"!",IF((F521-G521)/G521&lt;-25%,"!","")),"")</f>
        <v/>
      </c>
      <c r="K521" s="112">
        <f>IFERROR(E521/D521,"")</f>
        <v>692.30769230769226</v>
      </c>
      <c r="L521" s="112">
        <f>IFERROR(F521/D521,"")</f>
        <v>683.84615384615381</v>
      </c>
      <c r="U52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1.2222222222222223</v>
      </c>
    </row>
    <row r="522" spans="1:21" x14ac:dyDescent="0.25">
      <c r="A522" s="102" t="s">
        <v>2580</v>
      </c>
      <c r="B522" s="97" t="s">
        <v>2463</v>
      </c>
      <c r="C522" s="173" t="s">
        <v>2927</v>
      </c>
      <c r="D522" s="115">
        <v>1.27</v>
      </c>
      <c r="E522" s="79">
        <v>803.48666666666668</v>
      </c>
      <c r="F522" s="177">
        <v>803</v>
      </c>
      <c r="G522" s="179">
        <v>0</v>
      </c>
      <c r="H52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22" s="97" t="str">
        <f>IF((F522-G522)&lt;0,"!","")</f>
        <v/>
      </c>
      <c r="J522" s="111" t="str">
        <f>IFERROR(IF((F522-G522)/G522&gt;25%,"!",IF((F522-G522)/G522&lt;-25%,"!","")),"")</f>
        <v/>
      </c>
      <c r="K522" s="112">
        <f>IFERROR(E522/D522,"")</f>
        <v>632.66666666666663</v>
      </c>
      <c r="L522" s="112">
        <f>IFERROR(F522/D522,"")</f>
        <v>632.28346456692907</v>
      </c>
      <c r="U52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6.0569351907936088E-2</v>
      </c>
    </row>
    <row r="523" spans="1:21" x14ac:dyDescent="0.25">
      <c r="A523" s="102" t="s">
        <v>2581</v>
      </c>
      <c r="B523" s="97" t="s">
        <v>2463</v>
      </c>
      <c r="C523" s="173" t="s">
        <v>2927</v>
      </c>
      <c r="D523" s="115">
        <v>2.2000000000000002</v>
      </c>
      <c r="E523" s="79">
        <v>1000</v>
      </c>
      <c r="F523" s="175">
        <v>999</v>
      </c>
      <c r="G523" s="179">
        <v>0</v>
      </c>
      <c r="H52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23" s="97" t="str">
        <f>IF((F523-G523)&lt;0,"!","")</f>
        <v/>
      </c>
      <c r="J523" s="111" t="str">
        <f>IFERROR(IF((F523-G523)/G523&gt;25%,"!",IF((F523-G523)/G523&lt;-25%,"!","")),"")</f>
        <v/>
      </c>
      <c r="K523" s="112">
        <f>IFERROR(E523/D523,"")</f>
        <v>454.5454545454545</v>
      </c>
      <c r="L523" s="112">
        <f>IFERROR(F523/D523,"")</f>
        <v>454.09090909090907</v>
      </c>
      <c r="U52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0.1</v>
      </c>
    </row>
    <row r="524" spans="1:21" x14ac:dyDescent="0.25">
      <c r="A524" s="102" t="s">
        <v>2582</v>
      </c>
      <c r="B524" s="97" t="s">
        <v>2463</v>
      </c>
      <c r="C524" s="173" t="s">
        <v>2927</v>
      </c>
      <c r="D524" s="115">
        <v>0.89</v>
      </c>
      <c r="E524" s="79">
        <v>600</v>
      </c>
      <c r="F524" s="177">
        <v>534</v>
      </c>
      <c r="G524" s="179">
        <v>0</v>
      </c>
      <c r="H52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24" s="97" t="str">
        <f>IF((F524-G524)&lt;0,"!","")</f>
        <v/>
      </c>
      <c r="J524" s="111" t="str">
        <f>IFERROR(IF((F524-G524)/G524&gt;25%,"!",IF((F524-G524)/G524&lt;-25%,"!","")),"")</f>
        <v/>
      </c>
      <c r="K524" s="112">
        <f>IFERROR(E524/D524,"")</f>
        <v>674.15730337078651</v>
      </c>
      <c r="L524" s="112">
        <f>IFERROR(F524/D524,"")</f>
        <v>600</v>
      </c>
      <c r="U52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v>
      </c>
    </row>
    <row r="525" spans="1:21" x14ac:dyDescent="0.25">
      <c r="A525" s="102" t="s">
        <v>2583</v>
      </c>
      <c r="B525" s="97" t="s">
        <v>2463</v>
      </c>
      <c r="C525" s="173" t="s">
        <v>2927</v>
      </c>
      <c r="D525" s="115">
        <v>1.69</v>
      </c>
      <c r="E525" s="79">
        <v>1098.4520567375885</v>
      </c>
      <c r="F525" s="175">
        <v>1098</v>
      </c>
      <c r="G525" s="179">
        <v>0</v>
      </c>
      <c r="H52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25" s="97" t="str">
        <f>IF((F525-G525)&lt;0,"!","")</f>
        <v/>
      </c>
      <c r="J525" s="111" t="str">
        <f>IFERROR(IF((F525-G525)/G525&gt;25%,"!",IF((F525-G525)/G525&lt;-25%,"!","")),"")</f>
        <v/>
      </c>
      <c r="K525" s="112">
        <f>IFERROR(E525/D525,"")</f>
        <v>649.9716312056737</v>
      </c>
      <c r="L525" s="112">
        <f>IFERROR(F525/D525,"")</f>
        <v>649.70414201183439</v>
      </c>
      <c r="U52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4.1153979804187002E-2</v>
      </c>
    </row>
    <row r="526" spans="1:21" x14ac:dyDescent="0.25">
      <c r="A526" s="102" t="s">
        <v>2584</v>
      </c>
      <c r="B526" s="97" t="s">
        <v>2463</v>
      </c>
      <c r="C526" s="173" t="s">
        <v>2927</v>
      </c>
      <c r="D526" s="115">
        <v>1.1399999999999999</v>
      </c>
      <c r="E526" s="79">
        <v>769.30344827586214</v>
      </c>
      <c r="F526" s="177">
        <v>769</v>
      </c>
      <c r="G526" s="179">
        <v>0</v>
      </c>
      <c r="H52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26" s="97" t="str">
        <f>IF((F526-G526)&lt;0,"!","")</f>
        <v/>
      </c>
      <c r="J526" s="111" t="str">
        <f>IFERROR(IF((F526-G526)/G526&gt;25%,"!",IF((F526-G526)/G526&lt;-25%,"!","")),"")</f>
        <v/>
      </c>
      <c r="K526" s="112">
        <f>IFERROR(E526/D526,"")</f>
        <v>674.82758620689663</v>
      </c>
      <c r="L526" s="112">
        <f>IFERROR(F526/D526,"")</f>
        <v>674.56140350877195</v>
      </c>
      <c r="U52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3.9444549032272812E-2</v>
      </c>
    </row>
    <row r="527" spans="1:21" x14ac:dyDescent="0.25">
      <c r="A527" s="102" t="s">
        <v>2585</v>
      </c>
      <c r="B527" s="97" t="s">
        <v>2463</v>
      </c>
      <c r="C527" s="173" t="s">
        <v>2927</v>
      </c>
      <c r="D527" s="115">
        <v>3.18</v>
      </c>
      <c r="E527" s="79">
        <v>2111</v>
      </c>
      <c r="F527" s="175">
        <v>2000</v>
      </c>
      <c r="G527" s="179">
        <v>0</v>
      </c>
      <c r="H52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27" s="97" t="str">
        <f>IF((F527-G527)&lt;0,"!","")</f>
        <v/>
      </c>
      <c r="J527" s="111" t="str">
        <f>IFERROR(IF((F527-G527)/G527&gt;25%,"!",IF((F527-G527)/G527&lt;-25%,"!","")),"")</f>
        <v/>
      </c>
      <c r="K527" s="112">
        <f>IFERROR(E527/D527,"")</f>
        <v>663.8364779874214</v>
      </c>
      <c r="L527" s="112">
        <f>IFERROR(F527/D527,"")</f>
        <v>628.93081761006283</v>
      </c>
      <c r="U52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5.2581714827096162</v>
      </c>
    </row>
    <row r="528" spans="1:21" x14ac:dyDescent="0.25">
      <c r="A528" s="102" t="s">
        <v>2586</v>
      </c>
      <c r="B528" s="97" t="s">
        <v>2463</v>
      </c>
      <c r="C528" s="173" t="s">
        <v>2927</v>
      </c>
      <c r="D528" s="115">
        <v>3.04</v>
      </c>
      <c r="E528" s="79">
        <v>2100</v>
      </c>
      <c r="F528" s="175">
        <v>2000</v>
      </c>
      <c r="G528" s="179">
        <v>0</v>
      </c>
      <c r="H52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28" s="97" t="str">
        <f>IF((F528-G528)&lt;0,"!","")</f>
        <v/>
      </c>
      <c r="J528" s="111" t="str">
        <f>IFERROR(IF((F528-G528)/G528&gt;25%,"!",IF((F528-G528)/G528&lt;-25%,"!","")),"")</f>
        <v/>
      </c>
      <c r="K528" s="112">
        <f>IFERROR(E528/D528,"")</f>
        <v>690.78947368421052</v>
      </c>
      <c r="L528" s="112">
        <f>IFERROR(F528/D528,"")</f>
        <v>657.8947368421052</v>
      </c>
      <c r="U52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4.7619047619047619</v>
      </c>
    </row>
    <row r="529" spans="1:21" x14ac:dyDescent="0.25">
      <c r="A529" s="102" t="s">
        <v>2587</v>
      </c>
      <c r="B529" s="97" t="s">
        <v>2463</v>
      </c>
      <c r="C529" s="173" t="s">
        <v>2927</v>
      </c>
      <c r="D529" s="115">
        <v>2.3199999999999998</v>
      </c>
      <c r="E529" s="79">
        <v>1580</v>
      </c>
      <c r="F529" s="175">
        <v>1550</v>
      </c>
      <c r="G529" s="179">
        <v>0</v>
      </c>
      <c r="H52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29" s="97" t="str">
        <f>IF((F529-G529)&lt;0,"!","")</f>
        <v/>
      </c>
      <c r="J529" s="97" t="str">
        <f>IFERROR(IF((F529-G529)/G529&gt;25%,"!",IF((F529-G529)/G529&lt;-25%,"!","")),"")</f>
        <v/>
      </c>
      <c r="K529" s="180">
        <f>IFERROR(E529/D529,"")</f>
        <v>681.0344827586207</v>
      </c>
      <c r="L529" s="180">
        <f>IFERROR(F529/D529,"")</f>
        <v>668.10344827586209</v>
      </c>
      <c r="U52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1.89873417721519</v>
      </c>
    </row>
    <row r="530" spans="1:21" x14ac:dyDescent="0.25">
      <c r="A530" s="102" t="s">
        <v>2588</v>
      </c>
      <c r="B530" s="97" t="s">
        <v>2463</v>
      </c>
      <c r="C530" s="173" t="s">
        <v>2927</v>
      </c>
      <c r="D530" s="115">
        <v>5.21</v>
      </c>
      <c r="E530" s="79">
        <v>3513.6239999999998</v>
      </c>
      <c r="F530" s="175">
        <v>3514</v>
      </c>
      <c r="G530" s="179">
        <v>0</v>
      </c>
      <c r="H53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30" s="97" t="str">
        <f>IF((F530-G530)&lt;0,"!","")</f>
        <v/>
      </c>
      <c r="J530" s="97" t="str">
        <f>IFERROR(IF((F530-G530)/G530&gt;25%,"!",IF((F530-G530)/G530&lt;-25%,"!","")),"")</f>
        <v/>
      </c>
      <c r="K530" s="180">
        <f>IFERROR(E530/D530,"")</f>
        <v>674.4</v>
      </c>
      <c r="L530" s="180">
        <f>IFERROR(F530/D530,"")</f>
        <v>674.47216890595007</v>
      </c>
      <c r="U53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-1.0701201949901406E-2</v>
      </c>
    </row>
    <row r="531" spans="1:21" x14ac:dyDescent="0.25">
      <c r="A531" s="102" t="s">
        <v>2589</v>
      </c>
      <c r="B531" s="97" t="s">
        <v>2463</v>
      </c>
      <c r="C531" s="173" t="s">
        <v>2927</v>
      </c>
      <c r="D531" s="115">
        <v>2.29</v>
      </c>
      <c r="E531" s="79">
        <v>1500</v>
      </c>
      <c r="F531" s="175">
        <v>1445</v>
      </c>
      <c r="G531" s="179">
        <v>0</v>
      </c>
      <c r="H53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31" s="97" t="str">
        <f>IF((F531-G531)&lt;0,"!","")</f>
        <v/>
      </c>
      <c r="J531" s="97" t="str">
        <f>IFERROR(IF((F531-G531)/G531&gt;25%,"!",IF((F531-G531)/G531&lt;-25%,"!","")),"")</f>
        <v/>
      </c>
      <c r="K531" s="180">
        <f>IFERROR(E531/D531,"")</f>
        <v>655.02183406113534</v>
      </c>
      <c r="L531" s="180">
        <f>IFERROR(F531/D531,"")</f>
        <v>631.00436681222709</v>
      </c>
      <c r="U53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3.6666666666666665</v>
      </c>
    </row>
    <row r="532" spans="1:21" x14ac:dyDescent="0.25">
      <c r="A532" s="102" t="s">
        <v>2590</v>
      </c>
      <c r="B532" s="97" t="s">
        <v>2463</v>
      </c>
      <c r="C532" s="173" t="s">
        <v>2927</v>
      </c>
      <c r="D532" s="115">
        <v>3.34</v>
      </c>
      <c r="E532" s="79">
        <v>1915.4104761904762</v>
      </c>
      <c r="F532" s="175">
        <v>1915</v>
      </c>
      <c r="G532" s="179">
        <v>0</v>
      </c>
      <c r="H53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32" s="97" t="str">
        <f>IF((F532-G532)&lt;0,"!","")</f>
        <v/>
      </c>
      <c r="J532" s="97" t="str">
        <f>IFERROR(IF((F532-G532)/G532&gt;25%,"!",IF((F532-G532)/G532&lt;-25%,"!","")),"")</f>
        <v/>
      </c>
      <c r="K532" s="180">
        <f>IFERROR(E532/D532,"")</f>
        <v>573.47619047619048</v>
      </c>
      <c r="L532" s="180">
        <f>IFERROR(F532/D532,"")</f>
        <v>573.35329341317367</v>
      </c>
      <c r="U53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2.1430194497659993E-2</v>
      </c>
    </row>
    <row r="533" spans="1:21" x14ac:dyDescent="0.25">
      <c r="A533" s="102" t="s">
        <v>2591</v>
      </c>
      <c r="B533" s="97" t="s">
        <v>2463</v>
      </c>
      <c r="C533" s="173" t="s">
        <v>2927</v>
      </c>
      <c r="D533" s="115">
        <v>3.24</v>
      </c>
      <c r="E533" s="79">
        <v>1929.2611764705885</v>
      </c>
      <c r="F533" s="175">
        <v>1929</v>
      </c>
      <c r="G533" s="179">
        <v>0</v>
      </c>
      <c r="H53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33" s="97" t="str">
        <f>IF((F533-G533)&lt;0,"!","")</f>
        <v/>
      </c>
      <c r="J533" s="97" t="str">
        <f>IFERROR(IF((F533-G533)/G533&gt;25%,"!",IF((F533-G533)/G533&lt;-25%,"!","")),"")</f>
        <v/>
      </c>
      <c r="K533" s="180">
        <f>IFERROR(E533/D533,"")</f>
        <v>595.45098039215691</v>
      </c>
      <c r="L533" s="180">
        <f>IFERROR(F533/D533,"")</f>
        <v>595.37037037037032</v>
      </c>
      <c r="U53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1.3537641962310755E-2</v>
      </c>
    </row>
    <row r="534" spans="1:21" x14ac:dyDescent="0.25">
      <c r="A534" s="102" t="s">
        <v>2592</v>
      </c>
      <c r="B534" s="97" t="s">
        <v>2463</v>
      </c>
      <c r="C534" s="173" t="s">
        <v>2927</v>
      </c>
      <c r="D534" s="115">
        <v>1.07</v>
      </c>
      <c r="E534" s="79">
        <v>711</v>
      </c>
      <c r="F534" s="177">
        <v>700</v>
      </c>
      <c r="G534" s="179">
        <v>0</v>
      </c>
      <c r="H53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34" s="97" t="str">
        <f>IF((F534-G534)&lt;0,"!","")</f>
        <v/>
      </c>
      <c r="J534" s="97" t="str">
        <f>IFERROR(IF((F534-G534)/G534&gt;25%,"!",IF((F534-G534)/G534&lt;-25%,"!","")),"")</f>
        <v/>
      </c>
      <c r="K534" s="180">
        <f>IFERROR(E534/D534,"")</f>
        <v>664.48598130841117</v>
      </c>
      <c r="L534" s="180">
        <f>IFERROR(F534/D534,"")</f>
        <v>654.20560747663546</v>
      </c>
      <c r="U53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1.5471167369901548</v>
      </c>
    </row>
    <row r="535" spans="1:21" x14ac:dyDescent="0.25">
      <c r="A535" s="102" t="s">
        <v>2593</v>
      </c>
      <c r="B535" s="97" t="s">
        <v>2463</v>
      </c>
      <c r="C535" s="173" t="s">
        <v>2927</v>
      </c>
      <c r="D535" s="115">
        <v>4.4800000000000004</v>
      </c>
      <c r="E535" s="79">
        <v>3020</v>
      </c>
      <c r="F535" s="175">
        <v>3000</v>
      </c>
      <c r="G535" s="179">
        <v>0</v>
      </c>
      <c r="H53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35" s="97" t="str">
        <f>IF((F535-G535)&lt;0,"!","")</f>
        <v/>
      </c>
      <c r="J535" s="97" t="str">
        <f>IFERROR(IF((F535-G535)/G535&gt;25%,"!",IF((F535-G535)/G535&lt;-25%,"!","")),"")</f>
        <v/>
      </c>
      <c r="K535" s="180">
        <f>IFERROR(E535/D535,"")</f>
        <v>674.10714285714278</v>
      </c>
      <c r="L535" s="180">
        <f>IFERROR(F535/D535,"")</f>
        <v>669.64285714285711</v>
      </c>
      <c r="U53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0.66225165562913912</v>
      </c>
    </row>
    <row r="536" spans="1:21" x14ac:dyDescent="0.25">
      <c r="A536" s="102" t="s">
        <v>2594</v>
      </c>
      <c r="B536" s="97" t="s">
        <v>2463</v>
      </c>
      <c r="C536" s="173" t="s">
        <v>2927</v>
      </c>
      <c r="D536" s="115">
        <v>2.34</v>
      </c>
      <c r="E536" s="79">
        <v>1600</v>
      </c>
      <c r="F536" s="175">
        <v>1581</v>
      </c>
      <c r="G536" s="179">
        <v>0</v>
      </c>
      <c r="H53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36" s="97" t="str">
        <f>IF((F536-G536)&lt;0,"!","")</f>
        <v/>
      </c>
      <c r="J536" s="97" t="str">
        <f>IFERROR(IF((F536-G536)/G536&gt;25%,"!",IF((F536-G536)/G536&lt;-25%,"!","")),"")</f>
        <v/>
      </c>
      <c r="K536" s="180">
        <f>IFERROR(E536/D536,"")</f>
        <v>683.76068376068383</v>
      </c>
      <c r="L536" s="180">
        <f>IFERROR(F536/D536,"")</f>
        <v>675.64102564102564</v>
      </c>
      <c r="U53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1.1875</v>
      </c>
    </row>
    <row r="537" spans="1:21" x14ac:dyDescent="0.25">
      <c r="A537" s="102" t="s">
        <v>2595</v>
      </c>
      <c r="B537" s="97" t="s">
        <v>2463</v>
      </c>
      <c r="C537" s="173" t="s">
        <v>2927</v>
      </c>
      <c r="D537" s="115">
        <v>2.29</v>
      </c>
      <c r="E537" s="79">
        <v>1509.5980327868856</v>
      </c>
      <c r="F537" s="175">
        <v>1510</v>
      </c>
      <c r="G537" s="179">
        <v>0</v>
      </c>
      <c r="H53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37" s="97" t="str">
        <f>IF((F537-G537)&lt;0,"!","")</f>
        <v/>
      </c>
      <c r="J537" s="97" t="str">
        <f>IFERROR(IF((F537-G537)/G537&gt;25%,"!",IF((F537-G537)/G537&lt;-25%,"!","")),"")</f>
        <v/>
      </c>
      <c r="K537" s="180">
        <f>IFERROR(E537/D537,"")</f>
        <v>659.21311475409846</v>
      </c>
      <c r="L537" s="180">
        <f>IFERROR(F537/D537,"")</f>
        <v>659.38864628820954</v>
      </c>
      <c r="U53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-2.6627433554104952E-2</v>
      </c>
    </row>
    <row r="538" spans="1:21" x14ac:dyDescent="0.25">
      <c r="A538" s="102" t="s">
        <v>2596</v>
      </c>
      <c r="B538" s="97" t="s">
        <v>2463</v>
      </c>
      <c r="C538" s="173" t="s">
        <v>2927</v>
      </c>
      <c r="D538" s="115">
        <v>4.66</v>
      </c>
      <c r="E538" s="79">
        <v>2667.4185185185192</v>
      </c>
      <c r="F538" s="175">
        <v>2667</v>
      </c>
      <c r="G538" s="179">
        <v>0</v>
      </c>
      <c r="H53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38" s="97" t="str">
        <f>IF((F538-G538)&lt;0,"!","")</f>
        <v/>
      </c>
      <c r="J538" s="97" t="str">
        <f>IFERROR(IF((F538-G538)/G538&gt;25%,"!",IF((F538-G538)/G538&lt;-25%,"!","")),"")</f>
        <v/>
      </c>
      <c r="K538" s="180">
        <f>IFERROR(E538/D538,"")</f>
        <v>572.4074074074075</v>
      </c>
      <c r="L538" s="180">
        <f>IFERROR(F538/D538,"")</f>
        <v>572.31759656652355</v>
      </c>
      <c r="U53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1.5690020730293727E-2</v>
      </c>
    </row>
    <row r="539" spans="1:21" x14ac:dyDescent="0.25">
      <c r="A539" s="102" t="s">
        <v>2597</v>
      </c>
      <c r="B539" s="97" t="s">
        <v>2463</v>
      </c>
      <c r="C539" s="173" t="s">
        <v>2927</v>
      </c>
      <c r="D539" s="115">
        <v>1.57</v>
      </c>
      <c r="E539" s="79">
        <v>989.65381877022662</v>
      </c>
      <c r="F539" s="177">
        <v>990</v>
      </c>
      <c r="G539" s="179">
        <v>0</v>
      </c>
      <c r="H53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39" s="97" t="str">
        <f>IF((F539-G539)&lt;0,"!","")</f>
        <v/>
      </c>
      <c r="J539" s="97" t="str">
        <f>IFERROR(IF((F539-G539)/G539&gt;25%,"!",IF((F539-G539)/G539&lt;-25%,"!","")),"")</f>
        <v/>
      </c>
      <c r="K539" s="180">
        <f>IFERROR(E539/D539,"")</f>
        <v>630.35275080906149</v>
      </c>
      <c r="L539" s="180">
        <f>IFERROR(F539/D539,"")</f>
        <v>630.57324840764329</v>
      </c>
      <c r="U53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-3.4980032735442153E-2</v>
      </c>
    </row>
    <row r="540" spans="1:21" x14ac:dyDescent="0.25">
      <c r="A540" s="102" t="s">
        <v>2598</v>
      </c>
      <c r="B540" s="97" t="s">
        <v>2463</v>
      </c>
      <c r="C540" s="173" t="s">
        <v>2927</v>
      </c>
      <c r="D540" s="115">
        <v>5.53</v>
      </c>
      <c r="E540" s="79">
        <v>3800</v>
      </c>
      <c r="F540" s="175">
        <v>3700</v>
      </c>
      <c r="G540" s="179">
        <v>0</v>
      </c>
      <c r="H54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40" s="97" t="str">
        <f>IF((F540-G540)&lt;0,"!","")</f>
        <v/>
      </c>
      <c r="J540" s="97" t="str">
        <f>IFERROR(IF((F540-G540)/G540&gt;25%,"!",IF((F540-G540)/G540&lt;-25%,"!","")),"")</f>
        <v/>
      </c>
      <c r="K540" s="180">
        <f>IFERROR(E540/D540,"")</f>
        <v>687.16094032549722</v>
      </c>
      <c r="L540" s="180">
        <f>IFERROR(F540/D540,"")</f>
        <v>669.07775768535259</v>
      </c>
      <c r="U54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2.6315789473684208</v>
      </c>
    </row>
    <row r="541" spans="1:21" x14ac:dyDescent="0.25">
      <c r="A541" s="102" t="s">
        <v>2599</v>
      </c>
      <c r="B541" s="97" t="s">
        <v>2463</v>
      </c>
      <c r="C541" s="173" t="s">
        <v>2927</v>
      </c>
      <c r="D541" s="115">
        <v>1.38</v>
      </c>
      <c r="E541" s="79">
        <v>949</v>
      </c>
      <c r="F541" s="177">
        <v>934</v>
      </c>
      <c r="G541" s="179">
        <v>0</v>
      </c>
      <c r="H54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41" s="97" t="str">
        <f>IF((F541-G541)&lt;0,"!","")</f>
        <v/>
      </c>
      <c r="J541" s="97" t="str">
        <f>IFERROR(IF((F541-G541)/G541&gt;25%,"!",IF((F541-G541)/G541&lt;-25%,"!","")),"")</f>
        <v/>
      </c>
      <c r="K541" s="180">
        <f>IFERROR(E541/D541,"")</f>
        <v>687.68115942028987</v>
      </c>
      <c r="L541" s="180">
        <f>IFERROR(F541/D541,"")</f>
        <v>676.81159420289862</v>
      </c>
      <c r="U54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1.5806111696522658</v>
      </c>
    </row>
    <row r="542" spans="1:21" x14ac:dyDescent="0.25">
      <c r="A542" s="102" t="s">
        <v>2600</v>
      </c>
      <c r="B542" s="97" t="s">
        <v>2463</v>
      </c>
      <c r="C542" s="173" t="s">
        <v>2927</v>
      </c>
      <c r="D542" s="115">
        <v>2.98</v>
      </c>
      <c r="E542" s="79">
        <v>1954.9694894894894</v>
      </c>
      <c r="F542" s="175">
        <v>1955</v>
      </c>
      <c r="G542" s="179">
        <v>0</v>
      </c>
      <c r="H54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42" s="97" t="str">
        <f>IF((F542-G542)&lt;0,"!","")</f>
        <v/>
      </c>
      <c r="J542" s="97" t="str">
        <f>IFERROR(IF((F542-G542)/G542&gt;25%,"!",IF((F542-G542)/G542&lt;-25%,"!","")),"")</f>
        <v/>
      </c>
      <c r="K542" s="180">
        <f>IFERROR(E542/D542,"")</f>
        <v>656.03003003003005</v>
      </c>
      <c r="L542" s="180">
        <f>IFERROR(F542/D542,"")</f>
        <v>656.04026845637588</v>
      </c>
      <c r="U54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-1.5606642801639888E-3</v>
      </c>
    </row>
    <row r="543" spans="1:21" x14ac:dyDescent="0.25">
      <c r="A543" s="102" t="s">
        <v>2601</v>
      </c>
      <c r="B543" s="97" t="s">
        <v>2463</v>
      </c>
      <c r="C543" s="173" t="s">
        <v>2927</v>
      </c>
      <c r="D543" s="115">
        <v>4.08</v>
      </c>
      <c r="E543" s="79">
        <v>2700</v>
      </c>
      <c r="F543" s="175">
        <v>2677</v>
      </c>
      <c r="G543" s="179">
        <v>0</v>
      </c>
      <c r="H54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43" s="97" t="str">
        <f>IF((F543-G543)&lt;0,"!","")</f>
        <v/>
      </c>
      <c r="J543" s="97" t="str">
        <f>IFERROR(IF((F543-G543)/G543&gt;25%,"!",IF((F543-G543)/G543&lt;-25%,"!","")),"")</f>
        <v/>
      </c>
      <c r="K543" s="180">
        <f>IFERROR(E543/D543,"")</f>
        <v>661.76470588235293</v>
      </c>
      <c r="L543" s="180">
        <f>IFERROR(F543/D543,"")</f>
        <v>656.12745098039215</v>
      </c>
      <c r="U54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0.85185185185185186</v>
      </c>
    </row>
    <row r="544" spans="1:21" x14ac:dyDescent="0.25">
      <c r="A544" s="102" t="s">
        <v>2602</v>
      </c>
      <c r="B544" s="97" t="s">
        <v>2463</v>
      </c>
      <c r="C544" s="173" t="s">
        <v>2927</v>
      </c>
      <c r="D544" s="115">
        <v>2</v>
      </c>
      <c r="E544" s="79">
        <v>1300</v>
      </c>
      <c r="F544" s="175">
        <v>1295</v>
      </c>
      <c r="G544" s="179">
        <v>0</v>
      </c>
      <c r="H54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44" s="97" t="str">
        <f>IF((F544-G544)&lt;0,"!","")</f>
        <v/>
      </c>
      <c r="J544" s="97" t="str">
        <f>IFERROR(IF((F544-G544)/G544&gt;25%,"!",IF((F544-G544)/G544&lt;-25%,"!","")),"")</f>
        <v/>
      </c>
      <c r="K544" s="180">
        <f>IFERROR(E544/D544,"")</f>
        <v>650</v>
      </c>
      <c r="L544" s="180">
        <f>IFERROR(F544/D544,"")</f>
        <v>647.5</v>
      </c>
      <c r="U54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0.38461538461538464</v>
      </c>
    </row>
    <row r="545" spans="1:21" x14ac:dyDescent="0.25">
      <c r="A545" s="102" t="s">
        <v>2603</v>
      </c>
      <c r="B545" s="97" t="s">
        <v>2463</v>
      </c>
      <c r="C545" s="173" t="s">
        <v>2927</v>
      </c>
      <c r="D545" s="115">
        <v>4.55</v>
      </c>
      <c r="E545" s="79">
        <v>3037.0407407407401</v>
      </c>
      <c r="F545" s="175">
        <v>3037</v>
      </c>
      <c r="G545" s="179">
        <v>0</v>
      </c>
      <c r="H54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45" s="97" t="str">
        <f>IF((F545-G545)&lt;0,"!","")</f>
        <v/>
      </c>
      <c r="J545" s="97" t="str">
        <f>IFERROR(IF((F545-G545)/G545&gt;25%,"!",IF((F545-G545)/G545&lt;-25%,"!","")),"")</f>
        <v/>
      </c>
      <c r="K545" s="180">
        <f>IFERROR(E545/D545,"")</f>
        <v>667.48148148148141</v>
      </c>
      <c r="L545" s="180">
        <f>IFERROR(F545/D545,"")</f>
        <v>667.47252747252753</v>
      </c>
      <c r="U54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1.3414617786856274E-3</v>
      </c>
    </row>
    <row r="546" spans="1:21" x14ac:dyDescent="0.25">
      <c r="A546" s="102" t="s">
        <v>2604</v>
      </c>
      <c r="B546" s="97" t="s">
        <v>2463</v>
      </c>
      <c r="C546" s="173" t="s">
        <v>2927</v>
      </c>
      <c r="D546" s="115">
        <v>4</v>
      </c>
      <c r="E546" s="79">
        <v>2006.2745098039215</v>
      </c>
      <c r="F546" s="175">
        <v>2006</v>
      </c>
      <c r="G546" s="179">
        <v>0</v>
      </c>
      <c r="H54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46" s="97" t="str">
        <f>IF((F546-G546)&lt;0,"!","")</f>
        <v/>
      </c>
      <c r="J546" s="97" t="str">
        <f>IFERROR(IF((F546-G546)/G546&gt;25%,"!",IF((F546-G546)/G546&lt;-25%,"!","")),"")</f>
        <v/>
      </c>
      <c r="K546" s="180">
        <f>IFERROR(E546/D546,"")</f>
        <v>501.56862745098039</v>
      </c>
      <c r="L546" s="180">
        <f>IFERROR(F546/D546,"")</f>
        <v>501.5</v>
      </c>
      <c r="U54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1.3682564503517264E-2</v>
      </c>
    </row>
    <row r="547" spans="1:21" x14ac:dyDescent="0.25">
      <c r="A547" s="102" t="s">
        <v>2605</v>
      </c>
      <c r="B547" s="97" t="s">
        <v>2463</v>
      </c>
      <c r="C547" s="173" t="s">
        <v>2927</v>
      </c>
      <c r="D547" s="115">
        <v>3.01</v>
      </c>
      <c r="E547" s="79">
        <v>2100</v>
      </c>
      <c r="F547" s="175">
        <v>2000</v>
      </c>
      <c r="G547" s="179">
        <v>0</v>
      </c>
      <c r="H54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47" s="97" t="str">
        <f>IF((F547-G547)&lt;0,"!","")</f>
        <v/>
      </c>
      <c r="J547" s="97" t="str">
        <f>IFERROR(IF((F547-G547)/G547&gt;25%,"!",IF((F547-G547)/G547&lt;-25%,"!","")),"")</f>
        <v/>
      </c>
      <c r="K547" s="180">
        <f>IFERROR(E547/D547,"")</f>
        <v>697.67441860465124</v>
      </c>
      <c r="L547" s="180">
        <f>IFERROR(F547/D547,"")</f>
        <v>664.45182724252493</v>
      </c>
      <c r="U54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4.7619047619047619</v>
      </c>
    </row>
    <row r="548" spans="1:21" x14ac:dyDescent="0.25">
      <c r="A548" s="102" t="s">
        <v>2606</v>
      </c>
      <c r="B548" s="97" t="s">
        <v>2463</v>
      </c>
      <c r="C548" s="173" t="s">
        <v>2927</v>
      </c>
      <c r="D548" s="115">
        <v>2.66</v>
      </c>
      <c r="E548" s="79">
        <v>1503.7866666666669</v>
      </c>
      <c r="F548" s="175">
        <v>1504</v>
      </c>
      <c r="G548" s="179">
        <v>0</v>
      </c>
      <c r="H54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48" s="97" t="str">
        <f>IF((F548-G548)&lt;0,"!","")</f>
        <v/>
      </c>
      <c r="J548" s="97" t="str">
        <f>IFERROR(IF((F548-G548)/G548&gt;25%,"!",IF((F548-G548)/G548&lt;-25%,"!","")),"")</f>
        <v/>
      </c>
      <c r="K548" s="180">
        <f>IFERROR(E548/D548,"")</f>
        <v>565.33333333333337</v>
      </c>
      <c r="L548" s="180">
        <f>IFERROR(F548/D548,"")</f>
        <v>565.41353383458647</v>
      </c>
      <c r="U54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-1.4186409419762949E-2</v>
      </c>
    </row>
    <row r="549" spans="1:21" x14ac:dyDescent="0.25">
      <c r="A549" s="102" t="s">
        <v>2607</v>
      </c>
      <c r="B549" s="97" t="s">
        <v>2463</v>
      </c>
      <c r="C549" s="173" t="s">
        <v>2927</v>
      </c>
      <c r="D549" s="115">
        <v>4.5599999999999996</v>
      </c>
      <c r="E549" s="79">
        <v>2974.2666666666669</v>
      </c>
      <c r="F549" s="175">
        <v>2974</v>
      </c>
      <c r="G549" s="179">
        <v>0</v>
      </c>
      <c r="H54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49" s="97" t="str">
        <f>IF((F549-G549)&lt;0,"!","")</f>
        <v/>
      </c>
      <c r="J549" s="97" t="str">
        <f>IFERROR(IF((F549-G549)/G549&gt;25%,"!",IF((F549-G549)/G549&lt;-25%,"!","")),"")</f>
        <v/>
      </c>
      <c r="K549" s="180">
        <f>IFERROR(E549/D549,"")</f>
        <v>652.25146198830419</v>
      </c>
      <c r="L549" s="180">
        <f>IFERROR(F549/D549,"")</f>
        <v>652.19298245614038</v>
      </c>
      <c r="U54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8.9657954902120033E-3</v>
      </c>
    </row>
    <row r="550" spans="1:21" x14ac:dyDescent="0.25">
      <c r="A550" s="102" t="s">
        <v>2608</v>
      </c>
      <c r="B550" s="97" t="s">
        <v>2463</v>
      </c>
      <c r="C550" s="173" t="s">
        <v>2927</v>
      </c>
      <c r="D550" s="115">
        <v>6.42</v>
      </c>
      <c r="E550" s="79">
        <v>4409</v>
      </c>
      <c r="F550" s="175">
        <v>4400</v>
      </c>
      <c r="G550" s="179">
        <v>0</v>
      </c>
      <c r="H55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50" s="97" t="str">
        <f>IF((F550-G550)&lt;0,"!","")</f>
        <v/>
      </c>
      <c r="J550" s="97" t="str">
        <f>IFERROR(IF((F550-G550)/G550&gt;25%,"!",IF((F550-G550)/G550&lt;-25%,"!","")),"")</f>
        <v/>
      </c>
      <c r="K550" s="180">
        <f>IFERROR(E550/D550,"")</f>
        <v>686.7601246105919</v>
      </c>
      <c r="L550" s="180">
        <f>IFERROR(F550/D550,"")</f>
        <v>685.35825545171338</v>
      </c>
      <c r="U55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0.20412792016330233</v>
      </c>
    </row>
    <row r="551" spans="1:21" x14ac:dyDescent="0.25">
      <c r="A551" s="102" t="s">
        <v>2609</v>
      </c>
      <c r="B551" s="97" t="s">
        <v>2463</v>
      </c>
      <c r="C551" s="173" t="s">
        <v>2927</v>
      </c>
      <c r="D551" s="115">
        <v>2.1</v>
      </c>
      <c r="E551" s="79">
        <v>1419.5222222222221</v>
      </c>
      <c r="F551" s="175">
        <v>1420</v>
      </c>
      <c r="G551" s="179">
        <v>0</v>
      </c>
      <c r="H55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51" s="97" t="str">
        <f>IF((F551-G551)&lt;0,"!","")</f>
        <v/>
      </c>
      <c r="J551" s="97" t="str">
        <f>IFERROR(IF((F551-G551)/G551&gt;25%,"!",IF((F551-G551)/G551&lt;-25%,"!","")),"")</f>
        <v/>
      </c>
      <c r="K551" s="180">
        <f>IFERROR(E551/D551,"")</f>
        <v>675.96296296296293</v>
      </c>
      <c r="L551" s="180">
        <f>IFERROR(F551/D551,"")</f>
        <v>676.19047619047615</v>
      </c>
      <c r="U55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-3.3657646939117734E-2</v>
      </c>
    </row>
    <row r="552" spans="1:21" x14ac:dyDescent="0.25">
      <c r="A552" s="102" t="s">
        <v>2610</v>
      </c>
      <c r="B552" s="97" t="s">
        <v>2463</v>
      </c>
      <c r="C552" s="173" t="s">
        <v>2927</v>
      </c>
      <c r="D552" s="115">
        <v>13.08</v>
      </c>
      <c r="E552" s="79">
        <v>7811.1822222222208</v>
      </c>
      <c r="F552" s="175">
        <v>7811</v>
      </c>
      <c r="G552" s="179">
        <v>0</v>
      </c>
      <c r="H55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52" s="97" t="str">
        <f>IF((F552-G552)&lt;0,"!","")</f>
        <v/>
      </c>
      <c r="J552" s="97" t="str">
        <f>IFERROR(IF((F552-G552)/G552&gt;25%,"!",IF((F552-G552)/G552&lt;-25%,"!","")),"")</f>
        <v/>
      </c>
      <c r="K552" s="180">
        <f>IFERROR(E552/D552,"")</f>
        <v>597.18518518518511</v>
      </c>
      <c r="L552" s="180">
        <f>IFERROR(F552/D552,"")</f>
        <v>597.17125382262998</v>
      </c>
      <c r="U55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2.3328379371618732E-3</v>
      </c>
    </row>
    <row r="553" spans="1:21" x14ac:dyDescent="0.25">
      <c r="A553" s="102" t="s">
        <v>2611</v>
      </c>
      <c r="B553" s="97" t="s">
        <v>2463</v>
      </c>
      <c r="C553" s="173" t="s">
        <v>2927</v>
      </c>
      <c r="D553" s="115">
        <v>2.13</v>
      </c>
      <c r="E553" s="79">
        <v>1227.0152380952379</v>
      </c>
      <c r="F553" s="175">
        <v>1227</v>
      </c>
      <c r="G553" s="179">
        <v>0</v>
      </c>
      <c r="H55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53" s="97" t="str">
        <f>IF((F553-G553)&lt;0,"!","")</f>
        <v/>
      </c>
      <c r="J553" s="97" t="str">
        <f>IFERROR(IF((F553-G553)/G553&gt;25%,"!",IF((F553-G553)/G553&lt;-25%,"!","")),"")</f>
        <v/>
      </c>
      <c r="K553" s="180">
        <f>IFERROR(E553/D553,"")</f>
        <v>576.06349206349205</v>
      </c>
      <c r="L553" s="180">
        <f>IFERROR(F553/D553,"")</f>
        <v>576.05633802816908</v>
      </c>
      <c r="U55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1.2418831294690267E-3</v>
      </c>
    </row>
    <row r="554" spans="1:21" x14ac:dyDescent="0.25">
      <c r="A554" s="102" t="s">
        <v>2612</v>
      </c>
      <c r="B554" s="97" t="s">
        <v>2463</v>
      </c>
      <c r="C554" s="173" t="s">
        <v>2927</v>
      </c>
      <c r="D554" s="115">
        <v>1.43</v>
      </c>
      <c r="E554" s="79">
        <v>861.50895582329315</v>
      </c>
      <c r="F554" s="177">
        <v>862</v>
      </c>
      <c r="G554" s="179">
        <v>0</v>
      </c>
      <c r="H55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54" s="97" t="str">
        <f>IF((F554-G554)&lt;0,"!","")</f>
        <v/>
      </c>
      <c r="J554" s="97" t="str">
        <f>IFERROR(IF((F554-G554)/G554&gt;25%,"!",IF((F554-G554)/G554&lt;-25%,"!","")),"")</f>
        <v/>
      </c>
      <c r="K554" s="180">
        <f>IFERROR(E554/D554,"")</f>
        <v>602.45381526104416</v>
      </c>
      <c r="L554" s="180">
        <f>IFERROR(F554/D554,"")</f>
        <v>602.79720279720277</v>
      </c>
      <c r="U55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-5.6998151137916918E-2</v>
      </c>
    </row>
    <row r="555" spans="1:21" x14ac:dyDescent="0.25">
      <c r="A555" s="102" t="s">
        <v>2613</v>
      </c>
      <c r="B555" s="97" t="s">
        <v>2463</v>
      </c>
      <c r="C555" s="173" t="s">
        <v>2927</v>
      </c>
      <c r="D555" s="115">
        <v>1.53</v>
      </c>
      <c r="E555" s="79">
        <v>929.00346368715077</v>
      </c>
      <c r="F555" s="177">
        <v>929</v>
      </c>
      <c r="G555" s="179">
        <v>0</v>
      </c>
      <c r="H55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55" s="97" t="str">
        <f>IF((F555-G555)&lt;0,"!","")</f>
        <v/>
      </c>
      <c r="J555" s="97" t="str">
        <f>IFERROR(IF((F555-G555)/G555&gt;25%,"!",IF((F555-G555)/G555&lt;-25%,"!","")),"")</f>
        <v/>
      </c>
      <c r="K555" s="180">
        <f>IFERROR(E555/D555,"")</f>
        <v>607.19180633147107</v>
      </c>
      <c r="L555" s="180">
        <f>IFERROR(F555/D555,"")</f>
        <v>607.18954248366015</v>
      </c>
      <c r="U55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3.7283899211989162E-4</v>
      </c>
    </row>
    <row r="556" spans="1:21" x14ac:dyDescent="0.25">
      <c r="A556" s="102" t="s">
        <v>2614</v>
      </c>
      <c r="B556" s="97" t="s">
        <v>2463</v>
      </c>
      <c r="C556" s="173" t="s">
        <v>2927</v>
      </c>
      <c r="D556" s="115">
        <v>5.82</v>
      </c>
      <c r="E556" s="79">
        <v>4000</v>
      </c>
      <c r="F556" s="175">
        <v>3767</v>
      </c>
      <c r="G556" s="179">
        <v>0</v>
      </c>
      <c r="H55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56" s="97" t="str">
        <f>IF((F556-G556)&lt;0,"!","")</f>
        <v/>
      </c>
      <c r="J556" s="97" t="str">
        <f>IFERROR(IF((F556-G556)/G556&gt;25%,"!",IF((F556-G556)/G556&lt;-25%,"!","")),"")</f>
        <v/>
      </c>
      <c r="K556" s="180">
        <f>IFERROR(E556/D556,"")</f>
        <v>687.28522336769754</v>
      </c>
      <c r="L556" s="180">
        <f>IFERROR(F556/D556,"")</f>
        <v>647.25085910652922</v>
      </c>
      <c r="U55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5.8250000000000002</v>
      </c>
    </row>
    <row r="557" spans="1:21" x14ac:dyDescent="0.25">
      <c r="A557" s="102" t="s">
        <v>2615</v>
      </c>
      <c r="B557" s="97" t="s">
        <v>2463</v>
      </c>
      <c r="C557" s="173" t="s">
        <v>2927</v>
      </c>
      <c r="D557" s="115">
        <v>0.52</v>
      </c>
      <c r="E557" s="79">
        <v>350</v>
      </c>
      <c r="F557" s="177">
        <v>300</v>
      </c>
      <c r="G557" s="179">
        <v>0</v>
      </c>
      <c r="H55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57" s="97" t="str">
        <f>IF((F557-G557)&lt;0,"!","")</f>
        <v/>
      </c>
      <c r="J557" s="97" t="str">
        <f>IFERROR(IF((F557-G557)/G557&gt;25%,"!",IF((F557-G557)/G557&lt;-25%,"!","")),"")</f>
        <v/>
      </c>
      <c r="K557" s="180">
        <f>IFERROR(E557/D557,"")</f>
        <v>673.07692307692309</v>
      </c>
      <c r="L557" s="180">
        <f>IFERROR(F557/D557,"")</f>
        <v>576.92307692307691</v>
      </c>
      <c r="U55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14.285714285714285</v>
      </c>
    </row>
    <row r="558" spans="1:21" x14ac:dyDescent="0.25">
      <c r="A558" s="102" t="s">
        <v>2616</v>
      </c>
      <c r="B558" s="97" t="s">
        <v>2463</v>
      </c>
      <c r="C558" s="173" t="s">
        <v>2927</v>
      </c>
      <c r="D558" s="115">
        <v>1.82</v>
      </c>
      <c r="E558" s="79">
        <v>1146.7144654088052</v>
      </c>
      <c r="F558" s="175">
        <v>1147</v>
      </c>
      <c r="G558" s="179">
        <v>0</v>
      </c>
      <c r="H55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58" s="97" t="str">
        <f>IF((F558-G558)&lt;0,"!","")</f>
        <v/>
      </c>
      <c r="J558" s="97" t="str">
        <f>IFERROR(IF((F558-G558)/G558&gt;25%,"!",IF((F558-G558)/G558&lt;-25%,"!","")),"")</f>
        <v/>
      </c>
      <c r="K558" s="180">
        <f>IFERROR(E558/D558,"")</f>
        <v>630.0628930817611</v>
      </c>
      <c r="L558" s="180">
        <f>IFERROR(F558/D558,"")</f>
        <v>630.2197802197802</v>
      </c>
      <c r="U55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-2.4900234522903023E-2</v>
      </c>
    </row>
    <row r="559" spans="1:21" x14ac:dyDescent="0.25">
      <c r="A559" s="102" t="s">
        <v>2617</v>
      </c>
      <c r="B559" s="97" t="s">
        <v>2463</v>
      </c>
      <c r="C559" s="173" t="s">
        <v>2927</v>
      </c>
      <c r="D559" s="115">
        <v>6.58</v>
      </c>
      <c r="E559" s="79">
        <v>4334.0623306233065</v>
      </c>
      <c r="F559" s="175">
        <v>4334</v>
      </c>
      <c r="G559" s="179">
        <v>0</v>
      </c>
      <c r="H55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59" s="97" t="str">
        <f>IF((F559-G559)&lt;0,"!","")</f>
        <v/>
      </c>
      <c r="J559" s="97" t="str">
        <f>IFERROR(IF((F559-G559)/G559&gt;25%,"!",IF((F559-G559)/G559&lt;-25%,"!","")),"")</f>
        <v/>
      </c>
      <c r="K559" s="180">
        <f>IFERROR(E559/D559,"")</f>
        <v>658.67208672086724</v>
      </c>
      <c r="L559" s="180">
        <f>IFERROR(F559/D559,"")</f>
        <v>658.66261398176289</v>
      </c>
      <c r="U55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1.4381570580115632E-3</v>
      </c>
    </row>
    <row r="560" spans="1:21" x14ac:dyDescent="0.25">
      <c r="A560" s="102" t="s">
        <v>2618</v>
      </c>
      <c r="B560" s="97" t="s">
        <v>2463</v>
      </c>
      <c r="C560" s="173" t="s">
        <v>2927</v>
      </c>
      <c r="D560" s="115">
        <v>1.72</v>
      </c>
      <c r="E560" s="79">
        <v>888.97904761904749</v>
      </c>
      <c r="F560" s="177">
        <v>889</v>
      </c>
      <c r="G560" s="179">
        <v>0</v>
      </c>
      <c r="H56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60" s="97" t="str">
        <f>IF((F560-G560)&lt;0,"!","")</f>
        <v/>
      </c>
      <c r="J560" s="97" t="str">
        <f>IFERROR(IF((F560-G560)/G560&gt;25%,"!",IF((F560-G560)/G560&lt;-25%,"!","")),"")</f>
        <v/>
      </c>
      <c r="K560" s="180">
        <f>IFERROR(E560/D560,"")</f>
        <v>516.84828349944621</v>
      </c>
      <c r="L560" s="180">
        <f>IFERROR(F560/D560,"")</f>
        <v>516.8604651162791</v>
      </c>
      <c r="U56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-2.3569037997717523E-3</v>
      </c>
    </row>
    <row r="561" spans="1:21" x14ac:dyDescent="0.25">
      <c r="A561" s="102" t="s">
        <v>2619</v>
      </c>
      <c r="B561" s="97" t="s">
        <v>2463</v>
      </c>
      <c r="C561" s="173" t="s">
        <v>2927</v>
      </c>
      <c r="D561" s="115">
        <v>1.75</v>
      </c>
      <c r="E561" s="79">
        <v>1118.8907103825138</v>
      </c>
      <c r="F561" s="175">
        <v>1119</v>
      </c>
      <c r="G561" s="179">
        <v>0</v>
      </c>
      <c r="H56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61" s="97" t="str">
        <f>IF((F561-G561)&lt;0,"!","")</f>
        <v/>
      </c>
      <c r="J561" s="97" t="str">
        <f>IFERROR(IF((F561-G561)/G561&gt;25%,"!",IF((F561-G561)/G561&lt;-25%,"!","")),"")</f>
        <v/>
      </c>
      <c r="K561" s="180">
        <f>IFERROR(E561/D561,"")</f>
        <v>639.36612021857934</v>
      </c>
      <c r="L561" s="180">
        <f>IFERROR(F561/D561,"")</f>
        <v>639.42857142857144</v>
      </c>
      <c r="U56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-9.7676758303606604E-3</v>
      </c>
    </row>
    <row r="562" spans="1:21" x14ac:dyDescent="0.25">
      <c r="A562" s="102" t="s">
        <v>2620</v>
      </c>
      <c r="B562" s="97" t="s">
        <v>2463</v>
      </c>
      <c r="C562" s="173" t="s">
        <v>2927</v>
      </c>
      <c r="D562" s="115">
        <v>2.48</v>
      </c>
      <c r="E562" s="79">
        <v>1600</v>
      </c>
      <c r="F562" s="175">
        <v>1574</v>
      </c>
      <c r="G562" s="179">
        <v>0</v>
      </c>
      <c r="H56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62" s="97" t="str">
        <f>IF((F562-G562)&lt;0,"!","")</f>
        <v/>
      </c>
      <c r="J562" s="97" t="str">
        <f>IFERROR(IF((F562-G562)/G562&gt;25%,"!",IF((F562-G562)/G562&lt;-25%,"!","")),"")</f>
        <v/>
      </c>
      <c r="K562" s="180">
        <f>IFERROR(E562/D562,"")</f>
        <v>645.16129032258061</v>
      </c>
      <c r="L562" s="180">
        <f>IFERROR(F562/D562,"")</f>
        <v>634.67741935483866</v>
      </c>
      <c r="U56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1.625</v>
      </c>
    </row>
    <row r="563" spans="1:21" x14ac:dyDescent="0.25">
      <c r="A563" s="102" t="s">
        <v>2621</v>
      </c>
      <c r="B563" s="97" t="s">
        <v>2463</v>
      </c>
      <c r="C563" s="173" t="s">
        <v>2927</v>
      </c>
      <c r="D563" s="115">
        <v>3.55</v>
      </c>
      <c r="E563" s="79">
        <v>2300</v>
      </c>
      <c r="F563" s="177">
        <v>2188</v>
      </c>
      <c r="G563" s="179">
        <v>0</v>
      </c>
      <c r="H56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63" s="97" t="str">
        <f>IF((F563-G563)&lt;0,"!","")</f>
        <v/>
      </c>
      <c r="J563" s="97" t="str">
        <f>IFERROR(IF((F563-G563)/G563&gt;25%,"!",IF((F563-G563)/G563&lt;-25%,"!","")),"")</f>
        <v/>
      </c>
      <c r="K563" s="180">
        <f>IFERROR(E563/D563,"")</f>
        <v>647.88732394366195</v>
      </c>
      <c r="L563" s="180">
        <f>IFERROR(F563/D563,"")</f>
        <v>616.33802816901414</v>
      </c>
      <c r="U56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4.8695652173913047</v>
      </c>
    </row>
    <row r="564" spans="1:21" x14ac:dyDescent="0.25">
      <c r="A564" s="102" t="s">
        <v>2622</v>
      </c>
      <c r="B564" s="97" t="s">
        <v>2463</v>
      </c>
      <c r="C564" s="173" t="s">
        <v>2927</v>
      </c>
      <c r="D564" s="115">
        <v>2.1</v>
      </c>
      <c r="E564" s="79">
        <v>1450</v>
      </c>
      <c r="F564" s="175">
        <v>1400</v>
      </c>
      <c r="G564" s="179">
        <v>0</v>
      </c>
      <c r="H56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64" s="97" t="str">
        <f>IF((F564-G564)&lt;0,"!","")</f>
        <v/>
      </c>
      <c r="J564" s="97" t="str">
        <f>IFERROR(IF((F564-G564)/G564&gt;25%,"!",IF((F564-G564)/G564&lt;-25%,"!","")),"")</f>
        <v/>
      </c>
      <c r="K564" s="180">
        <f>IFERROR(E564/D564,"")</f>
        <v>690.47619047619048</v>
      </c>
      <c r="L564" s="180">
        <f>IFERROR(F564/D564,"")</f>
        <v>666.66666666666663</v>
      </c>
      <c r="U56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3.4482758620689653</v>
      </c>
    </row>
    <row r="565" spans="1:21" x14ac:dyDescent="0.25">
      <c r="A565" s="102" t="s">
        <v>2623</v>
      </c>
      <c r="B565" s="97" t="s">
        <v>2463</v>
      </c>
      <c r="C565" s="173" t="s">
        <v>2927</v>
      </c>
      <c r="D565" s="115">
        <v>4.99</v>
      </c>
      <c r="E565" s="79">
        <v>3191.7854545454547</v>
      </c>
      <c r="F565" s="175">
        <v>3192</v>
      </c>
      <c r="G565" s="179">
        <v>0</v>
      </c>
      <c r="H56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65" s="97" t="str">
        <f>IF((F565-G565)&lt;0,"!","")</f>
        <v/>
      </c>
      <c r="J565" s="97" t="str">
        <f>IFERROR(IF((F565-G565)/G565&gt;25%,"!",IF((F565-G565)/G565&lt;-25%,"!","")),"")</f>
        <v/>
      </c>
      <c r="K565" s="180">
        <f>IFERROR(E565/D565,"")</f>
        <v>639.63636363636363</v>
      </c>
      <c r="L565" s="180">
        <f>IFERROR(F565/D565,"")</f>
        <v>639.67935871743487</v>
      </c>
      <c r="U56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-6.7218006222731237E-3</v>
      </c>
    </row>
    <row r="566" spans="1:21" x14ac:dyDescent="0.25">
      <c r="A566" s="102" t="s">
        <v>2624</v>
      </c>
      <c r="B566" s="97" t="s">
        <v>2463</v>
      </c>
      <c r="C566" s="173" t="s">
        <v>2927</v>
      </c>
      <c r="D566" s="115">
        <v>2.9</v>
      </c>
      <c r="E566" s="79">
        <v>1519.1606060606061</v>
      </c>
      <c r="F566" s="175">
        <v>1519</v>
      </c>
      <c r="G566" s="179">
        <v>0</v>
      </c>
      <c r="H56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66" s="97" t="str">
        <f>IF((F566-G566)&lt;0,"!","")</f>
        <v/>
      </c>
      <c r="J566" s="97" t="str">
        <f>IFERROR(IF((F566-G566)/G566&gt;25%,"!",IF((F566-G566)/G566&lt;-25%,"!","")),"")</f>
        <v/>
      </c>
      <c r="K566" s="180">
        <f>IFERROR(E566/D566,"")</f>
        <v>523.84848484848487</v>
      </c>
      <c r="L566" s="180">
        <f>IFERROR(F566/D566,"")</f>
        <v>523.79310344827593</v>
      </c>
      <c r="U56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1.0572026418103064E-2</v>
      </c>
    </row>
    <row r="567" spans="1:21" x14ac:dyDescent="0.25">
      <c r="A567" s="102" t="s">
        <v>2625</v>
      </c>
      <c r="B567" s="97" t="s">
        <v>2463</v>
      </c>
      <c r="C567" s="173" t="s">
        <v>2927</v>
      </c>
      <c r="D567" s="115">
        <v>1</v>
      </c>
      <c r="E567" s="79">
        <v>624</v>
      </c>
      <c r="F567" s="177">
        <v>600</v>
      </c>
      <c r="G567" s="179">
        <v>0</v>
      </c>
      <c r="H56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67" s="97" t="str">
        <f>IF((F567-G567)&lt;0,"!","")</f>
        <v/>
      </c>
      <c r="J567" s="97" t="str">
        <f>IFERROR(IF((F567-G567)/G567&gt;25%,"!",IF((F567-G567)/G567&lt;-25%,"!","")),"")</f>
        <v/>
      </c>
      <c r="K567" s="180">
        <f>IFERROR(E567/D567,"")</f>
        <v>624</v>
      </c>
      <c r="L567" s="180">
        <f>IFERROR(F567/D567,"")</f>
        <v>600</v>
      </c>
      <c r="U56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3.8461538461538463</v>
      </c>
    </row>
    <row r="568" spans="1:21" x14ac:dyDescent="0.25">
      <c r="A568" s="102" t="s">
        <v>2626</v>
      </c>
      <c r="B568" s="97" t="s">
        <v>2463</v>
      </c>
      <c r="C568" s="173" t="s">
        <v>2927</v>
      </c>
      <c r="D568" s="115">
        <v>1</v>
      </c>
      <c r="E568" s="79">
        <v>650</v>
      </c>
      <c r="F568" s="177">
        <v>630</v>
      </c>
      <c r="G568" s="179">
        <v>0</v>
      </c>
      <c r="H56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68" s="97" t="str">
        <f>IF((F568-G568)&lt;0,"!","")</f>
        <v/>
      </c>
      <c r="J568" s="97" t="str">
        <f>IFERROR(IF((F568-G568)/G568&gt;25%,"!",IF((F568-G568)/G568&lt;-25%,"!","")),"")</f>
        <v/>
      </c>
      <c r="K568" s="180">
        <f>IFERROR(E568/D568,"")</f>
        <v>650</v>
      </c>
      <c r="L568" s="180">
        <f>IFERROR(F568/D568,"")</f>
        <v>630</v>
      </c>
      <c r="U56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3.0769230769230771</v>
      </c>
    </row>
    <row r="569" spans="1:21" x14ac:dyDescent="0.25">
      <c r="A569" s="102" t="s">
        <v>2627</v>
      </c>
      <c r="B569" s="97" t="s">
        <v>2463</v>
      </c>
      <c r="C569" s="173" t="s">
        <v>2927</v>
      </c>
      <c r="D569" s="113">
        <v>1</v>
      </c>
      <c r="E569" s="79">
        <v>553.52777777777783</v>
      </c>
      <c r="F569" s="177">
        <v>554</v>
      </c>
      <c r="G569" s="179">
        <v>0</v>
      </c>
      <c r="H56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69" s="97" t="str">
        <f>IF((F569-G569)&lt;0,"!","")</f>
        <v/>
      </c>
      <c r="J569" s="97" t="str">
        <f>IFERROR(IF((F569-G569)/G569&gt;25%,"!",IF((F569-G569)/G569&lt;-25%,"!","")),"")</f>
        <v/>
      </c>
      <c r="K569" s="180">
        <f>IFERROR(E569/D569,"")</f>
        <v>553.52777777777783</v>
      </c>
      <c r="L569" s="180">
        <f>IFERROR(F569/D569,"")</f>
        <v>554</v>
      </c>
      <c r="U56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-8.5311386560938313E-2</v>
      </c>
    </row>
    <row r="570" spans="1:21" x14ac:dyDescent="0.25">
      <c r="A570" s="102" t="s">
        <v>2628</v>
      </c>
      <c r="B570" s="97" t="s">
        <v>2463</v>
      </c>
      <c r="C570" s="173" t="s">
        <v>2927</v>
      </c>
      <c r="D570" s="113">
        <v>1.57</v>
      </c>
      <c r="E570" s="79">
        <v>911.84574447646503</v>
      </c>
      <c r="F570" s="177">
        <v>912</v>
      </c>
      <c r="G570" s="179">
        <v>0</v>
      </c>
      <c r="H57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70" s="97" t="str">
        <f>IF((F570-G570)&lt;0,"!","")</f>
        <v/>
      </c>
      <c r="J570" s="97" t="str">
        <f>IFERROR(IF((F570-G570)/G570&gt;25%,"!",IF((F570-G570)/G570&lt;-25%,"!","")),"")</f>
        <v/>
      </c>
      <c r="K570" s="180">
        <f>IFERROR(E570/D570,"")</f>
        <v>580.79346781940444</v>
      </c>
      <c r="L570" s="180">
        <f>IFERROR(F570/D570,"")</f>
        <v>580.89171974522287</v>
      </c>
      <c r="U57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-1.6916844155865043E-2</v>
      </c>
    </row>
    <row r="571" spans="1:21" x14ac:dyDescent="0.25">
      <c r="A571" s="102" t="s">
        <v>2629</v>
      </c>
      <c r="B571" s="97" t="s">
        <v>2463</v>
      </c>
      <c r="C571" s="173" t="s">
        <v>2927</v>
      </c>
      <c r="D571" s="113">
        <v>1.35</v>
      </c>
      <c r="E571" s="79">
        <v>920</v>
      </c>
      <c r="F571" s="177">
        <v>900</v>
      </c>
      <c r="G571" s="179">
        <v>0</v>
      </c>
      <c r="H57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71" s="97" t="str">
        <f>IF((F571-G571)&lt;0,"!","")</f>
        <v/>
      </c>
      <c r="J571" s="97" t="str">
        <f>IFERROR(IF((F571-G571)/G571&gt;25%,"!",IF((F571-G571)/G571&lt;-25%,"!","")),"")</f>
        <v/>
      </c>
      <c r="K571" s="180">
        <f>IFERROR(E571/D571,"")</f>
        <v>681.48148148148141</v>
      </c>
      <c r="L571" s="180">
        <f>IFERROR(F571/D571,"")</f>
        <v>666.66666666666663</v>
      </c>
      <c r="U57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2.1739130434782608</v>
      </c>
    </row>
    <row r="572" spans="1:21" x14ac:dyDescent="0.25">
      <c r="A572" s="102" t="s">
        <v>2630</v>
      </c>
      <c r="B572" s="97" t="s">
        <v>2463</v>
      </c>
      <c r="C572" s="173" t="s">
        <v>2927</v>
      </c>
      <c r="D572" s="113">
        <v>1.28</v>
      </c>
      <c r="E572" s="79">
        <v>669.99971326164871</v>
      </c>
      <c r="F572" s="177">
        <v>670</v>
      </c>
      <c r="G572" s="179">
        <v>0</v>
      </c>
      <c r="H572"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72" s="99" t="str">
        <f>IF((F572-G572)&lt;0,"!","")</f>
        <v/>
      </c>
      <c r="J572" s="99" t="str">
        <f>IFERROR(IF((F572-G572)/G572&gt;25%,"!",IF((F572-G572)/G572&lt;-25%,"!","")),"")</f>
        <v/>
      </c>
      <c r="K572" s="182">
        <f>IFERROR(E572/D572,"")</f>
        <v>523.43727598566306</v>
      </c>
      <c r="L572" s="182">
        <f>IFERROR(F572/D572,"")</f>
        <v>523.4375</v>
      </c>
      <c r="U57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-4.2796787165211501E-5</v>
      </c>
    </row>
    <row r="573" spans="1:21" x14ac:dyDescent="0.25">
      <c r="A573" s="116" t="s">
        <v>2631</v>
      </c>
      <c r="B573" s="97" t="s">
        <v>2463</v>
      </c>
      <c r="C573" s="173" t="s">
        <v>2927</v>
      </c>
      <c r="D573" s="113">
        <v>2.5099999999999998</v>
      </c>
      <c r="E573" s="79">
        <v>1348.81125</v>
      </c>
      <c r="F573" s="175">
        <v>1349</v>
      </c>
      <c r="G573" s="179">
        <v>0</v>
      </c>
      <c r="H573"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73" s="99" t="str">
        <f>IF((F573-G573)&lt;0,"!","")</f>
        <v/>
      </c>
      <c r="J573" s="99" t="str">
        <f>IFERROR(IF((F573-G573)/G573&gt;25%,"!",IF((F573-G573)/G573&lt;-25%,"!","")),"")</f>
        <v/>
      </c>
      <c r="K573" s="182">
        <f>IFERROR(E573/D573,"")</f>
        <v>537.375</v>
      </c>
      <c r="L573" s="182">
        <f>IFERROR(F573/D573,"")</f>
        <v>537.45019920318725</v>
      </c>
      <c r="U57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-1.3993803803165734E-2</v>
      </c>
    </row>
    <row r="574" spans="1:21" x14ac:dyDescent="0.25">
      <c r="A574" s="102" t="s">
        <v>2632</v>
      </c>
      <c r="B574" s="97" t="s">
        <v>2463</v>
      </c>
      <c r="C574" s="173" t="s">
        <v>2927</v>
      </c>
      <c r="D574" s="113">
        <v>1.1599999999999999</v>
      </c>
      <c r="E574" s="79">
        <v>726.98857142857128</v>
      </c>
      <c r="F574" s="177">
        <v>727</v>
      </c>
      <c r="G574" s="179">
        <v>0</v>
      </c>
      <c r="H574"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74" s="99" t="str">
        <f>IF((F574-G574)&lt;0,"!","")</f>
        <v/>
      </c>
      <c r="J574" s="99" t="str">
        <f>IFERROR(IF((F574-G574)/G574&gt;25%,"!",IF((F574-G574)/G574&lt;-25%,"!","")),"")</f>
        <v/>
      </c>
      <c r="K574" s="182">
        <f>IFERROR(E574/D574,"")</f>
        <v>626.71428571428567</v>
      </c>
      <c r="L574" s="182">
        <f>IFERROR(F574/D574,"")</f>
        <v>626.72413793103453</v>
      </c>
      <c r="U57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-1.5720427910256819E-3</v>
      </c>
    </row>
    <row r="575" spans="1:21" x14ac:dyDescent="0.25">
      <c r="A575" s="102" t="s">
        <v>2633</v>
      </c>
      <c r="B575" s="97" t="s">
        <v>2463</v>
      </c>
      <c r="C575" s="173" t="s">
        <v>2927</v>
      </c>
      <c r="D575" s="113">
        <v>2.13</v>
      </c>
      <c r="E575" s="79">
        <v>1441.4479166666667</v>
      </c>
      <c r="F575" s="175">
        <v>1441</v>
      </c>
      <c r="G575" s="179">
        <v>0</v>
      </c>
      <c r="H575"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75" s="99" t="str">
        <f>IF((F575-G575)&lt;0,"!","")</f>
        <v/>
      </c>
      <c r="J575" s="99" t="str">
        <f>IFERROR(IF((F575-G575)/G575&gt;25%,"!",IF((F575-G575)/G575&lt;-25%,"!","")),"")</f>
        <v/>
      </c>
      <c r="K575" s="182">
        <f>IFERROR(E575/D575,"")</f>
        <v>676.7361111111112</v>
      </c>
      <c r="L575" s="182">
        <f>IFERROR(F575/D575,"")</f>
        <v>676.52582159624421</v>
      </c>
      <c r="U57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3.1074079159415281E-2</v>
      </c>
    </row>
    <row r="576" spans="1:21" x14ac:dyDescent="0.25">
      <c r="A576" s="102" t="s">
        <v>2638</v>
      </c>
      <c r="B576" s="97" t="s">
        <v>2463</v>
      </c>
      <c r="C576" s="173" t="s">
        <v>2927</v>
      </c>
      <c r="D576" s="114">
        <v>2.02</v>
      </c>
      <c r="E576" s="79">
        <v>1370</v>
      </c>
      <c r="F576" s="175">
        <v>1300</v>
      </c>
      <c r="G576" s="179">
        <v>0</v>
      </c>
      <c r="H576"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76" s="99" t="str">
        <f>IF((F576-G576)&lt;0,"!","")</f>
        <v/>
      </c>
      <c r="J576" s="99" t="str">
        <f>IFERROR(IF((F576-G576)/G576&gt;25%,"!",IF((F576-G576)/G576&lt;-25%,"!","")),"")</f>
        <v/>
      </c>
      <c r="K576" s="182">
        <f>IFERROR(E576/D576,"")</f>
        <v>678.21782178217825</v>
      </c>
      <c r="L576" s="182">
        <f>IFERROR(F576/D576,"")</f>
        <v>643.5643564356435</v>
      </c>
      <c r="U57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5.1094890510948909</v>
      </c>
    </row>
    <row r="577" spans="1:21" x14ac:dyDescent="0.25">
      <c r="A577" s="102" t="s">
        <v>2639</v>
      </c>
      <c r="B577" s="97" t="s">
        <v>2463</v>
      </c>
      <c r="C577" s="173" t="s">
        <v>2927</v>
      </c>
      <c r="D577" s="114">
        <v>1.79</v>
      </c>
      <c r="E577" s="79">
        <v>1190.5568844221107</v>
      </c>
      <c r="F577" s="175">
        <v>1191</v>
      </c>
      <c r="G577" s="179">
        <v>0</v>
      </c>
      <c r="H577"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77" s="99" t="str">
        <f>IF((F577-G577)&lt;0,"!","")</f>
        <v/>
      </c>
      <c r="J577" s="99" t="str">
        <f>IFERROR(IF((F577-G577)/G577&gt;25%,"!",IF((F577-G577)/G577&lt;-25%,"!","")),"")</f>
        <v/>
      </c>
      <c r="K577" s="182">
        <f>IFERROR(E577/D577,"")</f>
        <v>665.11557788944731</v>
      </c>
      <c r="L577" s="182">
        <f>IFERROR(F577/D577,"")</f>
        <v>665.36312849162005</v>
      </c>
      <c r="U57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-3.7219185717817724E-2</v>
      </c>
    </row>
    <row r="578" spans="1:21" x14ac:dyDescent="0.25">
      <c r="A578" s="102" t="s">
        <v>2640</v>
      </c>
      <c r="B578" s="97" t="s">
        <v>2463</v>
      </c>
      <c r="C578" s="173" t="s">
        <v>2927</v>
      </c>
      <c r="D578" s="114">
        <v>1.93</v>
      </c>
      <c r="E578" s="79">
        <v>1310</v>
      </c>
      <c r="F578" s="175">
        <v>1300</v>
      </c>
      <c r="G578" s="179">
        <v>0</v>
      </c>
      <c r="H578"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78" s="99" t="str">
        <f>IF((F578-G578)&lt;0,"!","")</f>
        <v/>
      </c>
      <c r="J578" s="99" t="str">
        <f>IFERROR(IF((F578-G578)/G578&gt;25%,"!",IF((F578-G578)/G578&lt;-25%,"!","")),"")</f>
        <v/>
      </c>
      <c r="K578" s="182">
        <f>IFERROR(E578/D578,"")</f>
        <v>678.75647668393788</v>
      </c>
      <c r="L578" s="182">
        <f>IFERROR(F578/D578,"")</f>
        <v>673.57512953367882</v>
      </c>
      <c r="U57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0.76335877862595414</v>
      </c>
    </row>
    <row r="579" spans="1:21" x14ac:dyDescent="0.25">
      <c r="A579" s="102" t="s">
        <v>2641</v>
      </c>
      <c r="B579" s="97" t="s">
        <v>2463</v>
      </c>
      <c r="C579" s="173" t="s">
        <v>2927</v>
      </c>
      <c r="D579" s="114">
        <v>2.12</v>
      </c>
      <c r="E579" s="79">
        <v>1400</v>
      </c>
      <c r="F579" s="175">
        <v>1389</v>
      </c>
      <c r="G579" s="179">
        <v>0</v>
      </c>
      <c r="H579"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79" s="99" t="str">
        <f>IF((F579-G579)&lt;0,"!","")</f>
        <v/>
      </c>
      <c r="J579" s="99" t="str">
        <f>IFERROR(IF((F579-G579)/G579&gt;25%,"!",IF((F579-G579)/G579&lt;-25%,"!","")),"")</f>
        <v/>
      </c>
      <c r="K579" s="182">
        <f>IFERROR(E579/D579,"")</f>
        <v>660.37735849056605</v>
      </c>
      <c r="L579" s="182">
        <f>IFERROR(F579/D579,"")</f>
        <v>655.18867924528297</v>
      </c>
      <c r="U57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0.78571428571428581</v>
      </c>
    </row>
    <row r="580" spans="1:21" x14ac:dyDescent="0.25">
      <c r="A580" s="102" t="s">
        <v>2642</v>
      </c>
      <c r="B580" s="97" t="s">
        <v>2463</v>
      </c>
      <c r="C580" s="173" t="s">
        <v>2927</v>
      </c>
      <c r="D580" s="114">
        <v>4.5999999999999996</v>
      </c>
      <c r="E580" s="79">
        <v>3100</v>
      </c>
      <c r="F580" s="175">
        <v>3000</v>
      </c>
      <c r="G580" s="179">
        <v>0</v>
      </c>
      <c r="H580"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80" s="99" t="str">
        <f>IF((F580-G580)&lt;0,"!","")</f>
        <v/>
      </c>
      <c r="J580" s="99" t="str">
        <f>IFERROR(IF((F580-G580)/G580&gt;25%,"!",IF((F580-G580)/G580&lt;-25%,"!","")),"")</f>
        <v/>
      </c>
      <c r="K580" s="182">
        <f>IFERROR(E580/D580,"")</f>
        <v>673.91304347826087</v>
      </c>
      <c r="L580" s="182">
        <f>IFERROR(F580/D580,"")</f>
        <v>652.17391304347836</v>
      </c>
      <c r="U58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3.225806451612903</v>
      </c>
    </row>
    <row r="581" spans="1:21" x14ac:dyDescent="0.25">
      <c r="A581" s="102" t="s">
        <v>2643</v>
      </c>
      <c r="B581" s="97" t="s">
        <v>2463</v>
      </c>
      <c r="C581" s="173" t="s">
        <v>2927</v>
      </c>
      <c r="D581" s="114">
        <v>4.76</v>
      </c>
      <c r="E581" s="79">
        <v>3250</v>
      </c>
      <c r="F581" s="175">
        <v>3200</v>
      </c>
      <c r="G581" s="179">
        <v>0</v>
      </c>
      <c r="H581"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81" s="99" t="str">
        <f>IF((F581-G581)&lt;0,"!","")</f>
        <v/>
      </c>
      <c r="J581" s="99" t="str">
        <f>IFERROR(IF((F581-G581)/G581&gt;25%,"!",IF((F581-G581)/G581&lt;-25%,"!","")),"")</f>
        <v/>
      </c>
      <c r="K581" s="182">
        <f>IFERROR(E581/D581,"")</f>
        <v>682.77310924369749</v>
      </c>
      <c r="L581" s="182">
        <f>IFERROR(F581/D581,"")</f>
        <v>672.26890756302521</v>
      </c>
      <c r="U58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1.5384615384615385</v>
      </c>
    </row>
    <row r="582" spans="1:21" x14ac:dyDescent="0.25">
      <c r="A582" s="102" t="s">
        <v>2644</v>
      </c>
      <c r="B582" s="97" t="s">
        <v>2463</v>
      </c>
      <c r="C582" s="173" t="s">
        <v>2927</v>
      </c>
      <c r="D582" s="114">
        <v>1.97</v>
      </c>
      <c r="E582" s="79">
        <v>1200</v>
      </c>
      <c r="F582" s="175">
        <v>1150</v>
      </c>
      <c r="G582" s="179">
        <v>0</v>
      </c>
      <c r="H582"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82" s="99" t="str">
        <f>IF((F582-G582)&lt;0,"!","")</f>
        <v/>
      </c>
      <c r="J582" s="99" t="str">
        <f>IFERROR(IF((F582-G582)/G582&gt;25%,"!",IF((F582-G582)/G582&lt;-25%,"!","")),"")</f>
        <v/>
      </c>
      <c r="K582" s="182">
        <f>IFERROR(E582/D582,"")</f>
        <v>609.13705583756348</v>
      </c>
      <c r="L582" s="182">
        <f>IFERROR(F582/D582,"")</f>
        <v>583.75634517766503</v>
      </c>
      <c r="U58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4.1666666666666661</v>
      </c>
    </row>
    <row r="583" spans="1:21" x14ac:dyDescent="0.25">
      <c r="A583" s="102" t="s">
        <v>2645</v>
      </c>
      <c r="B583" s="97" t="s">
        <v>2463</v>
      </c>
      <c r="C583" s="173" t="s">
        <v>2927</v>
      </c>
      <c r="D583" s="114">
        <v>3.79</v>
      </c>
      <c r="E583" s="79">
        <v>2600</v>
      </c>
      <c r="F583" s="175">
        <v>2507</v>
      </c>
      <c r="G583" s="179">
        <v>0</v>
      </c>
      <c r="H583"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83" s="99" t="str">
        <f>IF((F583-G583)&lt;0,"!","")</f>
        <v/>
      </c>
      <c r="J583" s="99" t="str">
        <f>IFERROR(IF((F583-G583)/G583&gt;25%,"!",IF((F583-G583)/G583&lt;-25%,"!","")),"")</f>
        <v/>
      </c>
      <c r="K583" s="182">
        <f>IFERROR(E583/D583,"")</f>
        <v>686.01583113456468</v>
      </c>
      <c r="L583" s="182">
        <f>IFERROR(F583/D583,"")</f>
        <v>661.47757255936676</v>
      </c>
      <c r="U58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3.5769230769230766</v>
      </c>
    </row>
    <row r="584" spans="1:21" x14ac:dyDescent="0.25">
      <c r="A584" s="102" t="s">
        <v>2646</v>
      </c>
      <c r="B584" s="97" t="s">
        <v>2463</v>
      </c>
      <c r="C584" s="173" t="s">
        <v>2927</v>
      </c>
      <c r="D584" s="114">
        <v>3.99</v>
      </c>
      <c r="E584" s="79">
        <v>2700</v>
      </c>
      <c r="F584" s="175">
        <v>2650</v>
      </c>
      <c r="G584" s="179">
        <v>0</v>
      </c>
      <c r="H584"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84" s="99" t="str">
        <f>IF((F584-G584)&lt;0,"!","")</f>
        <v/>
      </c>
      <c r="J584" s="99" t="str">
        <f>IFERROR(IF((F584-G584)/G584&gt;25%,"!",IF((F584-G584)/G584&lt;-25%,"!","")),"")</f>
        <v/>
      </c>
      <c r="K584" s="182">
        <f>IFERROR(E584/D584,"")</f>
        <v>676.69172932330821</v>
      </c>
      <c r="L584" s="182">
        <f>IFERROR(F584/D584,"")</f>
        <v>664.16040100250621</v>
      </c>
      <c r="U58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1.8518518518518516</v>
      </c>
    </row>
    <row r="585" spans="1:21" x14ac:dyDescent="0.25">
      <c r="A585" s="102" t="s">
        <v>2647</v>
      </c>
      <c r="B585" s="97" t="s">
        <v>2463</v>
      </c>
      <c r="C585" s="173" t="s">
        <v>2927</v>
      </c>
      <c r="D585" s="114">
        <v>18.97</v>
      </c>
      <c r="E585" s="79">
        <v>13000</v>
      </c>
      <c r="F585" s="175">
        <v>12300</v>
      </c>
      <c r="G585" s="179">
        <v>0</v>
      </c>
      <c r="H585"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85" s="99" t="str">
        <f>IF((F585-G585)&lt;0,"!","")</f>
        <v/>
      </c>
      <c r="J585" s="99" t="str">
        <f>IFERROR(IF((F585-G585)/G585&gt;25%,"!",IF((F585-G585)/G585&lt;-25%,"!","")),"")</f>
        <v/>
      </c>
      <c r="K585" s="182">
        <f>IFERROR(E585/D585,"")</f>
        <v>685.29256721138643</v>
      </c>
      <c r="L585" s="182">
        <f>IFERROR(F585/D585,"")</f>
        <v>648.39219820769642</v>
      </c>
      <c r="U58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5.384615384615385</v>
      </c>
    </row>
    <row r="586" spans="1:21" x14ac:dyDescent="0.25">
      <c r="A586" s="97" t="s">
        <v>2648</v>
      </c>
      <c r="B586" s="97" t="s">
        <v>2463</v>
      </c>
      <c r="C586" s="173" t="s">
        <v>2927</v>
      </c>
      <c r="D586" s="114">
        <v>4.42</v>
      </c>
      <c r="E586" s="79">
        <v>2750</v>
      </c>
      <c r="F586" s="175">
        <v>2700</v>
      </c>
      <c r="G586" s="179">
        <v>0</v>
      </c>
      <c r="H58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86" s="97" t="str">
        <f>IF((F586-G586)&lt;0,"!","")</f>
        <v/>
      </c>
      <c r="J586" s="97" t="str">
        <f>IFERROR(IF((F586-G586)/G586&gt;25%,"!",IF((F586-G586)/G586&lt;-25%,"!","")),"")</f>
        <v/>
      </c>
      <c r="K586" s="180">
        <f>IFERROR(E586/D586,"")</f>
        <v>622.17194570135746</v>
      </c>
      <c r="L586" s="180">
        <f>IFERROR(F586/D586,"")</f>
        <v>610.85972850678729</v>
      </c>
      <c r="U58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1.8181818181818181</v>
      </c>
    </row>
    <row r="587" spans="1:21" x14ac:dyDescent="0.25">
      <c r="A587" s="97" t="s">
        <v>2649</v>
      </c>
      <c r="B587" s="97" t="s">
        <v>2463</v>
      </c>
      <c r="C587" s="173" t="s">
        <v>2927</v>
      </c>
      <c r="D587" s="114">
        <v>2.71</v>
      </c>
      <c r="E587" s="79">
        <v>1510.7725966850828</v>
      </c>
      <c r="F587" s="175">
        <v>1511</v>
      </c>
      <c r="G587" s="179">
        <v>0</v>
      </c>
      <c r="H58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87" s="97" t="str">
        <f>IF((F587-G587)&lt;0,"!","")</f>
        <v/>
      </c>
      <c r="J587" s="97" t="str">
        <f>IFERROR(IF((F587-G587)/G587&gt;25%,"!",IF((F587-G587)/G587&lt;-25%,"!","")),"")</f>
        <v/>
      </c>
      <c r="K587" s="180">
        <f>IFERROR(E587/D587,"")</f>
        <v>557.48066298342542</v>
      </c>
      <c r="L587" s="180">
        <f>IFERROR(F587/D587,"")</f>
        <v>557.56457564575646</v>
      </c>
      <c r="U58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-1.5052120710697833E-2</v>
      </c>
    </row>
    <row r="588" spans="1:21" x14ac:dyDescent="0.25">
      <c r="A588" s="97" t="s">
        <v>2650</v>
      </c>
      <c r="B588" s="97" t="s">
        <v>2463</v>
      </c>
      <c r="C588" s="173" t="s">
        <v>2927</v>
      </c>
      <c r="D588" s="114">
        <v>2.35</v>
      </c>
      <c r="E588" s="79">
        <v>1611.3166666666666</v>
      </c>
      <c r="F588" s="175">
        <v>1611</v>
      </c>
      <c r="G588" s="179">
        <v>0</v>
      </c>
      <c r="H58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88" s="97" t="str">
        <f>IF((F588-G588)&lt;0,"!","")</f>
        <v/>
      </c>
      <c r="J588" s="97" t="str">
        <f>IFERROR(IF((F588-G588)/G588&gt;25%,"!",IF((F588-G588)/G588&lt;-25%,"!","")),"")</f>
        <v/>
      </c>
      <c r="K588" s="180">
        <f>IFERROR(E588/D588,"")</f>
        <v>685.66666666666663</v>
      </c>
      <c r="L588" s="180">
        <f>IFERROR(F588/D588,"")</f>
        <v>685.531914893617</v>
      </c>
      <c r="U58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1.9652665004805968E-2</v>
      </c>
    </row>
    <row r="589" spans="1:21" x14ac:dyDescent="0.25">
      <c r="A589" s="97" t="s">
        <v>2651</v>
      </c>
      <c r="B589" s="97" t="s">
        <v>2463</v>
      </c>
      <c r="C589" s="173" t="s">
        <v>2927</v>
      </c>
      <c r="D589" s="114">
        <v>1.73</v>
      </c>
      <c r="E589" s="79">
        <v>1200.6560416666666</v>
      </c>
      <c r="F589" s="175">
        <v>1201</v>
      </c>
      <c r="G589" s="179">
        <v>0</v>
      </c>
      <c r="H589"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89" s="99" t="str">
        <f>IF((F589-G589)&lt;0,"!","")</f>
        <v/>
      </c>
      <c r="J589" s="99" t="str">
        <f>IFERROR(IF((F589-G589)/G589&gt;25%,"!",IF((F589-G589)/G589&lt;-25%,"!","")),"")</f>
        <v/>
      </c>
      <c r="K589" s="182">
        <f>IFERROR(E589/D589,"")</f>
        <v>694.02083333333337</v>
      </c>
      <c r="L589" s="182">
        <f>IFERROR(F589/D589,"")</f>
        <v>694.2196531791908</v>
      </c>
      <c r="U58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-2.8647532798478814E-2</v>
      </c>
    </row>
    <row r="590" spans="1:21" x14ac:dyDescent="0.25">
      <c r="A590" s="97" t="s">
        <v>2652</v>
      </c>
      <c r="B590" s="97" t="s">
        <v>2463</v>
      </c>
      <c r="C590" s="173" t="s">
        <v>2927</v>
      </c>
      <c r="D590" s="114">
        <v>2.14</v>
      </c>
      <c r="E590" s="79">
        <v>1400</v>
      </c>
      <c r="F590" s="175">
        <v>1350</v>
      </c>
      <c r="G590" s="179">
        <v>0</v>
      </c>
      <c r="H590"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90" s="99" t="str">
        <f>IF((F590-G590)&lt;0,"!","")</f>
        <v/>
      </c>
      <c r="J590" s="99" t="str">
        <f>IFERROR(IF((F590-G590)/G590&gt;25%,"!",IF((F590-G590)/G590&lt;-25%,"!","")),"")</f>
        <v/>
      </c>
      <c r="K590" s="182">
        <f>IFERROR(E590/D590,"")</f>
        <v>654.20560747663546</v>
      </c>
      <c r="L590" s="182">
        <f>IFERROR(F590/D590,"")</f>
        <v>630.84112149532712</v>
      </c>
      <c r="U59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3.5714285714285712</v>
      </c>
    </row>
    <row r="591" spans="1:21" x14ac:dyDescent="0.25">
      <c r="A591" s="97" t="s">
        <v>2653</v>
      </c>
      <c r="B591" s="97" t="s">
        <v>2463</v>
      </c>
      <c r="C591" s="173" t="s">
        <v>2927</v>
      </c>
      <c r="D591" s="114">
        <v>1.92</v>
      </c>
      <c r="E591" s="79">
        <v>1320</v>
      </c>
      <c r="F591" s="175">
        <v>1300</v>
      </c>
      <c r="G591" s="179">
        <v>0</v>
      </c>
      <c r="H59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91" s="97" t="str">
        <f>IF((F591-G591)&lt;0,"!","")</f>
        <v/>
      </c>
      <c r="J591" s="97" t="str">
        <f>IFERROR(IF((F591-G591)/G591&gt;25%,"!",IF((F591-G591)/G591&lt;-25%,"!","")),"")</f>
        <v/>
      </c>
      <c r="K591" s="180">
        <f>IFERROR(E591/D591,"")</f>
        <v>687.5</v>
      </c>
      <c r="L591" s="180">
        <f>IFERROR(F591/D591,"")</f>
        <v>677.08333333333337</v>
      </c>
      <c r="U59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1.5151515151515151</v>
      </c>
    </row>
    <row r="592" spans="1:21" x14ac:dyDescent="0.25">
      <c r="A592" s="97" t="s">
        <v>2660</v>
      </c>
      <c r="B592" s="97" t="s">
        <v>2463</v>
      </c>
      <c r="C592" s="173" t="s">
        <v>2927</v>
      </c>
      <c r="D592" s="114">
        <v>3.02</v>
      </c>
      <c r="E592" s="79">
        <v>2000</v>
      </c>
      <c r="F592" s="175">
        <v>1991</v>
      </c>
      <c r="G592" s="179">
        <v>0</v>
      </c>
      <c r="H59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92" s="97" t="str">
        <f>IF((F592-G592)&lt;0,"!","")</f>
        <v/>
      </c>
      <c r="J592" s="97" t="str">
        <f>IFERROR(IF((F592-G592)/G592&gt;25%,"!",IF((F592-G592)/G592&lt;-25%,"!","")),"")</f>
        <v/>
      </c>
      <c r="K592" s="180">
        <f>IFERROR(E592/D592,"")</f>
        <v>662.25165562913912</v>
      </c>
      <c r="L592" s="180">
        <f>IFERROR(F592/D592,"")</f>
        <v>659.27152317880791</v>
      </c>
      <c r="U59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0.44999999999999996</v>
      </c>
    </row>
    <row r="593" spans="1:21" x14ac:dyDescent="0.25">
      <c r="A593" s="102" t="s">
        <v>3183</v>
      </c>
      <c r="B593" s="97" t="s">
        <v>2463</v>
      </c>
      <c r="C593" s="173" t="s">
        <v>2927</v>
      </c>
      <c r="D593" s="113">
        <v>5.25</v>
      </c>
      <c r="E593" s="183">
        <v>3560</v>
      </c>
      <c r="F593" s="175">
        <v>3300</v>
      </c>
      <c r="G593" s="179">
        <v>0</v>
      </c>
      <c r="H59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93" s="97" t="str">
        <f>IF((F593-G593)&lt;0,"!","")</f>
        <v/>
      </c>
      <c r="J593" s="97" t="str">
        <f>IFERROR(IF((F593-G593)/G593&gt;25%,"!",IF((F593-G593)/G593&lt;-25%,"!","")),"")</f>
        <v/>
      </c>
      <c r="K593" s="180">
        <f>IFERROR(E593/D593,"")</f>
        <v>678.09523809523807</v>
      </c>
      <c r="L593" s="180">
        <f>IFERROR(F593/D593,"")</f>
        <v>628.57142857142856</v>
      </c>
      <c r="U59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7.3033707865168536</v>
      </c>
    </row>
    <row r="594" spans="1:21" x14ac:dyDescent="0.25">
      <c r="A594" s="116" t="s">
        <v>3186</v>
      </c>
      <c r="B594" s="97" t="s">
        <v>2463</v>
      </c>
      <c r="C594" s="173" t="s">
        <v>2927</v>
      </c>
      <c r="D594" s="113">
        <v>1.44</v>
      </c>
      <c r="E594" s="183">
        <v>979</v>
      </c>
      <c r="F594" s="175">
        <v>955</v>
      </c>
      <c r="G594" s="179">
        <v>0</v>
      </c>
      <c r="H59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94" s="97" t="str">
        <f>IF((F594-G594)&lt;0,"!","")</f>
        <v/>
      </c>
      <c r="J594" s="97" t="str">
        <f>IFERROR(IF((F594-G594)/G594&gt;25%,"!",IF((F594-G594)/G594&lt;-25%,"!","")),"")</f>
        <v/>
      </c>
      <c r="K594" s="180">
        <f>IFERROR(E594/D594,"")</f>
        <v>679.86111111111109</v>
      </c>
      <c r="L594" s="180">
        <f>IFERROR(F594/D594,"")</f>
        <v>663.19444444444446</v>
      </c>
      <c r="U59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2.4514811031664965</v>
      </c>
    </row>
    <row r="595" spans="1:21" x14ac:dyDescent="0.25">
      <c r="A595" s="116" t="s">
        <v>3188</v>
      </c>
      <c r="B595" s="97" t="s">
        <v>2463</v>
      </c>
      <c r="C595" s="173" t="s">
        <v>2927</v>
      </c>
      <c r="D595" s="113">
        <v>4.12</v>
      </c>
      <c r="E595" s="183">
        <v>2800</v>
      </c>
      <c r="F595" s="175">
        <v>2770</v>
      </c>
      <c r="G595" s="179">
        <v>0</v>
      </c>
      <c r="H59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95" s="97" t="str">
        <f>IF((F595-G595)&lt;0,"!","")</f>
        <v/>
      </c>
      <c r="J595" s="97" t="str">
        <f>IFERROR(IF((F595-G595)/G595&gt;25%,"!",IF((F595-G595)/G595&lt;-25%,"!","")),"")</f>
        <v/>
      </c>
      <c r="K595" s="180">
        <f>IFERROR(E595/D595,"")</f>
        <v>679.61165048543683</v>
      </c>
      <c r="L595" s="180">
        <f>IFERROR(F595/D595,"")</f>
        <v>672.33009708737859</v>
      </c>
      <c r="U59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1.0714285714285714</v>
      </c>
    </row>
    <row r="596" spans="1:21" x14ac:dyDescent="0.25">
      <c r="A596" s="116" t="s">
        <v>3191</v>
      </c>
      <c r="B596" s="97" t="s">
        <v>2463</v>
      </c>
      <c r="C596" s="173" t="s">
        <v>2927</v>
      </c>
      <c r="D596" s="113">
        <v>2.84</v>
      </c>
      <c r="E596" s="183">
        <v>1935</v>
      </c>
      <c r="F596" s="175">
        <v>1880</v>
      </c>
      <c r="G596" s="179">
        <v>0</v>
      </c>
      <c r="H59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96" s="97" t="str">
        <f>IF((F596-G596)&lt;0,"!","")</f>
        <v/>
      </c>
      <c r="J596" s="97" t="str">
        <f>IFERROR(IF((F596-G596)/G596&gt;25%,"!",IF((F596-G596)/G596&lt;-25%,"!","")),"")</f>
        <v/>
      </c>
      <c r="K596" s="180">
        <f>IFERROR(E596/D596,"")</f>
        <v>681.33802816901414</v>
      </c>
      <c r="L596" s="180">
        <f>IFERROR(F596/D596,"")</f>
        <v>661.97183098591552</v>
      </c>
      <c r="U59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2.842377260981912</v>
      </c>
    </row>
    <row r="597" spans="1:21" x14ac:dyDescent="0.25">
      <c r="A597" s="116" t="s">
        <v>3194</v>
      </c>
      <c r="B597" s="97" t="s">
        <v>2463</v>
      </c>
      <c r="C597" s="173" t="s">
        <v>2927</v>
      </c>
      <c r="D597" s="113">
        <v>2.02</v>
      </c>
      <c r="E597" s="183">
        <v>1377</v>
      </c>
      <c r="F597" s="175">
        <v>1300</v>
      </c>
      <c r="G597" s="179">
        <v>0</v>
      </c>
      <c r="H597"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97" s="99" t="str">
        <f>IF((F597-G597)&lt;0,"!","")</f>
        <v/>
      </c>
      <c r="J597" s="99" t="str">
        <f>IFERROR(IF((F597-G597)/G597&gt;25%,"!",IF((F597-G597)/G597&lt;-25%,"!","")),"")</f>
        <v/>
      </c>
      <c r="K597" s="182">
        <f>IFERROR(E597/D597,"")</f>
        <v>681.68316831683171</v>
      </c>
      <c r="L597" s="182">
        <f>IFERROR(F597/D597,"")</f>
        <v>643.5643564356435</v>
      </c>
      <c r="U59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5.5918663761801017</v>
      </c>
    </row>
    <row r="598" spans="1:21" x14ac:dyDescent="0.25">
      <c r="A598" s="116" t="s">
        <v>3198</v>
      </c>
      <c r="B598" s="97" t="s">
        <v>2463</v>
      </c>
      <c r="C598" s="173" t="s">
        <v>2927</v>
      </c>
      <c r="D598" s="113">
        <v>10.79</v>
      </c>
      <c r="E598" s="183">
        <v>7350</v>
      </c>
      <c r="F598" s="175">
        <v>7255</v>
      </c>
      <c r="G598" s="179">
        <v>0</v>
      </c>
      <c r="H59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98" s="97" t="str">
        <f>IF((F598-G598)&lt;0,"!","")</f>
        <v/>
      </c>
      <c r="J598" s="97" t="str">
        <f>IFERROR(IF((F598-G598)/G598&gt;25%,"!",IF((F598-G598)/G598&lt;-25%,"!","")),"")</f>
        <v/>
      </c>
      <c r="K598" s="180">
        <f>IFERROR(E598/D598,"")</f>
        <v>681.18628359592219</v>
      </c>
      <c r="L598" s="180">
        <f>IFERROR(F598/D598,"")</f>
        <v>672.38183503243749</v>
      </c>
      <c r="U59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1.292517006802721</v>
      </c>
    </row>
    <row r="599" spans="1:21" x14ac:dyDescent="0.25">
      <c r="A599" s="116" t="s">
        <v>3200</v>
      </c>
      <c r="B599" s="97" t="s">
        <v>2463</v>
      </c>
      <c r="C599" s="173" t="s">
        <v>2927</v>
      </c>
      <c r="D599" s="113">
        <v>6.6</v>
      </c>
      <c r="E599" s="183">
        <v>4420</v>
      </c>
      <c r="F599" s="175">
        <v>4300</v>
      </c>
      <c r="G599" s="179">
        <v>0</v>
      </c>
      <c r="H59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599" s="97" t="str">
        <f>IF((F599-G599)&lt;0,"!","")</f>
        <v/>
      </c>
      <c r="J599" s="97" t="str">
        <f>IFERROR(IF((F599-G599)/G599&gt;25%,"!",IF((F599-G599)/G599&lt;-25%,"!","")),"")</f>
        <v/>
      </c>
      <c r="K599" s="180">
        <f>IFERROR(E599/D599,"")</f>
        <v>669.69696969696975</v>
      </c>
      <c r="L599" s="180">
        <f>IFERROR(F599/D599,"")</f>
        <v>651.5151515151515</v>
      </c>
      <c r="U59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2.7149321266968327</v>
      </c>
    </row>
    <row r="600" spans="1:21" x14ac:dyDescent="0.25">
      <c r="A600" s="116" t="s">
        <v>3206</v>
      </c>
      <c r="B600" s="97" t="s">
        <v>2463</v>
      </c>
      <c r="C600" s="173" t="s">
        <v>2927</v>
      </c>
      <c r="D600" s="113">
        <v>0.6</v>
      </c>
      <c r="E600" s="183">
        <v>300</v>
      </c>
      <c r="F600" s="175">
        <v>279</v>
      </c>
      <c r="G600" s="179">
        <v>0</v>
      </c>
      <c r="H60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00" s="97" t="str">
        <f>IF((F600-G600)&lt;0,"!","")</f>
        <v/>
      </c>
      <c r="J600" s="97" t="str">
        <f>IFERROR(IF((F600-G600)/G600&gt;25%,"!",IF((F600-G600)/G600&lt;-25%,"!","")),"")</f>
        <v/>
      </c>
      <c r="K600" s="180">
        <f>IFERROR(E600/D600,"")</f>
        <v>500</v>
      </c>
      <c r="L600" s="180">
        <f>IFERROR(F600/D600,"")</f>
        <v>465</v>
      </c>
      <c r="U60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7.0000000000000009</v>
      </c>
    </row>
    <row r="601" spans="1:21" x14ac:dyDescent="0.25">
      <c r="A601" s="116" t="s">
        <v>3207</v>
      </c>
      <c r="B601" s="97" t="s">
        <v>2463</v>
      </c>
      <c r="C601" s="173" t="s">
        <v>2927</v>
      </c>
      <c r="D601" s="113">
        <v>3.2</v>
      </c>
      <c r="E601" s="183">
        <v>2200</v>
      </c>
      <c r="F601" s="175">
        <v>2150</v>
      </c>
      <c r="G601" s="179">
        <v>0</v>
      </c>
      <c r="H60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01" s="97" t="str">
        <f>IF((F601-G601)&lt;0,"!","")</f>
        <v/>
      </c>
      <c r="J601" s="97" t="str">
        <f>IFERROR(IF((F601-G601)/G601&gt;25%,"!",IF((F601-G601)/G601&lt;-25%,"!","")),"")</f>
        <v/>
      </c>
      <c r="K601" s="180">
        <f>IFERROR(E601/D601,"")</f>
        <v>687.5</v>
      </c>
      <c r="L601" s="180">
        <f>IFERROR(F601/D601,"")</f>
        <v>671.875</v>
      </c>
      <c r="U60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2.2727272727272729</v>
      </c>
    </row>
    <row r="602" spans="1:21" x14ac:dyDescent="0.25">
      <c r="A602" s="116" t="s">
        <v>3222</v>
      </c>
      <c r="B602" s="97" t="s">
        <v>2463</v>
      </c>
      <c r="C602" s="173" t="s">
        <v>2927</v>
      </c>
      <c r="D602" s="113">
        <v>1.2</v>
      </c>
      <c r="E602" s="183">
        <v>788</v>
      </c>
      <c r="F602" s="175">
        <v>730</v>
      </c>
      <c r="G602" s="179">
        <v>0</v>
      </c>
      <c r="H60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02" s="97" t="str">
        <f>IF((F602-G602)&lt;0,"!","")</f>
        <v/>
      </c>
      <c r="J602" s="97" t="str">
        <f>IFERROR(IF((F602-G602)/G602&gt;25%,"!",IF((F602-G602)/G602&lt;-25%,"!","")),"")</f>
        <v/>
      </c>
      <c r="K602" s="180">
        <f>IFERROR(E602/D602,"")</f>
        <v>656.66666666666674</v>
      </c>
      <c r="L602" s="180">
        <f>IFERROR(F602/D602,"")</f>
        <v>608.33333333333337</v>
      </c>
      <c r="U60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7.3604060913705585</v>
      </c>
    </row>
    <row r="603" spans="1:21" x14ac:dyDescent="0.25">
      <c r="A603" s="116" t="s">
        <v>3224</v>
      </c>
      <c r="B603" s="97" t="s">
        <v>2463</v>
      </c>
      <c r="C603" s="173" t="s">
        <v>2927</v>
      </c>
      <c r="D603" s="113">
        <v>1.3</v>
      </c>
      <c r="E603" s="183">
        <v>888</v>
      </c>
      <c r="F603" s="175">
        <v>822</v>
      </c>
      <c r="G603" s="179">
        <v>0</v>
      </c>
      <c r="H60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03" s="97" t="str">
        <f>IF((F603-G603)&lt;0,"!","")</f>
        <v/>
      </c>
      <c r="J603" s="97" t="str">
        <f>IFERROR(IF((F603-G603)/G603&gt;25%,"!",IF((F603-G603)/G603&lt;-25%,"!","")),"")</f>
        <v/>
      </c>
      <c r="K603" s="180">
        <f>IFERROR(E603/D603,"")</f>
        <v>683.07692307692309</v>
      </c>
      <c r="L603" s="180">
        <f>IFERROR(F603/D603,"")</f>
        <v>632.30769230769226</v>
      </c>
      <c r="U60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7.4324324324324325</v>
      </c>
    </row>
    <row r="604" spans="1:21" x14ac:dyDescent="0.25">
      <c r="A604" s="116" t="s">
        <v>3228</v>
      </c>
      <c r="B604" s="97" t="s">
        <v>2463</v>
      </c>
      <c r="C604" s="173" t="s">
        <v>2927</v>
      </c>
      <c r="D604" s="113">
        <v>5.5</v>
      </c>
      <c r="E604" s="183">
        <v>3700</v>
      </c>
      <c r="F604" s="175">
        <v>3611</v>
      </c>
      <c r="G604" s="179">
        <v>0</v>
      </c>
      <c r="H60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04" s="97" t="str">
        <f>IF((F604-G604)&lt;0,"!","")</f>
        <v/>
      </c>
      <c r="J604" s="97" t="str">
        <f>IFERROR(IF((F604-G604)/G604&gt;25%,"!",IF((F604-G604)/G604&lt;-25%,"!","")),"")</f>
        <v/>
      </c>
      <c r="K604" s="180">
        <f>IFERROR(E604/D604,"")</f>
        <v>672.72727272727275</v>
      </c>
      <c r="L604" s="180">
        <f>IFERROR(F604/D604,"")</f>
        <v>656.5454545454545</v>
      </c>
      <c r="U60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2.4054054054054053</v>
      </c>
    </row>
    <row r="605" spans="1:21" x14ac:dyDescent="0.25">
      <c r="A605" s="116" t="s">
        <v>3242</v>
      </c>
      <c r="B605" s="97" t="s">
        <v>2463</v>
      </c>
      <c r="C605" s="173" t="s">
        <v>2927</v>
      </c>
      <c r="D605" s="113">
        <v>4.4000000000000004</v>
      </c>
      <c r="E605" s="183">
        <v>3000</v>
      </c>
      <c r="F605" s="175">
        <v>2891</v>
      </c>
      <c r="G605" s="179">
        <v>0</v>
      </c>
      <c r="H60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05" s="97" t="str">
        <f>IF((F605-G605)&lt;0,"!","")</f>
        <v/>
      </c>
      <c r="J605" s="97" t="str">
        <f>IFERROR(IF((F605-G605)/G605&gt;25%,"!",IF((F605-G605)/G605&lt;-25%,"!","")),"")</f>
        <v/>
      </c>
      <c r="K605" s="180">
        <f>IFERROR(E605/D605,"")</f>
        <v>681.81818181818176</v>
      </c>
      <c r="L605" s="180">
        <f>IFERROR(F605/D605,"")</f>
        <v>657.0454545454545</v>
      </c>
      <c r="U60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3.6333333333333337</v>
      </c>
    </row>
    <row r="606" spans="1:21" x14ac:dyDescent="0.25">
      <c r="A606" s="116" t="s">
        <v>3249</v>
      </c>
      <c r="B606" s="97" t="s">
        <v>2463</v>
      </c>
      <c r="C606" s="173" t="s">
        <v>2927</v>
      </c>
      <c r="D606" s="113">
        <v>1.8</v>
      </c>
      <c r="E606" s="183">
        <v>1231</v>
      </c>
      <c r="F606" s="175">
        <v>1100</v>
      </c>
      <c r="G606" s="179">
        <v>0</v>
      </c>
      <c r="H606"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06" s="99" t="str">
        <f>IF((F606-G606)&lt;0,"!","")</f>
        <v/>
      </c>
      <c r="J606" s="99" t="str">
        <f>IFERROR(IF((F606-G606)/G606&gt;25%,"!",IF((F606-G606)/G606&lt;-25%,"!","")),"")</f>
        <v/>
      </c>
      <c r="K606" s="182">
        <f>IFERROR(E606/D606,"")</f>
        <v>683.88888888888891</v>
      </c>
      <c r="L606" s="182">
        <f>IFERROR(F606/D606,"")</f>
        <v>611.11111111111109</v>
      </c>
      <c r="U60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10.641754670999187</v>
      </c>
    </row>
    <row r="607" spans="1:21" x14ac:dyDescent="0.25">
      <c r="A607" s="116" t="s">
        <v>3250</v>
      </c>
      <c r="B607" s="97" t="s">
        <v>2463</v>
      </c>
      <c r="C607" s="173" t="s">
        <v>2927</v>
      </c>
      <c r="D607" s="113">
        <v>3.7</v>
      </c>
      <c r="E607" s="183">
        <v>2550</v>
      </c>
      <c r="F607" s="175">
        <v>2400</v>
      </c>
      <c r="G607" s="179">
        <v>0</v>
      </c>
      <c r="H607" s="181"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07" s="99" t="str">
        <f>IF((F607-G607)&lt;0,"!","")</f>
        <v/>
      </c>
      <c r="J607" s="99" t="str">
        <f>IFERROR(IF((F607-G607)/G607&gt;25%,"!",IF((F607-G607)/G607&lt;-25%,"!","")),"")</f>
        <v/>
      </c>
      <c r="K607" s="182">
        <f>IFERROR(E607/D607,"")</f>
        <v>689.18918918918916</v>
      </c>
      <c r="L607" s="182">
        <f>IFERROR(F607/D607,"")</f>
        <v>648.64864864864865</v>
      </c>
      <c r="U60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5.8823529411764701</v>
      </c>
    </row>
    <row r="608" spans="1:21" x14ac:dyDescent="0.25">
      <c r="A608" s="116" t="s">
        <v>3251</v>
      </c>
      <c r="B608" s="97" t="s">
        <v>2463</v>
      </c>
      <c r="C608" s="173" t="s">
        <v>2927</v>
      </c>
      <c r="D608" s="113">
        <v>3.2</v>
      </c>
      <c r="E608" s="183">
        <v>2185</v>
      </c>
      <c r="F608" s="175">
        <v>2000</v>
      </c>
      <c r="G608" s="179">
        <v>0</v>
      </c>
      <c r="H60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08" s="97" t="str">
        <f>IF((F608-G608)&lt;0,"!","")</f>
        <v/>
      </c>
      <c r="J608" s="97" t="str">
        <f>IFERROR(IF((F608-G608)/G608&gt;25%,"!",IF((F608-G608)/G608&lt;-25%,"!","")),"")</f>
        <v/>
      </c>
      <c r="K608" s="180">
        <f>IFERROR(E608/D608,"")</f>
        <v>682.8125</v>
      </c>
      <c r="L608" s="180">
        <f>IFERROR(F608/D608,"")</f>
        <v>625</v>
      </c>
      <c r="U60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8.4668192219679632</v>
      </c>
    </row>
    <row r="609" spans="1:21" x14ac:dyDescent="0.25">
      <c r="A609" s="99" t="s">
        <v>2144</v>
      </c>
      <c r="B609" s="97" t="s">
        <v>2463</v>
      </c>
      <c r="C609" s="173" t="s">
        <v>2927</v>
      </c>
      <c r="D609" s="113">
        <v>3.62</v>
      </c>
      <c r="E609" s="79">
        <v>2433</v>
      </c>
      <c r="F609" s="175">
        <v>1767</v>
      </c>
      <c r="G609" s="179">
        <v>1073</v>
      </c>
      <c r="H60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09" s="97" t="str">
        <f>IF((F609-G609)&lt;0,"!","")</f>
        <v/>
      </c>
      <c r="J609" s="111" t="str">
        <f>IFERROR(IF((F609-G609)/G609&gt;25%,"!",IF((F609-G609)/G609&lt;-25%,"!","")),"")</f>
        <v>!</v>
      </c>
      <c r="K609" s="112">
        <f>IFERROR(E609/D609,"")</f>
        <v>672.09944751381215</v>
      </c>
      <c r="L609" s="112">
        <f>IFERROR(F609/D609,"")</f>
        <v>488.12154696132598</v>
      </c>
      <c r="U60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27.373612823674478</v>
      </c>
    </row>
    <row r="610" spans="1:21" x14ac:dyDescent="0.25">
      <c r="A610" s="99" t="s">
        <v>2013</v>
      </c>
      <c r="B610" s="97" t="s">
        <v>2463</v>
      </c>
      <c r="C610" s="173" t="s">
        <v>2927</v>
      </c>
      <c r="D610" s="113">
        <v>3.5</v>
      </c>
      <c r="E610" s="79">
        <v>2450</v>
      </c>
      <c r="F610" s="175">
        <v>2103</v>
      </c>
      <c r="G610" s="179">
        <v>1480</v>
      </c>
      <c r="H61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10" s="97" t="str">
        <f>IF((F610-G610)&lt;0,"!","")</f>
        <v/>
      </c>
      <c r="J610" s="111" t="str">
        <f>IFERROR(IF((F610-G610)/G610&gt;25%,"!",IF((F610-G610)/G610&lt;-25%,"!","")),"")</f>
        <v>!</v>
      </c>
      <c r="K610" s="112">
        <f>IFERROR(E610/D610,"")</f>
        <v>700</v>
      </c>
      <c r="L610" s="112">
        <f>IFERROR(F610/D610,"")</f>
        <v>600.85714285714289</v>
      </c>
      <c r="U61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14.163265306122449</v>
      </c>
    </row>
    <row r="611" spans="1:21" x14ac:dyDescent="0.25">
      <c r="A611" s="109" t="s">
        <v>1936</v>
      </c>
      <c r="B611" s="95" t="s">
        <v>2463</v>
      </c>
      <c r="C611" s="236" t="s">
        <v>2927</v>
      </c>
      <c r="D611" s="94">
        <v>1.5</v>
      </c>
      <c r="E611" s="238">
        <v>1005</v>
      </c>
      <c r="F611" s="239">
        <v>966</v>
      </c>
      <c r="G611" s="240">
        <v>966</v>
      </c>
      <c r="H61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11" s="97" t="str">
        <f>IF((F611-G611)&lt;0,"!","")</f>
        <v/>
      </c>
      <c r="J611" s="111" t="str">
        <f>IFERROR(IF((F611-G611)/G611&gt;25%,"!",IF((F611-G611)/G611&lt;-25%,"!","")),"")</f>
        <v/>
      </c>
      <c r="K611" s="112">
        <f>IFERROR(E611/D611,"")</f>
        <v>670</v>
      </c>
      <c r="L611" s="112">
        <f>IFERROR(F611/D611,"")</f>
        <v>644</v>
      </c>
      <c r="U61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3.8805970149253728</v>
      </c>
    </row>
    <row r="612" spans="1:21" x14ac:dyDescent="0.25">
      <c r="A612" s="99" t="s">
        <v>2099</v>
      </c>
      <c r="B612" s="97" t="s">
        <v>2463</v>
      </c>
      <c r="C612" s="173" t="s">
        <v>2927</v>
      </c>
      <c r="D612" s="113">
        <v>3.33</v>
      </c>
      <c r="E612" s="79">
        <v>2331</v>
      </c>
      <c r="F612" s="175">
        <v>2036</v>
      </c>
      <c r="G612" s="179">
        <v>1295</v>
      </c>
      <c r="H61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12" s="97" t="str">
        <f>IF((F612-G612)&lt;0,"!","")</f>
        <v/>
      </c>
      <c r="J612" s="111" t="str">
        <f>IFERROR(IF((F612-G612)/G612&gt;25%,"!",IF((F612-G612)/G612&lt;-25%,"!","")),"")</f>
        <v>!</v>
      </c>
      <c r="K612" s="112">
        <f>IFERROR(E612/D612,"")</f>
        <v>700</v>
      </c>
      <c r="L612" s="112">
        <f>IFERROR(F612/D612,"")</f>
        <v>611.41141141141145</v>
      </c>
      <c r="U61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12.655512655512654</v>
      </c>
    </row>
    <row r="613" spans="1:21" x14ac:dyDescent="0.25">
      <c r="A613" s="116" t="s">
        <v>2634</v>
      </c>
      <c r="B613" s="97" t="s">
        <v>2463</v>
      </c>
      <c r="C613" s="173" t="s">
        <v>2927</v>
      </c>
      <c r="D613" s="114">
        <v>6.14</v>
      </c>
      <c r="E613" s="79">
        <v>4255</v>
      </c>
      <c r="F613" s="175">
        <v>4200</v>
      </c>
      <c r="G613" s="179">
        <v>0</v>
      </c>
      <c r="H61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13" s="97" t="str">
        <f>IF((F613-G613)&lt;0,"!","")</f>
        <v/>
      </c>
      <c r="J613" s="97" t="str">
        <f>IFERROR(IF((F613-G613)/G613&gt;25%,"!",IF((F613-G613)/G613&lt;-25%,"!","")),"")</f>
        <v/>
      </c>
      <c r="K613" s="180">
        <f>IFERROR(E613/D613,"")</f>
        <v>692.99674267100977</v>
      </c>
      <c r="L613" s="180">
        <f>IFERROR(F613/D613,"")</f>
        <v>684.03908794788276</v>
      </c>
      <c r="U61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1.2925969447708578</v>
      </c>
    </row>
    <row r="614" spans="1:21" x14ac:dyDescent="0.25">
      <c r="A614" s="99" t="s">
        <v>1881</v>
      </c>
      <c r="B614" s="97" t="s">
        <v>2463</v>
      </c>
      <c r="C614" s="173" t="s">
        <v>2927</v>
      </c>
      <c r="D614" s="113">
        <v>2</v>
      </c>
      <c r="E614" s="79">
        <v>1355</v>
      </c>
      <c r="F614" s="175">
        <v>1052</v>
      </c>
      <c r="G614" s="179">
        <v>1052</v>
      </c>
      <c r="H61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14" s="97" t="str">
        <f>IF((F614-G614)&lt;0,"!","")</f>
        <v/>
      </c>
      <c r="J614" s="111" t="str">
        <f>IFERROR(IF((F614-G614)/G614&gt;25%,"!",IF((F614-G614)/G614&lt;-25%,"!","")),"")</f>
        <v/>
      </c>
      <c r="K614" s="112">
        <f>IFERROR(E614/D614,"")</f>
        <v>677.5</v>
      </c>
      <c r="L614" s="112">
        <f>IFERROR(F614/D614,"")</f>
        <v>526</v>
      </c>
      <c r="U61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22.361623616236162</v>
      </c>
    </row>
    <row r="615" spans="1:21" x14ac:dyDescent="0.25">
      <c r="A615" s="99" t="s">
        <v>1931</v>
      </c>
      <c r="B615" s="97" t="s">
        <v>2463</v>
      </c>
      <c r="C615" s="173" t="s">
        <v>2927</v>
      </c>
      <c r="D615" s="113">
        <v>4</v>
      </c>
      <c r="E615" s="79">
        <v>2500</v>
      </c>
      <c r="F615" s="175">
        <v>2169</v>
      </c>
      <c r="G615" s="179">
        <v>1546</v>
      </c>
      <c r="H61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15" s="97" t="str">
        <f>IF((F615-G615)&lt;0,"!","")</f>
        <v/>
      </c>
      <c r="J615" s="111" t="str">
        <f>IFERROR(IF((F615-G615)/G615&gt;25%,"!",IF((F615-G615)/G615&lt;-25%,"!","")),"")</f>
        <v>!</v>
      </c>
      <c r="K615" s="112">
        <f>IFERROR(E615/D615,"")</f>
        <v>625</v>
      </c>
      <c r="L615" s="112">
        <f>IFERROR(F615/D615,"")</f>
        <v>542.25</v>
      </c>
      <c r="U61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13.239999999999998</v>
      </c>
    </row>
    <row r="616" spans="1:21" x14ac:dyDescent="0.25">
      <c r="A616" s="99" t="s">
        <v>1993</v>
      </c>
      <c r="B616" s="97" t="s">
        <v>2463</v>
      </c>
      <c r="C616" s="173" t="s">
        <v>2927</v>
      </c>
      <c r="D616" s="113">
        <v>3.35</v>
      </c>
      <c r="E616" s="79">
        <v>2345</v>
      </c>
      <c r="F616" s="175">
        <v>1848</v>
      </c>
      <c r="G616" s="179">
        <v>1196</v>
      </c>
      <c r="H61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16" s="97" t="str">
        <f>IF((F616-G616)&lt;0,"!","")</f>
        <v/>
      </c>
      <c r="J616" s="111" t="str">
        <f>IFERROR(IF((F616-G616)/G616&gt;25%,"!",IF((F616-G616)/G616&lt;-25%,"!","")),"")</f>
        <v>!</v>
      </c>
      <c r="K616" s="112">
        <f>IFERROR(E616/D616,"")</f>
        <v>700</v>
      </c>
      <c r="L616" s="112">
        <f>IFERROR(F616/D616,"")</f>
        <v>551.64179104477614</v>
      </c>
      <c r="U61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21.194029850746269</v>
      </c>
    </row>
    <row r="617" spans="1:21" x14ac:dyDescent="0.25">
      <c r="A617" s="99" t="s">
        <v>1970</v>
      </c>
      <c r="B617" s="97" t="s">
        <v>2463</v>
      </c>
      <c r="C617" s="173" t="s">
        <v>2927</v>
      </c>
      <c r="D617" s="113">
        <v>4.5</v>
      </c>
      <c r="E617" s="79">
        <v>3012</v>
      </c>
      <c r="F617" s="175">
        <v>2730</v>
      </c>
      <c r="G617" s="179">
        <v>1232</v>
      </c>
      <c r="H61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17" s="97" t="str">
        <f>IF((F617-G617)&lt;0,"!","")</f>
        <v/>
      </c>
      <c r="J617" s="111" t="str">
        <f>IFERROR(IF((F617-G617)/G617&gt;25%,"!",IF((F617-G617)/G617&lt;-25%,"!","")),"")</f>
        <v>!</v>
      </c>
      <c r="K617" s="112">
        <f>IFERROR(E617/D617,"")</f>
        <v>669.33333333333337</v>
      </c>
      <c r="L617" s="112">
        <f>IFERROR(F617/D617,"")</f>
        <v>606.66666666666663</v>
      </c>
      <c r="U61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9.3625498007968133</v>
      </c>
    </row>
    <row r="618" spans="1:21" x14ac:dyDescent="0.25">
      <c r="A618" s="99" t="s">
        <v>1965</v>
      </c>
      <c r="B618" s="97" t="s">
        <v>2463</v>
      </c>
      <c r="C618" s="173" t="s">
        <v>2927</v>
      </c>
      <c r="D618" s="113">
        <v>1.08</v>
      </c>
      <c r="E618" s="79">
        <v>756</v>
      </c>
      <c r="F618" s="175">
        <v>833</v>
      </c>
      <c r="G618" s="179">
        <v>710</v>
      </c>
      <c r="H61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18" s="97" t="str">
        <f>IF((F618-G618)&lt;0,"!","")</f>
        <v/>
      </c>
      <c r="J618" s="111" t="str">
        <f>IFERROR(IF((F618-G618)/G618&gt;25%,"!",IF((F618-G618)/G618&lt;-25%,"!","")),"")</f>
        <v/>
      </c>
      <c r="K618" s="112">
        <f>IFERROR(E618/D618,"")</f>
        <v>700</v>
      </c>
      <c r="L618" s="112">
        <f>IFERROR(F618/D618,"")</f>
        <v>771.29629629629619</v>
      </c>
      <c r="U61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-10.185185185185185</v>
      </c>
    </row>
    <row r="619" spans="1:21" x14ac:dyDescent="0.25">
      <c r="A619" s="99" t="s">
        <v>1961</v>
      </c>
      <c r="B619" s="97" t="s">
        <v>2463</v>
      </c>
      <c r="C619" s="173" t="s">
        <v>2927</v>
      </c>
      <c r="D619" s="113">
        <v>2</v>
      </c>
      <c r="E619" s="79">
        <v>1341</v>
      </c>
      <c r="F619" s="175">
        <v>1314</v>
      </c>
      <c r="G619" s="179">
        <v>1314</v>
      </c>
      <c r="H61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19" s="97" t="str">
        <f>IF((F619-G619)&lt;0,"!","")</f>
        <v/>
      </c>
      <c r="J619" s="111" t="str">
        <f>IFERROR(IF((F619-G619)/G619&gt;25%,"!",IF((F619-G619)/G619&lt;-25%,"!","")),"")</f>
        <v/>
      </c>
      <c r="K619" s="112">
        <f>IFERROR(E619/D619,"")</f>
        <v>670.5</v>
      </c>
      <c r="L619" s="112">
        <f>IFERROR(F619/D619,"")</f>
        <v>657</v>
      </c>
      <c r="U61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2.0134228187919461</v>
      </c>
    </row>
    <row r="620" spans="1:21" x14ac:dyDescent="0.25">
      <c r="A620" s="99" t="s">
        <v>1976</v>
      </c>
      <c r="B620" s="97" t="s">
        <v>2463</v>
      </c>
      <c r="C620" s="173" t="s">
        <v>2927</v>
      </c>
      <c r="D620" s="113">
        <v>1.89</v>
      </c>
      <c r="E620" s="79">
        <v>1323</v>
      </c>
      <c r="F620" s="175">
        <v>1295</v>
      </c>
      <c r="G620" s="179">
        <v>1083</v>
      </c>
      <c r="H62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20" s="97" t="str">
        <f>IF((F620-G620)&lt;0,"!","")</f>
        <v/>
      </c>
      <c r="J620" s="111" t="str">
        <f>IFERROR(IF((F620-G620)/G620&gt;25%,"!",IF((F620-G620)/G620&lt;-25%,"!","")),"")</f>
        <v/>
      </c>
      <c r="K620" s="112">
        <f>IFERROR(E620/D620,"")</f>
        <v>700</v>
      </c>
      <c r="L620" s="112">
        <f>IFERROR(F620/D620,"")</f>
        <v>685.18518518518522</v>
      </c>
      <c r="U62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2.1164021164021163</v>
      </c>
    </row>
    <row r="621" spans="1:21" x14ac:dyDescent="0.25">
      <c r="A621" s="99" t="s">
        <v>2121</v>
      </c>
      <c r="B621" s="97" t="s">
        <v>2463</v>
      </c>
      <c r="C621" s="173" t="s">
        <v>2927</v>
      </c>
      <c r="D621" s="113">
        <v>4.66</v>
      </c>
      <c r="E621" s="79">
        <v>1659</v>
      </c>
      <c r="F621" s="175">
        <v>1693</v>
      </c>
      <c r="G621" s="179">
        <v>1693</v>
      </c>
      <c r="H62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21" s="97" t="str">
        <f>IF((F621-G621)&lt;0,"!","")</f>
        <v/>
      </c>
      <c r="J621" s="111" t="str">
        <f>IFERROR(IF((F621-G621)/G621&gt;25%,"!",IF((F621-G621)/G621&lt;-25%,"!","")),"")</f>
        <v/>
      </c>
      <c r="K621" s="112">
        <f>IFERROR(E621/D621,"")</f>
        <v>356.00858369098711</v>
      </c>
      <c r="L621" s="112">
        <f>IFERROR(F621/D621,"")</f>
        <v>363.30472103004291</v>
      </c>
      <c r="U62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-2.0494273658830622</v>
      </c>
    </row>
    <row r="622" spans="1:21" x14ac:dyDescent="0.25">
      <c r="A622" s="99" t="s">
        <v>1857</v>
      </c>
      <c r="B622" s="97" t="s">
        <v>2463</v>
      </c>
      <c r="C622" s="173" t="s">
        <v>2927</v>
      </c>
      <c r="D622" s="113">
        <v>2</v>
      </c>
      <c r="E622" s="79">
        <v>1400</v>
      </c>
      <c r="F622" s="175">
        <v>1577</v>
      </c>
      <c r="G622" s="179">
        <v>1577</v>
      </c>
      <c r="H62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22" s="97" t="str">
        <f>IF((F622-G622)&lt;0,"!","")</f>
        <v/>
      </c>
      <c r="J622" s="111" t="str">
        <f>IFERROR(IF((F622-G622)/G622&gt;25%,"!",IF((F622-G622)/G622&lt;-25%,"!","")),"")</f>
        <v/>
      </c>
      <c r="K622" s="112">
        <f>IFERROR(E622/D622,"")</f>
        <v>700</v>
      </c>
      <c r="L622" s="112">
        <f>IFERROR(F622/D622,"")</f>
        <v>788.5</v>
      </c>
      <c r="U62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-12.642857142857142</v>
      </c>
    </row>
    <row r="623" spans="1:21" x14ac:dyDescent="0.25">
      <c r="A623" s="99" t="s">
        <v>2139</v>
      </c>
      <c r="B623" s="97" t="s">
        <v>2463</v>
      </c>
      <c r="C623" s="173" t="s">
        <v>2927</v>
      </c>
      <c r="D623" s="178">
        <v>8.75</v>
      </c>
      <c r="E623" s="79">
        <v>6000</v>
      </c>
      <c r="F623" s="175">
        <v>5420</v>
      </c>
      <c r="G623" s="179">
        <v>4675</v>
      </c>
      <c r="H62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23" s="97" t="str">
        <f>IF((F623-G623)&lt;0,"!","")</f>
        <v/>
      </c>
      <c r="J623" s="111" t="str">
        <f>IFERROR(IF((F623-G623)/G623&gt;25%,"!",IF((F623-G623)/G623&lt;-25%,"!","")),"")</f>
        <v/>
      </c>
      <c r="K623" s="112">
        <f>IFERROR(E623/D623,"")</f>
        <v>685.71428571428567</v>
      </c>
      <c r="L623" s="112">
        <f>IFERROR(F623/D623,"")</f>
        <v>619.42857142857144</v>
      </c>
      <c r="U62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9.6666666666666661</v>
      </c>
    </row>
    <row r="624" spans="1:21" x14ac:dyDescent="0.25">
      <c r="A624" s="99" t="s">
        <v>2033</v>
      </c>
      <c r="B624" s="97" t="s">
        <v>2463</v>
      </c>
      <c r="C624" s="173" t="s">
        <v>2927</v>
      </c>
      <c r="D624" s="113">
        <v>5.58</v>
      </c>
      <c r="E624" s="79">
        <v>3855</v>
      </c>
      <c r="F624" s="175">
        <v>3461</v>
      </c>
      <c r="G624" s="179">
        <v>2406</v>
      </c>
      <c r="H62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24" s="97" t="str">
        <f>IF((F624-G624)&lt;0,"!","")</f>
        <v/>
      </c>
      <c r="J624" s="111" t="str">
        <f>IFERROR(IF((F624-G624)/G624&gt;25%,"!",IF((F624-G624)/G624&lt;-25%,"!","")),"")</f>
        <v>!</v>
      </c>
      <c r="K624" s="112">
        <f>IFERROR(E624/D624,"")</f>
        <v>690.86021505376345</v>
      </c>
      <c r="L624" s="112">
        <f>IFERROR(F624/D624,"")</f>
        <v>620.25089605734763</v>
      </c>
      <c r="U62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10.220492866407263</v>
      </c>
    </row>
    <row r="625" spans="1:21" x14ac:dyDescent="0.25">
      <c r="A625" s="116" t="s">
        <v>2636</v>
      </c>
      <c r="B625" s="97" t="s">
        <v>2463</v>
      </c>
      <c r="C625" s="173" t="s">
        <v>2927</v>
      </c>
      <c r="D625" s="114">
        <v>2.19</v>
      </c>
      <c r="E625" s="79">
        <v>1432.7973096446699</v>
      </c>
      <c r="F625" s="175">
        <v>1433</v>
      </c>
      <c r="G625" s="179">
        <v>0</v>
      </c>
      <c r="H62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25" s="97" t="str">
        <f>IF((F625-G625)&lt;0,"!","")</f>
        <v/>
      </c>
      <c r="J625" s="97" t="str">
        <f>IFERROR(IF((F625-G625)/G625&gt;25%,"!",IF((F625-G625)/G625&lt;-25%,"!","")),"")</f>
        <v/>
      </c>
      <c r="K625" s="180">
        <f>IFERROR(E625/D625,"")</f>
        <v>654.24534686971231</v>
      </c>
      <c r="L625" s="180">
        <f>IFERROR(F625/D625,"")</f>
        <v>654.33789954337897</v>
      </c>
      <c r="U62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-1.4146477939742368E-2</v>
      </c>
    </row>
    <row r="626" spans="1:21" x14ac:dyDescent="0.25">
      <c r="A626" s="99" t="s">
        <v>2054</v>
      </c>
      <c r="B626" s="97" t="s">
        <v>2463</v>
      </c>
      <c r="C626" s="173" t="s">
        <v>2927</v>
      </c>
      <c r="D626" s="113">
        <v>4</v>
      </c>
      <c r="E626" s="79">
        <v>2800</v>
      </c>
      <c r="F626" s="175">
        <v>2283</v>
      </c>
      <c r="G626" s="179">
        <v>1438</v>
      </c>
      <c r="H62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26" s="97" t="str">
        <f>IF((F626-G626)&lt;0,"!","")</f>
        <v/>
      </c>
      <c r="J626" s="111" t="str">
        <f>IFERROR(IF((F626-G626)/G626&gt;25%,"!",IF((F626-G626)/G626&lt;-25%,"!","")),"")</f>
        <v>!</v>
      </c>
      <c r="K626" s="112">
        <f>IFERROR(E626/D626,"")</f>
        <v>700</v>
      </c>
      <c r="L626" s="112">
        <f>IFERROR(F626/D626,"")</f>
        <v>570.75</v>
      </c>
      <c r="U62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18.464285714285715</v>
      </c>
    </row>
    <row r="627" spans="1:21" x14ac:dyDescent="0.25">
      <c r="A627" s="99" t="s">
        <v>1989</v>
      </c>
      <c r="B627" s="97" t="s">
        <v>2463</v>
      </c>
      <c r="C627" s="173" t="s">
        <v>2927</v>
      </c>
      <c r="D627" s="113">
        <v>6</v>
      </c>
      <c r="E627" s="79">
        <v>4200</v>
      </c>
      <c r="F627" s="175">
        <v>3863</v>
      </c>
      <c r="G627" s="179">
        <v>2986</v>
      </c>
      <c r="H62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27" s="97" t="str">
        <f>IF((F627-G627)&lt;0,"!","")</f>
        <v/>
      </c>
      <c r="J627" s="111" t="str">
        <f>IFERROR(IF((F627-G627)/G627&gt;25%,"!",IF((F627-G627)/G627&lt;-25%,"!","")),"")</f>
        <v>!</v>
      </c>
      <c r="K627" s="112">
        <f>IFERROR(E627/D627,"")</f>
        <v>700</v>
      </c>
      <c r="L627" s="112">
        <f>IFERROR(F627/D627,"")</f>
        <v>643.83333333333337</v>
      </c>
      <c r="U62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8.0238095238095237</v>
      </c>
    </row>
    <row r="628" spans="1:21" x14ac:dyDescent="0.25">
      <c r="A628" s="99" t="s">
        <v>1897</v>
      </c>
      <c r="B628" s="97" t="s">
        <v>2463</v>
      </c>
      <c r="C628" s="173" t="s">
        <v>2927</v>
      </c>
      <c r="D628" s="113">
        <v>3.5</v>
      </c>
      <c r="E628" s="79">
        <v>2232</v>
      </c>
      <c r="F628" s="177">
        <v>1687</v>
      </c>
      <c r="G628" s="179">
        <v>1687</v>
      </c>
      <c r="H62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28" s="97" t="str">
        <f>IF((F628-G628)&lt;0,"!","")</f>
        <v/>
      </c>
      <c r="J628" s="111" t="str">
        <f>IFERROR(IF((F628-G628)/G628&gt;25%,"!",IF((F628-G628)/G628&lt;-25%,"!","")),"")</f>
        <v/>
      </c>
      <c r="K628" s="112">
        <f>IFERROR(E628/D628,"")</f>
        <v>637.71428571428567</v>
      </c>
      <c r="L628" s="112">
        <f>IFERROR(F628/D628,"")</f>
        <v>482</v>
      </c>
      <c r="U62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24.417562724014335</v>
      </c>
    </row>
    <row r="629" spans="1:21" x14ac:dyDescent="0.25">
      <c r="A629" s="99" t="s">
        <v>1956</v>
      </c>
      <c r="B629" s="97" t="s">
        <v>2463</v>
      </c>
      <c r="C629" s="173" t="s">
        <v>2927</v>
      </c>
      <c r="D629" s="113">
        <v>2</v>
      </c>
      <c r="E629" s="79">
        <v>1400</v>
      </c>
      <c r="F629" s="175">
        <v>1379</v>
      </c>
      <c r="G629" s="179">
        <v>720</v>
      </c>
      <c r="H62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29" s="97" t="str">
        <f>IF((F629-G629)&lt;0,"!","")</f>
        <v/>
      </c>
      <c r="J629" s="111" t="str">
        <f>IFERROR(IF((F629-G629)/G629&gt;25%,"!",IF((F629-G629)/G629&lt;-25%,"!","")),"")</f>
        <v>!</v>
      </c>
      <c r="K629" s="112">
        <f>IFERROR(E629/D629,"")</f>
        <v>700</v>
      </c>
      <c r="L629" s="112">
        <f>IFERROR(F629/D629,"")</f>
        <v>689.5</v>
      </c>
      <c r="U62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v>
      </c>
    </row>
    <row r="630" spans="1:21" x14ac:dyDescent="0.25">
      <c r="A630" s="99" t="s">
        <v>2117</v>
      </c>
      <c r="B630" s="97" t="s">
        <v>2463</v>
      </c>
      <c r="C630" s="173" t="s">
        <v>2927</v>
      </c>
      <c r="D630" s="113">
        <v>5.5</v>
      </c>
      <c r="E630" s="79">
        <v>2745</v>
      </c>
      <c r="F630" s="175">
        <v>2260</v>
      </c>
      <c r="G630" s="179">
        <v>1405</v>
      </c>
      <c r="H63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30" s="97" t="str">
        <f>IF((F630-G630)&lt;0,"!","")</f>
        <v/>
      </c>
      <c r="J630" s="111" t="str">
        <f>IFERROR(IF((F630-G630)/G630&gt;25%,"!",IF((F630-G630)/G630&lt;-25%,"!","")),"")</f>
        <v>!</v>
      </c>
      <c r="K630" s="112">
        <f>IFERROR(E630/D630,"")</f>
        <v>499.09090909090907</v>
      </c>
      <c r="L630" s="112">
        <f>IFERROR(F630/D630,"")</f>
        <v>410.90909090909093</v>
      </c>
      <c r="U63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17.668488160291439</v>
      </c>
    </row>
    <row r="631" spans="1:21" x14ac:dyDescent="0.25">
      <c r="A631" s="99" t="s">
        <v>2166</v>
      </c>
      <c r="B631" s="97" t="s">
        <v>2463</v>
      </c>
      <c r="C631" s="173" t="s">
        <v>2927</v>
      </c>
      <c r="D631" s="113">
        <v>5.5</v>
      </c>
      <c r="E631" s="79">
        <v>3526</v>
      </c>
      <c r="F631" s="175">
        <v>3291</v>
      </c>
      <c r="G631" s="179">
        <v>2305</v>
      </c>
      <c r="H63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31" s="97" t="str">
        <f>IF((F631-G631)&lt;0,"!","")</f>
        <v/>
      </c>
      <c r="J631" s="111" t="str">
        <f>IFERROR(IF((F631-G631)/G631&gt;25%,"!",IF((F631-G631)/G631&lt;-25%,"!","")),"")</f>
        <v>!</v>
      </c>
      <c r="K631" s="112">
        <f>IFERROR(E631/D631,"")</f>
        <v>641.09090909090912</v>
      </c>
      <c r="L631" s="112">
        <f>IFERROR(F631/D631,"")</f>
        <v>598.36363636363637</v>
      </c>
      <c r="U63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6.6647759500850823</v>
      </c>
    </row>
    <row r="632" spans="1:21" x14ac:dyDescent="0.25">
      <c r="A632" s="99" t="s">
        <v>1973</v>
      </c>
      <c r="B632" s="97" t="s">
        <v>2463</v>
      </c>
      <c r="C632" s="173" t="s">
        <v>2927</v>
      </c>
      <c r="D632" s="113">
        <v>4.66</v>
      </c>
      <c r="E632" s="79">
        <v>3262</v>
      </c>
      <c r="F632" s="175">
        <v>3014</v>
      </c>
      <c r="G632" s="179">
        <v>1889</v>
      </c>
      <c r="H63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32" s="97" t="str">
        <f>IF((F632-G632)&lt;0,"!","")</f>
        <v/>
      </c>
      <c r="J632" s="111" t="str">
        <f>IFERROR(IF((F632-G632)/G632&gt;25%,"!",IF((F632-G632)/G632&lt;-25%,"!","")),"")</f>
        <v>!</v>
      </c>
      <c r="K632" s="112">
        <f>IFERROR(E632/D632,"")</f>
        <v>700</v>
      </c>
      <c r="L632" s="112">
        <f>IFERROR(F632/D632,"")</f>
        <v>646.78111587982835</v>
      </c>
      <c r="U63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7.6026977314530964</v>
      </c>
    </row>
    <row r="633" spans="1:21" x14ac:dyDescent="0.25">
      <c r="A633" s="234" t="s">
        <v>1872</v>
      </c>
      <c r="B633" s="97" t="s">
        <v>2463</v>
      </c>
      <c r="C633" s="173" t="s">
        <v>2927</v>
      </c>
      <c r="D633" s="113">
        <v>3.5</v>
      </c>
      <c r="E633" s="79">
        <v>1500</v>
      </c>
      <c r="F633" s="175">
        <v>1464</v>
      </c>
      <c r="G633" s="179">
        <v>1464</v>
      </c>
      <c r="H63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33" s="97" t="str">
        <f>IF((F633-G633)&lt;0,"!","")</f>
        <v/>
      </c>
      <c r="J633" s="111" t="str">
        <f>IFERROR(IF((F633-G633)/G633&gt;25%,"!",IF((F633-G633)/G633&lt;-25%,"!","")),"")</f>
        <v/>
      </c>
      <c r="K633" s="112">
        <f>IFERROR(E633/D633,"")</f>
        <v>428.57142857142856</v>
      </c>
      <c r="L633" s="112">
        <f>IFERROR(F633/D633,"")</f>
        <v>418.28571428571428</v>
      </c>
      <c r="U63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2.4</v>
      </c>
    </row>
    <row r="634" spans="1:21" x14ac:dyDescent="0.25">
      <c r="A634" s="234" t="s">
        <v>2113</v>
      </c>
      <c r="B634" s="97" t="s">
        <v>2463</v>
      </c>
      <c r="C634" s="173" t="s">
        <v>2927</v>
      </c>
      <c r="D634" s="113">
        <v>6.5</v>
      </c>
      <c r="E634" s="79">
        <v>3526</v>
      </c>
      <c r="F634" s="175">
        <v>2862</v>
      </c>
      <c r="G634" s="179">
        <v>2121</v>
      </c>
      <c r="H63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34" s="97" t="str">
        <f>IF((F634-G634)&lt;0,"!","")</f>
        <v/>
      </c>
      <c r="J634" s="111" t="str">
        <f>IFERROR(IF((F634-G634)/G634&gt;25%,"!",IF((F634-G634)/G634&lt;-25%,"!","")),"")</f>
        <v>!</v>
      </c>
      <c r="K634" s="112">
        <f>IFERROR(E634/D634,"")</f>
        <v>542.46153846153845</v>
      </c>
      <c r="L634" s="112">
        <f>IFERROR(F634/D634,"")</f>
        <v>440.30769230769232</v>
      </c>
      <c r="U63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18.831537152580829</v>
      </c>
    </row>
    <row r="635" spans="1:21" x14ac:dyDescent="0.25">
      <c r="A635" s="99" t="s">
        <v>2205</v>
      </c>
      <c r="B635" s="97" t="s">
        <v>2463</v>
      </c>
      <c r="C635" s="173" t="s">
        <v>2927</v>
      </c>
      <c r="D635" s="113">
        <v>1.8</v>
      </c>
      <c r="E635" s="79">
        <v>750</v>
      </c>
      <c r="F635" s="175">
        <v>600</v>
      </c>
      <c r="G635" s="179">
        <v>600</v>
      </c>
      <c r="H63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35" s="97" t="str">
        <f>IF((F635-G635)&lt;0,"!","")</f>
        <v/>
      </c>
      <c r="J635" s="111" t="str">
        <f>IFERROR(IF((F635-G635)/G635&gt;25%,"!",IF((F635-G635)/G635&lt;-25%,"!","")),"")</f>
        <v/>
      </c>
      <c r="K635" s="112">
        <f>IFERROR(E635/D635,"")</f>
        <v>416.66666666666663</v>
      </c>
      <c r="L635" s="112">
        <f>IFERROR(F635/D635,"")</f>
        <v>333.33333333333331</v>
      </c>
      <c r="U63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v>
      </c>
    </row>
    <row r="636" spans="1:21" x14ac:dyDescent="0.25">
      <c r="A636" s="99" t="s">
        <v>2087</v>
      </c>
      <c r="B636" s="97" t="s">
        <v>2463</v>
      </c>
      <c r="C636" s="173" t="s">
        <v>2927</v>
      </c>
      <c r="D636" s="113">
        <v>4.41</v>
      </c>
      <c r="E636" s="79">
        <v>2500</v>
      </c>
      <c r="F636" s="177">
        <v>2118</v>
      </c>
      <c r="G636" s="179">
        <v>2118</v>
      </c>
      <c r="H63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36" s="97" t="str">
        <f>IF((F636-G636)&lt;0,"!","")</f>
        <v/>
      </c>
      <c r="J636" s="111" t="str">
        <f>IFERROR(IF((F636-G636)/G636&gt;25%,"!",IF((F636-G636)/G636&lt;-25%,"!","")),"")</f>
        <v/>
      </c>
      <c r="K636" s="112">
        <f>IFERROR(E636/D636,"")</f>
        <v>566.8934240362812</v>
      </c>
      <c r="L636" s="112">
        <f>IFERROR(F636/D636,"")</f>
        <v>480.27210884353741</v>
      </c>
      <c r="U63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15.28</v>
      </c>
    </row>
    <row r="637" spans="1:21" x14ac:dyDescent="0.25">
      <c r="A637" s="99" t="s">
        <v>1986</v>
      </c>
      <c r="B637" s="97" t="s">
        <v>2463</v>
      </c>
      <c r="C637" s="173" t="s">
        <v>2927</v>
      </c>
      <c r="D637" s="113">
        <v>8.4600000000000009</v>
      </c>
      <c r="E637" s="79">
        <v>5222</v>
      </c>
      <c r="F637" s="175">
        <v>4444</v>
      </c>
      <c r="G637" s="179">
        <v>3699</v>
      </c>
      <c r="H63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37" s="97" t="str">
        <f>IF((F637-G637)&lt;0,"!","")</f>
        <v/>
      </c>
      <c r="J637" s="111" t="str">
        <f>IFERROR(IF((F637-G637)/G637&gt;25%,"!",IF((F637-G637)/G637&lt;-25%,"!","")),"")</f>
        <v/>
      </c>
      <c r="K637" s="112">
        <f>IFERROR(E637/D637,"")</f>
        <v>617.25768321512999</v>
      </c>
      <c r="L637" s="112">
        <f>IFERROR(F637/D637,"")</f>
        <v>525.29550827423168</v>
      </c>
      <c r="U63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14.898506319417848</v>
      </c>
    </row>
    <row r="638" spans="1:21" x14ac:dyDescent="0.25">
      <c r="A638" s="116" t="s">
        <v>2637</v>
      </c>
      <c r="B638" s="97" t="s">
        <v>2463</v>
      </c>
      <c r="C638" s="173" t="s">
        <v>2927</v>
      </c>
      <c r="D638" s="114">
        <v>2</v>
      </c>
      <c r="E638" s="79">
        <v>1300</v>
      </c>
      <c r="F638" s="175">
        <v>1300</v>
      </c>
      <c r="G638" s="179">
        <v>0</v>
      </c>
      <c r="H63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38" s="97" t="str">
        <f>IF((F638-G638)&lt;0,"!","")</f>
        <v/>
      </c>
      <c r="J638" s="97" t="str">
        <f>IFERROR(IF((F638-G638)/G638&gt;25%,"!",IF((F638-G638)/G638&lt;-25%,"!","")),"")</f>
        <v/>
      </c>
      <c r="K638" s="180">
        <f>IFERROR(E638/D638,"")</f>
        <v>650</v>
      </c>
      <c r="L638" s="180">
        <f>IFERROR(F638/D638,"")</f>
        <v>650</v>
      </c>
      <c r="U63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v>
      </c>
    </row>
    <row r="639" spans="1:21" x14ac:dyDescent="0.25">
      <c r="A639" s="99" t="s">
        <v>1982</v>
      </c>
      <c r="B639" s="97" t="s">
        <v>2463</v>
      </c>
      <c r="C639" s="173" t="s">
        <v>2927</v>
      </c>
      <c r="D639" s="113">
        <v>3.5</v>
      </c>
      <c r="E639" s="79">
        <v>2450</v>
      </c>
      <c r="F639" s="177">
        <v>2285</v>
      </c>
      <c r="G639" s="179">
        <v>1927</v>
      </c>
      <c r="H63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39" s="97" t="str">
        <f>IF((F639-G639)&lt;0,"!","")</f>
        <v/>
      </c>
      <c r="J639" s="111" t="str">
        <f>IFERROR(IF((F639-G639)/G639&gt;25%,"!",IF((F639-G639)/G639&lt;-25%,"!","")),"")</f>
        <v/>
      </c>
      <c r="K639" s="112">
        <f>IFERROR(E639/D639,"")</f>
        <v>700</v>
      </c>
      <c r="L639" s="112">
        <f>IFERROR(F639/D639,"")</f>
        <v>652.85714285714289</v>
      </c>
      <c r="U63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6.7346938775510203</v>
      </c>
    </row>
    <row r="640" spans="1:21" x14ac:dyDescent="0.25">
      <c r="A640" s="99" t="s">
        <v>2028</v>
      </c>
      <c r="B640" s="97" t="s">
        <v>2463</v>
      </c>
      <c r="C640" s="173" t="s">
        <v>2927</v>
      </c>
      <c r="D640" s="113">
        <v>3.26</v>
      </c>
      <c r="E640" s="79">
        <v>2000</v>
      </c>
      <c r="F640" s="175">
        <v>1664</v>
      </c>
      <c r="G640" s="179">
        <v>1249</v>
      </c>
      <c r="H64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40" s="97" t="str">
        <f>IF((F640-G640)&lt;0,"!","")</f>
        <v/>
      </c>
      <c r="J640" s="111" t="str">
        <f>IFERROR(IF((F640-G640)/G640&gt;25%,"!",IF((F640-G640)/G640&lt;-25%,"!","")),"")</f>
        <v>!</v>
      </c>
      <c r="K640" s="112">
        <f>IFERROR(E640/D640,"")</f>
        <v>613.49693251533745</v>
      </c>
      <c r="L640" s="112">
        <f>IFERROR(F640/D640,"")</f>
        <v>510.42944785276075</v>
      </c>
      <c r="U64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16.8</v>
      </c>
    </row>
    <row r="641" spans="1:21" x14ac:dyDescent="0.25">
      <c r="A641" s="99" t="s">
        <v>2076</v>
      </c>
      <c r="B641" s="97" t="s">
        <v>2463</v>
      </c>
      <c r="C641" s="173" t="s">
        <v>2927</v>
      </c>
      <c r="D641" s="113">
        <v>5.5</v>
      </c>
      <c r="E641" s="79">
        <v>3000</v>
      </c>
      <c r="F641" s="175">
        <v>2583</v>
      </c>
      <c r="G641" s="179">
        <v>1738</v>
      </c>
      <c r="H64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41" s="97" t="str">
        <f>IF((F641-G641)&lt;0,"!","")</f>
        <v/>
      </c>
      <c r="J641" s="111" t="str">
        <f>IFERROR(IF((F641-G641)/G641&gt;25%,"!",IF((F641-G641)/G641&lt;-25%,"!","")),"")</f>
        <v>!</v>
      </c>
      <c r="K641" s="112">
        <f>IFERROR(E641/D641,"")</f>
        <v>545.4545454545455</v>
      </c>
      <c r="L641" s="112">
        <f>IFERROR(F641/D641,"")</f>
        <v>469.63636363636363</v>
      </c>
      <c r="U64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13.900000000000002</v>
      </c>
    </row>
    <row r="642" spans="1:21" x14ac:dyDescent="0.25">
      <c r="A642" s="99" t="s">
        <v>2135</v>
      </c>
      <c r="B642" s="97" t="s">
        <v>2463</v>
      </c>
      <c r="C642" s="173" t="s">
        <v>2927</v>
      </c>
      <c r="D642" s="113">
        <v>3.62</v>
      </c>
      <c r="E642" s="79">
        <v>2326</v>
      </c>
      <c r="F642" s="175">
        <v>1890</v>
      </c>
      <c r="G642" s="179">
        <v>1238</v>
      </c>
      <c r="H64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42" s="97" t="str">
        <f>IF((F642-G642)&lt;0,"!","")</f>
        <v/>
      </c>
      <c r="J642" s="111" t="str">
        <f>IFERROR(IF((F642-G642)/G642&gt;25%,"!",IF((F642-G642)/G642&lt;-25%,"!","")),"")</f>
        <v>!</v>
      </c>
      <c r="K642" s="112">
        <f>IFERROR(E642/D642,"")</f>
        <v>642.54143646408841</v>
      </c>
      <c r="L642" s="112">
        <f>IFERROR(F642/D642,"")</f>
        <v>522.09944751381215</v>
      </c>
      <c r="U64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18.744625967325881</v>
      </c>
    </row>
    <row r="643" spans="1:21" x14ac:dyDescent="0.25">
      <c r="A643" s="99" t="s">
        <v>2048</v>
      </c>
      <c r="B643" s="97" t="s">
        <v>2463</v>
      </c>
      <c r="C643" s="173" t="s">
        <v>2927</v>
      </c>
      <c r="D643" s="113">
        <v>1.5</v>
      </c>
      <c r="E643" s="79">
        <v>955</v>
      </c>
      <c r="F643" s="177">
        <v>884</v>
      </c>
      <c r="G643" s="179">
        <v>884</v>
      </c>
      <c r="H64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43" s="97" t="str">
        <f>IF((F643-G643)&lt;0,"!","")</f>
        <v/>
      </c>
      <c r="J643" s="111" t="str">
        <f>IFERROR(IF((F643-G643)/G643&gt;25%,"!",IF((F643-G643)/G643&lt;-25%,"!","")),"")</f>
        <v/>
      </c>
      <c r="K643" s="112">
        <f>IFERROR(E643/D643,"")</f>
        <v>636.66666666666663</v>
      </c>
      <c r="L643" s="112">
        <f>IFERROR(F643/D643,"")</f>
        <v>589.33333333333337</v>
      </c>
      <c r="U64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7.4345549738219896</v>
      </c>
    </row>
    <row r="644" spans="1:21" x14ac:dyDescent="0.25">
      <c r="A644" s="99" t="s">
        <v>2043</v>
      </c>
      <c r="B644" s="97" t="s">
        <v>2463</v>
      </c>
      <c r="C644" s="173" t="s">
        <v>2927</v>
      </c>
      <c r="D644" s="113">
        <v>4.0012999999999996</v>
      </c>
      <c r="E644" s="79">
        <v>2786</v>
      </c>
      <c r="F644" s="175">
        <v>2354</v>
      </c>
      <c r="G644" s="179">
        <v>1731</v>
      </c>
      <c r="H64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44" s="97" t="str">
        <f>IF((F644-G644)&lt;0,"!","")</f>
        <v/>
      </c>
      <c r="J644" s="111" t="str">
        <f>IFERROR(IF((F644-G644)/G644&gt;25%,"!",IF((F644-G644)/G644&lt;-25%,"!","")),"")</f>
        <v>!</v>
      </c>
      <c r="K644" s="112">
        <f>IFERROR(E644/D644,"")</f>
        <v>696.27371104391079</v>
      </c>
      <c r="L644" s="112">
        <f>IFERROR(F644/D644,"")</f>
        <v>588.30879964011706</v>
      </c>
      <c r="U64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15.506101938262743</v>
      </c>
    </row>
    <row r="645" spans="1:21" x14ac:dyDescent="0.25">
      <c r="A645" s="99" t="s">
        <v>1951</v>
      </c>
      <c r="B645" s="97" t="s">
        <v>2463</v>
      </c>
      <c r="C645" s="173" t="s">
        <v>2927</v>
      </c>
      <c r="D645" s="113">
        <v>2</v>
      </c>
      <c r="E645" s="79">
        <v>1400</v>
      </c>
      <c r="F645" s="177">
        <v>1190</v>
      </c>
      <c r="G645" s="179">
        <v>640</v>
      </c>
      <c r="H64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45" s="97" t="str">
        <f>IF((F645-G645)&lt;0,"!","")</f>
        <v/>
      </c>
      <c r="J645" s="111" t="str">
        <f>IFERROR(IF((F645-G645)/G645&gt;25%,"!",IF((F645-G645)/G645&lt;-25%,"!","")),"")</f>
        <v>!</v>
      </c>
      <c r="K645" s="112">
        <f>IFERROR(E645/D645,"")</f>
        <v>700</v>
      </c>
      <c r="L645" s="112">
        <f>IFERROR(F645/D645,"")</f>
        <v>595</v>
      </c>
      <c r="U64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v>
      </c>
    </row>
    <row r="646" spans="1:21" x14ac:dyDescent="0.25">
      <c r="A646" s="99" t="s">
        <v>2009</v>
      </c>
      <c r="B646" s="97" t="s">
        <v>2463</v>
      </c>
      <c r="C646" s="173" t="s">
        <v>2927</v>
      </c>
      <c r="D646" s="113">
        <v>2</v>
      </c>
      <c r="E646" s="79">
        <v>1450</v>
      </c>
      <c r="F646" s="177">
        <v>1415</v>
      </c>
      <c r="G646" s="179">
        <v>1415</v>
      </c>
      <c r="H64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46" s="97" t="str">
        <f>IF((F646-G646)&lt;0,"!","")</f>
        <v/>
      </c>
      <c r="J646" s="111" t="str">
        <f>IFERROR(IF((F646-G646)/G646&gt;25%,"!",IF((F646-G646)/G646&lt;-25%,"!","")),"")</f>
        <v/>
      </c>
      <c r="K646" s="112">
        <f>IFERROR(E646/D646,"")</f>
        <v>725</v>
      </c>
      <c r="L646" s="112">
        <f>IFERROR(F646/D646,"")</f>
        <v>707.5</v>
      </c>
      <c r="U64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2.4137931034482758</v>
      </c>
    </row>
    <row r="647" spans="1:21" x14ac:dyDescent="0.25">
      <c r="A647" s="99" t="s">
        <v>2168</v>
      </c>
      <c r="B647" s="97" t="s">
        <v>2463</v>
      </c>
      <c r="C647" s="173" t="s">
        <v>2927</v>
      </c>
      <c r="D647" s="113">
        <v>2</v>
      </c>
      <c r="E647" s="79">
        <v>1399</v>
      </c>
      <c r="F647" s="175">
        <v>1269</v>
      </c>
      <c r="G647" s="179">
        <v>1269</v>
      </c>
      <c r="H64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47" s="97" t="str">
        <f>IF((F647-G647)&lt;0,"!","")</f>
        <v/>
      </c>
      <c r="J647" s="111" t="str">
        <f>IFERROR(IF((F647-G647)/G647&gt;25%,"!",IF((F647-G647)/G647&lt;-25%,"!","")),"")</f>
        <v/>
      </c>
      <c r="K647" s="112">
        <f>IFERROR(E647/D647,"")</f>
        <v>699.5</v>
      </c>
      <c r="L647" s="112">
        <f>IFERROR(F647/D647,"")</f>
        <v>634.5</v>
      </c>
      <c r="U64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9.2923516797712651</v>
      </c>
    </row>
    <row r="648" spans="1:21" x14ac:dyDescent="0.25">
      <c r="A648" s="99" t="s">
        <v>2065</v>
      </c>
      <c r="B648" s="97" t="s">
        <v>2463</v>
      </c>
      <c r="C648" s="173" t="s">
        <v>2927</v>
      </c>
      <c r="D648" s="113">
        <v>4.4000000000000004</v>
      </c>
      <c r="E648" s="79">
        <v>3000</v>
      </c>
      <c r="F648" s="175">
        <v>2850</v>
      </c>
      <c r="G648" s="179">
        <v>2227</v>
      </c>
      <c r="H64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48" s="97" t="str">
        <f>IF((F648-G648)&lt;0,"!","")</f>
        <v/>
      </c>
      <c r="J648" s="111" t="str">
        <f>IFERROR(IF((F648-G648)/G648&gt;25%,"!",IF((F648-G648)/G648&lt;-25%,"!","")),"")</f>
        <v>!</v>
      </c>
      <c r="K648" s="112">
        <f>IFERROR(E648/D648,"")</f>
        <v>681.81818181818176</v>
      </c>
      <c r="L648" s="112">
        <f>IFERROR(F648/D648,"")</f>
        <v>647.72727272727263</v>
      </c>
      <c r="U64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v>
      </c>
    </row>
    <row r="649" spans="1:21" x14ac:dyDescent="0.25">
      <c r="A649" s="116" t="s">
        <v>2635</v>
      </c>
      <c r="B649" s="97" t="s">
        <v>2463</v>
      </c>
      <c r="C649" s="173" t="s">
        <v>2927</v>
      </c>
      <c r="D649" s="114">
        <v>10.119999999999999</v>
      </c>
      <c r="E649" s="79">
        <v>6162.8205128205127</v>
      </c>
      <c r="F649" s="175">
        <v>6163</v>
      </c>
      <c r="G649" s="179">
        <v>0</v>
      </c>
      <c r="H64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49" s="97" t="str">
        <f>IF((F649-G649)&lt;0,"!","")</f>
        <v/>
      </c>
      <c r="J649" s="97" t="str">
        <f>IFERROR(IF((F649-G649)/G649&gt;25%,"!",IF((F649-G649)/G649&lt;-25%,"!","")),"")</f>
        <v/>
      </c>
      <c r="K649" s="180">
        <f>IFERROR(E649/D649,"")</f>
        <v>608.97435897435901</v>
      </c>
      <c r="L649" s="180">
        <f>IFERROR(F649/D649,"")</f>
        <v>608.99209486166012</v>
      </c>
      <c r="U64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-2.9124193883938204E-3</v>
      </c>
    </row>
    <row r="650" spans="1:21" x14ac:dyDescent="0.25">
      <c r="A650" s="99" t="s">
        <v>1921</v>
      </c>
      <c r="B650" s="97" t="s">
        <v>2463</v>
      </c>
      <c r="C650" s="173" t="s">
        <v>2927</v>
      </c>
      <c r="D650" s="113">
        <v>1</v>
      </c>
      <c r="E650" s="79">
        <v>600</v>
      </c>
      <c r="F650" s="175">
        <v>601</v>
      </c>
      <c r="G650" s="179">
        <v>601</v>
      </c>
      <c r="H65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50" s="97" t="str">
        <f>IF((F650-G650)&lt;0,"!","")</f>
        <v/>
      </c>
      <c r="J650" s="111" t="str">
        <f>IFERROR(IF((F650-G650)/G650&gt;25%,"!",IF((F650-G650)/G650&lt;-25%,"!","")),"")</f>
        <v/>
      </c>
      <c r="K650" s="112">
        <f>IFERROR(E650/D650,"")</f>
        <v>600</v>
      </c>
      <c r="L650" s="112">
        <f>IFERROR(F650/D650,"")</f>
        <v>601</v>
      </c>
      <c r="U65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-0.16666666666666669</v>
      </c>
    </row>
    <row r="651" spans="1:21" x14ac:dyDescent="0.25">
      <c r="A651" s="99" t="s">
        <v>2038</v>
      </c>
      <c r="B651" s="97" t="s">
        <v>2463</v>
      </c>
      <c r="C651" s="173" t="s">
        <v>2927</v>
      </c>
      <c r="D651" s="113">
        <v>2.35</v>
      </c>
      <c r="E651" s="79">
        <v>1645</v>
      </c>
      <c r="F651" s="177">
        <v>1460</v>
      </c>
      <c r="G651" s="179">
        <v>1048</v>
      </c>
      <c r="H65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51" s="97" t="str">
        <f>IF((F651-G651)&lt;0,"!","")</f>
        <v/>
      </c>
      <c r="J651" s="111" t="str">
        <f>IFERROR(IF((F651-G651)/G651&gt;25%,"!",IF((F651-G651)/G651&lt;-25%,"!","")),"")</f>
        <v>!</v>
      </c>
      <c r="K651" s="112">
        <f>IFERROR(E651/D651,"")</f>
        <v>700</v>
      </c>
      <c r="L651" s="112">
        <f>IFERROR(F651/D651,"")</f>
        <v>621.27659574468078</v>
      </c>
      <c r="U65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11.246200607902736</v>
      </c>
    </row>
    <row r="652" spans="1:21" x14ac:dyDescent="0.25">
      <c r="A652" s="99" t="s">
        <v>2109</v>
      </c>
      <c r="B652" s="97" t="s">
        <v>2463</v>
      </c>
      <c r="C652" s="173" t="s">
        <v>2927</v>
      </c>
      <c r="D652" s="114">
        <v>9.9700000000000006</v>
      </c>
      <c r="E652" s="79">
        <v>6580.2000000000007</v>
      </c>
      <c r="F652" s="175">
        <v>5473</v>
      </c>
      <c r="G652" s="179">
        <v>4614</v>
      </c>
      <c r="H65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52" s="97" t="str">
        <f>IF((F652-G652)&lt;0,"!","")</f>
        <v/>
      </c>
      <c r="J652" s="111" t="str">
        <f>IFERROR(IF((F652-G652)/G652&gt;25%,"!",IF((F652-G652)/G652&lt;-25%,"!","")),"")</f>
        <v/>
      </c>
      <c r="K652" s="112">
        <f>IFERROR(E652/D652,"")</f>
        <v>660</v>
      </c>
      <c r="L652" s="112">
        <f>IFERROR(F652/D652,"")</f>
        <v>548.9468405215647</v>
      </c>
      <c r="U65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16.826236284611422</v>
      </c>
    </row>
    <row r="653" spans="1:21" x14ac:dyDescent="0.25">
      <c r="A653" s="97" t="s">
        <v>1946</v>
      </c>
      <c r="B653" s="97" t="s">
        <v>2463</v>
      </c>
      <c r="C653" s="173" t="s">
        <v>2927</v>
      </c>
      <c r="D653" s="114">
        <v>1</v>
      </c>
      <c r="E653" s="79">
        <v>699</v>
      </c>
      <c r="F653" s="175">
        <v>659</v>
      </c>
      <c r="G653" s="179">
        <v>659</v>
      </c>
      <c r="H65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53" s="97" t="str">
        <f>IF((F653-G653)&lt;0,"!","")</f>
        <v/>
      </c>
      <c r="J653" s="111" t="str">
        <f>IFERROR(IF((F653-G653)/G653&gt;25%,"!",IF((F653-G653)/G653&lt;-25%,"!","")),"")</f>
        <v/>
      </c>
      <c r="K653" s="112">
        <f>IFERROR(E653/D653,"")</f>
        <v>699</v>
      </c>
      <c r="L653" s="112">
        <f>IFERROR(F653/D653,"")</f>
        <v>659</v>
      </c>
      <c r="U65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5.7224606580829755</v>
      </c>
    </row>
    <row r="654" spans="1:21" x14ac:dyDescent="0.25">
      <c r="A654" s="97" t="s">
        <v>1876</v>
      </c>
      <c r="B654" s="97" t="s">
        <v>2463</v>
      </c>
      <c r="C654" s="173" t="s">
        <v>2927</v>
      </c>
      <c r="D654" s="114">
        <v>3.87</v>
      </c>
      <c r="E654" s="79">
        <v>2709</v>
      </c>
      <c r="F654" s="175">
        <v>2479</v>
      </c>
      <c r="G654" s="179">
        <v>1827</v>
      </c>
      <c r="H65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54" s="97" t="str">
        <f>IF((F654-G654)&lt;0,"!","")</f>
        <v/>
      </c>
      <c r="J654" s="111" t="str">
        <f>IFERROR(IF((F654-G654)/G654&gt;25%,"!",IF((F654-G654)/G654&lt;-25%,"!","")),"")</f>
        <v>!</v>
      </c>
      <c r="K654" s="112">
        <f>IFERROR(E654/D654,"")</f>
        <v>700</v>
      </c>
      <c r="L654" s="112">
        <f>IFERROR(F654/D654,"")</f>
        <v>640.56847545219637</v>
      </c>
      <c r="U65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8.4902177925433744</v>
      </c>
    </row>
    <row r="655" spans="1:21" x14ac:dyDescent="0.25">
      <c r="A655" s="97" t="s">
        <v>1917</v>
      </c>
      <c r="B655" s="97" t="s">
        <v>2463</v>
      </c>
      <c r="C655" s="173" t="s">
        <v>2927</v>
      </c>
      <c r="D655" s="114">
        <v>3.66</v>
      </c>
      <c r="E655" s="79">
        <v>2325</v>
      </c>
      <c r="F655" s="175">
        <v>2333</v>
      </c>
      <c r="G655" s="179">
        <v>1592</v>
      </c>
      <c r="H65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55" s="97" t="str">
        <f>IF((F655-G655)&lt;0,"!","")</f>
        <v/>
      </c>
      <c r="J655" s="111" t="str">
        <f>IFERROR(IF((F655-G655)/G655&gt;25%,"!",IF((F655-G655)/G655&lt;-25%,"!","")),"")</f>
        <v>!</v>
      </c>
      <c r="K655" s="112">
        <f>IFERROR(E655/D655,"")</f>
        <v>635.2459016393442</v>
      </c>
      <c r="L655" s="112">
        <f>IFERROR(F655/D655,"")</f>
        <v>637.43169398907105</v>
      </c>
      <c r="U65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-0.34408602150537637</v>
      </c>
    </row>
    <row r="656" spans="1:21" x14ac:dyDescent="0.25">
      <c r="A656" s="97" t="s">
        <v>1979</v>
      </c>
      <c r="B656" s="97" t="s">
        <v>2463</v>
      </c>
      <c r="C656" s="173" t="s">
        <v>2927</v>
      </c>
      <c r="D656" s="114">
        <v>4.82</v>
      </c>
      <c r="E656" s="79">
        <v>3000</v>
      </c>
      <c r="F656" s="175">
        <v>2686</v>
      </c>
      <c r="G656" s="179">
        <v>1608</v>
      </c>
      <c r="H65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56" s="97" t="str">
        <f>IF((F656-G656)&lt;0,"!","")</f>
        <v/>
      </c>
      <c r="J656" s="111" t="str">
        <f>IFERROR(IF((F656-G656)/G656&gt;25%,"!",IF((F656-G656)/G656&lt;-25%,"!","")),"")</f>
        <v>!</v>
      </c>
      <c r="K656" s="112">
        <f>IFERROR(E656/D656,"")</f>
        <v>622.40663900414938</v>
      </c>
      <c r="L656" s="112">
        <f>IFERROR(F656/D656,"")</f>
        <v>557.26141078838168</v>
      </c>
      <c r="U65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10.466666666666667</v>
      </c>
    </row>
    <row r="657" spans="1:21" x14ac:dyDescent="0.25">
      <c r="A657" s="97" t="s">
        <v>1889</v>
      </c>
      <c r="B657" s="97" t="s">
        <v>2463</v>
      </c>
      <c r="C657" s="173" t="s">
        <v>2927</v>
      </c>
      <c r="D657" s="114">
        <v>3</v>
      </c>
      <c r="E657" s="79">
        <v>2000</v>
      </c>
      <c r="F657" s="175">
        <v>1537</v>
      </c>
      <c r="G657" s="179">
        <v>1537</v>
      </c>
      <c r="H65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57" s="97" t="str">
        <f>IF((F657-G657)&lt;0,"!","")</f>
        <v/>
      </c>
      <c r="J657" s="111" t="str">
        <f>IFERROR(IF((F657-G657)/G657&gt;25%,"!",IF((F657-G657)/G657&lt;-25%,"!","")),"")</f>
        <v/>
      </c>
      <c r="K657" s="112">
        <f>IFERROR(E657/D657,"")</f>
        <v>666.66666666666663</v>
      </c>
      <c r="L657" s="112">
        <f>IFERROR(F657/D657,"")</f>
        <v>512.33333333333337</v>
      </c>
      <c r="U65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23.150000000000002</v>
      </c>
    </row>
    <row r="658" spans="1:21" x14ac:dyDescent="0.25">
      <c r="A658" s="97" t="s">
        <v>2106</v>
      </c>
      <c r="B658" s="97" t="s">
        <v>2463</v>
      </c>
      <c r="C658" s="173" t="s">
        <v>2927</v>
      </c>
      <c r="D658" s="114">
        <v>4</v>
      </c>
      <c r="E658" s="79">
        <v>2789</v>
      </c>
      <c r="F658" s="175">
        <v>2083</v>
      </c>
      <c r="G658" s="179">
        <v>826</v>
      </c>
      <c r="H65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58" s="97" t="str">
        <f>IF((F658-G658)&lt;0,"!","")</f>
        <v/>
      </c>
      <c r="J658" s="111" t="str">
        <f>IFERROR(IF((F658-G658)/G658&gt;25%,"!",IF((F658-G658)/G658&lt;-25%,"!","")),"")</f>
        <v>!</v>
      </c>
      <c r="K658" s="112">
        <f>IFERROR(E658/D658,"")</f>
        <v>697.25</v>
      </c>
      <c r="L658" s="112">
        <f>IFERROR(F658/D658,"")</f>
        <v>520.75</v>
      </c>
      <c r="U65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25.313732520616711</v>
      </c>
    </row>
    <row r="659" spans="1:21" x14ac:dyDescent="0.25">
      <c r="A659" s="97" t="s">
        <v>2070</v>
      </c>
      <c r="B659" s="97" t="s">
        <v>2463</v>
      </c>
      <c r="C659" s="173" t="s">
        <v>2927</v>
      </c>
      <c r="D659" s="114">
        <v>2.9470000000000001</v>
      </c>
      <c r="E659" s="79">
        <v>1900</v>
      </c>
      <c r="F659" s="175">
        <v>1613</v>
      </c>
      <c r="G659" s="179">
        <v>1101</v>
      </c>
      <c r="H65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59" s="97" t="str">
        <f>IF((F659-G659)&lt;0,"!","")</f>
        <v/>
      </c>
      <c r="J659" s="111" t="str">
        <f>IFERROR(IF((F659-G659)/G659&gt;25%,"!",IF((F659-G659)/G659&lt;-25%,"!","")),"")</f>
        <v>!</v>
      </c>
      <c r="K659" s="112">
        <f>IFERROR(E659/D659,"")</f>
        <v>644.72344757380381</v>
      </c>
      <c r="L659" s="112">
        <f>IFERROR(F659/D659,"")</f>
        <v>547.33627417712933</v>
      </c>
      <c r="U65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15.105263157894736</v>
      </c>
    </row>
    <row r="660" spans="1:21" x14ac:dyDescent="0.25">
      <c r="A660" s="97" t="s">
        <v>1906</v>
      </c>
      <c r="B660" s="97" t="s">
        <v>2463</v>
      </c>
      <c r="C660" s="173" t="s">
        <v>2927</v>
      </c>
      <c r="D660" s="115">
        <v>2.5</v>
      </c>
      <c r="E660" s="79">
        <v>1656</v>
      </c>
      <c r="F660" s="177">
        <v>1260</v>
      </c>
      <c r="G660" s="179">
        <v>960</v>
      </c>
      <c r="H66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60" s="97" t="str">
        <f>IF((F660-G660)&lt;0,"!","")</f>
        <v/>
      </c>
      <c r="J660" s="111" t="str">
        <f>IFERROR(IF((F660-G660)/G660&gt;25%,"!",IF((F660-G660)/G660&lt;-25%,"!","")),"")</f>
        <v>!</v>
      </c>
      <c r="K660" s="112">
        <f>IFERROR(E660/D660,"")</f>
        <v>662.4</v>
      </c>
      <c r="L660" s="112">
        <f>IFERROR(F660/D660,"")</f>
        <v>504</v>
      </c>
      <c r="U66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23.913043478260871</v>
      </c>
    </row>
    <row r="661" spans="1:21" x14ac:dyDescent="0.25">
      <c r="A661" s="97" t="s">
        <v>1941</v>
      </c>
      <c r="B661" s="97" t="s">
        <v>2463</v>
      </c>
      <c r="C661" s="173" t="s">
        <v>2927</v>
      </c>
      <c r="D661" s="115">
        <v>4.22</v>
      </c>
      <c r="E661" s="79">
        <v>2954</v>
      </c>
      <c r="F661" s="175">
        <v>2615</v>
      </c>
      <c r="G661" s="179">
        <v>1395</v>
      </c>
      <c r="H66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61" s="97" t="str">
        <f>IF((F661-G661)&lt;0,"!","")</f>
        <v/>
      </c>
      <c r="J661" s="111" t="str">
        <f>IFERROR(IF((F661-G661)/G661&gt;25%,"!",IF((F661-G661)/G661&lt;-25%,"!","")),"")</f>
        <v>!</v>
      </c>
      <c r="K661" s="112">
        <f>IFERROR(E661/D661,"")</f>
        <v>700</v>
      </c>
      <c r="L661" s="112">
        <f>IFERROR(F661/D661,"")</f>
        <v>619.66824644549763</v>
      </c>
      <c r="U66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11.475964793500339</v>
      </c>
    </row>
    <row r="662" spans="1:21" x14ac:dyDescent="0.25">
      <c r="A662" s="97" t="s">
        <v>2005</v>
      </c>
      <c r="B662" s="97" t="s">
        <v>2463</v>
      </c>
      <c r="C662" s="173" t="s">
        <v>2927</v>
      </c>
      <c r="D662" s="115">
        <v>10.47</v>
      </c>
      <c r="E662" s="79">
        <v>7329</v>
      </c>
      <c r="F662" s="175">
        <v>6455</v>
      </c>
      <c r="G662" s="179">
        <v>5608</v>
      </c>
      <c r="H66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62" s="97" t="str">
        <f>IF((F662-G662)&lt;0,"!","")</f>
        <v/>
      </c>
      <c r="J662" s="111" t="str">
        <f>IFERROR(IF((F662-G662)/G662&gt;25%,"!",IF((F662-G662)/G662&lt;-25%,"!","")),"")</f>
        <v/>
      </c>
      <c r="K662" s="112">
        <f>IFERROR(E662/D662,"")</f>
        <v>700</v>
      </c>
      <c r="L662" s="112">
        <f>IFERROR(F662/D662,"")</f>
        <v>616.52340019102189</v>
      </c>
      <c r="U66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11.925228544139719</v>
      </c>
    </row>
    <row r="663" spans="1:21" x14ac:dyDescent="0.25">
      <c r="A663" s="97" t="s">
        <v>2161</v>
      </c>
      <c r="B663" s="97" t="s">
        <v>2463</v>
      </c>
      <c r="C663" s="173" t="s">
        <v>2927</v>
      </c>
      <c r="D663" s="115">
        <v>2</v>
      </c>
      <c r="E663" s="79">
        <v>1325</v>
      </c>
      <c r="F663" s="175">
        <v>1023</v>
      </c>
      <c r="G663" s="179">
        <v>1023</v>
      </c>
      <c r="H66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63" s="97" t="str">
        <f>IF((F663-G663)&lt;0,"!","")</f>
        <v/>
      </c>
      <c r="J663" s="111" t="str">
        <f>IFERROR(IF((F663-G663)/G663&gt;25%,"!",IF((F663-G663)/G663&lt;-25%,"!","")),"")</f>
        <v/>
      </c>
      <c r="K663" s="112">
        <f>IFERROR(E663/D663,"")</f>
        <v>662.5</v>
      </c>
      <c r="L663" s="112">
        <f>IFERROR(F663/D663,"")</f>
        <v>511.5</v>
      </c>
      <c r="U66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22.79245283018868</v>
      </c>
    </row>
    <row r="664" spans="1:21" x14ac:dyDescent="0.25">
      <c r="A664" s="97" t="s">
        <v>2025</v>
      </c>
      <c r="B664" s="97" t="s">
        <v>2463</v>
      </c>
      <c r="C664" s="173" t="s">
        <v>2927</v>
      </c>
      <c r="D664" s="115">
        <v>3</v>
      </c>
      <c r="E664" s="79">
        <v>2022</v>
      </c>
      <c r="F664" s="175">
        <v>1489</v>
      </c>
      <c r="G664" s="179">
        <v>866</v>
      </c>
      <c r="H66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64" s="97" t="str">
        <f>IF((F664-G664)&lt;0,"!","")</f>
        <v/>
      </c>
      <c r="J664" s="111" t="str">
        <f>IFERROR(IF((F664-G664)/G664&gt;25%,"!",IF((F664-G664)/G664&lt;-25%,"!","")),"")</f>
        <v>!</v>
      </c>
      <c r="K664" s="112">
        <f>IFERROR(E664/D664,"")</f>
        <v>674</v>
      </c>
      <c r="L664" s="112">
        <f>IFERROR(F664/D664,"")</f>
        <v>496.33333333333331</v>
      </c>
      <c r="U66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26.360039564787343</v>
      </c>
    </row>
    <row r="665" spans="1:21" x14ac:dyDescent="0.25">
      <c r="A665" s="97" t="s">
        <v>2062</v>
      </c>
      <c r="B665" s="97" t="s">
        <v>2463</v>
      </c>
      <c r="C665" s="173" t="s">
        <v>2927</v>
      </c>
      <c r="D665" s="115">
        <v>5.25</v>
      </c>
      <c r="E665" s="79">
        <v>3260</v>
      </c>
      <c r="F665" s="175">
        <v>2730</v>
      </c>
      <c r="G665" s="179">
        <v>2107</v>
      </c>
      <c r="H66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65" s="97" t="str">
        <f>IF((F665-G665)&lt;0,"!","")</f>
        <v/>
      </c>
      <c r="J665" s="111" t="str">
        <f>IFERROR(IF((F665-G665)/G665&gt;25%,"!",IF((F665-G665)/G665&lt;-25%,"!","")),"")</f>
        <v>!</v>
      </c>
      <c r="K665" s="112">
        <f>IFERROR(E665/D665,"")</f>
        <v>620.95238095238096</v>
      </c>
      <c r="L665" s="112">
        <f>IFERROR(F665/D665,"")</f>
        <v>520</v>
      </c>
      <c r="U66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16.257668711656443</v>
      </c>
    </row>
    <row r="666" spans="1:21" x14ac:dyDescent="0.25">
      <c r="A666" s="97" t="s">
        <v>2130</v>
      </c>
      <c r="B666" s="97" t="s">
        <v>2463</v>
      </c>
      <c r="C666" s="173" t="s">
        <v>2927</v>
      </c>
      <c r="D666" s="115">
        <v>2.4300000000000002</v>
      </c>
      <c r="E666" s="79">
        <v>1200</v>
      </c>
      <c r="F666" s="177">
        <v>1291</v>
      </c>
      <c r="G666" s="179">
        <v>1035</v>
      </c>
      <c r="H66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66" s="97" t="str">
        <f>IF((F666-G666)&lt;0,"!","")</f>
        <v/>
      </c>
      <c r="J666" s="111" t="str">
        <f>IFERROR(IF((F666-G666)/G666&gt;25%,"!",IF((F666-G666)/G666&lt;-25%,"!","")),"")</f>
        <v/>
      </c>
      <c r="K666" s="112">
        <f>IFERROR(E666/D666,"")</f>
        <v>493.82716049382714</v>
      </c>
      <c r="L666" s="112">
        <f>IFERROR(F666/D666,"")</f>
        <v>531.27572016460897</v>
      </c>
      <c r="U66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-7.5833333333333339</v>
      </c>
    </row>
    <row r="667" spans="1:21" x14ac:dyDescent="0.25">
      <c r="A667" s="97" t="s">
        <v>2094</v>
      </c>
      <c r="B667" s="97" t="s">
        <v>2463</v>
      </c>
      <c r="C667" s="173" t="s">
        <v>2927</v>
      </c>
      <c r="D667" s="115">
        <v>2.39</v>
      </c>
      <c r="E667" s="79">
        <v>1470</v>
      </c>
      <c r="F667" s="177">
        <v>1100</v>
      </c>
      <c r="G667" s="179">
        <v>1100</v>
      </c>
      <c r="H66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67" s="97" t="str">
        <f>IF((F667-G667)&lt;0,"!","")</f>
        <v/>
      </c>
      <c r="J667" s="111" t="str">
        <f>IFERROR(IF((F667-G667)/G667&gt;25%,"!",IF((F667-G667)/G667&lt;-25%,"!","")),"")</f>
        <v/>
      </c>
      <c r="K667" s="112">
        <f>IFERROR(E667/D667,"")</f>
        <v>615.06276150627616</v>
      </c>
      <c r="L667" s="112">
        <f>IFERROR(F667/D667,"")</f>
        <v>460.25104602510459</v>
      </c>
      <c r="U66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25.170068027210885</v>
      </c>
    </row>
    <row r="668" spans="1:21" x14ac:dyDescent="0.25">
      <c r="A668" s="97" t="s">
        <v>1925</v>
      </c>
      <c r="B668" s="97" t="s">
        <v>2463</v>
      </c>
      <c r="C668" s="173" t="s">
        <v>2927</v>
      </c>
      <c r="D668" s="115">
        <v>4</v>
      </c>
      <c r="E668" s="79">
        <v>2500</v>
      </c>
      <c r="F668" s="175">
        <v>1943</v>
      </c>
      <c r="G668" s="179">
        <v>1098</v>
      </c>
      <c r="H66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68" s="97" t="str">
        <f>IF((F668-G668)&lt;0,"!","")</f>
        <v/>
      </c>
      <c r="J668" s="111" t="str">
        <f>IFERROR(IF((F668-G668)/G668&gt;25%,"!",IF((F668-G668)/G668&lt;-25%,"!","")),"")</f>
        <v>!</v>
      </c>
      <c r="K668" s="112">
        <f>IFERROR(E668/D668,"")</f>
        <v>625</v>
      </c>
      <c r="L668" s="112">
        <f>IFERROR(F668/D668,"")</f>
        <v>485.75</v>
      </c>
      <c r="U66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22.28</v>
      </c>
    </row>
    <row r="669" spans="1:21" x14ac:dyDescent="0.25">
      <c r="A669" s="97" t="s">
        <v>1868</v>
      </c>
      <c r="B669" s="97" t="s">
        <v>2463</v>
      </c>
      <c r="C669" s="173" t="s">
        <v>2927</v>
      </c>
      <c r="D669" s="115">
        <v>2</v>
      </c>
      <c r="E669" s="79">
        <v>1387</v>
      </c>
      <c r="F669" s="175">
        <v>1230</v>
      </c>
      <c r="G669" s="179">
        <v>1230</v>
      </c>
      <c r="H66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69" s="97" t="str">
        <f>IF((F669-G669)&lt;0,"!","")</f>
        <v/>
      </c>
      <c r="J669" s="111" t="str">
        <f>IFERROR(IF((F669-G669)/G669&gt;25%,"!",IF((F669-G669)/G669&lt;-25%,"!","")),"")</f>
        <v/>
      </c>
      <c r="K669" s="112">
        <f>IFERROR(E669/D669,"")</f>
        <v>693.5</v>
      </c>
      <c r="L669" s="112">
        <f>IFERROR(F669/D669,"")</f>
        <v>615</v>
      </c>
      <c r="U66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11.319394376351838</v>
      </c>
    </row>
    <row r="670" spans="1:21" x14ac:dyDescent="0.25">
      <c r="A670" s="97" t="s">
        <v>2058</v>
      </c>
      <c r="B670" s="97" t="s">
        <v>2463</v>
      </c>
      <c r="C670" s="173" t="s">
        <v>2927</v>
      </c>
      <c r="D670" s="115">
        <v>2.71</v>
      </c>
      <c r="E670" s="79">
        <v>1897</v>
      </c>
      <c r="F670" s="177">
        <v>1528</v>
      </c>
      <c r="G670" s="179">
        <v>1077</v>
      </c>
      <c r="H67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70" s="97" t="str">
        <f>IF((F670-G670)&lt;0,"!","")</f>
        <v/>
      </c>
      <c r="J670" s="111" t="str">
        <f>IFERROR(IF((F670-G670)/G670&gt;25%,"!",IF((F670-G670)/G670&lt;-25%,"!","")),"")</f>
        <v>!</v>
      </c>
      <c r="K670" s="112">
        <f>IFERROR(E670/D670,"")</f>
        <v>700</v>
      </c>
      <c r="L670" s="112">
        <f>IFERROR(F670/D670,"")</f>
        <v>563.83763837638378</v>
      </c>
      <c r="U67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19.451765946230889</v>
      </c>
    </row>
    <row r="671" spans="1:21" x14ac:dyDescent="0.25">
      <c r="A671" s="97" t="s">
        <v>1863</v>
      </c>
      <c r="B671" s="97" t="s">
        <v>2463</v>
      </c>
      <c r="C671" s="173" t="s">
        <v>2927</v>
      </c>
      <c r="D671" s="115">
        <v>6.5</v>
      </c>
      <c r="E671" s="79">
        <v>4155</v>
      </c>
      <c r="F671" s="175">
        <v>3384</v>
      </c>
      <c r="G671" s="179">
        <v>3384</v>
      </c>
      <c r="H67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71" s="97" t="str">
        <f>IF((F671-G671)&lt;0,"!","")</f>
        <v/>
      </c>
      <c r="J671" s="111" t="str">
        <f>IFERROR(IF((F671-G671)/G671&gt;25%,"!",IF((F671-G671)/G671&lt;-25%,"!","")),"")</f>
        <v/>
      </c>
      <c r="K671" s="112">
        <f>IFERROR(E671/D671,"")</f>
        <v>639.23076923076928</v>
      </c>
      <c r="L671" s="112">
        <f>IFERROR(F671/D671,"")</f>
        <v>520.61538461538464</v>
      </c>
      <c r="U67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18.555956678700362</v>
      </c>
    </row>
    <row r="672" spans="1:21" x14ac:dyDescent="0.25">
      <c r="A672" s="97" t="s">
        <v>2091</v>
      </c>
      <c r="B672" s="97" t="s">
        <v>2463</v>
      </c>
      <c r="C672" s="173" t="s">
        <v>2927</v>
      </c>
      <c r="D672" s="115">
        <v>2.17</v>
      </c>
      <c r="E672" s="79">
        <v>1350</v>
      </c>
      <c r="F672" s="177">
        <v>1119</v>
      </c>
      <c r="G672" s="179">
        <v>1119</v>
      </c>
      <c r="H67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72" s="97" t="str">
        <f>IF((F672-G672)&lt;0,"!","")</f>
        <v/>
      </c>
      <c r="J672" s="111" t="str">
        <f>IFERROR(IF((F672-G672)/G672&gt;25%,"!",IF((F672-G672)/G672&lt;-25%,"!","")),"")</f>
        <v/>
      </c>
      <c r="K672" s="112">
        <f>IFERROR(E672/D672,"")</f>
        <v>622.11981566820282</v>
      </c>
      <c r="L672" s="112">
        <f>IFERROR(F672/D672,"")</f>
        <v>515.66820276497697</v>
      </c>
      <c r="U67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17.111111111111111</v>
      </c>
    </row>
    <row r="673" spans="1:21" x14ac:dyDescent="0.25">
      <c r="A673" s="97" t="s">
        <v>1997</v>
      </c>
      <c r="B673" s="97" t="s">
        <v>2463</v>
      </c>
      <c r="C673" s="173" t="s">
        <v>2927</v>
      </c>
      <c r="D673" s="115">
        <v>6.56</v>
      </c>
      <c r="E673" s="79">
        <v>2500</v>
      </c>
      <c r="F673" s="177">
        <v>1832</v>
      </c>
      <c r="G673" s="179">
        <v>1417</v>
      </c>
      <c r="H67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73" s="97" t="str">
        <f>IF((F673-G673)&lt;0,"!","")</f>
        <v/>
      </c>
      <c r="J673" s="111" t="str">
        <f>IFERROR(IF((F673-G673)/G673&gt;25%,"!",IF((F673-G673)/G673&lt;-25%,"!","")),"")</f>
        <v>!</v>
      </c>
      <c r="K673" s="112">
        <f>IFERROR(E673/D673,"")</f>
        <v>381.09756097560978</v>
      </c>
      <c r="L673" s="112">
        <f>IFERROR(F673/D673,"")</f>
        <v>279.26829268292687</v>
      </c>
      <c r="U67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26.72</v>
      </c>
    </row>
    <row r="674" spans="1:21" x14ac:dyDescent="0.25">
      <c r="A674" s="97" t="s">
        <v>2149</v>
      </c>
      <c r="B674" s="97" t="s">
        <v>2463</v>
      </c>
      <c r="C674" s="173" t="s">
        <v>2927</v>
      </c>
      <c r="D674" s="115">
        <v>4</v>
      </c>
      <c r="E674" s="79">
        <v>2588</v>
      </c>
      <c r="F674" s="175">
        <v>2153</v>
      </c>
      <c r="G674" s="179">
        <v>1569</v>
      </c>
      <c r="H67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74" s="97" t="str">
        <f>IF((F674-G674)&lt;0,"!","")</f>
        <v/>
      </c>
      <c r="J674" s="111" t="str">
        <f>IFERROR(IF((F674-G674)/G674&gt;25%,"!",IF((F674-G674)/G674&lt;-25%,"!","")),"")</f>
        <v>!</v>
      </c>
      <c r="K674" s="112">
        <f>IFERROR(E674/D674,"")</f>
        <v>647</v>
      </c>
      <c r="L674" s="112">
        <f>IFERROR(F674/D674,"")</f>
        <v>538.25</v>
      </c>
      <c r="U67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16.808346213292115</v>
      </c>
    </row>
    <row r="675" spans="1:21" x14ac:dyDescent="0.25">
      <c r="A675" s="97" t="s">
        <v>2017</v>
      </c>
      <c r="B675" s="97" t="s">
        <v>2463</v>
      </c>
      <c r="C675" s="173" t="s">
        <v>2927</v>
      </c>
      <c r="D675" s="115">
        <v>3.28</v>
      </c>
      <c r="E675" s="79">
        <v>2296</v>
      </c>
      <c r="F675" s="177">
        <v>2044</v>
      </c>
      <c r="G675" s="179">
        <v>1092</v>
      </c>
      <c r="H67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75" s="97" t="str">
        <f>IF((F675-G675)&lt;0,"!","")</f>
        <v/>
      </c>
      <c r="J675" s="111" t="str">
        <f>IFERROR(IF((F675-G675)/G675&gt;25%,"!",IF((F675-G675)/G675&lt;-25%,"!","")),"")</f>
        <v>!</v>
      </c>
      <c r="K675" s="112">
        <f>IFERROR(E675/D675,"")</f>
        <v>700</v>
      </c>
      <c r="L675" s="112">
        <f>IFERROR(F675/D675,"")</f>
        <v>623.17073170731715</v>
      </c>
      <c r="U67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10.975609756097562</v>
      </c>
    </row>
    <row r="676" spans="1:21" x14ac:dyDescent="0.25">
      <c r="A676" s="97" t="s">
        <v>2082</v>
      </c>
      <c r="B676" s="97" t="s">
        <v>2463</v>
      </c>
      <c r="C676" s="173" t="s">
        <v>2927</v>
      </c>
      <c r="D676" s="115">
        <v>2.4</v>
      </c>
      <c r="E676" s="79">
        <v>845</v>
      </c>
      <c r="F676" s="175">
        <v>762</v>
      </c>
      <c r="G676" s="179">
        <v>762</v>
      </c>
      <c r="H67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76" s="97" t="str">
        <f>IF((F676-G676)&lt;0,"!","")</f>
        <v/>
      </c>
      <c r="J676" s="111" t="str">
        <f>IFERROR(IF((F676-G676)/G676&gt;25%,"!",IF((F676-G676)/G676&lt;-25%,"!","")),"")</f>
        <v/>
      </c>
      <c r="K676" s="112">
        <f>IFERROR(E676/D676,"")</f>
        <v>352.08333333333337</v>
      </c>
      <c r="L676" s="112">
        <f>IFERROR(F676/D676,"")</f>
        <v>317.5</v>
      </c>
      <c r="U67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9.8224852071005913</v>
      </c>
    </row>
    <row r="677" spans="1:21" x14ac:dyDescent="0.25">
      <c r="A677" s="97" t="s">
        <v>2125</v>
      </c>
      <c r="B677" s="97" t="s">
        <v>2463</v>
      </c>
      <c r="C677" s="173" t="s">
        <v>2927</v>
      </c>
      <c r="D677" s="115">
        <v>4.93</v>
      </c>
      <c r="E677" s="79">
        <v>3310</v>
      </c>
      <c r="F677" s="177">
        <v>3166</v>
      </c>
      <c r="G677" s="179">
        <v>2325</v>
      </c>
      <c r="H67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77" s="97" t="str">
        <f>IF((F677-G677)&lt;0,"!","")</f>
        <v/>
      </c>
      <c r="J677" s="111" t="str">
        <f>IFERROR(IF((F677-G677)/G677&gt;25%,"!",IF((F677-G677)/G677&lt;-25%,"!","")),"")</f>
        <v>!</v>
      </c>
      <c r="K677" s="112">
        <f>IFERROR(E677/D677,"")</f>
        <v>671.39959432048681</v>
      </c>
      <c r="L677" s="112">
        <f>IFERROR(F677/D677,"")</f>
        <v>642.1906693711968</v>
      </c>
      <c r="U67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4.3504531722054383</v>
      </c>
    </row>
    <row r="678" spans="1:21" x14ac:dyDescent="0.25">
      <c r="A678" s="97" t="s">
        <v>2073</v>
      </c>
      <c r="B678" s="97" t="s">
        <v>2463</v>
      </c>
      <c r="C678" s="173" t="s">
        <v>2927</v>
      </c>
      <c r="D678" s="115">
        <v>4.66</v>
      </c>
      <c r="E678" s="79">
        <v>3155</v>
      </c>
      <c r="F678" s="175">
        <v>2871</v>
      </c>
      <c r="G678" s="179">
        <v>2219</v>
      </c>
      <c r="H67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78" s="97" t="str">
        <f>IF((F678-G678)&lt;0,"!","")</f>
        <v/>
      </c>
      <c r="J678" s="111" t="str">
        <f>IFERROR(IF((F678-G678)/G678&gt;25%,"!",IF((F678-G678)/G678&lt;-25%,"!","")),"")</f>
        <v>!</v>
      </c>
      <c r="K678" s="112">
        <f>IFERROR(E678/D678,"")</f>
        <v>677.03862660944208</v>
      </c>
      <c r="L678" s="112">
        <f>IFERROR(F678/D678,"")</f>
        <v>616.09442060085837</v>
      </c>
      <c r="U67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9.0015847860538827</v>
      </c>
    </row>
    <row r="679" spans="1:21" x14ac:dyDescent="0.25">
      <c r="A679" s="97" t="s">
        <v>2155</v>
      </c>
      <c r="B679" s="97" t="s">
        <v>2463</v>
      </c>
      <c r="C679" s="173" t="s">
        <v>2927</v>
      </c>
      <c r="D679" s="115">
        <v>1.68</v>
      </c>
      <c r="E679" s="79">
        <v>1089</v>
      </c>
      <c r="F679" s="175">
        <v>882</v>
      </c>
      <c r="G679" s="179">
        <v>882</v>
      </c>
      <c r="H67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79" s="97" t="str">
        <f>IF((F679-G679)&lt;0,"!","")</f>
        <v/>
      </c>
      <c r="J679" s="111" t="str">
        <f>IFERROR(IF((F679-G679)/G679&gt;25%,"!",IF((F679-G679)/G679&lt;-25%,"!","")),"")</f>
        <v/>
      </c>
      <c r="K679" s="112">
        <f>IFERROR(E679/D679,"")</f>
        <v>648.21428571428578</v>
      </c>
      <c r="L679" s="112">
        <f>IFERROR(F679/D679,"")</f>
        <v>525</v>
      </c>
      <c r="U67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19.008264462809919</v>
      </c>
    </row>
    <row r="680" spans="1:21" x14ac:dyDescent="0.25">
      <c r="A680" s="97" t="s">
        <v>1911</v>
      </c>
      <c r="B680" s="97" t="s">
        <v>2463</v>
      </c>
      <c r="C680" s="173" t="s">
        <v>2927</v>
      </c>
      <c r="D680" s="115">
        <v>4.9800000000000004</v>
      </c>
      <c r="E680" s="79">
        <v>3360</v>
      </c>
      <c r="F680" s="175">
        <v>3295</v>
      </c>
      <c r="G680" s="179">
        <v>1902</v>
      </c>
      <c r="H68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80" s="97" t="str">
        <f>IF((F680-G680)&lt;0,"!","")</f>
        <v/>
      </c>
      <c r="J680" s="111" t="str">
        <f>IFERROR(IF((F680-G680)/G680&gt;25%,"!",IF((F680-G680)/G680&lt;-25%,"!","")),"")</f>
        <v>!</v>
      </c>
      <c r="K680" s="112">
        <f>IFERROR(E680/D680,"")</f>
        <v>674.69879518072287</v>
      </c>
      <c r="L680" s="112">
        <f>IFERROR(F680/D680,"")</f>
        <v>661.64658634538148</v>
      </c>
      <c r="U68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1.9345238095238095</v>
      </c>
    </row>
    <row r="681" spans="1:21" x14ac:dyDescent="0.25">
      <c r="A681" s="97" t="s">
        <v>2103</v>
      </c>
      <c r="B681" s="97" t="s">
        <v>2463</v>
      </c>
      <c r="C681" s="173" t="s">
        <v>2927</v>
      </c>
      <c r="D681" s="115">
        <v>8.24</v>
      </c>
      <c r="E681" s="79">
        <v>5620</v>
      </c>
      <c r="F681" s="175">
        <v>4877</v>
      </c>
      <c r="G681" s="179">
        <v>4030</v>
      </c>
      <c r="H68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81" s="97" t="str">
        <f>IF((F681-G681)&lt;0,"!","")</f>
        <v/>
      </c>
      <c r="J681" s="111" t="str">
        <f>IFERROR(IF((F681-G681)/G681&gt;25%,"!",IF((F681-G681)/G681&lt;-25%,"!","")),"")</f>
        <v/>
      </c>
      <c r="K681" s="112">
        <f>IFERROR(E681/D681,"")</f>
        <v>682.03883495145624</v>
      </c>
      <c r="L681" s="112">
        <f>IFERROR(F681/D681,"")</f>
        <v>591.86893203883494</v>
      </c>
      <c r="U68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13.220640569395018</v>
      </c>
    </row>
    <row r="682" spans="1:21" x14ac:dyDescent="0.25">
      <c r="A682" s="97" t="s">
        <v>1886</v>
      </c>
      <c r="B682" s="97" t="s">
        <v>2463</v>
      </c>
      <c r="C682" s="173" t="s">
        <v>2927</v>
      </c>
      <c r="D682" s="115">
        <v>1.66</v>
      </c>
      <c r="E682" s="79">
        <v>1161</v>
      </c>
      <c r="F682" s="175">
        <v>1147</v>
      </c>
      <c r="G682" s="179">
        <v>1147</v>
      </c>
      <c r="H68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82" s="97" t="str">
        <f>IF((F682-G682)&lt;0,"!","")</f>
        <v/>
      </c>
      <c r="J682" s="111" t="str">
        <f>IFERROR(IF((F682-G682)/G682&gt;25%,"!",IF((F682-G682)/G682&lt;-25%,"!","")),"")</f>
        <v/>
      </c>
      <c r="K682" s="112">
        <f>IFERROR(E682/D682,"")</f>
        <v>699.39759036144585</v>
      </c>
      <c r="L682" s="112">
        <f>IFERROR(F682/D682,"")</f>
        <v>690.96385542168673</v>
      </c>
      <c r="U68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1.2058570198105083</v>
      </c>
    </row>
    <row r="683" spans="1:21" x14ac:dyDescent="0.25">
      <c r="A683" s="97" t="s">
        <v>1903</v>
      </c>
      <c r="B683" s="97" t="s">
        <v>2463</v>
      </c>
      <c r="C683" s="173" t="s">
        <v>2927</v>
      </c>
      <c r="D683" s="115">
        <v>3.43</v>
      </c>
      <c r="E683" s="79">
        <v>2315</v>
      </c>
      <c r="F683" s="175">
        <v>1801</v>
      </c>
      <c r="G683" s="179">
        <v>1801</v>
      </c>
      <c r="H68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83" s="97" t="str">
        <f>IF((F683-G683)&lt;0,"!","")</f>
        <v/>
      </c>
      <c r="J683" s="111" t="str">
        <f>IFERROR(IF((F683-G683)/G683&gt;25%,"!",IF((F683-G683)/G683&lt;-25%,"!","")),"")</f>
        <v/>
      </c>
      <c r="K683" s="112">
        <f>IFERROR(E683/D683,"")</f>
        <v>674.92711370262384</v>
      </c>
      <c r="L683" s="112">
        <f>IFERROR(F683/D683,"")</f>
        <v>525.07288629737604</v>
      </c>
      <c r="U68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22.203023758099352</v>
      </c>
    </row>
    <row r="684" spans="1:21" x14ac:dyDescent="0.25">
      <c r="A684" s="99" t="s">
        <v>2022</v>
      </c>
      <c r="B684" s="97" t="s">
        <v>2463</v>
      </c>
      <c r="C684" s="173" t="s">
        <v>2927</v>
      </c>
      <c r="D684" s="115">
        <v>4.5</v>
      </c>
      <c r="E684" s="79">
        <v>3100</v>
      </c>
      <c r="F684" s="175">
        <v>2424</v>
      </c>
      <c r="G684" s="179">
        <v>1230</v>
      </c>
      <c r="H68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84" s="97" t="str">
        <f>IF((F684-G684)&lt;0,"!","")</f>
        <v/>
      </c>
      <c r="J684" s="111" t="str">
        <f>IFERROR(IF((F684-G684)/G684&gt;25%,"!",IF((F684-G684)/G684&lt;-25%,"!","")),"")</f>
        <v>!</v>
      </c>
      <c r="K684" s="112">
        <f>IFERROR(E684/D684,"")</f>
        <v>688.88888888888891</v>
      </c>
      <c r="L684" s="112">
        <f>IFERROR(F684/D684,"")</f>
        <v>538.66666666666663</v>
      </c>
      <c r="U68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21.806451612903228</v>
      </c>
    </row>
    <row r="685" spans="1:21" x14ac:dyDescent="0.25">
      <c r="A685" s="235" t="s">
        <v>1892</v>
      </c>
      <c r="B685" s="97" t="s">
        <v>2463</v>
      </c>
      <c r="C685" s="173" t="s">
        <v>2927</v>
      </c>
      <c r="D685" s="115">
        <v>3.79</v>
      </c>
      <c r="E685" s="79">
        <v>2326</v>
      </c>
      <c r="F685" s="177">
        <v>2142</v>
      </c>
      <c r="G685" s="179">
        <v>1155</v>
      </c>
      <c r="H68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85" s="97" t="str">
        <f>IF((F685-G685)&lt;0,"!","")</f>
        <v/>
      </c>
      <c r="J685" s="111" t="str">
        <f>IFERROR(IF((F685-G685)/G685&gt;25%,"!",IF((F685-G685)/G685&lt;-25%,"!","")),"")</f>
        <v>!</v>
      </c>
      <c r="K685" s="112">
        <f>IFERROR(E685/D685,"")</f>
        <v>613.72031662269126</v>
      </c>
      <c r="L685" s="112">
        <f>IFERROR(F685/D685,"")</f>
        <v>565.17150395778367</v>
      </c>
      <c r="U68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7.9105760963026652</v>
      </c>
    </row>
    <row r="686" spans="1:21" x14ac:dyDescent="0.25">
      <c r="A686" s="99" t="s">
        <v>2000</v>
      </c>
      <c r="B686" s="99" t="s">
        <v>2463</v>
      </c>
      <c r="C686" s="184" t="s">
        <v>2927</v>
      </c>
      <c r="D686" s="160">
        <v>2.2000000000000002</v>
      </c>
      <c r="E686" s="152">
        <v>1451</v>
      </c>
      <c r="F686" s="185">
        <v>1150</v>
      </c>
      <c r="G686" s="179">
        <v>1150</v>
      </c>
      <c r="H68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86" s="97" t="str">
        <f>IF((F686-G686)&lt;0,"!","")</f>
        <v/>
      </c>
      <c r="J686" s="111" t="str">
        <f>IFERROR(IF((F686-G686)/G686&gt;25%,"!",IF((F686-G686)/G686&lt;-25%,"!","")),"")</f>
        <v/>
      </c>
      <c r="K686" s="112">
        <f>IFERROR(E686/D686,"")</f>
        <v>659.5454545454545</v>
      </c>
      <c r="L686" s="112">
        <f>IFERROR(F686/D686,"")</f>
        <v>522.72727272727263</v>
      </c>
      <c r="U68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20.74431426602343</v>
      </c>
    </row>
    <row r="687" spans="1:21" x14ac:dyDescent="0.25">
      <c r="A687" s="99" t="s">
        <v>2195</v>
      </c>
      <c r="B687" s="99" t="s">
        <v>2463</v>
      </c>
      <c r="C687" s="184" t="s">
        <v>2927</v>
      </c>
      <c r="D687" s="160">
        <v>1.8</v>
      </c>
      <c r="E687" s="152">
        <v>1100</v>
      </c>
      <c r="F687" s="185">
        <v>903</v>
      </c>
      <c r="G687" s="179">
        <v>903</v>
      </c>
      <c r="H68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87" s="97" t="str">
        <f>IF((F687-G687)&lt;0,"!","")</f>
        <v/>
      </c>
      <c r="J687" s="111" t="str">
        <f>IFERROR(IF((F687-G687)/G687&gt;25%,"!",IF((F687-G687)/G687&lt;-25%,"!","")),"")</f>
        <v/>
      </c>
      <c r="K687" s="112">
        <f>IFERROR(E687/D687,"")</f>
        <v>611.11111111111109</v>
      </c>
      <c r="L687" s="112">
        <f>IFERROR(F687/D687,"")</f>
        <v>501.66666666666663</v>
      </c>
      <c r="U68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17.909090909090907</v>
      </c>
    </row>
    <row r="688" spans="1:21" x14ac:dyDescent="0.25">
      <c r="A688" s="99" t="s">
        <v>2181</v>
      </c>
      <c r="B688" s="99" t="s">
        <v>2463</v>
      </c>
      <c r="C688" s="184" t="s">
        <v>2927</v>
      </c>
      <c r="D688" s="160">
        <v>1.36</v>
      </c>
      <c r="E688" s="152">
        <v>900</v>
      </c>
      <c r="F688" s="185">
        <v>693</v>
      </c>
      <c r="G688" s="179">
        <v>693</v>
      </c>
      <c r="H68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88" s="97" t="str">
        <f>IF((F688-G688)&lt;0,"!","")</f>
        <v/>
      </c>
      <c r="J688" s="111" t="str">
        <f>IFERROR(IF((F688-G688)/G688&gt;25%,"!",IF((F688-G688)/G688&lt;-25%,"!","")),"")</f>
        <v/>
      </c>
      <c r="K688" s="112">
        <f>IFERROR(E688/D688,"")</f>
        <v>661.76470588235293</v>
      </c>
      <c r="L688" s="112">
        <f>IFERROR(F688/D688,"")</f>
        <v>509.55882352941171</v>
      </c>
      <c r="U68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23</v>
      </c>
    </row>
    <row r="689" spans="1:21" x14ac:dyDescent="0.25">
      <c r="A689" s="99" t="s">
        <v>2184</v>
      </c>
      <c r="B689" s="99" t="s">
        <v>2463</v>
      </c>
      <c r="C689" s="184" t="s">
        <v>2927</v>
      </c>
      <c r="D689" s="160">
        <v>6.74</v>
      </c>
      <c r="E689" s="152">
        <v>4500</v>
      </c>
      <c r="F689" s="186">
        <v>4076</v>
      </c>
      <c r="G689" s="179">
        <v>3120</v>
      </c>
      <c r="H68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89" s="97" t="str">
        <f>IF((F689-G689)&lt;0,"!","")</f>
        <v/>
      </c>
      <c r="J689" s="111" t="str">
        <f>IFERROR(IF((F689-G689)/G689&gt;25%,"!",IF((F689-G689)/G689&lt;-25%,"!","")),"")</f>
        <v>!</v>
      </c>
      <c r="K689" s="112">
        <f>IFERROR(E689/D689,"")</f>
        <v>667.65578635014833</v>
      </c>
      <c r="L689" s="112">
        <f>IFERROR(F689/D689,"")</f>
        <v>604.74777448071211</v>
      </c>
      <c r="U68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9.4222222222222225</v>
      </c>
    </row>
    <row r="690" spans="1:21" x14ac:dyDescent="0.25">
      <c r="A690" s="99" t="s">
        <v>2199</v>
      </c>
      <c r="B690" s="99" t="s">
        <v>2463</v>
      </c>
      <c r="C690" s="184" t="s">
        <v>2927</v>
      </c>
      <c r="D690" s="160">
        <v>2.5</v>
      </c>
      <c r="E690" s="152">
        <v>1550</v>
      </c>
      <c r="F690" s="185">
        <v>1236</v>
      </c>
      <c r="G690" s="179">
        <v>710</v>
      </c>
      <c r="H69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90" s="97" t="str">
        <f>IF((F690-G690)&lt;0,"!","")</f>
        <v/>
      </c>
      <c r="J690" s="111" t="str">
        <f>IFERROR(IF((F690-G690)/G690&gt;25%,"!",IF((F690-G690)/G690&lt;-25%,"!","")),"")</f>
        <v>!</v>
      </c>
      <c r="K690" s="112">
        <f>IFERROR(E690/D690,"")</f>
        <v>620</v>
      </c>
      <c r="L690" s="112">
        <f>IFERROR(F690/D690,"")</f>
        <v>494.4</v>
      </c>
      <c r="U69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20.258064516129032</v>
      </c>
    </row>
    <row r="691" spans="1:21" x14ac:dyDescent="0.25">
      <c r="A691" s="99" t="s">
        <v>2189</v>
      </c>
      <c r="B691" s="99" t="s">
        <v>2463</v>
      </c>
      <c r="C691" s="184" t="s">
        <v>2927</v>
      </c>
      <c r="D691" s="160">
        <v>2.5</v>
      </c>
      <c r="E691" s="152">
        <v>1650</v>
      </c>
      <c r="F691" s="186">
        <v>1294</v>
      </c>
      <c r="G691" s="179">
        <v>1294</v>
      </c>
      <c r="H69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91" s="97" t="str">
        <f>IF((F691-G691)&lt;0,"!","")</f>
        <v/>
      </c>
      <c r="J691" s="111" t="str">
        <f>IFERROR(IF((F691-G691)/G691&gt;25%,"!",IF((F691-G691)/G691&lt;-25%,"!","")),"")</f>
        <v/>
      </c>
      <c r="K691" s="112">
        <f>IFERROR(E691/D691,"")</f>
        <v>660</v>
      </c>
      <c r="L691" s="112">
        <f>IFERROR(F691/D691,"")</f>
        <v>517.6</v>
      </c>
      <c r="U69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21.575757575757574</v>
      </c>
    </row>
    <row r="692" spans="1:21" x14ac:dyDescent="0.25">
      <c r="A692" s="116" t="s">
        <v>2516</v>
      </c>
      <c r="B692" s="99" t="s">
        <v>2463</v>
      </c>
      <c r="C692" s="184" t="s">
        <v>2927</v>
      </c>
      <c r="D692" s="151">
        <v>2.91</v>
      </c>
      <c r="E692" s="152">
        <v>2000</v>
      </c>
      <c r="F692" s="185">
        <v>1900</v>
      </c>
      <c r="G692" s="179">
        <v>0</v>
      </c>
      <c r="H69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92" s="97" t="str">
        <f>IF((F692-G692)&lt;0,"!","")</f>
        <v/>
      </c>
      <c r="J692" s="97" t="str">
        <f>IFERROR(IF((F692-G692)/G692&gt;25%,"!",IF((F692-G692)/G692&lt;-25%,"!","")),"")</f>
        <v/>
      </c>
      <c r="K692" s="180">
        <f>IFERROR(E692/D692,"")</f>
        <v>687.28522336769754</v>
      </c>
      <c r="L692" s="180">
        <f>IFERROR(F692/D692,"")</f>
        <v>652.92096219931273</v>
      </c>
      <c r="U69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v>
      </c>
    </row>
    <row r="693" spans="1:21" x14ac:dyDescent="0.25">
      <c r="A693" s="116" t="s">
        <v>2517</v>
      </c>
      <c r="B693" s="99" t="s">
        <v>2463</v>
      </c>
      <c r="C693" s="184" t="s">
        <v>2927</v>
      </c>
      <c r="D693" s="151">
        <v>1</v>
      </c>
      <c r="E693" s="152">
        <v>655.00875656742562</v>
      </c>
      <c r="F693" s="186">
        <v>600</v>
      </c>
      <c r="G693" s="179">
        <v>0</v>
      </c>
      <c r="H69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93" s="97" t="str">
        <f>IF((F693-G693)&lt;0,"!","")</f>
        <v/>
      </c>
      <c r="J693" s="97" t="str">
        <f>IFERROR(IF((F693-G693)/G693&gt;25%,"!",IF((F693-G693)/G693&lt;-25%,"!","")),"")</f>
        <v/>
      </c>
      <c r="K693" s="180">
        <f>IFERROR(E693/D693,"")</f>
        <v>655.00875656742562</v>
      </c>
      <c r="L693" s="180">
        <f>IFERROR(F693/D693,"")</f>
        <v>600</v>
      </c>
      <c r="U69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8.3981711718938055</v>
      </c>
    </row>
    <row r="694" spans="1:21" x14ac:dyDescent="0.25">
      <c r="A694" s="116" t="s">
        <v>2518</v>
      </c>
      <c r="B694" s="99" t="s">
        <v>2463</v>
      </c>
      <c r="C694" s="184" t="s">
        <v>2927</v>
      </c>
      <c r="D694" s="151">
        <v>3.58</v>
      </c>
      <c r="E694" s="152">
        <v>2300</v>
      </c>
      <c r="F694" s="185">
        <v>2000</v>
      </c>
      <c r="G694" s="179">
        <v>0</v>
      </c>
      <c r="H69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94" s="97" t="str">
        <f>IF((F694-G694)&lt;0,"!","")</f>
        <v/>
      </c>
      <c r="J694" s="97" t="str">
        <f>IFERROR(IF((F694-G694)/G694&gt;25%,"!",IF((F694-G694)/G694&lt;-25%,"!","")),"")</f>
        <v/>
      </c>
      <c r="K694" s="180">
        <f>IFERROR(E694/D694,"")</f>
        <v>642.45810055865923</v>
      </c>
      <c r="L694" s="180">
        <f>IFERROR(F694/D694,"")</f>
        <v>558.65921787709499</v>
      </c>
      <c r="U69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13.043478260869565</v>
      </c>
    </row>
    <row r="695" spans="1:21" x14ac:dyDescent="0.25">
      <c r="A695" s="116" t="s">
        <v>2519</v>
      </c>
      <c r="B695" s="99" t="s">
        <v>2463</v>
      </c>
      <c r="C695" s="184" t="s">
        <v>2927</v>
      </c>
      <c r="D695" s="151">
        <v>1.66</v>
      </c>
      <c r="E695" s="152">
        <v>1039.7855072463767</v>
      </c>
      <c r="F695" s="185">
        <v>1040</v>
      </c>
      <c r="G695" s="179">
        <v>0</v>
      </c>
      <c r="H69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95" s="97" t="str">
        <f>IF((F695-G695)&lt;0,"!","")</f>
        <v/>
      </c>
      <c r="J695" s="97" t="str">
        <f>IFERROR(IF((F695-G695)/G695&gt;25%,"!",IF((F695-G695)/G695&lt;-25%,"!","")),"")</f>
        <v/>
      </c>
      <c r="K695" s="180">
        <f>IFERROR(E695/D695,"")</f>
        <v>626.37681159420288</v>
      </c>
      <c r="L695" s="180">
        <f>IFERROR(F695/D695,"")</f>
        <v>626.50602409638554</v>
      </c>
      <c r="U69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-2.0628557729307332E-2</v>
      </c>
    </row>
    <row r="696" spans="1:21" x14ac:dyDescent="0.25">
      <c r="A696" s="116" t="s">
        <v>2520</v>
      </c>
      <c r="B696" s="99" t="s">
        <v>2463</v>
      </c>
      <c r="C696" s="184" t="s">
        <v>2927</v>
      </c>
      <c r="D696" s="151">
        <v>3.77</v>
      </c>
      <c r="E696" s="152">
        <v>2550</v>
      </c>
      <c r="F696" s="185">
        <v>2500</v>
      </c>
      <c r="G696" s="179">
        <v>0</v>
      </c>
      <c r="H69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96" s="97" t="str">
        <f>IF((F696-G696)&lt;0,"!","")</f>
        <v/>
      </c>
      <c r="J696" s="97" t="str">
        <f>IFERROR(IF((F696-G696)/G696&gt;25%,"!",IF((F696-G696)/G696&lt;-25%,"!","")),"")</f>
        <v/>
      </c>
      <c r="K696" s="180">
        <f>IFERROR(E696/D696,"")</f>
        <v>676.39257294429706</v>
      </c>
      <c r="L696" s="180">
        <f>IFERROR(F696/D696,"")</f>
        <v>663.12997347480109</v>
      </c>
      <c r="U69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1.9607843137254901</v>
      </c>
    </row>
    <row r="697" spans="1:21" x14ac:dyDescent="0.25">
      <c r="A697" s="116" t="s">
        <v>2521</v>
      </c>
      <c r="B697" s="99" t="s">
        <v>2463</v>
      </c>
      <c r="C697" s="184" t="s">
        <v>2927</v>
      </c>
      <c r="D697" s="151">
        <v>3.53</v>
      </c>
      <c r="E697" s="152">
        <v>2410</v>
      </c>
      <c r="F697" s="185">
        <v>2377</v>
      </c>
      <c r="G697" s="179">
        <v>0</v>
      </c>
      <c r="H69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97" s="97" t="str">
        <f>IF((F697-G697)&lt;0,"!","")</f>
        <v/>
      </c>
      <c r="J697" s="97" t="str">
        <f>IFERROR(IF((F697-G697)/G697&gt;25%,"!",IF((F697-G697)/G697&lt;-25%,"!","")),"")</f>
        <v/>
      </c>
      <c r="K697" s="180">
        <f>IFERROR(E697/D697,"")</f>
        <v>682.71954674220967</v>
      </c>
      <c r="L697" s="180">
        <f>IFERROR(F697/D697,"")</f>
        <v>673.3711048158641</v>
      </c>
      <c r="U69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1.3692946058091287</v>
      </c>
    </row>
    <row r="698" spans="1:21" x14ac:dyDescent="0.25">
      <c r="A698" s="116" t="s">
        <v>2522</v>
      </c>
      <c r="B698" s="99" t="s">
        <v>2463</v>
      </c>
      <c r="C698" s="184" t="s">
        <v>2927</v>
      </c>
      <c r="D698" s="151">
        <v>1</v>
      </c>
      <c r="E698" s="152">
        <v>685.40540540540542</v>
      </c>
      <c r="F698" s="186">
        <v>685</v>
      </c>
      <c r="G698" s="179">
        <v>0</v>
      </c>
      <c r="H69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98" s="97" t="str">
        <f>IF((F698-G698)&lt;0,"!","")</f>
        <v/>
      </c>
      <c r="J698" s="97" t="str">
        <f>IFERROR(IF((F698-G698)/G698&gt;25%,"!",IF((F698-G698)/G698&lt;-25%,"!","")),"")</f>
        <v/>
      </c>
      <c r="K698" s="180">
        <f>IFERROR(E698/D698,"")</f>
        <v>685.40540540540542</v>
      </c>
      <c r="L698" s="180">
        <f>IFERROR(F698/D698,"")</f>
        <v>685</v>
      </c>
      <c r="U69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5.914826498422892E-2</v>
      </c>
    </row>
    <row r="699" spans="1:21" x14ac:dyDescent="0.25">
      <c r="A699" s="116" t="s">
        <v>2523</v>
      </c>
      <c r="B699" s="99" t="s">
        <v>2463</v>
      </c>
      <c r="C699" s="184" t="s">
        <v>2927</v>
      </c>
      <c r="D699" s="151">
        <v>2.99</v>
      </c>
      <c r="E699" s="152">
        <v>1968.8912698412701</v>
      </c>
      <c r="F699" s="185">
        <v>1969</v>
      </c>
      <c r="G699" s="179">
        <v>0</v>
      </c>
      <c r="H69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699" s="97" t="str">
        <f>IF((F699-G699)&lt;0,"!","")</f>
        <v/>
      </c>
      <c r="J699" s="97" t="str">
        <f>IFERROR(IF((F699-G699)/G699&gt;25%,"!",IF((F699-G699)/G699&lt;-25%,"!","")),"")</f>
        <v/>
      </c>
      <c r="K699" s="180">
        <f>IFERROR(E699/D699,"")</f>
        <v>658.49206349206349</v>
      </c>
      <c r="L699" s="180">
        <f>IFERROR(F699/D699,"")</f>
        <v>658.5284280936454</v>
      </c>
      <c r="U69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-5.5224054469349363E-3</v>
      </c>
    </row>
    <row r="700" spans="1:21" x14ac:dyDescent="0.25">
      <c r="A700" s="116" t="s">
        <v>2524</v>
      </c>
      <c r="B700" s="99" t="s">
        <v>2463</v>
      </c>
      <c r="C700" s="184" t="s">
        <v>2927</v>
      </c>
      <c r="D700" s="113">
        <v>1.35</v>
      </c>
      <c r="E700" s="79">
        <v>922.89130434782601</v>
      </c>
      <c r="F700" s="177">
        <v>923</v>
      </c>
      <c r="G700" s="179">
        <v>0</v>
      </c>
      <c r="H70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00" s="97" t="str">
        <f>IF((F700-G700)&lt;0,"!","")</f>
        <v/>
      </c>
      <c r="J700" s="97" t="str">
        <f>IFERROR(IF((F700-G700)/G700&gt;25%,"!",IF((F700-G700)/G700&lt;-25%,"!","")),"")</f>
        <v/>
      </c>
      <c r="K700" s="180">
        <f>IFERROR(E700/D700,"")</f>
        <v>683.62318840579701</v>
      </c>
      <c r="L700" s="180">
        <f>IFERROR(F700/D700,"")</f>
        <v>683.7037037037037</v>
      </c>
      <c r="U70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-1.1777730666863681E-2</v>
      </c>
    </row>
    <row r="701" spans="1:21" x14ac:dyDescent="0.25">
      <c r="A701" s="116" t="s">
        <v>2525</v>
      </c>
      <c r="B701" s="99" t="s">
        <v>2463</v>
      </c>
      <c r="C701" s="184" t="s">
        <v>2927</v>
      </c>
      <c r="D701" s="113">
        <v>1.98</v>
      </c>
      <c r="E701" s="79">
        <v>1365.4666666666665</v>
      </c>
      <c r="F701" s="175">
        <v>1365</v>
      </c>
      <c r="G701" s="179">
        <v>0</v>
      </c>
      <c r="H70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01" s="97" t="str">
        <f>IF((F701-G701)&lt;0,"!","")</f>
        <v/>
      </c>
      <c r="J701" s="97" t="str">
        <f>IFERROR(IF((F701-G701)/G701&gt;25%,"!",IF((F701-G701)/G701&lt;-25%,"!","")),"")</f>
        <v/>
      </c>
      <c r="K701" s="180">
        <f>IFERROR(E701/D701,"")</f>
        <v>689.62962962962956</v>
      </c>
      <c r="L701" s="180">
        <f>IFERROR(F701/D701,"")</f>
        <v>689.39393939393938</v>
      </c>
      <c r="U70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3.4176349965809219E-2</v>
      </c>
    </row>
    <row r="702" spans="1:21" x14ac:dyDescent="0.25">
      <c r="A702" s="116" t="s">
        <v>2526</v>
      </c>
      <c r="B702" s="99" t="s">
        <v>2463</v>
      </c>
      <c r="C702" s="184" t="s">
        <v>2927</v>
      </c>
      <c r="D702" s="113">
        <v>2.9</v>
      </c>
      <c r="E702" s="79">
        <v>2000</v>
      </c>
      <c r="F702" s="175">
        <v>1977</v>
      </c>
      <c r="G702" s="179">
        <v>0</v>
      </c>
      <c r="H70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02" s="97" t="str">
        <f>IF((F702-G702)&lt;0,"!","")</f>
        <v/>
      </c>
      <c r="J702" s="97" t="str">
        <f>IFERROR(IF((F702-G702)/G702&gt;25%,"!",IF((F702-G702)/G702&lt;-25%,"!","")),"")</f>
        <v/>
      </c>
      <c r="K702" s="180">
        <f>IFERROR(E702/D702,"")</f>
        <v>689.65517241379314</v>
      </c>
      <c r="L702" s="180">
        <f>IFERROR(F702/D702,"")</f>
        <v>681.72413793103453</v>
      </c>
      <c r="U70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1.1499999999999999</v>
      </c>
    </row>
    <row r="703" spans="1:21" x14ac:dyDescent="0.25">
      <c r="A703" s="116" t="s">
        <v>2527</v>
      </c>
      <c r="B703" s="99" t="s">
        <v>2463</v>
      </c>
      <c r="C703" s="184" t="s">
        <v>2927</v>
      </c>
      <c r="D703" s="151">
        <v>1.45</v>
      </c>
      <c r="E703" s="152">
        <v>909.91476793248944</v>
      </c>
      <c r="F703" s="186">
        <v>900</v>
      </c>
      <c r="G703" s="179">
        <v>0</v>
      </c>
      <c r="H70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03" s="97" t="str">
        <f>IF((F703-G703)&lt;0,"!","")</f>
        <v/>
      </c>
      <c r="J703" s="97" t="str">
        <f>IFERROR(IF((F703-G703)/G703&gt;25%,"!",IF((F703-G703)/G703&lt;-25%,"!","")),"")</f>
        <v/>
      </c>
      <c r="K703" s="180">
        <f>IFERROR(E703/D703,"")</f>
        <v>627.52742616033754</v>
      </c>
      <c r="L703" s="180">
        <f>IFERROR(F703/D703,"")</f>
        <v>620.68965517241384</v>
      </c>
      <c r="U70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1.0896369947943365</v>
      </c>
    </row>
    <row r="704" spans="1:21" x14ac:dyDescent="0.25">
      <c r="A704" s="116" t="s">
        <v>2528</v>
      </c>
      <c r="B704" s="99" t="s">
        <v>2463</v>
      </c>
      <c r="C704" s="184" t="s">
        <v>2927</v>
      </c>
      <c r="D704" s="151">
        <v>2</v>
      </c>
      <c r="E704" s="152">
        <v>1333</v>
      </c>
      <c r="F704" s="185">
        <v>1300</v>
      </c>
      <c r="G704" s="179">
        <v>0</v>
      </c>
      <c r="H70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04" s="97" t="str">
        <f>IF((F704-G704)&lt;0,"!","")</f>
        <v/>
      </c>
      <c r="J704" s="97" t="str">
        <f>IFERROR(IF((F704-G704)/G704&gt;25%,"!",IF((F704-G704)/G704&lt;-25%,"!","")),"")</f>
        <v/>
      </c>
      <c r="K704" s="180">
        <f>IFERROR(E704/D704,"")</f>
        <v>666.5</v>
      </c>
      <c r="L704" s="180">
        <f>IFERROR(F704/D704,"")</f>
        <v>650</v>
      </c>
      <c r="U70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2.4756189047261814</v>
      </c>
    </row>
    <row r="705" spans="1:21" x14ac:dyDescent="0.25">
      <c r="A705" s="116" t="s">
        <v>2529</v>
      </c>
      <c r="B705" s="99" t="s">
        <v>2463</v>
      </c>
      <c r="C705" s="184" t="s">
        <v>2927</v>
      </c>
      <c r="D705" s="113">
        <v>2</v>
      </c>
      <c r="E705" s="79">
        <v>1396</v>
      </c>
      <c r="F705" s="175">
        <v>1396</v>
      </c>
      <c r="G705" s="179">
        <v>0</v>
      </c>
      <c r="H70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05" s="97" t="str">
        <f>IF((F705-G705)&lt;0,"!","")</f>
        <v/>
      </c>
      <c r="J705" s="97" t="str">
        <f>IFERROR(IF((F705-G705)/G705&gt;25%,"!",IF((F705-G705)/G705&lt;-25%,"!","")),"")</f>
        <v/>
      </c>
      <c r="K705" s="180">
        <f>IFERROR(E705/D705,"")</f>
        <v>698</v>
      </c>
      <c r="L705" s="180">
        <f>IFERROR(F705/D705,"")</f>
        <v>698</v>
      </c>
      <c r="U70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v>
      </c>
    </row>
    <row r="706" spans="1:21" x14ac:dyDescent="0.25">
      <c r="A706" s="116" t="s">
        <v>2530</v>
      </c>
      <c r="B706" s="99" t="s">
        <v>2463</v>
      </c>
      <c r="C706" s="184" t="s">
        <v>2927</v>
      </c>
      <c r="D706" s="113">
        <v>1.29</v>
      </c>
      <c r="E706" s="79">
        <v>900</v>
      </c>
      <c r="F706" s="177">
        <v>833</v>
      </c>
      <c r="G706" s="179">
        <v>0</v>
      </c>
      <c r="H70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06" s="97" t="str">
        <f>IF((F706-G706)&lt;0,"!","")</f>
        <v/>
      </c>
      <c r="J706" s="97" t="str">
        <f>IFERROR(IF((F706-G706)/G706&gt;25%,"!",IF((F706-G706)/G706&lt;-25%,"!","")),"")</f>
        <v/>
      </c>
      <c r="K706" s="180">
        <f>IFERROR(E706/D706,"")</f>
        <v>697.67441860465112</v>
      </c>
      <c r="L706" s="180">
        <f>IFERROR(F706/D706,"")</f>
        <v>645.73643410852708</v>
      </c>
      <c r="U70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7.4444444444444438</v>
      </c>
    </row>
    <row r="707" spans="1:21" x14ac:dyDescent="0.25">
      <c r="A707" s="116" t="s">
        <v>2531</v>
      </c>
      <c r="B707" s="99" t="s">
        <v>2463</v>
      </c>
      <c r="C707" s="184" t="s">
        <v>2927</v>
      </c>
      <c r="D707" s="113">
        <v>1.18</v>
      </c>
      <c r="E707" s="79">
        <v>800</v>
      </c>
      <c r="F707" s="177">
        <v>787</v>
      </c>
      <c r="G707" s="179">
        <v>0</v>
      </c>
      <c r="H70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07" s="97" t="str">
        <f>IF((F707-G707)&lt;0,"!","")</f>
        <v/>
      </c>
      <c r="J707" s="97" t="str">
        <f>IFERROR(IF((F707-G707)/G707&gt;25%,"!",IF((F707-G707)/G707&lt;-25%,"!","")),"")</f>
        <v/>
      </c>
      <c r="K707" s="180">
        <f>IFERROR(E707/D707,"")</f>
        <v>677.96610169491532</v>
      </c>
      <c r="L707" s="180">
        <f>IFERROR(F707/D707,"")</f>
        <v>666.94915254237287</v>
      </c>
      <c r="U70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1.625</v>
      </c>
    </row>
    <row r="708" spans="1:21" x14ac:dyDescent="0.25">
      <c r="A708" s="116" t="s">
        <v>2532</v>
      </c>
      <c r="B708" s="99" t="s">
        <v>2463</v>
      </c>
      <c r="C708" s="184" t="s">
        <v>2927</v>
      </c>
      <c r="D708" s="113">
        <v>2.62</v>
      </c>
      <c r="E708" s="79">
        <v>1810</v>
      </c>
      <c r="F708" s="175">
        <v>1798</v>
      </c>
      <c r="G708" s="179">
        <v>0</v>
      </c>
      <c r="H70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08" s="97" t="str">
        <f>IF((F708-G708)&lt;0,"!","")</f>
        <v/>
      </c>
      <c r="J708" s="97" t="str">
        <f>IFERROR(IF((F708-G708)/G708&gt;25%,"!",IF((F708-G708)/G708&lt;-25%,"!","")),"")</f>
        <v/>
      </c>
      <c r="K708" s="180">
        <f>IFERROR(E708/D708,"")</f>
        <v>690.83969465648852</v>
      </c>
      <c r="L708" s="180">
        <f>IFERROR(F708/D708,"")</f>
        <v>686.25954198473278</v>
      </c>
      <c r="U70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0.66298342541436461</v>
      </c>
    </row>
    <row r="709" spans="1:21" x14ac:dyDescent="0.25">
      <c r="A709" s="116" t="s">
        <v>2533</v>
      </c>
      <c r="B709" s="99" t="s">
        <v>2463</v>
      </c>
      <c r="C709" s="184" t="s">
        <v>2927</v>
      </c>
      <c r="D709" s="113">
        <v>7.58</v>
      </c>
      <c r="E709" s="79">
        <v>5000</v>
      </c>
      <c r="F709" s="175">
        <v>4989</v>
      </c>
      <c r="G709" s="179">
        <v>0</v>
      </c>
      <c r="H70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09" s="97" t="str">
        <f>IF((F709-G709)&lt;0,"!","")</f>
        <v/>
      </c>
      <c r="J709" s="97" t="str">
        <f>IFERROR(IF((F709-G709)/G709&gt;25%,"!",IF((F709-G709)/G709&lt;-25%,"!","")),"")</f>
        <v/>
      </c>
      <c r="K709" s="180">
        <f>IFERROR(E709/D709,"")</f>
        <v>659.63060686015831</v>
      </c>
      <c r="L709" s="180">
        <f>IFERROR(F709/D709,"")</f>
        <v>658.17941952506601</v>
      </c>
      <c r="U70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0.22</v>
      </c>
    </row>
    <row r="710" spans="1:21" x14ac:dyDescent="0.25">
      <c r="A710" s="116" t="s">
        <v>2534</v>
      </c>
      <c r="B710" s="99" t="s">
        <v>2463</v>
      </c>
      <c r="C710" s="184" t="s">
        <v>2927</v>
      </c>
      <c r="D710" s="113">
        <v>1.05</v>
      </c>
      <c r="E710" s="79">
        <v>700</v>
      </c>
      <c r="F710" s="177">
        <v>655</v>
      </c>
      <c r="G710" s="179">
        <v>0</v>
      </c>
      <c r="H71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10" s="97" t="str">
        <f>IF((F710-G710)&lt;0,"!","")</f>
        <v/>
      </c>
      <c r="J710" s="97" t="str">
        <f>IFERROR(IF((F710-G710)/G710&gt;25%,"!",IF((F710-G710)/G710&lt;-25%,"!","")),"")</f>
        <v/>
      </c>
      <c r="K710" s="180">
        <f>IFERROR(E710/D710,"")</f>
        <v>666.66666666666663</v>
      </c>
      <c r="L710" s="180">
        <f>IFERROR(F710/D710,"")</f>
        <v>623.80952380952374</v>
      </c>
      <c r="U71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6.4285714285714279</v>
      </c>
    </row>
    <row r="711" spans="1:21" x14ac:dyDescent="0.25">
      <c r="A711" s="116" t="s">
        <v>2535</v>
      </c>
      <c r="B711" s="99" t="s">
        <v>2463</v>
      </c>
      <c r="C711" s="184" t="s">
        <v>2927</v>
      </c>
      <c r="D711" s="113">
        <v>2.02</v>
      </c>
      <c r="E711" s="152">
        <v>1409.96</v>
      </c>
      <c r="F711" s="185">
        <v>1410</v>
      </c>
      <c r="G711" s="179">
        <v>0</v>
      </c>
      <c r="H71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11" s="97" t="str">
        <f>IF((F711-G711)&lt;0,"!","")</f>
        <v/>
      </c>
      <c r="J711" s="97" t="str">
        <f>IFERROR(IF((F711-G711)/G711&gt;25%,"!",IF((F711-G711)/G711&lt;-25%,"!","")),"")</f>
        <v/>
      </c>
      <c r="K711" s="180">
        <f>IFERROR(E711/D711,"")</f>
        <v>698</v>
      </c>
      <c r="L711" s="180">
        <f>IFERROR(F711/D711,"")</f>
        <v>698.01980198019805</v>
      </c>
      <c r="U71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-2.8369599137538387E-3</v>
      </c>
    </row>
    <row r="712" spans="1:21" x14ac:dyDescent="0.25">
      <c r="A712" s="116" t="s">
        <v>2536</v>
      </c>
      <c r="B712" s="99" t="s">
        <v>2463</v>
      </c>
      <c r="C712" s="184" t="s">
        <v>2927</v>
      </c>
      <c r="D712" s="113">
        <v>3.66</v>
      </c>
      <c r="E712" s="79">
        <v>2534.437037037037</v>
      </c>
      <c r="F712" s="175">
        <v>2534</v>
      </c>
      <c r="G712" s="179">
        <v>0</v>
      </c>
      <c r="H712"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12" s="97" t="str">
        <f>IF((F712-G712)&lt;0,"!","")</f>
        <v/>
      </c>
      <c r="J712" s="97" t="str">
        <f>IFERROR(IF((F712-G712)/G712&gt;25%,"!",IF((F712-G712)/G712&lt;-25%,"!","")),"")</f>
        <v/>
      </c>
      <c r="K712" s="180">
        <f>IFERROR(E712/D712,"")</f>
        <v>692.46913580246905</v>
      </c>
      <c r="L712" s="180">
        <f>IFERROR(F712/D712,"")</f>
        <v>692.34972677595624</v>
      </c>
      <c r="U712"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1.7243949273562369E-2</v>
      </c>
    </row>
    <row r="713" spans="1:21" x14ac:dyDescent="0.25">
      <c r="A713" s="116" t="s">
        <v>2537</v>
      </c>
      <c r="B713" s="99" t="s">
        <v>2463</v>
      </c>
      <c r="C713" s="184" t="s">
        <v>2927</v>
      </c>
      <c r="D713" s="113">
        <v>1.23</v>
      </c>
      <c r="E713" s="79">
        <v>816.42714285714283</v>
      </c>
      <c r="F713" s="177">
        <v>816</v>
      </c>
      <c r="G713" s="179">
        <v>0</v>
      </c>
      <c r="H713"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13" s="97" t="str">
        <f>IF((F713-G713)&lt;0,"!","")</f>
        <v/>
      </c>
      <c r="J713" s="97" t="str">
        <f>IFERROR(IF((F713-G713)/G713&gt;25%,"!",IF((F713-G713)/G713&lt;-25%,"!","")),"")</f>
        <v/>
      </c>
      <c r="K713" s="180">
        <f>IFERROR(E713/D713,"")</f>
        <v>663.7619047619047</v>
      </c>
      <c r="L713" s="180">
        <f>IFERROR(F713/D713,"")</f>
        <v>663.41463414634143</v>
      </c>
      <c r="U713"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5.2318551738494416E-2</v>
      </c>
    </row>
    <row r="714" spans="1:21" x14ac:dyDescent="0.25">
      <c r="A714" s="116" t="s">
        <v>2538</v>
      </c>
      <c r="B714" s="99" t="s">
        <v>2463</v>
      </c>
      <c r="C714" s="184" t="s">
        <v>2927</v>
      </c>
      <c r="D714" s="113">
        <v>4.42</v>
      </c>
      <c r="E714" s="79">
        <v>3020</v>
      </c>
      <c r="F714" s="175">
        <v>2990</v>
      </c>
      <c r="G714" s="179">
        <v>0</v>
      </c>
      <c r="H714"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14" s="97" t="str">
        <f>IF((F714-G714)&lt;0,"!","")</f>
        <v/>
      </c>
      <c r="J714" s="97" t="str">
        <f>IFERROR(IF((F714-G714)/G714&gt;25%,"!",IF((F714-G714)/G714&lt;-25%,"!","")),"")</f>
        <v/>
      </c>
      <c r="K714" s="180">
        <f>IFERROR(E714/D714,"")</f>
        <v>683.25791855203624</v>
      </c>
      <c r="L714" s="180">
        <f>IFERROR(F714/D714,"")</f>
        <v>676.47058823529414</v>
      </c>
      <c r="U714"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0.99337748344370869</v>
      </c>
    </row>
    <row r="715" spans="1:21" x14ac:dyDescent="0.25">
      <c r="A715" s="116" t="s">
        <v>2539</v>
      </c>
      <c r="B715" s="99" t="s">
        <v>2463</v>
      </c>
      <c r="C715" s="184" t="s">
        <v>2927</v>
      </c>
      <c r="D715" s="113">
        <v>3.79</v>
      </c>
      <c r="E715" s="79">
        <v>2548.1433333333334</v>
      </c>
      <c r="F715" s="175">
        <v>2548</v>
      </c>
      <c r="G715" s="179">
        <v>0</v>
      </c>
      <c r="H715"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15" s="97" t="str">
        <f>IF((F715-G715)&lt;0,"!","")</f>
        <v/>
      </c>
      <c r="J715" s="97" t="str">
        <f>IFERROR(IF((F715-G715)/G715&gt;25%,"!",IF((F715-G715)/G715&lt;-25%,"!","")),"")</f>
        <v/>
      </c>
      <c r="K715" s="180">
        <f>IFERROR(E715/D715,"")</f>
        <v>672.33333333333337</v>
      </c>
      <c r="L715" s="180">
        <f>IFERROR(F715/D715,"")</f>
        <v>672.29551451187331</v>
      </c>
      <c r="U715"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5.6250106286576109E-3</v>
      </c>
    </row>
    <row r="716" spans="1:21" x14ac:dyDescent="0.25">
      <c r="A716" s="116" t="s">
        <v>2540</v>
      </c>
      <c r="B716" s="99" t="s">
        <v>2463</v>
      </c>
      <c r="C716" s="184" t="s">
        <v>2927</v>
      </c>
      <c r="D716" s="113">
        <v>2.39</v>
      </c>
      <c r="E716" s="79">
        <v>1620</v>
      </c>
      <c r="F716" s="175">
        <v>1600</v>
      </c>
      <c r="G716" s="179">
        <v>0</v>
      </c>
      <c r="H716"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16" s="97" t="str">
        <f>IF((F716-G716)&lt;0,"!","")</f>
        <v/>
      </c>
      <c r="J716" s="97" t="str">
        <f>IFERROR(IF((F716-G716)/G716&gt;25%,"!",IF((F716-G716)/G716&lt;-25%,"!","")),"")</f>
        <v/>
      </c>
      <c r="K716" s="180">
        <f>IFERROR(E716/D716,"")</f>
        <v>677.82426778242677</v>
      </c>
      <c r="L716" s="180">
        <f>IFERROR(F716/D716,"")</f>
        <v>669.45606694560661</v>
      </c>
      <c r="U716"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1.2345679012345678</v>
      </c>
    </row>
    <row r="717" spans="1:21" x14ac:dyDescent="0.25">
      <c r="A717" s="116" t="s">
        <v>2541</v>
      </c>
      <c r="B717" s="99" t="s">
        <v>2463</v>
      </c>
      <c r="C717" s="184" t="s">
        <v>2927</v>
      </c>
      <c r="D717" s="113">
        <v>2.74</v>
      </c>
      <c r="E717" s="79">
        <v>1848.4725000000001</v>
      </c>
      <c r="F717" s="175">
        <v>1848</v>
      </c>
      <c r="G717" s="179">
        <v>0</v>
      </c>
      <c r="H717"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17" s="97" t="str">
        <f>IF((F717-G717)&lt;0,"!","")</f>
        <v/>
      </c>
      <c r="J717" s="97" t="str">
        <f>IFERROR(IF((F717-G717)/G717&gt;25%,"!",IF((F717-G717)/G717&lt;-25%,"!","")),"")</f>
        <v/>
      </c>
      <c r="K717" s="180">
        <f>IFERROR(E717/D717,"")</f>
        <v>674.625</v>
      </c>
      <c r="L717" s="180">
        <f>IFERROR(F717/D717,"")</f>
        <v>674.45255474452551</v>
      </c>
      <c r="U717"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2.5561646170017778E-2</v>
      </c>
    </row>
    <row r="718" spans="1:21" x14ac:dyDescent="0.25">
      <c r="A718" s="116" t="s">
        <v>2542</v>
      </c>
      <c r="B718" s="99" t="s">
        <v>2463</v>
      </c>
      <c r="C718" s="184" t="s">
        <v>2927</v>
      </c>
      <c r="D718" s="113">
        <v>1.1200000000000001</v>
      </c>
      <c r="E718" s="79">
        <v>723.02222222222224</v>
      </c>
      <c r="F718" s="177">
        <v>723</v>
      </c>
      <c r="G718" s="179">
        <v>0</v>
      </c>
      <c r="H718"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18" s="97" t="str">
        <f>IF((F718-G718)&lt;0,"!","")</f>
        <v/>
      </c>
      <c r="J718" s="97" t="str">
        <f>IFERROR(IF((F718-G718)/G718&gt;25%,"!",IF((F718-G718)/G718&lt;-25%,"!","")),"")</f>
        <v/>
      </c>
      <c r="K718" s="180">
        <f>IFERROR(E718/D718,"")</f>
        <v>645.55555555555554</v>
      </c>
      <c r="L718" s="180">
        <f>IFERROR(F718/D718,"")</f>
        <v>645.53571428571422</v>
      </c>
      <c r="U718"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3.0735185640545725E-3</v>
      </c>
    </row>
    <row r="719" spans="1:21" x14ac:dyDescent="0.25">
      <c r="A719" s="116" t="s">
        <v>2543</v>
      </c>
      <c r="B719" s="99" t="s">
        <v>2463</v>
      </c>
      <c r="C719" s="184" t="s">
        <v>2927</v>
      </c>
      <c r="D719" s="113">
        <v>2.33</v>
      </c>
      <c r="E719" s="79">
        <v>1575.5977777777778</v>
      </c>
      <c r="F719" s="175">
        <v>1576</v>
      </c>
      <c r="G719" s="179">
        <v>0</v>
      </c>
      <c r="H719"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19" s="97" t="str">
        <f>IF((F719-G719)&lt;0,"!","")</f>
        <v/>
      </c>
      <c r="J719" s="97" t="str">
        <f>IFERROR(IF((F719-G719)/G719&gt;25%,"!",IF((F719-G719)/G719&lt;-25%,"!","")),"")</f>
        <v/>
      </c>
      <c r="K719" s="180">
        <f>IFERROR(E719/D719,"")</f>
        <v>676.22222222222217</v>
      </c>
      <c r="L719" s="180">
        <f>IFERROR(F719/D719,"")</f>
        <v>676.3948497854077</v>
      </c>
      <c r="U719"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-2.5528229849976648E-2</v>
      </c>
    </row>
    <row r="720" spans="1:21" x14ac:dyDescent="0.25">
      <c r="A720" s="99" t="s">
        <v>2544</v>
      </c>
      <c r="B720" s="99" t="s">
        <v>2463</v>
      </c>
      <c r="C720" s="184" t="s">
        <v>2927</v>
      </c>
      <c r="D720" s="113">
        <v>2.87</v>
      </c>
      <c r="E720" s="152">
        <v>2000</v>
      </c>
      <c r="F720" s="185">
        <v>1965</v>
      </c>
      <c r="G720" s="179">
        <v>0</v>
      </c>
      <c r="H720"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20" s="97" t="str">
        <f>IF((F720-G720)&lt;0,"!","")</f>
        <v/>
      </c>
      <c r="J720" s="97" t="str">
        <f>IFERROR(IF((F720-G720)/G720&gt;25%,"!",IF((F720-G720)/G720&lt;-25%,"!","")),"")</f>
        <v/>
      </c>
      <c r="K720" s="180">
        <f>IFERROR(E720/D720,"")</f>
        <v>696.86411149825778</v>
      </c>
      <c r="L720" s="180">
        <f>IFERROR(F720/D720,"")</f>
        <v>684.66898954703834</v>
      </c>
      <c r="U720"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1.7500000000000002</v>
      </c>
    </row>
    <row r="721" spans="1:21" x14ac:dyDescent="0.25">
      <c r="A721" s="97" t="s">
        <v>2545</v>
      </c>
      <c r="B721" s="97" t="s">
        <v>2463</v>
      </c>
      <c r="C721" s="173" t="s">
        <v>2927</v>
      </c>
      <c r="D721" s="114">
        <v>2.39</v>
      </c>
      <c r="E721" s="79">
        <v>1527.3777192982457</v>
      </c>
      <c r="F721" s="175">
        <v>1527</v>
      </c>
      <c r="G721" s="179">
        <v>0</v>
      </c>
      <c r="H721" s="110" t="b">
        <f>IF(ISBLANK(CertifiedCrop[[#This Row],[1. Identifiant interne unique d’exploitation agricole*
(Attribué par la gestion centrale)]]),"",IF(ISERROR(MATCH(CertifiedCrop[[#This Row],[1. Identifiant interne unique d’exploitation agricole*
(Attribué par la gestion centrale)]],GroupMember[1. Identifiant interne unique d’exploitation agricole*
(Attribué par la gestion centrale)
Aucun doublon n''est autorisé],0)),FALSE,TRUE))</f>
        <v>1</v>
      </c>
      <c r="I721" s="97" t="str">
        <f>IF((F721-G721)&lt;0,"!","")</f>
        <v/>
      </c>
      <c r="J721" s="97" t="str">
        <f>IFERROR(IF((F721-G721)/G721&gt;25%,"!",IF((F721-G721)/G721&lt;-25%,"!","")),"")</f>
        <v/>
      </c>
      <c r="K721" s="180">
        <f>IFERROR(E721/D721,"")</f>
        <v>639.07017543859649</v>
      </c>
      <c r="L721" s="180">
        <f>IFERROR(F721/D721,"")</f>
        <v>638.91213389121333</v>
      </c>
      <c r="U721" s="78">
        <f>(CertifiedCrop[[#This Row],[5. Estimation totale de la récolte de l’année en cours* 
(en kg ou en tiges de fleurs)]]-CertifiedCrop[[#This Row],[6. Récolte totale de l’année précédente* 
(en kg ou en tiges de fleurs)]])/CertifiedCrop[[#This Row],[5. Estimation totale de la récolte de l’année en cours* 
(en kg ou en tiges de fleurs)]]*100</f>
        <v>2.4729920665544913E-2</v>
      </c>
    </row>
  </sheetData>
  <sheetProtection insertRows="0" deleteRows="0"/>
  <protectedRanges>
    <protectedRange algorithmName="SHA-512" hashValue="IRToZKdSKAYW4M45WrFYNNzBKmrjEpGOeNpX3+9WPcL1+rkg8TjIqS9I0+BUSUUtSBnT3PJM7pTKVCqSc3s8XA==" saltValue="XjtTmPo//DPDwKNIuSYhOw==" spinCount="100000" sqref="K1:L1 K523:L523 H523 H3:L522 H524:L1048576" name="DataValidation"/>
    <protectedRange algorithmName="SHA-512" hashValue="IRToZKdSKAYW4M45WrFYNNzBKmrjEpGOeNpX3+9WPcL1+rkg8TjIqS9I0+BUSUUtSBnT3PJM7pTKVCqSc3s8XA==" saltValue="XjtTmPo//DPDwKNIuSYhOw==" spinCount="100000" sqref="H2:L2" name="DataValidation_1"/>
    <protectedRange algorithmName="SHA-512" hashValue="IRToZKdSKAYW4M45WrFYNNzBKmrjEpGOeNpX3+9WPcL1+rkg8TjIqS9I0+BUSUUtSBnT3PJM7pTKVCqSc3s8XA==" saltValue="XjtTmPo//DPDwKNIuSYhOw==" spinCount="100000" sqref="H1 J1" name="DataValidation_2"/>
    <protectedRange algorithmName="SHA-512" hashValue="IRToZKdSKAYW4M45WrFYNNzBKmrjEpGOeNpX3+9WPcL1+rkg8TjIqS9I0+BUSUUtSBnT3PJM7pTKVCqSc3s8XA==" saltValue="XjtTmPo//DPDwKNIuSYhOw==" spinCount="100000" sqref="I523:J523" name="DataValidation_3"/>
  </protectedRanges>
  <autoFilter ref="U3:U721" xr:uid="{00000000-0001-0000-0200-000000000000}"/>
  <mergeCells count="2">
    <mergeCell ref="A1:G1"/>
    <mergeCell ref="H1:L1"/>
  </mergeCells>
  <phoneticPr fontId="15" type="noConversion"/>
  <conditionalFormatting sqref="I3:I522 I524:I571">
    <cfRule type="cellIs" dxfId="148" priority="107" operator="lessThan">
      <formula>0</formula>
    </cfRule>
  </conditionalFormatting>
  <conditionalFormatting sqref="I3:J522 I524:J571">
    <cfRule type="containsText" dxfId="147" priority="206" operator="containsText" text="!">
      <formula>NOT(ISERROR(SEARCH("!",I3)))</formula>
    </cfRule>
  </conditionalFormatting>
  <conditionalFormatting sqref="H3:H721">
    <cfRule type="containsText" dxfId="146" priority="102" operator="containsText" text="FALSE">
      <formula>NOT(ISERROR(SEARCH("FALSE",H3)))</formula>
    </cfRule>
  </conditionalFormatting>
  <conditionalFormatting sqref="I523">
    <cfRule type="top10" dxfId="145" priority="69" percent="1" rank="10"/>
  </conditionalFormatting>
  <conditionalFormatting sqref="J523">
    <cfRule type="top10" dxfId="144" priority="70" percent="1" rank="10"/>
  </conditionalFormatting>
  <conditionalFormatting sqref="A722:A1048576 A1:A2">
    <cfRule type="duplicateValues" dxfId="143" priority="64"/>
  </conditionalFormatting>
  <conditionalFormatting sqref="A722:A1048576">
    <cfRule type="duplicateValues" dxfId="142" priority="4524"/>
  </conditionalFormatting>
  <conditionalFormatting sqref="A635:A673 A570:A632">
    <cfRule type="duplicateValues" dxfId="141" priority="31"/>
  </conditionalFormatting>
  <conditionalFormatting sqref="A570:A604">
    <cfRule type="duplicateValues" dxfId="140" priority="32"/>
  </conditionalFormatting>
  <conditionalFormatting sqref="D653:D672">
    <cfRule type="duplicateValues" dxfId="139" priority="33"/>
    <cfRule type="duplicateValues" dxfId="138" priority="34"/>
    <cfRule type="duplicateValues" dxfId="137" priority="35"/>
    <cfRule type="duplicateValues" dxfId="136" priority="36"/>
    <cfRule type="duplicateValues" dxfId="135" priority="37"/>
  </conditionalFormatting>
  <conditionalFormatting sqref="A684:A685">
    <cfRule type="duplicateValues" dxfId="134" priority="30"/>
  </conditionalFormatting>
  <conditionalFormatting sqref="A700:A703">
    <cfRule type="duplicateValues" dxfId="133" priority="29"/>
  </conditionalFormatting>
  <conditionalFormatting sqref="A704">
    <cfRule type="expression" dxfId="132" priority="25">
      <formula>$G704="high"</formula>
    </cfRule>
    <cfRule type="expression" dxfId="131" priority="26">
      <formula>$G704="medium"</formula>
    </cfRule>
    <cfRule type="expression" dxfId="130" priority="27">
      <formula>$G704="low"</formula>
    </cfRule>
  </conditionalFormatting>
  <conditionalFormatting sqref="A704">
    <cfRule type="duplicateValues" dxfId="129" priority="28"/>
  </conditionalFormatting>
  <conditionalFormatting sqref="A705:A711">
    <cfRule type="expression" dxfId="128" priority="21">
      <formula>$G705="high"</formula>
    </cfRule>
    <cfRule type="expression" dxfId="127" priority="22">
      <formula>$G705="medium"</formula>
    </cfRule>
    <cfRule type="expression" dxfId="126" priority="23">
      <formula>$G705="low"</formula>
    </cfRule>
  </conditionalFormatting>
  <conditionalFormatting sqref="A705:A711">
    <cfRule type="duplicateValues" dxfId="125" priority="24"/>
  </conditionalFormatting>
  <conditionalFormatting sqref="A712:A720">
    <cfRule type="expression" dxfId="124" priority="17">
      <formula>$G712="high"</formula>
    </cfRule>
    <cfRule type="expression" dxfId="123" priority="18">
      <formula>$G712="medium"</formula>
    </cfRule>
    <cfRule type="expression" dxfId="122" priority="19">
      <formula>$G712="low"</formula>
    </cfRule>
  </conditionalFormatting>
  <conditionalFormatting sqref="A712:A720">
    <cfRule type="duplicateValues" dxfId="121" priority="20"/>
  </conditionalFormatting>
  <conditionalFormatting sqref="A721">
    <cfRule type="expression" dxfId="120" priority="13">
      <formula>$G721="high"</formula>
    </cfRule>
    <cfRule type="expression" dxfId="119" priority="14">
      <formula>$G721="medium"</formula>
    </cfRule>
    <cfRule type="expression" dxfId="118" priority="15">
      <formula>$G721="low"</formula>
    </cfRule>
  </conditionalFormatting>
  <conditionalFormatting sqref="A721">
    <cfRule type="duplicateValues" dxfId="117" priority="16"/>
  </conditionalFormatting>
  <conditionalFormatting sqref="D462:D489">
    <cfRule type="duplicateValues" dxfId="116" priority="8587"/>
    <cfRule type="duplicateValues" dxfId="115" priority="8588"/>
    <cfRule type="duplicateValues" dxfId="114" priority="8589"/>
    <cfRule type="duplicateValues" dxfId="113" priority="8590"/>
    <cfRule type="duplicateValues" dxfId="112" priority="8591"/>
  </conditionalFormatting>
  <conditionalFormatting sqref="A3:A412 A414:A489">
    <cfRule type="duplicateValues" dxfId="111" priority="8655"/>
  </conditionalFormatting>
  <conditionalFormatting sqref="A3:A412 A414:A489">
    <cfRule type="duplicateValues" dxfId="110" priority="8657" stopIfTrue="1"/>
    <cfRule type="duplicateValues" dxfId="109" priority="8658" stopIfTrue="1"/>
  </conditionalFormatting>
  <conditionalFormatting sqref="A3:A412 A414:A489">
    <cfRule type="duplicateValues" dxfId="108" priority="8661" stopIfTrue="1"/>
  </conditionalFormatting>
  <conditionalFormatting sqref="A413">
    <cfRule type="duplicateValues" dxfId="107" priority="2"/>
  </conditionalFormatting>
  <conditionalFormatting sqref="A413">
    <cfRule type="duplicateValues" dxfId="106" priority="3"/>
  </conditionalFormatting>
  <conditionalFormatting sqref="A1:A1048576">
    <cfRule type="duplicateValues" dxfId="105" priority="1"/>
  </conditionalFormatting>
  <conditionalFormatting sqref="A490:A703">
    <cfRule type="duplicateValues" dxfId="104" priority="8680"/>
  </conditionalFormatting>
  <conditionalFormatting sqref="A490:A699">
    <cfRule type="duplicateValues" dxfId="103" priority="8682"/>
  </conditionalFormatting>
  <conditionalFormatting sqref="A490:A569">
    <cfRule type="duplicateValues" dxfId="102" priority="8684"/>
  </conditionalFormatting>
  <conditionalFormatting sqref="A490:A569">
    <cfRule type="duplicateValues" dxfId="101" priority="8686" stopIfTrue="1"/>
    <cfRule type="duplicateValues" dxfId="100" priority="8687" stopIfTrue="1"/>
  </conditionalFormatting>
  <conditionalFormatting sqref="A490:A569">
    <cfRule type="duplicateValues" dxfId="99" priority="8690" stopIfTrue="1"/>
  </conditionalFormatting>
  <conditionalFormatting sqref="K3:K721">
    <cfRule type="top10" dxfId="98" priority="8696" percent="1" rank="10"/>
  </conditionalFormatting>
  <conditionalFormatting sqref="L3:L721">
    <cfRule type="top10" dxfId="97" priority="8698" percent="1" rank="10"/>
  </conditionalFormatting>
  <dataValidations xWindow="200" yWindow="579" count="11">
    <dataValidation allowBlank="1" showInputMessage="1" showErrorMessage="1" promptTitle="Les plus performants" prompt="Le rendement est la récolte estimée (5.) par ha (4.)._x000a_La majorité des membres du groupe aura un rendement similaire. _x000a_Ici les 10% de valeurs les plus élevée sont en jaune, car la différence pourrait indiquer une erreur dans les données. _x000a_Veuillez vérifer." sqref="K2" xr:uid="{6FD9091B-B90D-4242-873C-A00E2E63DB92}"/>
    <dataValidation allowBlank="1" showInputMessage="1" showErrorMessage="1" promptTitle="Vendu =&gt; Recolté" prompt="Un producteur ne peut vendre plus de produits certifié que récolté dans l'année précédente._x000a__x000a_Si vous voyez un !, veuillez vérifier le chiffre à nouveau." sqref="I2" xr:uid="{010265CA-3478-4450-A779-0327B33FBE5E}"/>
    <dataValidation allowBlank="1" showInputMessage="1" showErrorMessage="1" promptTitle="This year - last year harvest" prompt="La récolte change d'une année à une autre, mais les grands changements pourraient indiquer une erreur dans les données. Ici nous indiquons les changement supérieurs à 25%._x000a__x000a_Vérifier à nouveau les données de récolte (5. et 6.) si la cellule est jaune" sqref="J2" xr:uid="{F9DB2328-E8C0-4011-AE0F-D67FF984260F}"/>
    <dataValidation allowBlank="1" showInputMessage="1" showErrorMessage="1" promptTitle="Les plus performants" prompt="Le rendement est la récolte estimée (6.) par ha (4.)._x000a_La majorité des membres du groupe aura un rendement similaire._x000a__x000a_Ici les 10% de valeurs les plus élevée sont en jaune, car la différence pourrait indiquer une erreur dans les données._x000a__x000a_Veuillez vérifer." sqref="L2" xr:uid="{E8F0D54E-6DA2-4C19-BAC9-AB0DD68E3227}"/>
    <dataValidation allowBlank="1" showInputMessage="1" showErrorMessage="1" promptTitle="Veuillez sélectionner une option" prompt="Le copier-coller peut générer des erreurs lors de la soumission du fichier. Assurez-vous qu'il n'y ait pas de fautes de frappe." sqref="B2" xr:uid="{085C1B72-A7DC-4517-9978-B0CEFA9FB86E}"/>
    <dataValidation allowBlank="1" showInputMessage="1" showErrorMessage="1" promptTitle="Obligatoire si disponible" prompt="Le copier-coller peut générer des erreurs lors de la soumission du fichier. Assurez-vous qu'il n'y ait pas de fautes de frappe." sqref="C2" xr:uid="{1469C1B7-E790-4AD0-94DB-AE886920954C}"/>
    <dataValidation allowBlank="1" showInputMessage="1" showErrorMessage="1" promptTitle="Volume certifié année en cours" prompt="Ceci répresent le volume certifié de l'année en cours._x000a__x000a_Veuillez utiliser le format de cellule &quot;Nombre&quot;" sqref="E2" xr:uid="{2B68EE21-D837-466A-8795-E9C3D94946F8}"/>
    <dataValidation allowBlank="1" showInputMessage="1" showErrorMessage="1" promptTitle="Recolte certifiée an précédent" prompt="Cela représente le volume réel certifié pour la culture spécifique au cours de l'année précédente._x000a__x000a_Veuillez utiliser le format de cellule &quot;Nombre&quot;." sqref="F2" xr:uid="{3417F0BE-EE8E-4F4C-906A-56C75A8080C1}"/>
    <dataValidation allowBlank="1" showInputMessage="1" showErrorMessage="1" promptTitle="Information obligatoire" prompt="Cela représente le volume certifié vendu/livré par le membre au Groupe._x000a__x000a_Veuillez utiliser le format de cellule &quot;Nombre&quot;" sqref="G2" xr:uid="{44CE1DAE-FD58-4F03-97AB-1E80D954546A}"/>
    <dataValidation allowBlank="1" showInputMessage="1" showErrorMessage="1" promptTitle="Indications:" prompt="S'assurer utiliser le même indentifiant (ID) de la colonne A de l'onglet 1. Membre du groupe._x000a__x000a_Si le membre produit plus d'une culture (café ou cacao), ou variété (arabica ou robusta), en différents lieux, le même ID doit être utilisé pour le même membre." sqref="A2" xr:uid="{00000000-0002-0000-0200-00000C000000}"/>
    <dataValidation allowBlank="1" showInputMessage="1" showErrorMessage="1" promptTitle="Information obligatoire" prompt="Toutes les surfaces couverte par cette culture (ex: cacao) même si ce sont plusieurs unités de plantation (ferme)._x000a__x000a_Veuillez utiliser le format de cellule &quot;Nombre&quot;" sqref="D2" xr:uid="{EECE211F-BFE2-47EB-9DB7-33C5BDC64C14}"/>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94BA29"/>
  </sheetPr>
  <dimension ref="A1:J760"/>
  <sheetViews>
    <sheetView zoomScale="80" zoomScaleNormal="80" workbookViewId="0">
      <pane xSplit="1" topLeftCell="B1" activePane="topRight" state="frozen"/>
      <selection activeCell="A6" sqref="A6"/>
      <selection pane="topRight" activeCell="C290" sqref="C290"/>
    </sheetView>
  </sheetViews>
  <sheetFormatPr baseColWidth="10" defaultColWidth="8.81640625" defaultRowHeight="12.5" x14ac:dyDescent="0.25"/>
  <cols>
    <col min="1" max="1" width="25.54296875" style="77" customWidth="1"/>
    <col min="2" max="2" width="23.54296875" style="77" customWidth="1"/>
    <col min="3" max="3" width="21" style="80" customWidth="1"/>
    <col min="4" max="4" width="24.1796875" style="89" customWidth="1"/>
    <col min="5" max="5" width="26.1796875" style="89" customWidth="1"/>
    <col min="6" max="6" width="30.453125" style="78" customWidth="1"/>
    <col min="7" max="7" width="18" style="78" customWidth="1"/>
    <col min="8" max="8" width="21.1796875" style="78" customWidth="1"/>
    <col min="9" max="9" width="24.81640625" style="78" customWidth="1"/>
    <col min="10" max="16384" width="8.81640625" style="77"/>
  </cols>
  <sheetData>
    <row r="1" spans="1:10" s="86" customFormat="1" ht="17.25" customHeight="1" x14ac:dyDescent="0.35">
      <c r="A1" s="229" t="s">
        <v>83</v>
      </c>
      <c r="B1" s="229"/>
      <c r="C1" s="229"/>
      <c r="D1" s="229"/>
      <c r="E1" s="230"/>
      <c r="F1" s="31"/>
      <c r="G1" s="231" t="s">
        <v>84</v>
      </c>
      <c r="H1" s="232"/>
      <c r="I1" s="232"/>
    </row>
    <row r="2" spans="1:10" s="86" customFormat="1" ht="160" x14ac:dyDescent="0.35">
      <c r="A2" s="30" t="s">
        <v>204</v>
      </c>
      <c r="B2" s="35" t="s">
        <v>85</v>
      </c>
      <c r="C2" s="36" t="s">
        <v>86</v>
      </c>
      <c r="D2" s="35" t="s">
        <v>202</v>
      </c>
      <c r="E2" s="35" t="s">
        <v>203</v>
      </c>
      <c r="F2" s="59" t="s">
        <v>78</v>
      </c>
      <c r="G2" s="31" t="s">
        <v>87</v>
      </c>
      <c r="H2" s="31" t="s">
        <v>88</v>
      </c>
      <c r="I2" s="31" t="s">
        <v>89</v>
      </c>
      <c r="J2" s="88" t="s">
        <v>90</v>
      </c>
    </row>
    <row r="3" spans="1:10" hidden="1" x14ac:dyDescent="0.25">
      <c r="A3" s="95" t="s">
        <v>2209</v>
      </c>
      <c r="B3" s="96" t="s">
        <v>2210</v>
      </c>
      <c r="C3" s="162">
        <v>1.8</v>
      </c>
      <c r="D3" s="95">
        <v>5.30253</v>
      </c>
      <c r="E3" s="95">
        <v>-6.0771899999999999</v>
      </c>
      <c r="F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 s="98">
        <f t="shared" ref="G3:G66" si="0">IF(D3=0,"",D3)</f>
        <v>5.30253</v>
      </c>
      <c r="H3" s="98">
        <f t="shared" ref="H3:H66" si="1">IF(E3=0,"",E3)</f>
        <v>-6.0771899999999999</v>
      </c>
      <c r="I3" s="97" t="str">
        <f t="array" ref="I3">IF(ISBLANK(C3),"",IF(C3=MAX(IF(FarmUnit[1. Identifiant interne unique d’exploitation agricole*
(Attribué par la gestion centrale)]=A3,FarmUnit[3. Superficie de l’unité agricole (ha)*])),"!","-"))</f>
        <v>!</v>
      </c>
    </row>
    <row r="4" spans="1:10" hidden="1" x14ac:dyDescent="0.25">
      <c r="A4" s="95" t="s">
        <v>2216</v>
      </c>
      <c r="B4" s="96" t="s">
        <v>2217</v>
      </c>
      <c r="C4" s="162">
        <v>2.06</v>
      </c>
      <c r="D4" s="95">
        <v>5.3263600000000002</v>
      </c>
      <c r="E4" s="95">
        <v>-6.0680800000000001</v>
      </c>
      <c r="F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 s="98">
        <f t="shared" si="0"/>
        <v>5.3263600000000002</v>
      </c>
      <c r="H4" s="98">
        <f t="shared" si="1"/>
        <v>-6.0680800000000001</v>
      </c>
      <c r="I4" s="97" t="str">
        <f t="array" ref="I4">IF(ISBLANK(C4),"",IF(C4=MAX(IF(FarmUnit[1. Identifiant interne unique d’exploitation agricole*
(Attribué par la gestion centrale)]=A4,FarmUnit[3. Superficie de l’unité agricole (ha)*])),"!","-"))</f>
        <v>!</v>
      </c>
    </row>
    <row r="5" spans="1:10" hidden="1" x14ac:dyDescent="0.25">
      <c r="A5" s="95" t="s">
        <v>2220</v>
      </c>
      <c r="B5" s="96" t="s">
        <v>2221</v>
      </c>
      <c r="C5" s="162">
        <v>1.62</v>
      </c>
      <c r="D5" s="95">
        <v>5.2813299999999996</v>
      </c>
      <c r="E5" s="95">
        <v>-6.0871599999999999</v>
      </c>
      <c r="F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 s="98">
        <f t="shared" si="0"/>
        <v>5.2813299999999996</v>
      </c>
      <c r="H5" s="98">
        <f t="shared" si="1"/>
        <v>-6.0871599999999999</v>
      </c>
      <c r="I5" s="97" t="str">
        <f t="array" ref="I5">IF(ISBLANK(C5),"",IF(C5=MAX(IF(FarmUnit[1. Identifiant interne unique d’exploitation agricole*
(Attribué par la gestion centrale)]=A5,FarmUnit[3. Superficie de l’unité agricole (ha)*])),"!","-"))</f>
        <v>!</v>
      </c>
    </row>
    <row r="6" spans="1:10" hidden="1" x14ac:dyDescent="0.25">
      <c r="A6" s="95" t="s">
        <v>2224</v>
      </c>
      <c r="B6" s="96" t="s">
        <v>2225</v>
      </c>
      <c r="C6" s="162">
        <v>11.25</v>
      </c>
      <c r="D6" s="95">
        <v>5.3152499999999998</v>
      </c>
      <c r="E6" s="95">
        <v>-6.08657</v>
      </c>
      <c r="F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 s="98">
        <f t="shared" si="0"/>
        <v>5.3152499999999998</v>
      </c>
      <c r="H6" s="98">
        <f t="shared" si="1"/>
        <v>-6.08657</v>
      </c>
      <c r="I6" s="97" t="str">
        <f t="array" ref="I6">IF(ISBLANK(C6),"",IF(C6=MAX(IF(FarmUnit[1. Identifiant interne unique d’exploitation agricole*
(Attribué par la gestion centrale)]=A6,FarmUnit[3. Superficie de l’unité agricole (ha)*])),"!","-"))</f>
        <v>!</v>
      </c>
    </row>
    <row r="7" spans="1:10" hidden="1" x14ac:dyDescent="0.25">
      <c r="A7" s="95" t="s">
        <v>2230</v>
      </c>
      <c r="B7" s="96" t="s">
        <v>2231</v>
      </c>
      <c r="C7" s="162">
        <v>1.1599999999999999</v>
      </c>
      <c r="D7" s="95">
        <v>5.2803100000000001</v>
      </c>
      <c r="E7" s="95">
        <v>-6.0880000000000001</v>
      </c>
      <c r="F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 s="98">
        <f t="shared" si="0"/>
        <v>5.2803100000000001</v>
      </c>
      <c r="H7" s="98">
        <f t="shared" si="1"/>
        <v>-6.0880000000000001</v>
      </c>
      <c r="I7" s="97" t="str">
        <f t="array" ref="I7">IF(ISBLANK(C7),"",IF(C7=MAX(IF(FarmUnit[1. Identifiant interne unique d’exploitation agricole*
(Attribué par la gestion centrale)]=A7,FarmUnit[3. Superficie de l’unité agricole (ha)*])),"!","-"))</f>
        <v>!</v>
      </c>
    </row>
    <row r="8" spans="1:10" hidden="1" x14ac:dyDescent="0.25">
      <c r="A8" s="95" t="s">
        <v>2236</v>
      </c>
      <c r="B8" s="96" t="s">
        <v>2237</v>
      </c>
      <c r="C8" s="162">
        <v>2.17</v>
      </c>
      <c r="D8" s="95">
        <v>5.3125400000000003</v>
      </c>
      <c r="E8" s="95">
        <v>-6.0870100000000003</v>
      </c>
      <c r="F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8" s="98">
        <f t="shared" si="0"/>
        <v>5.3125400000000003</v>
      </c>
      <c r="H8" s="98">
        <f t="shared" si="1"/>
        <v>-6.0870100000000003</v>
      </c>
      <c r="I8" s="97" t="str">
        <f t="array" ref="I8">IF(ISBLANK(C8),"",IF(C8=MAX(IF(FarmUnit[1. Identifiant interne unique d’exploitation agricole*
(Attribué par la gestion centrale)]=A8,FarmUnit[3. Superficie de l’unité agricole (ha)*])),"!","-"))</f>
        <v>!</v>
      </c>
    </row>
    <row r="9" spans="1:10" hidden="1" x14ac:dyDescent="0.25">
      <c r="A9" s="95" t="s">
        <v>2241</v>
      </c>
      <c r="B9" s="96" t="s">
        <v>2242</v>
      </c>
      <c r="C9" s="162">
        <v>3.48</v>
      </c>
      <c r="D9" s="95">
        <v>5.3184300000000002</v>
      </c>
      <c r="E9" s="95">
        <v>-6.07165</v>
      </c>
      <c r="F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9" s="98">
        <f t="shared" si="0"/>
        <v>5.3184300000000002</v>
      </c>
      <c r="H9" s="98">
        <f t="shared" si="1"/>
        <v>-6.07165</v>
      </c>
      <c r="I9" s="97" t="str">
        <f t="array" ref="I9">IF(ISBLANK(C9),"",IF(C9=MAX(IF(FarmUnit[1. Identifiant interne unique d’exploitation agricole*
(Attribué par la gestion centrale)]=A9,FarmUnit[3. Superficie de l’unité agricole (ha)*])),"!","-"))</f>
        <v>!</v>
      </c>
    </row>
    <row r="10" spans="1:10" hidden="1" x14ac:dyDescent="0.25">
      <c r="A10" s="95" t="s">
        <v>2245</v>
      </c>
      <c r="B10" s="96" t="s">
        <v>2246</v>
      </c>
      <c r="C10" s="162">
        <v>4.1500000000000004</v>
      </c>
      <c r="D10" s="95">
        <v>5.2802300000000004</v>
      </c>
      <c r="E10" s="95">
        <v>-6.0718500000000004</v>
      </c>
      <c r="F1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0" s="98">
        <f t="shared" si="0"/>
        <v>5.2802300000000004</v>
      </c>
      <c r="H10" s="98">
        <f t="shared" si="1"/>
        <v>-6.0718500000000004</v>
      </c>
      <c r="I10" s="97" t="str">
        <f t="array" ref="I10">IF(ISBLANK(C10),"",IF(C10=MAX(IF(FarmUnit[1. Identifiant interne unique d’exploitation agricole*
(Attribué par la gestion centrale)]=A10,FarmUnit[3. Superficie de l’unité agricole (ha)*])),"!","-"))</f>
        <v>!</v>
      </c>
    </row>
    <row r="11" spans="1:10" hidden="1" x14ac:dyDescent="0.25">
      <c r="A11" s="95" t="s">
        <v>2249</v>
      </c>
      <c r="B11" s="96" t="s">
        <v>2250</v>
      </c>
      <c r="C11" s="162">
        <v>1.46</v>
      </c>
      <c r="D11" s="95">
        <v>5.2858999999999998</v>
      </c>
      <c r="E11" s="95">
        <v>-6.08758</v>
      </c>
      <c r="F1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1" s="98">
        <f t="shared" si="0"/>
        <v>5.2858999999999998</v>
      </c>
      <c r="H11" s="98">
        <f t="shared" si="1"/>
        <v>-6.08758</v>
      </c>
      <c r="I11" s="97" t="str">
        <f t="array" ref="I11">IF(ISBLANK(C11),"",IF(C11=MAX(IF(FarmUnit[1. Identifiant interne unique d’exploitation agricole*
(Attribué par la gestion centrale)]=A11,FarmUnit[3. Superficie de l’unité agricole (ha)*])),"!","-"))</f>
        <v>!</v>
      </c>
    </row>
    <row r="12" spans="1:10" hidden="1" x14ac:dyDescent="0.25">
      <c r="A12" s="95" t="s">
        <v>2255</v>
      </c>
      <c r="B12" s="96" t="s">
        <v>2256</v>
      </c>
      <c r="C12" s="162">
        <v>1.18</v>
      </c>
      <c r="D12" s="95">
        <v>5.30131</v>
      </c>
      <c r="E12" s="95">
        <v>-6.0746599999999997</v>
      </c>
      <c r="F1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2" s="98">
        <f t="shared" si="0"/>
        <v>5.30131</v>
      </c>
      <c r="H12" s="98">
        <f t="shared" si="1"/>
        <v>-6.0746599999999997</v>
      </c>
      <c r="I12" s="97" t="str">
        <f t="array" ref="I12">IF(ISBLANK(C12),"",IF(C12=MAX(IF(FarmUnit[1. Identifiant interne unique d’exploitation agricole*
(Attribué par la gestion centrale)]=A12,FarmUnit[3. Superficie de l’unité agricole (ha)*])),"!","-"))</f>
        <v>!</v>
      </c>
    </row>
    <row r="13" spans="1:10" hidden="1" x14ac:dyDescent="0.25">
      <c r="A13" s="95" t="s">
        <v>2261</v>
      </c>
      <c r="B13" s="96" t="s">
        <v>2262</v>
      </c>
      <c r="C13" s="162">
        <v>2.0099999999999998</v>
      </c>
      <c r="D13" s="95">
        <v>5.3088800000000003</v>
      </c>
      <c r="E13" s="95">
        <v>-6.09354</v>
      </c>
      <c r="F1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3" s="98">
        <f t="shared" si="0"/>
        <v>5.3088800000000003</v>
      </c>
      <c r="H13" s="98">
        <f t="shared" si="1"/>
        <v>-6.09354</v>
      </c>
      <c r="I13" s="97" t="str">
        <f t="array" ref="I13">IF(ISBLANK(C13),"",IF(C13=MAX(IF(FarmUnit[1. Identifiant interne unique d’exploitation agricole*
(Attribué par la gestion centrale)]=A13,FarmUnit[3. Superficie de l’unité agricole (ha)*])),"!","-"))</f>
        <v>!</v>
      </c>
    </row>
    <row r="14" spans="1:10" hidden="1" x14ac:dyDescent="0.25">
      <c r="A14" s="95" t="s">
        <v>2265</v>
      </c>
      <c r="B14" s="96" t="s">
        <v>2266</v>
      </c>
      <c r="C14" s="162">
        <v>1.41</v>
      </c>
      <c r="D14" s="95">
        <v>5.3009700000000004</v>
      </c>
      <c r="E14" s="95">
        <v>-6.0735999999999999</v>
      </c>
      <c r="F1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4" s="98">
        <f t="shared" si="0"/>
        <v>5.3009700000000004</v>
      </c>
      <c r="H14" s="98">
        <f t="shared" si="1"/>
        <v>-6.0735999999999999</v>
      </c>
      <c r="I14" s="97" t="str">
        <f t="array" ref="I14">IF(ISBLANK(C14),"",IF(C14=MAX(IF(FarmUnit[1. Identifiant interne unique d’exploitation agricole*
(Attribué par la gestion centrale)]=A14,FarmUnit[3. Superficie de l’unité agricole (ha)*])),"!","-"))</f>
        <v>!</v>
      </c>
    </row>
    <row r="15" spans="1:10" hidden="1" x14ac:dyDescent="0.25">
      <c r="A15" s="95" t="s">
        <v>2270</v>
      </c>
      <c r="B15" s="96" t="s">
        <v>2271</v>
      </c>
      <c r="C15" s="162">
        <v>2.2400000000000002</v>
      </c>
      <c r="D15" s="95">
        <v>5.30246</v>
      </c>
      <c r="E15" s="95">
        <v>-6.0740999999999996</v>
      </c>
      <c r="F1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5" s="98">
        <f t="shared" si="0"/>
        <v>5.30246</v>
      </c>
      <c r="H15" s="98">
        <f t="shared" si="1"/>
        <v>-6.0740999999999996</v>
      </c>
      <c r="I15" s="97" t="str">
        <f t="array" ref="I15">IF(ISBLANK(C15),"",IF(C15=MAX(IF(FarmUnit[1. Identifiant interne unique d’exploitation agricole*
(Attribué par la gestion centrale)]=A15,FarmUnit[3. Superficie de l’unité agricole (ha)*])),"!","-"))</f>
        <v>!</v>
      </c>
    </row>
    <row r="16" spans="1:10" hidden="1" x14ac:dyDescent="0.25">
      <c r="A16" s="95" t="s">
        <v>2274</v>
      </c>
      <c r="B16" s="96" t="s">
        <v>2275</v>
      </c>
      <c r="C16" s="162">
        <v>2.65</v>
      </c>
      <c r="D16" s="95">
        <v>5.3147000000000002</v>
      </c>
      <c r="E16" s="95">
        <v>-6.0967599999999997</v>
      </c>
      <c r="F1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6" s="98">
        <f t="shared" si="0"/>
        <v>5.3147000000000002</v>
      </c>
      <c r="H16" s="98">
        <f t="shared" si="1"/>
        <v>-6.0967599999999997</v>
      </c>
      <c r="I16" s="97" t="str">
        <f t="array" ref="I16">IF(ISBLANK(C16),"",IF(C16=MAX(IF(FarmUnit[1. Identifiant interne unique d’exploitation agricole*
(Attribué par la gestion centrale)]=A16,FarmUnit[3. Superficie de l’unité agricole (ha)*])),"!","-"))</f>
        <v>!</v>
      </c>
    </row>
    <row r="17" spans="1:9" hidden="1" x14ac:dyDescent="0.25">
      <c r="A17" s="95" t="s">
        <v>2280</v>
      </c>
      <c r="B17" s="96" t="s">
        <v>2281</v>
      </c>
      <c r="C17" s="162">
        <v>2.52</v>
      </c>
      <c r="D17" s="95">
        <v>5.29399</v>
      </c>
      <c r="E17" s="95">
        <v>-6.0816299999999996</v>
      </c>
      <c r="F1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7" s="98">
        <f t="shared" si="0"/>
        <v>5.29399</v>
      </c>
      <c r="H17" s="98">
        <f t="shared" si="1"/>
        <v>-6.0816299999999996</v>
      </c>
      <c r="I17" s="97" t="str">
        <f t="array" ref="I17">IF(ISBLANK(C17),"",IF(C17=MAX(IF(FarmUnit[1. Identifiant interne unique d’exploitation agricole*
(Attribué par la gestion centrale)]=A17,FarmUnit[3. Superficie de l’unité agricole (ha)*])),"!","-"))</f>
        <v>!</v>
      </c>
    </row>
    <row r="18" spans="1:9" hidden="1" x14ac:dyDescent="0.25">
      <c r="A18" s="95" t="s">
        <v>2285</v>
      </c>
      <c r="B18" s="96" t="s">
        <v>2286</v>
      </c>
      <c r="C18" s="162">
        <v>2.4500000000000002</v>
      </c>
      <c r="D18" s="95">
        <v>5.3094200000000003</v>
      </c>
      <c r="E18" s="95">
        <v>-6.1000500000000004</v>
      </c>
      <c r="F1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8" s="98">
        <f t="shared" si="0"/>
        <v>5.3094200000000003</v>
      </c>
      <c r="H18" s="98">
        <f t="shared" si="1"/>
        <v>-6.1000500000000004</v>
      </c>
      <c r="I18" s="97" t="str">
        <f t="array" ref="I18">IF(ISBLANK(C18),"",IF(C18=MAX(IF(FarmUnit[1. Identifiant interne unique d’exploitation agricole*
(Attribué par la gestion centrale)]=A18,FarmUnit[3. Superficie de l’unité agricole (ha)*])),"!","-"))</f>
        <v>!</v>
      </c>
    </row>
    <row r="19" spans="1:9" hidden="1" x14ac:dyDescent="0.25">
      <c r="A19" s="95" t="s">
        <v>2289</v>
      </c>
      <c r="B19" s="96" t="s">
        <v>2290</v>
      </c>
      <c r="C19" s="162">
        <v>1.63</v>
      </c>
      <c r="D19" s="95">
        <v>5.2822699999999996</v>
      </c>
      <c r="E19" s="95">
        <v>-6.0884499999999999</v>
      </c>
      <c r="F1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9" s="98">
        <f t="shared" si="0"/>
        <v>5.2822699999999996</v>
      </c>
      <c r="H19" s="98">
        <f t="shared" si="1"/>
        <v>-6.0884499999999999</v>
      </c>
      <c r="I19" s="97" t="str">
        <f t="array" ref="I19">IF(ISBLANK(C19),"",IF(C19=MAX(IF(FarmUnit[1. Identifiant interne unique d’exploitation agricole*
(Attribué par la gestion centrale)]=A19,FarmUnit[3. Superficie de l’unité agricole (ha)*])),"!","-"))</f>
        <v>!</v>
      </c>
    </row>
    <row r="20" spans="1:9" hidden="1" x14ac:dyDescent="0.25">
      <c r="A20" s="95" t="s">
        <v>2294</v>
      </c>
      <c r="B20" s="96" t="s">
        <v>2295</v>
      </c>
      <c r="C20" s="162">
        <v>1.86</v>
      </c>
      <c r="D20" s="95">
        <v>5.29284</v>
      </c>
      <c r="E20" s="95">
        <v>-6.0806300000000002</v>
      </c>
      <c r="F2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0" s="98">
        <f t="shared" si="0"/>
        <v>5.29284</v>
      </c>
      <c r="H20" s="98">
        <f t="shared" si="1"/>
        <v>-6.0806300000000002</v>
      </c>
      <c r="I20" s="97" t="str">
        <f t="array" ref="I20">IF(ISBLANK(C20),"",IF(C20=MAX(IF(FarmUnit[1. Identifiant interne unique d’exploitation agricole*
(Attribué par la gestion centrale)]=A20,FarmUnit[3. Superficie de l’unité agricole (ha)*])),"!","-"))</f>
        <v>!</v>
      </c>
    </row>
    <row r="21" spans="1:9" hidden="1" x14ac:dyDescent="0.25">
      <c r="A21" s="95" t="s">
        <v>2296</v>
      </c>
      <c r="B21" s="96" t="s">
        <v>2297</v>
      </c>
      <c r="C21" s="162">
        <v>3.82</v>
      </c>
      <c r="D21" s="95">
        <v>5.3072400000000002</v>
      </c>
      <c r="E21" s="95">
        <v>-6.0711599999999999</v>
      </c>
      <c r="F2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1" s="98">
        <f t="shared" si="0"/>
        <v>5.3072400000000002</v>
      </c>
      <c r="H21" s="98">
        <f t="shared" si="1"/>
        <v>-6.0711599999999999</v>
      </c>
      <c r="I21" s="97" t="str">
        <f t="array" ref="I21">IF(ISBLANK(C21),"",IF(C21=MAX(IF(FarmUnit[1. Identifiant interne unique d’exploitation agricole*
(Attribué par la gestion centrale)]=A21,FarmUnit[3. Superficie de l’unité agricole (ha)*])),"!","-"))</f>
        <v>!</v>
      </c>
    </row>
    <row r="22" spans="1:9" hidden="1" x14ac:dyDescent="0.25">
      <c r="A22" s="95" t="s">
        <v>2302</v>
      </c>
      <c r="B22" s="96" t="s">
        <v>2303</v>
      </c>
      <c r="C22" s="162">
        <v>1.51</v>
      </c>
      <c r="D22" s="95">
        <v>5.3085800000000001</v>
      </c>
      <c r="E22" s="95">
        <v>-6.07301</v>
      </c>
      <c r="F2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2" s="98">
        <f t="shared" si="0"/>
        <v>5.3085800000000001</v>
      </c>
      <c r="H22" s="98">
        <f t="shared" si="1"/>
        <v>-6.07301</v>
      </c>
      <c r="I22" s="97" t="str">
        <f t="array" ref="I22">IF(ISBLANK(C22),"",IF(C22=MAX(IF(FarmUnit[1. Identifiant interne unique d’exploitation agricole*
(Attribué par la gestion centrale)]=A22,FarmUnit[3. Superficie de l’unité agricole (ha)*])),"!","-"))</f>
        <v>!</v>
      </c>
    </row>
    <row r="23" spans="1:9" hidden="1" x14ac:dyDescent="0.25">
      <c r="A23" s="95" t="s">
        <v>2307</v>
      </c>
      <c r="B23" s="96" t="s">
        <v>2308</v>
      </c>
      <c r="C23" s="162">
        <v>3.11</v>
      </c>
      <c r="D23" s="95">
        <v>5.3093300000000001</v>
      </c>
      <c r="E23" s="95">
        <v>-6.0984299999999996</v>
      </c>
      <c r="F2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3" s="98">
        <f t="shared" si="0"/>
        <v>5.3093300000000001</v>
      </c>
      <c r="H23" s="98">
        <f t="shared" si="1"/>
        <v>-6.0984299999999996</v>
      </c>
      <c r="I23" s="97" t="str">
        <f t="array" ref="I23">IF(ISBLANK(C23),"",IF(C23=MAX(IF(FarmUnit[1. Identifiant interne unique d’exploitation agricole*
(Attribué par la gestion centrale)]=A23,FarmUnit[3. Superficie de l’unité agricole (ha)*])),"!","-"))</f>
        <v>!</v>
      </c>
    </row>
    <row r="24" spans="1:9" hidden="1" x14ac:dyDescent="0.25">
      <c r="A24" s="95" t="s">
        <v>2313</v>
      </c>
      <c r="B24" s="96" t="s">
        <v>2314</v>
      </c>
      <c r="C24" s="162">
        <v>2.68</v>
      </c>
      <c r="D24" s="95">
        <v>5.30952</v>
      </c>
      <c r="E24" s="95">
        <v>-6.0969899999999999</v>
      </c>
      <c r="F2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4" s="98">
        <f t="shared" si="0"/>
        <v>5.30952</v>
      </c>
      <c r="H24" s="98">
        <f t="shared" si="1"/>
        <v>-6.0969899999999999</v>
      </c>
      <c r="I24" s="97" t="str">
        <f t="array" ref="I24">IF(ISBLANK(C24),"",IF(C24=MAX(IF(FarmUnit[1. Identifiant interne unique d’exploitation agricole*
(Attribué par la gestion centrale)]=A24,FarmUnit[3. Superficie de l’unité agricole (ha)*])),"!","-"))</f>
        <v>!</v>
      </c>
    </row>
    <row r="25" spans="1:9" hidden="1" x14ac:dyDescent="0.25">
      <c r="A25" s="95" t="s">
        <v>2317</v>
      </c>
      <c r="B25" s="96" t="s">
        <v>2318</v>
      </c>
      <c r="C25" s="162">
        <v>1.45</v>
      </c>
      <c r="D25" s="95">
        <v>5.2981999999999996</v>
      </c>
      <c r="E25" s="95">
        <v>-6.0682</v>
      </c>
      <c r="F2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5" s="98">
        <f t="shared" si="0"/>
        <v>5.2981999999999996</v>
      </c>
      <c r="H25" s="98">
        <f t="shared" si="1"/>
        <v>-6.0682</v>
      </c>
      <c r="I25" s="97" t="str">
        <f t="array" ref="I25">IF(ISBLANK(C25),"",IF(C25=MAX(IF(FarmUnit[1. Identifiant interne unique d’exploitation agricole*
(Attribué par la gestion centrale)]=A25,FarmUnit[3. Superficie de l’unité agricole (ha)*])),"!","-"))</f>
        <v>!</v>
      </c>
    </row>
    <row r="26" spans="1:9" hidden="1" x14ac:dyDescent="0.25">
      <c r="A26" s="95" t="s">
        <v>2322</v>
      </c>
      <c r="B26" s="96" t="s">
        <v>2323</v>
      </c>
      <c r="C26" s="162">
        <v>1.2</v>
      </c>
      <c r="D26" s="95">
        <v>5.3078500000000002</v>
      </c>
      <c r="E26" s="95">
        <v>-6.0895200000000003</v>
      </c>
      <c r="F2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6" s="98">
        <f t="shared" si="0"/>
        <v>5.3078500000000002</v>
      </c>
      <c r="H26" s="98">
        <f t="shared" si="1"/>
        <v>-6.0895200000000003</v>
      </c>
      <c r="I26" s="97" t="str">
        <f t="array" ref="I26">IF(ISBLANK(C26),"",IF(C26=MAX(IF(FarmUnit[1. Identifiant interne unique d’exploitation agricole*
(Attribué par la gestion centrale)]=A26,FarmUnit[3. Superficie de l’unité agricole (ha)*])),"!","-"))</f>
        <v>!</v>
      </c>
    </row>
    <row r="27" spans="1:9" hidden="1" x14ac:dyDescent="0.25">
      <c r="A27" s="95" t="s">
        <v>2326</v>
      </c>
      <c r="B27" s="96" t="s">
        <v>2327</v>
      </c>
      <c r="C27" s="162">
        <v>1.07</v>
      </c>
      <c r="D27" s="95">
        <v>5.3113900000000003</v>
      </c>
      <c r="E27" s="95">
        <v>-6.0787100000000001</v>
      </c>
      <c r="F2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7" s="98">
        <f t="shared" si="0"/>
        <v>5.3113900000000003</v>
      </c>
      <c r="H27" s="98">
        <f t="shared" si="1"/>
        <v>-6.0787100000000001</v>
      </c>
      <c r="I27" s="97" t="str">
        <f t="array" ref="I27">IF(ISBLANK(C27),"",IF(C27=MAX(IF(FarmUnit[1. Identifiant interne unique d’exploitation agricole*
(Attribué par la gestion centrale)]=A27,FarmUnit[3. Superficie de l’unité agricole (ha)*])),"!","-"))</f>
        <v>!</v>
      </c>
    </row>
    <row r="28" spans="1:9" hidden="1" x14ac:dyDescent="0.25">
      <c r="A28" s="95" t="s">
        <v>2331</v>
      </c>
      <c r="B28" s="96" t="s">
        <v>2332</v>
      </c>
      <c r="C28" s="162">
        <v>1.89</v>
      </c>
      <c r="D28" s="95">
        <v>5.31</v>
      </c>
      <c r="E28" s="95">
        <v>-6.0926400000000003</v>
      </c>
      <c r="F2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8" s="98">
        <f t="shared" si="0"/>
        <v>5.31</v>
      </c>
      <c r="H28" s="98">
        <f t="shared" si="1"/>
        <v>-6.0926400000000003</v>
      </c>
      <c r="I28" s="97" t="str">
        <f t="array" ref="I28">IF(ISBLANK(C28),"",IF(C28=MAX(IF(FarmUnit[1. Identifiant interne unique d’exploitation agricole*
(Attribué par la gestion centrale)]=A28,FarmUnit[3. Superficie de l’unité agricole (ha)*])),"!","-"))</f>
        <v>!</v>
      </c>
    </row>
    <row r="29" spans="1:9" hidden="1" x14ac:dyDescent="0.25">
      <c r="A29" s="95" t="s">
        <v>2335</v>
      </c>
      <c r="B29" s="96" t="s">
        <v>2336</v>
      </c>
      <c r="C29" s="162">
        <v>2.25</v>
      </c>
      <c r="D29" s="95">
        <v>5.3225300000000004</v>
      </c>
      <c r="E29" s="95">
        <v>-6.0978399999999997</v>
      </c>
      <c r="F2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9" s="98">
        <f t="shared" si="0"/>
        <v>5.3225300000000004</v>
      </c>
      <c r="H29" s="98">
        <f t="shared" si="1"/>
        <v>-6.0978399999999997</v>
      </c>
      <c r="I29" s="97" t="str">
        <f t="array" ref="I29">IF(ISBLANK(C29),"",IF(C29=MAX(IF(FarmUnit[1. Identifiant interne unique d’exploitation agricole*
(Attribué par la gestion centrale)]=A29,FarmUnit[3. Superficie de l’unité agricole (ha)*])),"!","-"))</f>
        <v>!</v>
      </c>
    </row>
    <row r="30" spans="1:9" hidden="1" x14ac:dyDescent="0.25">
      <c r="A30" s="95" t="s">
        <v>2340</v>
      </c>
      <c r="B30" s="96" t="s">
        <v>2341</v>
      </c>
      <c r="C30" s="162">
        <v>2.2200000000000002</v>
      </c>
      <c r="D30" s="95">
        <v>5.2994700000000003</v>
      </c>
      <c r="E30" s="95">
        <v>-6.0727200000000003</v>
      </c>
      <c r="F3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0" s="98">
        <f t="shared" si="0"/>
        <v>5.2994700000000003</v>
      </c>
      <c r="H30" s="98">
        <f t="shared" si="1"/>
        <v>-6.0727200000000003</v>
      </c>
      <c r="I30" s="97" t="str">
        <f t="array" ref="I30">IF(ISBLANK(C30),"",IF(C30=MAX(IF(FarmUnit[1. Identifiant interne unique d’exploitation agricole*
(Attribué par la gestion centrale)]=A30,FarmUnit[3. Superficie de l’unité agricole (ha)*])),"!","-"))</f>
        <v>!</v>
      </c>
    </row>
    <row r="31" spans="1:9" hidden="1" x14ac:dyDescent="0.25">
      <c r="A31" s="95" t="s">
        <v>2345</v>
      </c>
      <c r="B31" s="96" t="s">
        <v>2346</v>
      </c>
      <c r="C31" s="162">
        <v>3.72</v>
      </c>
      <c r="D31" s="95">
        <v>5.3195100000000002</v>
      </c>
      <c r="E31" s="95">
        <v>-6.08195</v>
      </c>
      <c r="F3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1" s="98">
        <f t="shared" si="0"/>
        <v>5.3195100000000002</v>
      </c>
      <c r="H31" s="98">
        <f t="shared" si="1"/>
        <v>-6.08195</v>
      </c>
      <c r="I31" s="97" t="str">
        <f t="array" ref="I31">IF(ISBLANK(C31),"",IF(C31=MAX(IF(FarmUnit[1. Identifiant interne unique d’exploitation agricole*
(Attribué par la gestion centrale)]=A31,FarmUnit[3. Superficie de l’unité agricole (ha)*])),"!","-"))</f>
        <v>!</v>
      </c>
    </row>
    <row r="32" spans="1:9" hidden="1" x14ac:dyDescent="0.25">
      <c r="A32" s="95" t="s">
        <v>2350</v>
      </c>
      <c r="B32" s="96" t="s">
        <v>2351</v>
      </c>
      <c r="C32" s="162">
        <v>1.33</v>
      </c>
      <c r="D32" s="95">
        <v>5.27766</v>
      </c>
      <c r="E32" s="95">
        <v>-6.0694699999999999</v>
      </c>
      <c r="F3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2" s="98">
        <f t="shared" si="0"/>
        <v>5.27766</v>
      </c>
      <c r="H32" s="98">
        <f t="shared" si="1"/>
        <v>-6.0694699999999999</v>
      </c>
      <c r="I32" s="97" t="str">
        <f t="array" ref="I32">IF(ISBLANK(C32),"",IF(C32=MAX(IF(FarmUnit[1. Identifiant interne unique d’exploitation agricole*
(Attribué par la gestion centrale)]=A32,FarmUnit[3. Superficie de l’unité agricole (ha)*])),"!","-"))</f>
        <v>!</v>
      </c>
    </row>
    <row r="33" spans="1:9" hidden="1" x14ac:dyDescent="0.25">
      <c r="A33" s="95" t="s">
        <v>2355</v>
      </c>
      <c r="B33" s="96" t="s">
        <v>2356</v>
      </c>
      <c r="C33" s="162">
        <v>1.2</v>
      </c>
      <c r="D33" s="95">
        <v>5.2818500000000004</v>
      </c>
      <c r="E33" s="95">
        <v>-6.07193</v>
      </c>
      <c r="F3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3" s="98">
        <f t="shared" si="0"/>
        <v>5.2818500000000004</v>
      </c>
      <c r="H33" s="98">
        <f t="shared" si="1"/>
        <v>-6.07193</v>
      </c>
      <c r="I33" s="97" t="str">
        <f t="array" ref="I33">IF(ISBLANK(C33),"",IF(C33=MAX(IF(FarmUnit[1. Identifiant interne unique d’exploitation agricole*
(Attribué par la gestion centrale)]=A33,FarmUnit[3. Superficie de l’unité agricole (ha)*])),"!","-"))</f>
        <v>!</v>
      </c>
    </row>
    <row r="34" spans="1:9" hidden="1" x14ac:dyDescent="0.25">
      <c r="A34" s="95" t="s">
        <v>2361</v>
      </c>
      <c r="B34" s="96" t="s">
        <v>2362</v>
      </c>
      <c r="C34" s="162">
        <v>4.9400000000000004</v>
      </c>
      <c r="D34" s="95">
        <v>5.2774799999999997</v>
      </c>
      <c r="E34" s="95">
        <v>-6.0596199999999998</v>
      </c>
      <c r="F3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4" s="98">
        <f t="shared" si="0"/>
        <v>5.2774799999999997</v>
      </c>
      <c r="H34" s="98">
        <f t="shared" si="1"/>
        <v>-6.0596199999999998</v>
      </c>
      <c r="I34" s="97" t="str">
        <f t="array" ref="I34">IF(ISBLANK(C34),"",IF(C34=MAX(IF(FarmUnit[1. Identifiant interne unique d’exploitation agricole*
(Attribué par la gestion centrale)]=A34,FarmUnit[3. Superficie de l’unité agricole (ha)*])),"!","-"))</f>
        <v>!</v>
      </c>
    </row>
    <row r="35" spans="1:9" hidden="1" x14ac:dyDescent="0.25">
      <c r="A35" s="95" t="s">
        <v>2366</v>
      </c>
      <c r="B35" s="96" t="s">
        <v>2367</v>
      </c>
      <c r="C35" s="162">
        <v>1</v>
      </c>
      <c r="D35" s="95">
        <v>5.3206699999999998</v>
      </c>
      <c r="E35" s="95">
        <v>-6.0624099999999999</v>
      </c>
      <c r="F3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5" s="98">
        <f t="shared" si="0"/>
        <v>5.3206699999999998</v>
      </c>
      <c r="H35" s="98">
        <f t="shared" si="1"/>
        <v>-6.0624099999999999</v>
      </c>
      <c r="I35" s="97" t="str">
        <f t="array" ref="I35">IF(ISBLANK(C35),"",IF(C35=MAX(IF(FarmUnit[1. Identifiant interne unique d’exploitation agricole*
(Attribué par la gestion centrale)]=A35,FarmUnit[3. Superficie de l’unité agricole (ha)*])),"!","-"))</f>
        <v>!</v>
      </c>
    </row>
    <row r="36" spans="1:9" hidden="1" x14ac:dyDescent="0.25">
      <c r="A36" s="95" t="s">
        <v>2370</v>
      </c>
      <c r="B36" s="96" t="s">
        <v>2371</v>
      </c>
      <c r="C36" s="162">
        <v>1.98</v>
      </c>
      <c r="D36" s="95">
        <v>5.3172499999999996</v>
      </c>
      <c r="E36" s="95">
        <v>-6.0692700000000004</v>
      </c>
      <c r="F3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6" s="98">
        <f t="shared" si="0"/>
        <v>5.3172499999999996</v>
      </c>
      <c r="H36" s="98">
        <f t="shared" si="1"/>
        <v>-6.0692700000000004</v>
      </c>
      <c r="I36" s="97" t="str">
        <f t="array" ref="I36">IF(ISBLANK(C36),"",IF(C36=MAX(IF(FarmUnit[1. Identifiant interne unique d’exploitation agricole*
(Attribué par la gestion centrale)]=A36,FarmUnit[3. Superficie de l’unité agricole (ha)*])),"!","-"))</f>
        <v>!</v>
      </c>
    </row>
    <row r="37" spans="1:9" hidden="1" x14ac:dyDescent="0.25">
      <c r="A37" s="95" t="s">
        <v>2376</v>
      </c>
      <c r="B37" s="96" t="s">
        <v>2377</v>
      </c>
      <c r="C37" s="162">
        <v>1.41</v>
      </c>
      <c r="D37" s="95">
        <v>5.3071400000000004</v>
      </c>
      <c r="E37" s="95">
        <v>-6.0895999999999999</v>
      </c>
      <c r="F3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7" s="98">
        <f t="shared" si="0"/>
        <v>5.3071400000000004</v>
      </c>
      <c r="H37" s="98">
        <f t="shared" si="1"/>
        <v>-6.0895999999999999</v>
      </c>
      <c r="I37" s="97" t="str">
        <f t="array" ref="I37">IF(ISBLANK(C37),"",IF(C37=MAX(IF(FarmUnit[1. Identifiant interne unique d’exploitation agricole*
(Attribué par la gestion centrale)]=A37,FarmUnit[3. Superficie de l’unité agricole (ha)*])),"!","-"))</f>
        <v>!</v>
      </c>
    </row>
    <row r="38" spans="1:9" hidden="1" x14ac:dyDescent="0.25">
      <c r="A38" s="95" t="s">
        <v>2380</v>
      </c>
      <c r="B38" s="96" t="s">
        <v>2381</v>
      </c>
      <c r="C38" s="162">
        <v>5.71</v>
      </c>
      <c r="D38" s="95">
        <v>5.3165300000000002</v>
      </c>
      <c r="E38" s="95">
        <v>-6.0823099999999997</v>
      </c>
      <c r="F3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8" s="98">
        <f t="shared" si="0"/>
        <v>5.3165300000000002</v>
      </c>
      <c r="H38" s="98">
        <f t="shared" si="1"/>
        <v>-6.0823099999999997</v>
      </c>
      <c r="I38" s="97" t="str">
        <f t="array" ref="I38">IF(ISBLANK(C38),"",IF(C38=MAX(IF(FarmUnit[1. Identifiant interne unique d’exploitation agricole*
(Attribué par la gestion centrale)]=A38,FarmUnit[3. Superficie de l’unité agricole (ha)*])),"!","-"))</f>
        <v>!</v>
      </c>
    </row>
    <row r="39" spans="1:9" hidden="1" x14ac:dyDescent="0.25">
      <c r="A39" s="95" t="s">
        <v>2385</v>
      </c>
      <c r="B39" s="96" t="s">
        <v>2386</v>
      </c>
      <c r="C39" s="162">
        <v>3.02</v>
      </c>
      <c r="D39" s="95">
        <v>5.3108899999999997</v>
      </c>
      <c r="E39" s="95">
        <v>-6.0988699999999998</v>
      </c>
      <c r="F3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9" s="98">
        <f t="shared" si="0"/>
        <v>5.3108899999999997</v>
      </c>
      <c r="H39" s="98">
        <f t="shared" si="1"/>
        <v>-6.0988699999999998</v>
      </c>
      <c r="I39" s="97" t="str">
        <f t="array" ref="I39">IF(ISBLANK(C39),"",IF(C39=MAX(IF(FarmUnit[1. Identifiant interne unique d’exploitation agricole*
(Attribué par la gestion centrale)]=A39,FarmUnit[3. Superficie de l’unité agricole (ha)*])),"!","-"))</f>
        <v>!</v>
      </c>
    </row>
    <row r="40" spans="1:9" hidden="1" x14ac:dyDescent="0.25">
      <c r="A40" s="95" t="s">
        <v>2389</v>
      </c>
      <c r="B40" s="96" t="s">
        <v>2390</v>
      </c>
      <c r="C40" s="162">
        <v>3.45</v>
      </c>
      <c r="D40" s="95">
        <v>5.3122499999999997</v>
      </c>
      <c r="E40" s="95">
        <v>-6.0742799999999999</v>
      </c>
      <c r="F4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0" s="98">
        <f t="shared" si="0"/>
        <v>5.3122499999999997</v>
      </c>
      <c r="H40" s="98">
        <f t="shared" si="1"/>
        <v>-6.0742799999999999</v>
      </c>
      <c r="I40" s="97" t="str">
        <f t="array" ref="I40">IF(ISBLANK(C40),"",IF(C40=MAX(IF(FarmUnit[1. Identifiant interne unique d’exploitation agricole*
(Attribué par la gestion centrale)]=A40,FarmUnit[3. Superficie de l’unité agricole (ha)*])),"!","-"))</f>
        <v>!</v>
      </c>
    </row>
    <row r="41" spans="1:9" hidden="1" x14ac:dyDescent="0.25">
      <c r="A41" s="95" t="s">
        <v>2395</v>
      </c>
      <c r="B41" s="96" t="s">
        <v>2396</v>
      </c>
      <c r="C41" s="162">
        <v>2.4900000000000002</v>
      </c>
      <c r="D41" s="95">
        <v>5.3151900000000003</v>
      </c>
      <c r="E41" s="95">
        <v>-6.0807799999999999</v>
      </c>
      <c r="F4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1" s="98">
        <f t="shared" si="0"/>
        <v>5.3151900000000003</v>
      </c>
      <c r="H41" s="98">
        <f t="shared" si="1"/>
        <v>-6.0807799999999999</v>
      </c>
      <c r="I41" s="97" t="str">
        <f t="array" ref="I41">IF(ISBLANK(C41),"",IF(C41=MAX(IF(FarmUnit[1. Identifiant interne unique d’exploitation agricole*
(Attribué par la gestion centrale)]=A41,FarmUnit[3. Superficie de l’unité agricole (ha)*])),"!","-"))</f>
        <v>!</v>
      </c>
    </row>
    <row r="42" spans="1:9" hidden="1" x14ac:dyDescent="0.25">
      <c r="A42" s="95" t="s">
        <v>2397</v>
      </c>
      <c r="B42" s="96" t="s">
        <v>2398</v>
      </c>
      <c r="C42" s="162">
        <v>1.28</v>
      </c>
      <c r="D42" s="95">
        <v>5.3116000000000003</v>
      </c>
      <c r="E42" s="95">
        <v>-6.0901699999999996</v>
      </c>
      <c r="F4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2" s="98">
        <f t="shared" si="0"/>
        <v>5.3116000000000003</v>
      </c>
      <c r="H42" s="98">
        <f t="shared" si="1"/>
        <v>-6.0901699999999996</v>
      </c>
      <c r="I42" s="97" t="str">
        <f t="array" ref="I42">IF(ISBLANK(C42),"",IF(C42=MAX(IF(FarmUnit[1. Identifiant interne unique d’exploitation agricole*
(Attribué par la gestion centrale)]=A42,FarmUnit[3. Superficie de l’unité agricole (ha)*])),"!","-"))</f>
        <v>!</v>
      </c>
    </row>
    <row r="43" spans="1:9" hidden="1" x14ac:dyDescent="0.25">
      <c r="A43" s="95" t="s">
        <v>2402</v>
      </c>
      <c r="B43" s="96" t="s">
        <v>2403</v>
      </c>
      <c r="C43" s="162">
        <v>1.85</v>
      </c>
      <c r="D43" s="95">
        <v>5.3129400000000002</v>
      </c>
      <c r="E43" s="95">
        <v>-6.1008300000000002</v>
      </c>
      <c r="F4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3" s="98">
        <f t="shared" si="0"/>
        <v>5.3129400000000002</v>
      </c>
      <c r="H43" s="98">
        <f t="shared" si="1"/>
        <v>-6.1008300000000002</v>
      </c>
      <c r="I43" s="97" t="str">
        <f t="array" ref="I43">IF(ISBLANK(C43),"",IF(C43=MAX(IF(FarmUnit[1. Identifiant interne unique d’exploitation agricole*
(Attribué par la gestion centrale)]=A43,FarmUnit[3. Superficie de l’unité agricole (ha)*])),"!","-"))</f>
        <v>!</v>
      </c>
    </row>
    <row r="44" spans="1:9" hidden="1" x14ac:dyDescent="0.25">
      <c r="A44" s="95" t="s">
        <v>2405</v>
      </c>
      <c r="B44" s="96" t="s">
        <v>2406</v>
      </c>
      <c r="C44" s="162">
        <v>1.68</v>
      </c>
      <c r="D44" s="95">
        <v>5.3106799999999996</v>
      </c>
      <c r="E44" s="95">
        <v>-6.1016899999999996</v>
      </c>
      <c r="F44"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4" s="100">
        <f t="shared" si="0"/>
        <v>5.3106799999999996</v>
      </c>
      <c r="H44" s="100">
        <f t="shared" si="1"/>
        <v>-6.1016899999999996</v>
      </c>
      <c r="I44" s="97" t="str">
        <f t="array" ref="I44">IF(ISBLANK(C44),"",IF(C44=MAX(IF(FarmUnit[1. Identifiant interne unique d’exploitation agricole*
(Attribué par la gestion centrale)]=A44,FarmUnit[3. Superficie de l’unité agricole (ha)*])),"!","-"))</f>
        <v>!</v>
      </c>
    </row>
    <row r="45" spans="1:9" hidden="1" x14ac:dyDescent="0.25">
      <c r="A45" s="95" t="s">
        <v>2410</v>
      </c>
      <c r="B45" s="96" t="s">
        <v>2411</v>
      </c>
      <c r="C45" s="162">
        <v>2.2999999999999998</v>
      </c>
      <c r="D45" s="95">
        <v>5.2937799999999999</v>
      </c>
      <c r="E45" s="95">
        <v>-6.0770999999999997</v>
      </c>
      <c r="F4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5" s="98">
        <f t="shared" si="0"/>
        <v>5.2937799999999999</v>
      </c>
      <c r="H45" s="98">
        <f t="shared" si="1"/>
        <v>-6.0770999999999997</v>
      </c>
      <c r="I45" s="97" t="str">
        <f t="array" ref="I45">IF(ISBLANK(C45),"",IF(C45=MAX(IF(FarmUnit[1. Identifiant interne unique d’exploitation agricole*
(Attribué par la gestion centrale)]=A45,FarmUnit[3. Superficie de l’unité agricole (ha)*])),"!","-"))</f>
        <v>!</v>
      </c>
    </row>
    <row r="46" spans="1:9" hidden="1" x14ac:dyDescent="0.25">
      <c r="A46" s="95" t="s">
        <v>2414</v>
      </c>
      <c r="B46" s="96" t="s">
        <v>2415</v>
      </c>
      <c r="C46" s="162">
        <v>1.8</v>
      </c>
      <c r="D46" s="95">
        <v>5.3053999999999997</v>
      </c>
      <c r="E46" s="95">
        <v>-6.0457999999999998</v>
      </c>
      <c r="F4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6" s="98">
        <f t="shared" si="0"/>
        <v>5.3053999999999997</v>
      </c>
      <c r="H46" s="98">
        <f t="shared" si="1"/>
        <v>-6.0457999999999998</v>
      </c>
      <c r="I46" s="97" t="str">
        <f t="array" ref="I46">IF(ISBLANK(C46),"",IF(C46=MAX(IF(FarmUnit[1. Identifiant interne unique d’exploitation agricole*
(Attribué par la gestion centrale)]=A46,FarmUnit[3. Superficie de l’unité agricole (ha)*])),"!","-"))</f>
        <v>!</v>
      </c>
    </row>
    <row r="47" spans="1:9" hidden="1" x14ac:dyDescent="0.25">
      <c r="A47" s="95" t="s">
        <v>2419</v>
      </c>
      <c r="B47" s="96" t="s">
        <v>2420</v>
      </c>
      <c r="C47" s="162">
        <v>1.61</v>
      </c>
      <c r="D47" s="95">
        <v>5.3083200000000001</v>
      </c>
      <c r="E47" s="95">
        <v>-6.0908100000000003</v>
      </c>
      <c r="F4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7" s="98">
        <f t="shared" si="0"/>
        <v>5.3083200000000001</v>
      </c>
      <c r="H47" s="98">
        <f t="shared" si="1"/>
        <v>-6.0908100000000003</v>
      </c>
      <c r="I47" s="97" t="str">
        <f t="array" ref="I47">IF(ISBLANK(C47),"",IF(C47=MAX(IF(FarmUnit[1. Identifiant interne unique d’exploitation agricole*
(Attribué par la gestion centrale)]=A47,FarmUnit[3. Superficie de l’unité agricole (ha)*])),"!","-"))</f>
        <v>!</v>
      </c>
    </row>
    <row r="48" spans="1:9" hidden="1" x14ac:dyDescent="0.25">
      <c r="A48" s="95" t="s">
        <v>2424</v>
      </c>
      <c r="B48" s="96" t="s">
        <v>2425</v>
      </c>
      <c r="C48" s="162">
        <v>3.95</v>
      </c>
      <c r="D48" s="95">
        <v>5.29169</v>
      </c>
      <c r="E48" s="95">
        <v>-6.0719000000000003</v>
      </c>
      <c r="F4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8" s="98">
        <f t="shared" si="0"/>
        <v>5.29169</v>
      </c>
      <c r="H48" s="98">
        <f t="shared" si="1"/>
        <v>-6.0719000000000003</v>
      </c>
      <c r="I48" s="97" t="str">
        <f t="array" ref="I48">IF(ISBLANK(C48),"",IF(C48=MAX(IF(FarmUnit[1. Identifiant interne unique d’exploitation agricole*
(Attribué par la gestion centrale)]=A48,FarmUnit[3. Superficie de l’unité agricole (ha)*])),"!","-"))</f>
        <v>!</v>
      </c>
    </row>
    <row r="49" spans="1:9" hidden="1" x14ac:dyDescent="0.25">
      <c r="A49" s="95" t="s">
        <v>2430</v>
      </c>
      <c r="B49" s="96" t="s">
        <v>2431</v>
      </c>
      <c r="C49" s="162">
        <v>2.19</v>
      </c>
      <c r="D49" s="95">
        <v>5.3131000000000004</v>
      </c>
      <c r="E49" s="95">
        <v>-6.0882899999999998</v>
      </c>
      <c r="F4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9" s="98">
        <f t="shared" si="0"/>
        <v>5.3131000000000004</v>
      </c>
      <c r="H49" s="98">
        <f t="shared" si="1"/>
        <v>-6.0882899999999998</v>
      </c>
      <c r="I49" s="97" t="str">
        <f t="array" ref="I49">IF(ISBLANK(C49),"",IF(C49=MAX(IF(FarmUnit[1. Identifiant interne unique d’exploitation agricole*
(Attribué par la gestion centrale)]=A49,FarmUnit[3. Superficie de l’unité agricole (ha)*])),"!","-"))</f>
        <v>!</v>
      </c>
    </row>
    <row r="50" spans="1:9" hidden="1" x14ac:dyDescent="0.25">
      <c r="A50" s="106" t="s">
        <v>2465</v>
      </c>
      <c r="B50" s="102" t="s">
        <v>2928</v>
      </c>
      <c r="C50" s="113">
        <v>2</v>
      </c>
      <c r="D50" s="102">
        <v>5.2922200000000004</v>
      </c>
      <c r="E50" s="102">
        <v>-6.0839499999999997</v>
      </c>
      <c r="F5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0" s="98">
        <f t="shared" si="0"/>
        <v>5.2922200000000004</v>
      </c>
      <c r="H50" s="98">
        <f t="shared" si="1"/>
        <v>-6.0839499999999997</v>
      </c>
      <c r="I50" s="97" t="str">
        <f t="array" ref="I50">IF(ISBLANK(C50),"",IF(C50=MAX(IF(FarmUnit[1. Identifiant interne unique d’exploitation agricole*
(Attribué par la gestion centrale)]=A50,FarmUnit[3. Superficie de l’unité agricole (ha)*])),"!","-"))</f>
        <v>!</v>
      </c>
    </row>
    <row r="51" spans="1:9" hidden="1" x14ac:dyDescent="0.25">
      <c r="A51" s="106" t="s">
        <v>2466</v>
      </c>
      <c r="B51" s="102" t="s">
        <v>2929</v>
      </c>
      <c r="C51" s="113">
        <v>2.3199999999999998</v>
      </c>
      <c r="D51" s="102">
        <v>5.3055000000000003</v>
      </c>
      <c r="E51" s="102">
        <v>-6.0677700000000003</v>
      </c>
      <c r="F5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1" s="98">
        <f t="shared" si="0"/>
        <v>5.3055000000000003</v>
      </c>
      <c r="H51" s="98">
        <f t="shared" si="1"/>
        <v>-6.0677700000000003</v>
      </c>
      <c r="I51" s="97" t="str">
        <f t="array" ref="I51">IF(ISBLANK(C51),"",IF(C51=MAX(IF(FarmUnit[1. Identifiant interne unique d’exploitation agricole*
(Attribué par la gestion centrale)]=A51,FarmUnit[3. Superficie de l’unité agricole (ha)*])),"!","-"))</f>
        <v>!</v>
      </c>
    </row>
    <row r="52" spans="1:9" hidden="1" x14ac:dyDescent="0.25">
      <c r="A52" s="106" t="s">
        <v>2467</v>
      </c>
      <c r="B52" s="102" t="s">
        <v>2930</v>
      </c>
      <c r="C52" s="113">
        <v>2.4</v>
      </c>
      <c r="D52" s="102">
        <v>5.3044099999999998</v>
      </c>
      <c r="E52" s="102">
        <v>-6.0432300000000003</v>
      </c>
      <c r="F5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2" s="98">
        <f t="shared" si="0"/>
        <v>5.3044099999999998</v>
      </c>
      <c r="H52" s="98">
        <f t="shared" si="1"/>
        <v>-6.0432300000000003</v>
      </c>
      <c r="I52" s="97" t="str">
        <f t="array" ref="I52">IF(ISBLANK(C52),"",IF(C52=MAX(IF(FarmUnit[1. Identifiant interne unique d’exploitation agricole*
(Attribué par la gestion centrale)]=A52,FarmUnit[3. Superficie de l’unité agricole (ha)*])),"!","-"))</f>
        <v>!</v>
      </c>
    </row>
    <row r="53" spans="1:9" hidden="1" x14ac:dyDescent="0.25">
      <c r="A53" s="106" t="s">
        <v>2468</v>
      </c>
      <c r="B53" s="102" t="s">
        <v>2931</v>
      </c>
      <c r="C53" s="113">
        <v>6</v>
      </c>
      <c r="D53" s="102">
        <v>5.3155299999999999</v>
      </c>
      <c r="E53" s="102">
        <v>-6.0848209999999998</v>
      </c>
      <c r="F5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3" s="98">
        <f t="shared" si="0"/>
        <v>5.3155299999999999</v>
      </c>
      <c r="H53" s="98">
        <f t="shared" si="1"/>
        <v>-6.0848209999999998</v>
      </c>
      <c r="I53" s="97" t="str">
        <f t="array" ref="I53">IF(ISBLANK(C53),"",IF(C53=MAX(IF(FarmUnit[1. Identifiant interne unique d’exploitation agricole*
(Attribué par la gestion centrale)]=A53,FarmUnit[3. Superficie de l’unité agricole (ha)*])),"!","-"))</f>
        <v>!</v>
      </c>
    </row>
    <row r="54" spans="1:9" hidden="1" x14ac:dyDescent="0.25">
      <c r="A54" s="106" t="s">
        <v>2469</v>
      </c>
      <c r="B54" s="102" t="s">
        <v>2932</v>
      </c>
      <c r="C54" s="113">
        <v>6.5</v>
      </c>
      <c r="D54" s="102">
        <v>5.2879100000000001</v>
      </c>
      <c r="E54" s="102">
        <v>-6.0709900000000001</v>
      </c>
      <c r="F5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4" s="98">
        <f t="shared" si="0"/>
        <v>5.2879100000000001</v>
      </c>
      <c r="H54" s="98">
        <f t="shared" si="1"/>
        <v>-6.0709900000000001</v>
      </c>
      <c r="I54" s="97" t="str">
        <f t="array" ref="I54">IF(ISBLANK(C54),"",IF(C54=MAX(IF(FarmUnit[1. Identifiant interne unique d’exploitation agricole*
(Attribué par la gestion centrale)]=A54,FarmUnit[3. Superficie de l’unité agricole (ha)*])),"!","-"))</f>
        <v>!</v>
      </c>
    </row>
    <row r="55" spans="1:9" hidden="1" x14ac:dyDescent="0.25">
      <c r="A55" s="106" t="s">
        <v>2470</v>
      </c>
      <c r="B55" s="102" t="s">
        <v>2933</v>
      </c>
      <c r="C55" s="113">
        <v>3</v>
      </c>
      <c r="D55" s="102">
        <v>5.319</v>
      </c>
      <c r="E55" s="102">
        <v>-6.0696099999999999</v>
      </c>
      <c r="F5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5" s="98">
        <f t="shared" si="0"/>
        <v>5.319</v>
      </c>
      <c r="H55" s="98">
        <f t="shared" si="1"/>
        <v>-6.0696099999999999</v>
      </c>
      <c r="I55" s="97" t="str">
        <f t="array" ref="I55">IF(ISBLANK(C55),"",IF(C55=MAX(IF(FarmUnit[1. Identifiant interne unique d’exploitation agricole*
(Attribué par la gestion centrale)]=A55,FarmUnit[3. Superficie de l’unité agricole (ha)*])),"!","-"))</f>
        <v>!</v>
      </c>
    </row>
    <row r="56" spans="1:9" hidden="1" x14ac:dyDescent="0.25">
      <c r="A56" s="106" t="s">
        <v>2471</v>
      </c>
      <c r="B56" s="102" t="s">
        <v>2934</v>
      </c>
      <c r="C56" s="113">
        <v>2.9</v>
      </c>
      <c r="D56" s="102">
        <v>5.3132900000000003</v>
      </c>
      <c r="E56" s="102">
        <v>-6.0739700000000001</v>
      </c>
      <c r="F5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6" s="98">
        <f t="shared" si="0"/>
        <v>5.3132900000000003</v>
      </c>
      <c r="H56" s="98">
        <f t="shared" si="1"/>
        <v>-6.0739700000000001</v>
      </c>
      <c r="I56" s="97" t="str">
        <f t="array" ref="I56">IF(ISBLANK(C56),"",IF(C56=MAX(IF(FarmUnit[1. Identifiant interne unique d’exploitation agricole*
(Attribué par la gestion centrale)]=A56,FarmUnit[3. Superficie de l’unité agricole (ha)*])),"!","-"))</f>
        <v>!</v>
      </c>
    </row>
    <row r="57" spans="1:9" hidden="1" x14ac:dyDescent="0.25">
      <c r="A57" s="106" t="s">
        <v>2472</v>
      </c>
      <c r="B57" s="102" t="s">
        <v>2935</v>
      </c>
      <c r="C57" s="113">
        <v>2</v>
      </c>
      <c r="D57" s="102">
        <v>5.32165</v>
      </c>
      <c r="E57" s="102">
        <v>-6.0733899999999998</v>
      </c>
      <c r="F5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7" s="98">
        <f t="shared" si="0"/>
        <v>5.32165</v>
      </c>
      <c r="H57" s="98">
        <f t="shared" si="1"/>
        <v>-6.0733899999999998</v>
      </c>
      <c r="I57" s="97" t="str">
        <f t="array" ref="I57">IF(ISBLANK(C57),"",IF(C57=MAX(IF(FarmUnit[1. Identifiant interne unique d’exploitation agricole*
(Attribué par la gestion centrale)]=A57,FarmUnit[3. Superficie de l’unité agricole (ha)*])),"!","-"))</f>
        <v>!</v>
      </c>
    </row>
    <row r="58" spans="1:9" hidden="1" x14ac:dyDescent="0.25">
      <c r="A58" s="106" t="s">
        <v>2473</v>
      </c>
      <c r="B58" s="102" t="s">
        <v>2936</v>
      </c>
      <c r="C58" s="113">
        <v>6.45</v>
      </c>
      <c r="D58" s="102">
        <v>5.3069100000000002</v>
      </c>
      <c r="E58" s="102">
        <v>-6.07395</v>
      </c>
      <c r="F5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8" s="98">
        <f t="shared" si="0"/>
        <v>5.3069100000000002</v>
      </c>
      <c r="H58" s="98">
        <f t="shared" si="1"/>
        <v>-6.07395</v>
      </c>
      <c r="I58" s="97" t="str">
        <f t="array" ref="I58">IF(ISBLANK(C58),"",IF(C58=MAX(IF(FarmUnit[1. Identifiant interne unique d’exploitation agricole*
(Attribué par la gestion centrale)]=A58,FarmUnit[3. Superficie de l’unité agricole (ha)*])),"!","-"))</f>
        <v>!</v>
      </c>
    </row>
    <row r="59" spans="1:9" hidden="1" x14ac:dyDescent="0.25">
      <c r="A59" s="106" t="s">
        <v>2474</v>
      </c>
      <c r="B59" s="102" t="s">
        <v>2937</v>
      </c>
      <c r="C59" s="113">
        <v>1.62</v>
      </c>
      <c r="D59" s="102">
        <v>5.3112599999999999</v>
      </c>
      <c r="E59" s="102">
        <v>-6.0893600000000001</v>
      </c>
      <c r="F5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9" s="98">
        <f t="shared" si="0"/>
        <v>5.3112599999999999</v>
      </c>
      <c r="H59" s="98">
        <f t="shared" si="1"/>
        <v>-6.0893600000000001</v>
      </c>
      <c r="I59" s="97" t="str">
        <f t="array" ref="I59">IF(ISBLANK(C59),"",IF(C59=MAX(IF(FarmUnit[1. Identifiant interne unique d’exploitation agricole*
(Attribué par la gestion centrale)]=A59,FarmUnit[3. Superficie de l’unité agricole (ha)*])),"!","-"))</f>
        <v>!</v>
      </c>
    </row>
    <row r="60" spans="1:9" hidden="1" x14ac:dyDescent="0.25">
      <c r="A60" s="106" t="s">
        <v>2475</v>
      </c>
      <c r="B60" s="102" t="s">
        <v>2938</v>
      </c>
      <c r="C60" s="113">
        <v>2.5</v>
      </c>
      <c r="D60" s="102">
        <v>5.3136000000000001</v>
      </c>
      <c r="E60" s="102">
        <v>-6.0844100000000001</v>
      </c>
      <c r="F6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0" s="98">
        <f t="shared" si="0"/>
        <v>5.3136000000000001</v>
      </c>
      <c r="H60" s="98">
        <f t="shared" si="1"/>
        <v>-6.0844100000000001</v>
      </c>
      <c r="I60" s="97" t="str">
        <f t="array" ref="I60">IF(ISBLANK(C60),"",IF(C60=MAX(IF(FarmUnit[1. Identifiant interne unique d’exploitation agricole*
(Attribué par la gestion centrale)]=A60,FarmUnit[3. Superficie de l’unité agricole (ha)*])),"!","-"))</f>
        <v>!</v>
      </c>
    </row>
    <row r="61" spans="1:9" hidden="1" x14ac:dyDescent="0.25">
      <c r="A61" s="106" t="s">
        <v>2476</v>
      </c>
      <c r="B61" s="102" t="s">
        <v>2939</v>
      </c>
      <c r="C61" s="113">
        <v>2.8</v>
      </c>
      <c r="D61" s="102">
        <v>5.2888700000000002</v>
      </c>
      <c r="E61" s="102">
        <v>-6.1021999999999998</v>
      </c>
      <c r="F6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1" s="98">
        <f t="shared" si="0"/>
        <v>5.2888700000000002</v>
      </c>
      <c r="H61" s="98">
        <f t="shared" si="1"/>
        <v>-6.1021999999999998</v>
      </c>
      <c r="I61" s="97" t="str">
        <f t="array" ref="I61">IF(ISBLANK(C61),"",IF(C61=MAX(IF(FarmUnit[1. Identifiant interne unique d’exploitation agricole*
(Attribué par la gestion centrale)]=A61,FarmUnit[3. Superficie de l’unité agricole (ha)*])),"!","-"))</f>
        <v>!</v>
      </c>
    </row>
    <row r="62" spans="1:9" hidden="1" x14ac:dyDescent="0.25">
      <c r="A62" s="106" t="s">
        <v>2477</v>
      </c>
      <c r="B62" s="102" t="s">
        <v>2940</v>
      </c>
      <c r="C62" s="113">
        <v>2</v>
      </c>
      <c r="D62" s="102">
        <v>5.3141800000000003</v>
      </c>
      <c r="E62" s="102">
        <v>-6.0788900000000003</v>
      </c>
      <c r="F6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2" s="98">
        <f t="shared" si="0"/>
        <v>5.3141800000000003</v>
      </c>
      <c r="H62" s="98">
        <f t="shared" si="1"/>
        <v>-6.0788900000000003</v>
      </c>
      <c r="I62" s="97" t="str">
        <f t="array" ref="I62">IF(ISBLANK(C62),"",IF(C62=MAX(IF(FarmUnit[1. Identifiant interne unique d’exploitation agricole*
(Attribué par la gestion centrale)]=A62,FarmUnit[3. Superficie de l’unité agricole (ha)*])),"!","-"))</f>
        <v>!</v>
      </c>
    </row>
    <row r="63" spans="1:9" hidden="1" x14ac:dyDescent="0.25">
      <c r="A63" s="106" t="s">
        <v>2478</v>
      </c>
      <c r="B63" s="102" t="s">
        <v>2941</v>
      </c>
      <c r="C63" s="113">
        <v>2</v>
      </c>
      <c r="D63" s="102">
        <v>5.2863100000000003</v>
      </c>
      <c r="E63" s="102">
        <v>-6.0839299999999996</v>
      </c>
      <c r="F6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3" s="98">
        <f t="shared" si="0"/>
        <v>5.2863100000000003</v>
      </c>
      <c r="H63" s="98">
        <f t="shared" si="1"/>
        <v>-6.0839299999999996</v>
      </c>
      <c r="I63" s="97" t="str">
        <f t="array" ref="I63">IF(ISBLANK(C63),"",IF(C63=MAX(IF(FarmUnit[1. Identifiant interne unique d’exploitation agricole*
(Attribué par la gestion centrale)]=A63,FarmUnit[3. Superficie de l’unité agricole (ha)*])),"!","-"))</f>
        <v>!</v>
      </c>
    </row>
    <row r="64" spans="1:9" hidden="1" x14ac:dyDescent="0.25">
      <c r="A64" s="106" t="s">
        <v>2479</v>
      </c>
      <c r="B64" s="102" t="s">
        <v>2942</v>
      </c>
      <c r="C64" s="113">
        <v>2.5</v>
      </c>
      <c r="D64" s="102">
        <v>5.2898699999999996</v>
      </c>
      <c r="E64" s="102">
        <v>-6.0676399999999999</v>
      </c>
      <c r="F6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4" s="98">
        <f t="shared" si="0"/>
        <v>5.2898699999999996</v>
      </c>
      <c r="H64" s="98">
        <f t="shared" si="1"/>
        <v>-6.0676399999999999</v>
      </c>
      <c r="I64" s="97" t="str">
        <f t="array" ref="I64">IF(ISBLANK(C64),"",IF(C64=MAX(IF(FarmUnit[1. Identifiant interne unique d’exploitation agricole*
(Attribué par la gestion centrale)]=A64,FarmUnit[3. Superficie de l’unité agricole (ha)*])),"!","-"))</f>
        <v>!</v>
      </c>
    </row>
    <row r="65" spans="1:9" hidden="1" x14ac:dyDescent="0.25">
      <c r="A65" s="106" t="s">
        <v>2480</v>
      </c>
      <c r="B65" s="102" t="s">
        <v>2943</v>
      </c>
      <c r="C65" s="113">
        <v>3</v>
      </c>
      <c r="D65" s="102">
        <v>5.2970600000000001</v>
      </c>
      <c r="E65" s="102">
        <v>-6.0811500000000001</v>
      </c>
      <c r="F6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5" s="98">
        <f t="shared" si="0"/>
        <v>5.2970600000000001</v>
      </c>
      <c r="H65" s="98">
        <f t="shared" si="1"/>
        <v>-6.0811500000000001</v>
      </c>
      <c r="I65" s="97" t="str">
        <f t="array" ref="I65">IF(ISBLANK(C65),"",IF(C65=MAX(IF(FarmUnit[1. Identifiant interne unique d’exploitation agricole*
(Attribué par la gestion centrale)]=A65,FarmUnit[3. Superficie de l’unité agricole (ha)*])),"!","-"))</f>
        <v>!</v>
      </c>
    </row>
    <row r="66" spans="1:9" hidden="1" x14ac:dyDescent="0.25">
      <c r="A66" s="106" t="s">
        <v>2481</v>
      </c>
      <c r="B66" s="102" t="s">
        <v>2944</v>
      </c>
      <c r="C66" s="113">
        <v>2.4</v>
      </c>
      <c r="D66" s="102">
        <v>5.3155900000000003</v>
      </c>
      <c r="E66" s="102">
        <v>-6.0667499999999999</v>
      </c>
      <c r="F6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6" s="98">
        <f t="shared" si="0"/>
        <v>5.3155900000000003</v>
      </c>
      <c r="H66" s="98">
        <f t="shared" si="1"/>
        <v>-6.0667499999999999</v>
      </c>
      <c r="I66" s="97" t="str">
        <f t="array" ref="I66">IF(ISBLANK(C66),"",IF(C66=MAX(IF(FarmUnit[1. Identifiant interne unique d’exploitation agricole*
(Attribué par la gestion centrale)]=A66,FarmUnit[3. Superficie de l’unité agricole (ha)*])),"!","-"))</f>
        <v>!</v>
      </c>
    </row>
    <row r="67" spans="1:9" hidden="1" x14ac:dyDescent="0.25">
      <c r="A67" s="106" t="s">
        <v>2482</v>
      </c>
      <c r="B67" s="102" t="s">
        <v>2945</v>
      </c>
      <c r="C67" s="113">
        <v>1.4</v>
      </c>
      <c r="D67" s="102">
        <v>5.3082200000000004</v>
      </c>
      <c r="E67" s="102">
        <v>-6.0723399999999996</v>
      </c>
      <c r="F6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7" s="98">
        <f t="shared" ref="G67:G130" si="2">IF(D67=0,"",D67)</f>
        <v>5.3082200000000004</v>
      </c>
      <c r="H67" s="98">
        <f t="shared" ref="H67:H130" si="3">IF(E67=0,"",E67)</f>
        <v>-6.0723399999999996</v>
      </c>
      <c r="I67" s="97" t="str">
        <f t="array" ref="I67">IF(ISBLANK(C67),"",IF(C67=MAX(IF(FarmUnit[1. Identifiant interne unique d’exploitation agricole*
(Attribué par la gestion centrale)]=A67,FarmUnit[3. Superficie de l’unité agricole (ha)*])),"!","-"))</f>
        <v>!</v>
      </c>
    </row>
    <row r="68" spans="1:9" hidden="1" x14ac:dyDescent="0.25">
      <c r="A68" s="106" t="s">
        <v>2483</v>
      </c>
      <c r="B68" s="102" t="s">
        <v>2946</v>
      </c>
      <c r="C68" s="113">
        <v>3</v>
      </c>
      <c r="D68" s="102">
        <v>5.3015299999999996</v>
      </c>
      <c r="E68" s="102">
        <v>-6.0682099999999997</v>
      </c>
      <c r="F6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8" s="98">
        <f t="shared" si="2"/>
        <v>5.3015299999999996</v>
      </c>
      <c r="H68" s="98">
        <f t="shared" si="3"/>
        <v>-6.0682099999999997</v>
      </c>
      <c r="I68" s="97" t="str">
        <f t="array" ref="I68">IF(ISBLANK(C68),"",IF(C68=MAX(IF(FarmUnit[1. Identifiant interne unique d’exploitation agricole*
(Attribué par la gestion centrale)]=A68,FarmUnit[3. Superficie de l’unité agricole (ha)*])),"!","-"))</f>
        <v>!</v>
      </c>
    </row>
    <row r="69" spans="1:9" hidden="1" x14ac:dyDescent="0.25">
      <c r="A69" s="106" t="s">
        <v>2484</v>
      </c>
      <c r="B69" s="102" t="s">
        <v>2947</v>
      </c>
      <c r="C69" s="113">
        <v>2.7</v>
      </c>
      <c r="D69" s="102">
        <v>5.3035399999999999</v>
      </c>
      <c r="E69" s="102">
        <v>-6.0523499999999997</v>
      </c>
      <c r="F6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9" s="98">
        <f t="shared" si="2"/>
        <v>5.3035399999999999</v>
      </c>
      <c r="H69" s="98">
        <f t="shared" si="3"/>
        <v>-6.0523499999999997</v>
      </c>
      <c r="I69" s="97" t="str">
        <f t="array" ref="I69">IF(ISBLANK(C69),"",IF(C69=MAX(IF(FarmUnit[1. Identifiant interne unique d’exploitation agricole*
(Attribué par la gestion centrale)]=A69,FarmUnit[3. Superficie de l’unité agricole (ha)*])),"!","-"))</f>
        <v>!</v>
      </c>
    </row>
    <row r="70" spans="1:9" hidden="1" x14ac:dyDescent="0.25">
      <c r="A70" s="106" t="s">
        <v>2485</v>
      </c>
      <c r="B70" s="102" t="s">
        <v>2948</v>
      </c>
      <c r="C70" s="113">
        <v>8.35</v>
      </c>
      <c r="D70" s="102">
        <v>5.2882899999999999</v>
      </c>
      <c r="E70" s="102">
        <v>-6.0883099999999999</v>
      </c>
      <c r="F7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0" s="98">
        <f t="shared" si="2"/>
        <v>5.2882899999999999</v>
      </c>
      <c r="H70" s="98">
        <f t="shared" si="3"/>
        <v>-6.0883099999999999</v>
      </c>
      <c r="I70" s="97" t="str">
        <f t="array" ref="I70">IF(ISBLANK(C70),"",IF(C70=MAX(IF(FarmUnit[1. Identifiant interne unique d’exploitation agricole*
(Attribué par la gestion centrale)]=A70,FarmUnit[3. Superficie de l’unité agricole (ha)*])),"!","-"))</f>
        <v>!</v>
      </c>
    </row>
    <row r="71" spans="1:9" hidden="1" x14ac:dyDescent="0.25">
      <c r="A71" s="106" t="s">
        <v>2486</v>
      </c>
      <c r="B71" s="102" t="s">
        <v>2949</v>
      </c>
      <c r="C71" s="113">
        <v>1.42</v>
      </c>
      <c r="D71" s="102">
        <v>5.31182</v>
      </c>
      <c r="E71" s="102">
        <v>-6.0899799999999997</v>
      </c>
      <c r="F7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1" s="98">
        <f t="shared" si="2"/>
        <v>5.31182</v>
      </c>
      <c r="H71" s="98">
        <f t="shared" si="3"/>
        <v>-6.0899799999999997</v>
      </c>
      <c r="I71" s="97" t="str">
        <f t="array" ref="I71">IF(ISBLANK(C71),"",IF(C71=MAX(IF(FarmUnit[1. Identifiant interne unique d’exploitation agricole*
(Attribué par la gestion centrale)]=A71,FarmUnit[3. Superficie de l’unité agricole (ha)*])),"!","-"))</f>
        <v>!</v>
      </c>
    </row>
    <row r="72" spans="1:9" hidden="1" x14ac:dyDescent="0.25">
      <c r="A72" s="106" t="s">
        <v>2487</v>
      </c>
      <c r="B72" s="102" t="s">
        <v>2950</v>
      </c>
      <c r="C72" s="113">
        <v>6.85</v>
      </c>
      <c r="D72" s="102">
        <v>5.3152299999999997</v>
      </c>
      <c r="E72" s="102">
        <v>-6.0972309999999998</v>
      </c>
      <c r="F7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2" s="98">
        <f t="shared" si="2"/>
        <v>5.3152299999999997</v>
      </c>
      <c r="H72" s="98">
        <f t="shared" si="3"/>
        <v>-6.0972309999999998</v>
      </c>
      <c r="I72" s="97" t="str">
        <f t="array" ref="I72">IF(ISBLANK(C72),"",IF(C72=MAX(IF(FarmUnit[1. Identifiant interne unique d’exploitation agricole*
(Attribué par la gestion centrale)]=A72,FarmUnit[3. Superficie de l’unité agricole (ha)*])),"!","-"))</f>
        <v>!</v>
      </c>
    </row>
    <row r="73" spans="1:9" hidden="1" x14ac:dyDescent="0.25">
      <c r="A73" s="106" t="s">
        <v>2488</v>
      </c>
      <c r="B73" s="102" t="s">
        <v>2951</v>
      </c>
      <c r="C73" s="113">
        <v>6.42</v>
      </c>
      <c r="D73" s="102">
        <v>5.29793</v>
      </c>
      <c r="E73" s="102">
        <v>-6.0525500000000001</v>
      </c>
      <c r="F7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3" s="98">
        <f t="shared" si="2"/>
        <v>5.29793</v>
      </c>
      <c r="H73" s="98">
        <f t="shared" si="3"/>
        <v>-6.0525500000000001</v>
      </c>
      <c r="I73" s="97" t="str">
        <f t="array" ref="I73">IF(ISBLANK(C73),"",IF(C73=MAX(IF(FarmUnit[1. Identifiant interne unique d’exploitation agricole*
(Attribué par la gestion centrale)]=A73,FarmUnit[3. Superficie de l’unité agricole (ha)*])),"!","-"))</f>
        <v>!</v>
      </c>
    </row>
    <row r="74" spans="1:9" hidden="1" x14ac:dyDescent="0.25">
      <c r="A74" s="106" t="s">
        <v>2489</v>
      </c>
      <c r="B74" s="102" t="s">
        <v>2952</v>
      </c>
      <c r="C74" s="113">
        <v>2.2000000000000002</v>
      </c>
      <c r="D74" s="102">
        <v>5.2943499999999997</v>
      </c>
      <c r="E74" s="102">
        <v>-6.0992600000000001</v>
      </c>
      <c r="F7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4" s="98">
        <f t="shared" si="2"/>
        <v>5.2943499999999997</v>
      </c>
      <c r="H74" s="98">
        <f t="shared" si="3"/>
        <v>-6.0992600000000001</v>
      </c>
      <c r="I74" s="97" t="str">
        <f t="array" ref="I74">IF(ISBLANK(C74),"",IF(C74=MAX(IF(FarmUnit[1. Identifiant interne unique d’exploitation agricole*
(Attribué par la gestion centrale)]=A74,FarmUnit[3. Superficie de l’unité agricole (ha)*])),"!","-"))</f>
        <v>!</v>
      </c>
    </row>
    <row r="75" spans="1:9" hidden="1" x14ac:dyDescent="0.25">
      <c r="A75" s="106" t="s">
        <v>2490</v>
      </c>
      <c r="B75" s="102" t="s">
        <v>2953</v>
      </c>
      <c r="C75" s="113">
        <v>5.23</v>
      </c>
      <c r="D75" s="102">
        <v>5.2924300000000004</v>
      </c>
      <c r="E75" s="102">
        <v>-6.08636</v>
      </c>
      <c r="F7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5" s="98">
        <f t="shared" si="2"/>
        <v>5.2924300000000004</v>
      </c>
      <c r="H75" s="98">
        <f t="shared" si="3"/>
        <v>-6.08636</v>
      </c>
      <c r="I75" s="97" t="str">
        <f t="array" ref="I75">IF(ISBLANK(C75),"",IF(C75=MAX(IF(FarmUnit[1. Identifiant interne unique d’exploitation agricole*
(Attribué par la gestion centrale)]=A75,FarmUnit[3. Superficie de l’unité agricole (ha)*])),"!","-"))</f>
        <v>!</v>
      </c>
    </row>
    <row r="76" spans="1:9" hidden="1" x14ac:dyDescent="0.25">
      <c r="A76" s="106" t="s">
        <v>2491</v>
      </c>
      <c r="B76" s="102" t="s">
        <v>2954</v>
      </c>
      <c r="C76" s="113">
        <v>3</v>
      </c>
      <c r="D76" s="102">
        <v>5.3068999999999997</v>
      </c>
      <c r="E76" s="102">
        <v>-6.06813</v>
      </c>
      <c r="F7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6" s="98">
        <f t="shared" si="2"/>
        <v>5.3068999999999997</v>
      </c>
      <c r="H76" s="98">
        <f t="shared" si="3"/>
        <v>-6.06813</v>
      </c>
      <c r="I76" s="97" t="str">
        <f t="array" ref="I76">IF(ISBLANK(C76),"",IF(C76=MAX(IF(FarmUnit[1. Identifiant interne unique d’exploitation agricole*
(Attribué par la gestion centrale)]=A76,FarmUnit[3. Superficie de l’unité agricole (ha)*])),"!","-"))</f>
        <v>!</v>
      </c>
    </row>
    <row r="77" spans="1:9" hidden="1" x14ac:dyDescent="0.25">
      <c r="A77" s="106" t="s">
        <v>2492</v>
      </c>
      <c r="B77" s="102" t="s">
        <v>2955</v>
      </c>
      <c r="C77" s="113">
        <v>2.2000000000000002</v>
      </c>
      <c r="D77" s="102">
        <v>5.3172300000000003</v>
      </c>
      <c r="E77" s="102">
        <v>-6.0735599999999996</v>
      </c>
      <c r="F7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7" s="98">
        <f t="shared" si="2"/>
        <v>5.3172300000000003</v>
      </c>
      <c r="H77" s="98">
        <f t="shared" si="3"/>
        <v>-6.0735599999999996</v>
      </c>
      <c r="I77" s="97" t="str">
        <f t="array" ref="I77">IF(ISBLANK(C77),"",IF(C77=MAX(IF(FarmUnit[1. Identifiant interne unique d’exploitation agricole*
(Attribué par la gestion centrale)]=A77,FarmUnit[3. Superficie de l’unité agricole (ha)*])),"!","-"))</f>
        <v>!</v>
      </c>
    </row>
    <row r="78" spans="1:9" hidden="1" x14ac:dyDescent="0.25">
      <c r="A78" s="106" t="s">
        <v>2493</v>
      </c>
      <c r="B78" s="102" t="s">
        <v>2956</v>
      </c>
      <c r="C78" s="113">
        <v>2.8</v>
      </c>
      <c r="D78" s="102">
        <v>5.3149199999999999</v>
      </c>
      <c r="E78" s="102">
        <v>-6.0849299999999999</v>
      </c>
      <c r="F7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8" s="98">
        <f t="shared" si="2"/>
        <v>5.3149199999999999</v>
      </c>
      <c r="H78" s="98">
        <f t="shared" si="3"/>
        <v>-6.0849299999999999</v>
      </c>
      <c r="I78" s="97" t="str">
        <f t="array" ref="I78">IF(ISBLANK(C78),"",IF(C78=MAX(IF(FarmUnit[1. Identifiant interne unique d’exploitation agricole*
(Attribué par la gestion centrale)]=A78,FarmUnit[3. Superficie de l’unité agricole (ha)*])),"!","-"))</f>
        <v>!</v>
      </c>
    </row>
    <row r="79" spans="1:9" hidden="1" x14ac:dyDescent="0.25">
      <c r="A79" s="106" t="s">
        <v>2494</v>
      </c>
      <c r="B79" s="102" t="s">
        <v>2957</v>
      </c>
      <c r="C79" s="113">
        <v>2.6</v>
      </c>
      <c r="D79" s="102">
        <v>5.2769199999999996</v>
      </c>
      <c r="E79" s="102">
        <v>-6.0552299999999999</v>
      </c>
      <c r="F7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9" s="98">
        <f t="shared" si="2"/>
        <v>5.2769199999999996</v>
      </c>
      <c r="H79" s="98">
        <f t="shared" si="3"/>
        <v>-6.0552299999999999</v>
      </c>
      <c r="I79" s="97" t="str">
        <f t="array" ref="I79">IF(ISBLANK(C79),"",IF(C79=MAX(IF(FarmUnit[1. Identifiant interne unique d’exploitation agricole*
(Attribué par la gestion centrale)]=A79,FarmUnit[3. Superficie de l’unité agricole (ha)*])),"!","-"))</f>
        <v>!</v>
      </c>
    </row>
    <row r="80" spans="1:9" hidden="1" x14ac:dyDescent="0.25">
      <c r="A80" s="106" t="s">
        <v>2495</v>
      </c>
      <c r="B80" s="102" t="s">
        <v>2958</v>
      </c>
      <c r="C80" s="113">
        <v>3.66</v>
      </c>
      <c r="D80" s="102">
        <v>5.3152400000000002</v>
      </c>
      <c r="E80" s="102">
        <v>-6.0848199999999997</v>
      </c>
      <c r="F8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80" s="98">
        <f t="shared" si="2"/>
        <v>5.3152400000000002</v>
      </c>
      <c r="H80" s="98">
        <f t="shared" si="3"/>
        <v>-6.0848199999999997</v>
      </c>
      <c r="I80" s="97" t="str">
        <f t="array" ref="I80">IF(ISBLANK(C80),"",IF(C80=MAX(IF(FarmUnit[1. Identifiant interne unique d’exploitation agricole*
(Attribué par la gestion centrale)]=A80,FarmUnit[3. Superficie de l’unité agricole (ha)*])),"!","-"))</f>
        <v>!</v>
      </c>
    </row>
    <row r="81" spans="1:9" hidden="1" x14ac:dyDescent="0.25">
      <c r="A81" s="106" t="s">
        <v>2496</v>
      </c>
      <c r="B81" s="102" t="s">
        <v>2959</v>
      </c>
      <c r="C81" s="113">
        <v>6.43</v>
      </c>
      <c r="D81" s="102">
        <v>5.3119699999999996</v>
      </c>
      <c r="E81" s="102">
        <v>-6.0733699999999997</v>
      </c>
      <c r="F8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81" s="98">
        <f t="shared" si="2"/>
        <v>5.3119699999999996</v>
      </c>
      <c r="H81" s="98">
        <f t="shared" si="3"/>
        <v>-6.0733699999999997</v>
      </c>
      <c r="I81" s="97" t="str">
        <f t="array" ref="I81">IF(ISBLANK(C81),"",IF(C81=MAX(IF(FarmUnit[1. Identifiant interne unique d’exploitation agricole*
(Attribué par la gestion centrale)]=A81,FarmUnit[3. Superficie de l’unité agricole (ha)*])),"!","-"))</f>
        <v>!</v>
      </c>
    </row>
    <row r="82" spans="1:9" hidden="1" x14ac:dyDescent="0.25">
      <c r="A82" s="106" t="s">
        <v>2497</v>
      </c>
      <c r="B82" s="102" t="s">
        <v>2960</v>
      </c>
      <c r="C82" s="113">
        <v>2.2000000000000002</v>
      </c>
      <c r="D82" s="102">
        <v>5.2953000000000001</v>
      </c>
      <c r="E82" s="102">
        <v>-6.0972299999999997</v>
      </c>
      <c r="F8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82" s="98">
        <f t="shared" si="2"/>
        <v>5.2953000000000001</v>
      </c>
      <c r="H82" s="98">
        <f t="shared" si="3"/>
        <v>-6.0972299999999997</v>
      </c>
      <c r="I82" s="97" t="str">
        <f t="array" ref="I82">IF(ISBLANK(C82),"",IF(C82=MAX(IF(FarmUnit[1. Identifiant interne unique d’exploitation agricole*
(Attribué par la gestion centrale)]=A82,FarmUnit[3. Superficie de l’unité agricole (ha)*])),"!","-"))</f>
        <v>!</v>
      </c>
    </row>
    <row r="83" spans="1:9" hidden="1" x14ac:dyDescent="0.25">
      <c r="A83" s="106" t="s">
        <v>2498</v>
      </c>
      <c r="B83" s="102" t="s">
        <v>2961</v>
      </c>
      <c r="C83" s="113">
        <v>2.2999999999999998</v>
      </c>
      <c r="D83" s="102">
        <v>5.2956500000000002</v>
      </c>
      <c r="E83" s="102">
        <v>-6.0983299999999998</v>
      </c>
      <c r="F8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83" s="98">
        <f t="shared" si="2"/>
        <v>5.2956500000000002</v>
      </c>
      <c r="H83" s="98">
        <f t="shared" si="3"/>
        <v>-6.0983299999999998</v>
      </c>
      <c r="I83" s="97" t="str">
        <f t="array" ref="I83">IF(ISBLANK(C83),"",IF(C83=MAX(IF(FarmUnit[1. Identifiant interne unique d’exploitation agricole*
(Attribué par la gestion centrale)]=A83,FarmUnit[3. Superficie de l’unité agricole (ha)*])),"!","-"))</f>
        <v>!</v>
      </c>
    </row>
    <row r="84" spans="1:9" hidden="1" x14ac:dyDescent="0.25">
      <c r="A84" s="106" t="s">
        <v>2499</v>
      </c>
      <c r="B84" s="102" t="s">
        <v>2962</v>
      </c>
      <c r="C84" s="113">
        <v>3.2</v>
      </c>
      <c r="D84" s="102">
        <v>5.3096800000000002</v>
      </c>
      <c r="E84" s="102">
        <v>-6.1014299999999997</v>
      </c>
      <c r="F8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84" s="98">
        <f t="shared" si="2"/>
        <v>5.3096800000000002</v>
      </c>
      <c r="H84" s="98">
        <f t="shared" si="3"/>
        <v>-6.1014299999999997</v>
      </c>
      <c r="I84" s="97" t="str">
        <f t="array" ref="I84">IF(ISBLANK(C84),"",IF(C84=MAX(IF(FarmUnit[1. Identifiant interne unique d’exploitation agricole*
(Attribué par la gestion centrale)]=A84,FarmUnit[3. Superficie de l’unité agricole (ha)*])),"!","-"))</f>
        <v>!</v>
      </c>
    </row>
    <row r="85" spans="1:9" hidden="1" x14ac:dyDescent="0.25">
      <c r="A85" s="106" t="s">
        <v>2500</v>
      </c>
      <c r="B85" s="102" t="s">
        <v>2963</v>
      </c>
      <c r="C85" s="113">
        <v>3.4</v>
      </c>
      <c r="D85" s="102">
        <v>5.3069300000000004</v>
      </c>
      <c r="E85" s="102">
        <v>-6.0444699999999996</v>
      </c>
      <c r="F8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85" s="98">
        <f t="shared" si="2"/>
        <v>5.3069300000000004</v>
      </c>
      <c r="H85" s="98">
        <f t="shared" si="3"/>
        <v>-6.0444699999999996</v>
      </c>
      <c r="I85" s="97" t="str">
        <f t="array" ref="I85">IF(ISBLANK(C85),"",IF(C85=MAX(IF(FarmUnit[1. Identifiant interne unique d’exploitation agricole*
(Attribué par la gestion centrale)]=A85,FarmUnit[3. Superficie de l’unité agricole (ha)*])),"!","-"))</f>
        <v>!</v>
      </c>
    </row>
    <row r="86" spans="1:9" hidden="1" x14ac:dyDescent="0.25">
      <c r="A86" s="106" t="s">
        <v>2501</v>
      </c>
      <c r="B86" s="102" t="s">
        <v>2964</v>
      </c>
      <c r="C86" s="113">
        <v>2.4</v>
      </c>
      <c r="D86" s="102">
        <v>5.3057400000000001</v>
      </c>
      <c r="E86" s="102">
        <v>-6.0681099999999999</v>
      </c>
      <c r="F8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86" s="98">
        <f t="shared" si="2"/>
        <v>5.3057400000000001</v>
      </c>
      <c r="H86" s="98">
        <f t="shared" si="3"/>
        <v>-6.0681099999999999</v>
      </c>
      <c r="I86" s="97" t="str">
        <f t="array" ref="I86">IF(ISBLANK(C86),"",IF(C86=MAX(IF(FarmUnit[1. Identifiant interne unique d’exploitation agricole*
(Attribué par la gestion centrale)]=A86,FarmUnit[3. Superficie de l’unité agricole (ha)*])),"!","-"))</f>
        <v>!</v>
      </c>
    </row>
    <row r="87" spans="1:9" hidden="1" x14ac:dyDescent="0.25">
      <c r="A87" s="106" t="s">
        <v>2502</v>
      </c>
      <c r="B87" s="102" t="s">
        <v>2965</v>
      </c>
      <c r="C87" s="113">
        <v>2.2999999999999998</v>
      </c>
      <c r="D87" s="102">
        <v>5.3144799999999996</v>
      </c>
      <c r="E87" s="102">
        <v>-6.0791199999999996</v>
      </c>
      <c r="F8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87" s="98">
        <f t="shared" si="2"/>
        <v>5.3144799999999996</v>
      </c>
      <c r="H87" s="98">
        <f t="shared" si="3"/>
        <v>-6.0791199999999996</v>
      </c>
      <c r="I87" s="97" t="str">
        <f t="array" ref="I87">IF(ISBLANK(C87),"",IF(C87=MAX(IF(FarmUnit[1. Identifiant interne unique d’exploitation agricole*
(Attribué par la gestion centrale)]=A87,FarmUnit[3. Superficie de l’unité agricole (ha)*])),"!","-"))</f>
        <v>!</v>
      </c>
    </row>
    <row r="88" spans="1:9" hidden="1" x14ac:dyDescent="0.25">
      <c r="A88" s="106" t="s">
        <v>2503</v>
      </c>
      <c r="B88" s="102" t="s">
        <v>2966</v>
      </c>
      <c r="C88" s="113">
        <v>5.72</v>
      </c>
      <c r="D88" s="102">
        <v>5.2854200000000002</v>
      </c>
      <c r="E88" s="102">
        <v>-6.0389200000000001</v>
      </c>
      <c r="F8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88" s="98">
        <f t="shared" si="2"/>
        <v>5.2854200000000002</v>
      </c>
      <c r="H88" s="98">
        <f t="shared" si="3"/>
        <v>-6.0389200000000001</v>
      </c>
      <c r="I88" s="97" t="str">
        <f t="array" ref="I88">IF(ISBLANK(C88),"",IF(C88=MAX(IF(FarmUnit[1. Identifiant interne unique d’exploitation agricole*
(Attribué par la gestion centrale)]=A88,FarmUnit[3. Superficie de l’unité agricole (ha)*])),"!","-"))</f>
        <v>!</v>
      </c>
    </row>
    <row r="89" spans="1:9" hidden="1" x14ac:dyDescent="0.25">
      <c r="A89" s="106" t="s">
        <v>2504</v>
      </c>
      <c r="B89" s="102" t="s">
        <v>3262</v>
      </c>
      <c r="C89" s="113">
        <v>1.36</v>
      </c>
      <c r="D89" s="102">
        <v>5.2900200000000002</v>
      </c>
      <c r="E89" s="102">
        <v>-6.0443379999999998</v>
      </c>
      <c r="F8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89" s="98">
        <f t="shared" si="2"/>
        <v>5.2900200000000002</v>
      </c>
      <c r="H89" s="98">
        <f t="shared" si="3"/>
        <v>-6.0443379999999998</v>
      </c>
      <c r="I89" s="97" t="str">
        <f t="array" ref="I89">IF(ISBLANK(C89),"",IF(C89=MAX(IF(FarmUnit[1. Identifiant interne unique d’exploitation agricole*
(Attribué par la gestion centrale)]=A89,FarmUnit[3. Superficie de l’unité agricole (ha)*])),"!","-"))</f>
        <v>!</v>
      </c>
    </row>
    <row r="90" spans="1:9" hidden="1" x14ac:dyDescent="0.25">
      <c r="A90" s="95" t="s">
        <v>1416</v>
      </c>
      <c r="B90" s="96" t="s">
        <v>1417</v>
      </c>
      <c r="C90" s="162">
        <v>3.75</v>
      </c>
      <c r="D90" s="95">
        <v>5.3250999999999999</v>
      </c>
      <c r="E90" s="95">
        <v>-6.1105999999999998</v>
      </c>
      <c r="F9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90" s="98">
        <f t="shared" si="2"/>
        <v>5.3250999999999999</v>
      </c>
      <c r="H90" s="98">
        <f t="shared" si="3"/>
        <v>-6.1105999999999998</v>
      </c>
      <c r="I90" s="97" t="str">
        <f t="array" ref="I90">IF(ISBLANK(C90),"",IF(C90=MAX(IF(FarmUnit[1. Identifiant interne unique d’exploitation agricole*
(Attribué par la gestion centrale)]=A90,FarmUnit[3. Superficie de l’unité agricole (ha)*])),"!","-"))</f>
        <v>!</v>
      </c>
    </row>
    <row r="91" spans="1:9" hidden="1" x14ac:dyDescent="0.25">
      <c r="A91" s="95" t="s">
        <v>1448</v>
      </c>
      <c r="B91" s="96" t="s">
        <v>1449</v>
      </c>
      <c r="C91" s="162">
        <v>3.5</v>
      </c>
      <c r="D91" s="95">
        <v>5.3691000000000004</v>
      </c>
      <c r="E91" s="95">
        <v>-6.1124999999999998</v>
      </c>
      <c r="F9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91" s="98">
        <f t="shared" si="2"/>
        <v>5.3691000000000004</v>
      </c>
      <c r="H91" s="98">
        <f t="shared" si="3"/>
        <v>-6.1124999999999998</v>
      </c>
      <c r="I91" s="97" t="str">
        <f t="array" ref="I91">IF(ISBLANK(C91),"",IF(C91=MAX(IF(FarmUnit[1. Identifiant interne unique d’exploitation agricole*
(Attribué par la gestion centrale)]=A91,FarmUnit[3. Superficie de l’unité agricole (ha)*])),"!","-"))</f>
        <v>!</v>
      </c>
    </row>
    <row r="92" spans="1:9" hidden="1" x14ac:dyDescent="0.25">
      <c r="A92" s="95" t="s">
        <v>1445</v>
      </c>
      <c r="B92" s="96" t="s">
        <v>1446</v>
      </c>
      <c r="C92" s="162">
        <v>4.16</v>
      </c>
      <c r="D92" s="95">
        <v>5.3540999999999999</v>
      </c>
      <c r="E92" s="95">
        <v>-6.1260000000000003</v>
      </c>
      <c r="F9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92" s="98">
        <f t="shared" si="2"/>
        <v>5.3540999999999999</v>
      </c>
      <c r="H92" s="98">
        <f t="shared" si="3"/>
        <v>-6.1260000000000003</v>
      </c>
      <c r="I92" s="97" t="str">
        <f t="array" ref="I92">IF(ISBLANK(C92),"",IF(C92=MAX(IF(FarmUnit[1. Identifiant interne unique d’exploitation agricole*
(Attribué par la gestion centrale)]=A92,FarmUnit[3. Superficie de l’unité agricole (ha)*])),"!","-"))</f>
        <v>!</v>
      </c>
    </row>
    <row r="93" spans="1:9" hidden="1" x14ac:dyDescent="0.25">
      <c r="A93" s="95" t="s">
        <v>1493</v>
      </c>
      <c r="B93" s="96" t="s">
        <v>1494</v>
      </c>
      <c r="C93" s="162">
        <v>7</v>
      </c>
      <c r="D93" s="95">
        <v>5.3552999999999997</v>
      </c>
      <c r="E93" s="95">
        <v>-6.1143999999999998</v>
      </c>
      <c r="F9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93" s="98">
        <f t="shared" si="2"/>
        <v>5.3552999999999997</v>
      </c>
      <c r="H93" s="98">
        <f t="shared" si="3"/>
        <v>-6.1143999999999998</v>
      </c>
      <c r="I93" s="97" t="str">
        <f t="array" ref="I93">IF(ISBLANK(C93),"",IF(C93=MAX(IF(FarmUnit[1. Identifiant interne unique d’exploitation agricole*
(Attribué par la gestion centrale)]=A93,FarmUnit[3. Superficie de l’unité agricole (ha)*])),"!","-"))</f>
        <v>!</v>
      </c>
    </row>
    <row r="94" spans="1:9" hidden="1" x14ac:dyDescent="0.25">
      <c r="A94" s="95" t="s">
        <v>1194</v>
      </c>
      <c r="B94" s="96" t="s">
        <v>1195</v>
      </c>
      <c r="C94" s="162">
        <v>3.5</v>
      </c>
      <c r="D94" s="95">
        <v>5.3387000000000002</v>
      </c>
      <c r="E94" s="95">
        <v>-6.1289100000000003</v>
      </c>
      <c r="F9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94" s="98">
        <f t="shared" si="2"/>
        <v>5.3387000000000002</v>
      </c>
      <c r="H94" s="98">
        <f t="shared" si="3"/>
        <v>-6.1289100000000003</v>
      </c>
      <c r="I94" s="97" t="str">
        <f t="array" ref="I94">IF(ISBLANK(C94),"",IF(C94=MAX(IF(FarmUnit[1. Identifiant interne unique d’exploitation agricole*
(Attribué par la gestion centrale)]=A94,FarmUnit[3. Superficie de l’unité agricole (ha)*])),"!","-"))</f>
        <v>!</v>
      </c>
    </row>
    <row r="95" spans="1:9" hidden="1" x14ac:dyDescent="0.25">
      <c r="A95" s="95" t="s">
        <v>1205</v>
      </c>
      <c r="B95" s="96" t="s">
        <v>1206</v>
      </c>
      <c r="C95" s="162">
        <v>2.7</v>
      </c>
      <c r="D95" s="95">
        <v>5.3232999999999997</v>
      </c>
      <c r="E95" s="95">
        <v>-6.1158999999999999</v>
      </c>
      <c r="F9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95" s="98">
        <f t="shared" si="2"/>
        <v>5.3232999999999997</v>
      </c>
      <c r="H95" s="98">
        <f t="shared" si="3"/>
        <v>-6.1158999999999999</v>
      </c>
      <c r="I95" s="97" t="str">
        <f t="array" ref="I95">IF(ISBLANK(C95),"",IF(C95=MAX(IF(FarmUnit[1. Identifiant interne unique d’exploitation agricole*
(Attribué par la gestion centrale)]=A95,FarmUnit[3. Superficie de l’unité agricole (ha)*])),"!","-"))</f>
        <v>!</v>
      </c>
    </row>
    <row r="96" spans="1:9" hidden="1" x14ac:dyDescent="0.25">
      <c r="A96" s="95" t="s">
        <v>1398</v>
      </c>
      <c r="B96" s="96" t="s">
        <v>1399</v>
      </c>
      <c r="C96" s="162">
        <v>3.5</v>
      </c>
      <c r="D96" s="95">
        <v>5.3574000000000002</v>
      </c>
      <c r="E96" s="95">
        <v>-6.1136999999999997</v>
      </c>
      <c r="F9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96" s="98">
        <f t="shared" si="2"/>
        <v>5.3574000000000002</v>
      </c>
      <c r="H96" s="98">
        <f t="shared" si="3"/>
        <v>-6.1136999999999997</v>
      </c>
      <c r="I96" s="97" t="str">
        <f t="array" ref="I96">IF(ISBLANK(C96),"",IF(C96=MAX(IF(FarmUnit[1. Identifiant interne unique d’exploitation agricole*
(Attribué par la gestion centrale)]=A96,FarmUnit[3. Superficie de l’unité agricole (ha)*])),"!","-"))</f>
        <v>!</v>
      </c>
    </row>
    <row r="97" spans="1:9" hidden="1" x14ac:dyDescent="0.25">
      <c r="A97" s="95" t="s">
        <v>1483</v>
      </c>
      <c r="B97" s="96" t="s">
        <v>1484</v>
      </c>
      <c r="C97" s="162">
        <v>3.71</v>
      </c>
      <c r="D97" s="95">
        <v>5.3491999999999997</v>
      </c>
      <c r="E97" s="95">
        <v>-6.1086999999999998</v>
      </c>
      <c r="F9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97" s="98">
        <f t="shared" si="2"/>
        <v>5.3491999999999997</v>
      </c>
      <c r="H97" s="98">
        <f t="shared" si="3"/>
        <v>-6.1086999999999998</v>
      </c>
      <c r="I97" s="97" t="str">
        <f t="array" ref="I97">IF(ISBLANK(C97),"",IF(C97=MAX(IF(FarmUnit[1. Identifiant interne unique d’exploitation agricole*
(Attribué par la gestion centrale)]=A97,FarmUnit[3. Superficie de l’unité agricole (ha)*])),"!","-"))</f>
        <v>!</v>
      </c>
    </row>
    <row r="98" spans="1:9" hidden="1" x14ac:dyDescent="0.25">
      <c r="A98" s="95" t="s">
        <v>1522</v>
      </c>
      <c r="B98" s="96" t="s">
        <v>1523</v>
      </c>
      <c r="C98" s="162">
        <v>2</v>
      </c>
      <c r="D98" s="95">
        <v>5.3465999999999996</v>
      </c>
      <c r="E98" s="95">
        <v>-6.1159999999999997</v>
      </c>
      <c r="F9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98" s="98">
        <f t="shared" si="2"/>
        <v>5.3465999999999996</v>
      </c>
      <c r="H98" s="98">
        <f t="shared" si="3"/>
        <v>-6.1159999999999997</v>
      </c>
      <c r="I98" s="97" t="str">
        <f t="array" ref="I98">IF(ISBLANK(C98),"",IF(C98=MAX(IF(FarmUnit[1. Identifiant interne unique d’exploitation agricole*
(Attribué par la gestion centrale)]=A98,FarmUnit[3. Superficie de l’unité agricole (ha)*])),"!","-"))</f>
        <v>!</v>
      </c>
    </row>
    <row r="99" spans="1:9" hidden="1" x14ac:dyDescent="0.25">
      <c r="A99" s="95" t="s">
        <v>1430</v>
      </c>
      <c r="B99" s="96" t="s">
        <v>1431</v>
      </c>
      <c r="C99" s="162">
        <v>3.2</v>
      </c>
      <c r="D99" s="95">
        <v>5.3395999999999999</v>
      </c>
      <c r="E99" s="95">
        <v>-6.1261999999999999</v>
      </c>
      <c r="F9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99" s="98">
        <f t="shared" si="2"/>
        <v>5.3395999999999999</v>
      </c>
      <c r="H99" s="98">
        <f t="shared" si="3"/>
        <v>-6.1261999999999999</v>
      </c>
      <c r="I99" s="97" t="str">
        <f t="array" ref="I99">IF(ISBLANK(C99),"",IF(C99=MAX(IF(FarmUnit[1. Identifiant interne unique d’exploitation agricole*
(Attribué par la gestion centrale)]=A99,FarmUnit[3. Superficie de l’unité agricole (ha)*])),"!","-"))</f>
        <v>!</v>
      </c>
    </row>
    <row r="100" spans="1:9" hidden="1" x14ac:dyDescent="0.25">
      <c r="A100" s="95" t="s">
        <v>1289</v>
      </c>
      <c r="B100" s="96" t="s">
        <v>1290</v>
      </c>
      <c r="C100" s="162">
        <v>4.5</v>
      </c>
      <c r="D100" s="95">
        <v>5.3319999999999999</v>
      </c>
      <c r="E100" s="95">
        <v>-6.1083999999999996</v>
      </c>
      <c r="F10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00" s="98">
        <f t="shared" si="2"/>
        <v>5.3319999999999999</v>
      </c>
      <c r="H100" s="98">
        <f t="shared" si="3"/>
        <v>-6.1083999999999996</v>
      </c>
      <c r="I100" s="97" t="str">
        <f t="array" ref="I100">IF(ISBLANK(C100),"",IF(C100=MAX(IF(FarmUnit[1. Identifiant interne unique d’exploitation agricole*
(Attribué par la gestion centrale)]=A100,FarmUnit[3. Superficie de l’unité agricole (ha)*])),"!","-"))</f>
        <v>!</v>
      </c>
    </row>
    <row r="101" spans="1:9" hidden="1" x14ac:dyDescent="0.25">
      <c r="A101" s="95" t="s">
        <v>1471</v>
      </c>
      <c r="B101" s="96" t="s">
        <v>1472</v>
      </c>
      <c r="C101" s="162">
        <v>3</v>
      </c>
      <c r="D101" s="95">
        <v>5.3417000000000003</v>
      </c>
      <c r="E101" s="95">
        <v>-6.1207000000000003</v>
      </c>
      <c r="F10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01" s="98">
        <f t="shared" si="2"/>
        <v>5.3417000000000003</v>
      </c>
      <c r="H101" s="98">
        <f t="shared" si="3"/>
        <v>-6.1207000000000003</v>
      </c>
      <c r="I101" s="97" t="str">
        <f t="array" ref="I101">IF(ISBLANK(C101),"",IF(C101=MAX(IF(FarmUnit[1. Identifiant interne unique d’exploitation agricole*
(Attribué par la gestion centrale)]=A101,FarmUnit[3. Superficie de l’unité agricole (ha)*])),"!","-"))</f>
        <v>!</v>
      </c>
    </row>
    <row r="102" spans="1:9" hidden="1" x14ac:dyDescent="0.25">
      <c r="A102" s="95" t="s">
        <v>1486</v>
      </c>
      <c r="B102" s="96" t="s">
        <v>1487</v>
      </c>
      <c r="C102" s="162">
        <v>2.56</v>
      </c>
      <c r="D102" s="95">
        <v>5.3476999999999997</v>
      </c>
      <c r="E102" s="95">
        <v>-6.1082999999999998</v>
      </c>
      <c r="F10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02" s="98">
        <f t="shared" si="2"/>
        <v>5.3476999999999997</v>
      </c>
      <c r="H102" s="98">
        <f t="shared" si="3"/>
        <v>-6.1082999999999998</v>
      </c>
      <c r="I102" s="97" t="str">
        <f t="array" ref="I102">IF(ISBLANK(C102),"",IF(C102=MAX(IF(FarmUnit[1. Identifiant interne unique d’exploitation agricole*
(Attribué par la gestion centrale)]=A102,FarmUnit[3. Superficie de l’unité agricole (ha)*])),"!","-"))</f>
        <v>!</v>
      </c>
    </row>
    <row r="103" spans="1:9" hidden="1" x14ac:dyDescent="0.25">
      <c r="A103" s="95" t="s">
        <v>1383</v>
      </c>
      <c r="B103" s="96" t="s">
        <v>1384</v>
      </c>
      <c r="C103" s="162">
        <v>4.5599999999999996</v>
      </c>
      <c r="D103" s="95">
        <v>5.3578000000000001</v>
      </c>
      <c r="E103" s="95">
        <v>-6.1130000000000004</v>
      </c>
      <c r="F10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03" s="98">
        <f t="shared" si="2"/>
        <v>5.3578000000000001</v>
      </c>
      <c r="H103" s="98">
        <f t="shared" si="3"/>
        <v>-6.1130000000000004</v>
      </c>
      <c r="I103" s="97" t="str">
        <f t="array" ref="I103">IF(ISBLANK(C103),"",IF(C103=MAX(IF(FarmUnit[1. Identifiant interne unique d’exploitation agricole*
(Attribué par la gestion centrale)]=A103,FarmUnit[3. Superficie de l’unité agricole (ha)*])),"!","-"))</f>
        <v>!</v>
      </c>
    </row>
    <row r="104" spans="1:9" hidden="1" x14ac:dyDescent="0.25">
      <c r="A104" s="95" t="s">
        <v>1252</v>
      </c>
      <c r="B104" s="96" t="s">
        <v>1253</v>
      </c>
      <c r="C104" s="162">
        <v>3.32</v>
      </c>
      <c r="D104" s="95">
        <v>5.3529</v>
      </c>
      <c r="E104" s="95">
        <v>-6.1002999999999998</v>
      </c>
      <c r="F10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04" s="98">
        <f t="shared" si="2"/>
        <v>5.3529</v>
      </c>
      <c r="H104" s="98">
        <f t="shared" si="3"/>
        <v>-6.1002999999999998</v>
      </c>
      <c r="I104" s="97" t="str">
        <f t="array" ref="I104">IF(ISBLANK(C104),"",IF(C104=MAX(IF(FarmUnit[1. Identifiant interne unique d’exploitation agricole*
(Attribué par la gestion centrale)]=A104,FarmUnit[3. Superficie de l’unité agricole (ha)*])),"!","-"))</f>
        <v>!</v>
      </c>
    </row>
    <row r="105" spans="1:9" hidden="1" x14ac:dyDescent="0.25">
      <c r="A105" s="95" t="s">
        <v>1307</v>
      </c>
      <c r="B105" s="96" t="s">
        <v>1308</v>
      </c>
      <c r="C105" s="162">
        <v>2.5</v>
      </c>
      <c r="D105" s="95">
        <v>5.3326000000000002</v>
      </c>
      <c r="E105" s="95">
        <v>-6.1104000000000003</v>
      </c>
      <c r="F10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05" s="98">
        <f t="shared" si="2"/>
        <v>5.3326000000000002</v>
      </c>
      <c r="H105" s="98">
        <f t="shared" si="3"/>
        <v>-6.1104000000000003</v>
      </c>
      <c r="I105" s="97" t="str">
        <f t="array" ref="I105">IF(ISBLANK(C105),"",IF(C105=MAX(IF(FarmUnit[1. Identifiant interne unique d’exploitation agricole*
(Attribué par la gestion centrale)]=A105,FarmUnit[3. Superficie de l’unité agricole (ha)*])),"!","-"))</f>
        <v>!</v>
      </c>
    </row>
    <row r="106" spans="1:9" hidden="1" x14ac:dyDescent="0.25">
      <c r="A106" s="95" t="s">
        <v>1378</v>
      </c>
      <c r="B106" s="96" t="s">
        <v>1379</v>
      </c>
      <c r="C106" s="162">
        <v>1.2</v>
      </c>
      <c r="D106" s="95">
        <v>5.3475999999999999</v>
      </c>
      <c r="E106" s="95">
        <v>-6.1150000000000002</v>
      </c>
      <c r="F10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06" s="98">
        <f t="shared" si="2"/>
        <v>5.3475999999999999</v>
      </c>
      <c r="H106" s="98">
        <f t="shared" si="3"/>
        <v>-6.1150000000000002</v>
      </c>
      <c r="I106" s="97" t="str">
        <f t="array" ref="I106">IF(ISBLANK(C106),"",IF(C106=MAX(IF(FarmUnit[1. Identifiant interne unique d’exploitation agricole*
(Attribué par la gestion centrale)]=A106,FarmUnit[3. Superficie de l’unité agricole (ha)*])),"!","-"))</f>
        <v>!</v>
      </c>
    </row>
    <row r="107" spans="1:9" hidden="1" x14ac:dyDescent="0.25">
      <c r="A107" s="95" t="s">
        <v>1508</v>
      </c>
      <c r="B107" s="96" t="s">
        <v>1509</v>
      </c>
      <c r="C107" s="162">
        <v>1.5</v>
      </c>
      <c r="D107" s="95">
        <v>5.3517999999999999</v>
      </c>
      <c r="E107" s="95">
        <v>-6.1158000000000001</v>
      </c>
      <c r="F10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07" s="98">
        <f t="shared" si="2"/>
        <v>5.3517999999999999</v>
      </c>
      <c r="H107" s="98">
        <f t="shared" si="3"/>
        <v>-6.1158000000000001</v>
      </c>
      <c r="I107" s="97" t="str">
        <f t="array" ref="I107">IF(ISBLANK(C107),"",IF(C107=MAX(IF(FarmUnit[1. Identifiant interne unique d’exploitation agricole*
(Attribué par la gestion centrale)]=A107,FarmUnit[3. Superficie de l’unité agricole (ha)*])),"!","-"))</f>
        <v>!</v>
      </c>
    </row>
    <row r="108" spans="1:9" hidden="1" x14ac:dyDescent="0.25">
      <c r="A108" s="95" t="s">
        <v>1476</v>
      </c>
      <c r="B108" s="96" t="s">
        <v>1477</v>
      </c>
      <c r="C108" s="162">
        <v>2.38</v>
      </c>
      <c r="D108" s="95">
        <v>5.3522999999999996</v>
      </c>
      <c r="E108" s="95">
        <v>-6.1081000000000003</v>
      </c>
      <c r="F10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08" s="98">
        <f t="shared" si="2"/>
        <v>5.3522999999999996</v>
      </c>
      <c r="H108" s="98">
        <f t="shared" si="3"/>
        <v>-6.1081000000000003</v>
      </c>
      <c r="I108" s="97" t="str">
        <f t="array" ref="I108">IF(ISBLANK(C108),"",IF(C108=MAX(IF(FarmUnit[1. Identifiant interne unique d’exploitation agricole*
(Attribué par la gestion centrale)]=A108,FarmUnit[3. Superficie de l’unité agricole (ha)*])),"!","-"))</f>
        <v>!</v>
      </c>
    </row>
    <row r="109" spans="1:9" hidden="1" x14ac:dyDescent="0.25">
      <c r="A109" s="95" t="s">
        <v>1502</v>
      </c>
      <c r="B109" s="96" t="s">
        <v>1503</v>
      </c>
      <c r="C109" s="162">
        <v>1.5</v>
      </c>
      <c r="D109" s="95">
        <v>5.3502000000000001</v>
      </c>
      <c r="E109" s="95">
        <v>-6.1144999999999996</v>
      </c>
      <c r="F10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09" s="98">
        <f t="shared" si="2"/>
        <v>5.3502000000000001</v>
      </c>
      <c r="H109" s="98">
        <f t="shared" si="3"/>
        <v>-6.1144999999999996</v>
      </c>
      <c r="I109" s="97" t="str">
        <f t="array" ref="I109">IF(ISBLANK(C109),"",IF(C109=MAX(IF(FarmUnit[1. Identifiant interne unique d’exploitation agricole*
(Attribué par la gestion centrale)]=A109,FarmUnit[3. Superficie de l’unité agricole (ha)*])),"!","-"))</f>
        <v>!</v>
      </c>
    </row>
    <row r="110" spans="1:9" hidden="1" x14ac:dyDescent="0.25">
      <c r="A110" s="95" t="s">
        <v>1516</v>
      </c>
      <c r="B110" s="96" t="s">
        <v>1517</v>
      </c>
      <c r="C110" s="162">
        <v>1.5</v>
      </c>
      <c r="D110" s="95">
        <v>5.3491</v>
      </c>
      <c r="E110" s="95">
        <v>-6.1176000000000004</v>
      </c>
      <c r="F11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10" s="98">
        <f t="shared" si="2"/>
        <v>5.3491</v>
      </c>
      <c r="H110" s="98">
        <f t="shared" si="3"/>
        <v>-6.1176000000000004</v>
      </c>
      <c r="I110" s="97" t="str">
        <f t="array" ref="I110">IF(ISBLANK(C110),"",IF(C110=MAX(IF(FarmUnit[1. Identifiant interne unique d’exploitation agricole*
(Attribué par la gestion centrale)]=A110,FarmUnit[3. Superficie de l’unité agricole (ha)*])),"!","-"))</f>
        <v>!</v>
      </c>
    </row>
    <row r="111" spans="1:9" hidden="1" x14ac:dyDescent="0.25">
      <c r="A111" s="95" t="s">
        <v>1274</v>
      </c>
      <c r="B111" s="96" t="s">
        <v>1275</v>
      </c>
      <c r="C111" s="162">
        <v>3.25</v>
      </c>
      <c r="D111" s="95">
        <v>5.3513999999999999</v>
      </c>
      <c r="E111" s="95">
        <v>-6.1089000000000002</v>
      </c>
      <c r="F11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11" s="98">
        <f t="shared" si="2"/>
        <v>5.3513999999999999</v>
      </c>
      <c r="H111" s="98">
        <f t="shared" si="3"/>
        <v>-6.1089000000000002</v>
      </c>
      <c r="I111" s="97" t="str">
        <f t="array" ref="I111">IF(ISBLANK(C111),"",IF(C111=MAX(IF(FarmUnit[1. Identifiant interne unique d’exploitation agricole*
(Attribué par la gestion centrale)]=A111,FarmUnit[3. Superficie de l’unité agricole (ha)*])),"!","-"))</f>
        <v>!</v>
      </c>
    </row>
    <row r="112" spans="1:9" hidden="1" x14ac:dyDescent="0.25">
      <c r="A112" s="95" t="s">
        <v>1354</v>
      </c>
      <c r="B112" s="96" t="s">
        <v>1355</v>
      </c>
      <c r="C112" s="162">
        <v>2.5</v>
      </c>
      <c r="D112" s="95">
        <v>5.3243</v>
      </c>
      <c r="E112" s="95">
        <v>-6.1111000000000004</v>
      </c>
      <c r="F11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12" s="98">
        <f t="shared" si="2"/>
        <v>5.3243</v>
      </c>
      <c r="H112" s="98">
        <f t="shared" si="3"/>
        <v>-6.1111000000000004</v>
      </c>
      <c r="I112" s="97" t="str">
        <f t="array" ref="I112">IF(ISBLANK(C112),"",IF(C112=MAX(IF(FarmUnit[1. Identifiant interne unique d’exploitation agricole*
(Attribué par la gestion centrale)]=A112,FarmUnit[3. Superficie de l’unité agricole (ha)*])),"!","-"))</f>
        <v>!</v>
      </c>
    </row>
    <row r="113" spans="1:9" hidden="1" x14ac:dyDescent="0.25">
      <c r="A113" s="95" t="s">
        <v>1326</v>
      </c>
      <c r="B113" s="96" t="s">
        <v>1327</v>
      </c>
      <c r="C113" s="162">
        <v>6.64</v>
      </c>
      <c r="D113" s="95">
        <v>5.3503999999999996</v>
      </c>
      <c r="E113" s="95">
        <v>-6.1079999999999997</v>
      </c>
      <c r="F11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13" s="98">
        <f t="shared" si="2"/>
        <v>5.3503999999999996</v>
      </c>
      <c r="H113" s="98">
        <f t="shared" si="3"/>
        <v>-6.1079999999999997</v>
      </c>
      <c r="I113" s="97" t="str">
        <f t="array" ref="I113">IF(ISBLANK(C113),"",IF(C113=MAX(IF(FarmUnit[1. Identifiant interne unique d’exploitation agricole*
(Attribué par la gestion centrale)]=A113,FarmUnit[3. Superficie de l’unité agricole (ha)*])),"!","-"))</f>
        <v>!</v>
      </c>
    </row>
    <row r="114" spans="1:9" hidden="1" x14ac:dyDescent="0.25">
      <c r="A114" s="95" t="s">
        <v>1512</v>
      </c>
      <c r="B114" s="96" t="s">
        <v>1513</v>
      </c>
      <c r="C114" s="162">
        <v>2.88</v>
      </c>
      <c r="D114" s="95">
        <v>5.35</v>
      </c>
      <c r="E114" s="95">
        <v>-6.1184000000000003</v>
      </c>
      <c r="F11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14" s="98">
        <f t="shared" si="2"/>
        <v>5.35</v>
      </c>
      <c r="H114" s="98">
        <f t="shared" si="3"/>
        <v>-6.1184000000000003</v>
      </c>
      <c r="I114" s="97" t="str">
        <f t="array" ref="I114">IF(ISBLANK(C114),"",IF(C114=MAX(IF(FarmUnit[1. Identifiant interne unique d’exploitation agricole*
(Attribué par la gestion centrale)]=A114,FarmUnit[3. Superficie de l’unité agricole (ha)*])),"!","-"))</f>
        <v>!</v>
      </c>
    </row>
    <row r="115" spans="1:9" hidden="1" x14ac:dyDescent="0.25">
      <c r="A115" s="95" t="s">
        <v>1321</v>
      </c>
      <c r="B115" s="96" t="s">
        <v>1322</v>
      </c>
      <c r="C115" s="162">
        <v>1.72</v>
      </c>
      <c r="D115" s="95">
        <v>5.3455000000000004</v>
      </c>
      <c r="E115" s="95">
        <v>-6.1139999999999999</v>
      </c>
      <c r="F11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15" s="98">
        <f t="shared" si="2"/>
        <v>5.3455000000000004</v>
      </c>
      <c r="H115" s="98">
        <f t="shared" si="3"/>
        <v>-6.1139999999999999</v>
      </c>
      <c r="I115" s="97" t="str">
        <f t="array" ref="I115">IF(ISBLANK(C115),"",IF(C115=MAX(IF(FarmUnit[1. Identifiant interne unique d’exploitation agricole*
(Attribué par la gestion centrale)]=A115,FarmUnit[3. Superficie de l’unité agricole (ha)*])),"!","-"))</f>
        <v>!</v>
      </c>
    </row>
    <row r="116" spans="1:9" hidden="1" x14ac:dyDescent="0.25">
      <c r="A116" s="95" t="s">
        <v>1359</v>
      </c>
      <c r="B116" s="96" t="s">
        <v>1360</v>
      </c>
      <c r="C116" s="162">
        <v>7</v>
      </c>
      <c r="D116" s="95">
        <v>5.3560999999999996</v>
      </c>
      <c r="E116" s="95">
        <v>-6.1113</v>
      </c>
      <c r="F11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16" s="98">
        <f t="shared" si="2"/>
        <v>5.3560999999999996</v>
      </c>
      <c r="H116" s="98">
        <f t="shared" si="3"/>
        <v>-6.1113</v>
      </c>
      <c r="I116" s="97" t="str">
        <f t="array" ref="I116">IF(ISBLANK(C116),"",IF(C116=MAX(IF(FarmUnit[1. Identifiant interne unique d’exploitation agricole*
(Attribué par la gestion centrale)]=A116,FarmUnit[3. Superficie de l’unité agricole (ha)*])),"!","-"))</f>
        <v>!</v>
      </c>
    </row>
    <row r="117" spans="1:9" hidden="1" x14ac:dyDescent="0.25">
      <c r="A117" s="95" t="s">
        <v>1279</v>
      </c>
      <c r="B117" s="96" t="s">
        <v>1280</v>
      </c>
      <c r="C117" s="162">
        <v>3.75</v>
      </c>
      <c r="D117" s="95">
        <v>5.3475000000000001</v>
      </c>
      <c r="E117" s="95">
        <v>-6.1163999999999996</v>
      </c>
      <c r="F11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17" s="98">
        <f t="shared" si="2"/>
        <v>5.3475000000000001</v>
      </c>
      <c r="H117" s="98">
        <f t="shared" si="3"/>
        <v>-6.1163999999999996</v>
      </c>
      <c r="I117" s="97" t="str">
        <f t="array" ref="I117">IF(ISBLANK(C117),"",IF(C117=MAX(IF(FarmUnit[1. Identifiant interne unique d’exploitation agricole*
(Attribué par la gestion centrale)]=A117,FarmUnit[3. Superficie de l’unité agricole (ha)*])),"!","-"))</f>
        <v>!</v>
      </c>
    </row>
    <row r="118" spans="1:9" hidden="1" x14ac:dyDescent="0.25">
      <c r="A118" s="95" t="s">
        <v>1284</v>
      </c>
      <c r="B118" s="96" t="s">
        <v>1285</v>
      </c>
      <c r="C118" s="162">
        <v>1.95</v>
      </c>
      <c r="D118" s="95">
        <v>5.3320999999999996</v>
      </c>
      <c r="E118" s="95">
        <v>-6.1120000000000001</v>
      </c>
      <c r="F11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18" s="98">
        <f t="shared" si="2"/>
        <v>5.3320999999999996</v>
      </c>
      <c r="H118" s="98">
        <f t="shared" si="3"/>
        <v>-6.1120000000000001</v>
      </c>
      <c r="I118" s="97" t="str">
        <f t="array" ref="I118">IF(ISBLANK(C118),"",IF(C118=MAX(IF(FarmUnit[1. Identifiant interne unique d’exploitation agricole*
(Attribué par la gestion centrale)]=A118,FarmUnit[3. Superficie de l’unité agricole (ha)*])),"!","-"))</f>
        <v>!</v>
      </c>
    </row>
    <row r="119" spans="1:9" hidden="1" x14ac:dyDescent="0.25">
      <c r="A119" s="95" t="s">
        <v>1468</v>
      </c>
      <c r="B119" s="96" t="s">
        <v>1469</v>
      </c>
      <c r="C119" s="162">
        <v>8.94</v>
      </c>
      <c r="D119" s="95">
        <v>5.3471000000000002</v>
      </c>
      <c r="E119" s="95">
        <v>-6.1192000000000002</v>
      </c>
      <c r="F11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19" s="98">
        <f t="shared" si="2"/>
        <v>5.3471000000000002</v>
      </c>
      <c r="H119" s="98">
        <f t="shared" si="3"/>
        <v>-6.1192000000000002</v>
      </c>
      <c r="I119" s="97" t="str">
        <f t="array" ref="I119">IF(ISBLANK(C119),"",IF(C119=MAX(IF(FarmUnit[1. Identifiant interne unique d’exploitation agricole*
(Attribué par la gestion centrale)]=A119,FarmUnit[3. Superficie de l’unité agricole (ha)*])),"!","-"))</f>
        <v>!</v>
      </c>
    </row>
    <row r="120" spans="1:9" hidden="1" x14ac:dyDescent="0.25">
      <c r="A120" s="95" t="s">
        <v>1298</v>
      </c>
      <c r="B120" s="96" t="s">
        <v>1299</v>
      </c>
      <c r="C120" s="162">
        <v>2</v>
      </c>
      <c r="D120" s="95">
        <v>5.3305999999999996</v>
      </c>
      <c r="E120" s="95">
        <v>-6.1115000000000004</v>
      </c>
      <c r="F12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20" s="98">
        <f t="shared" si="2"/>
        <v>5.3305999999999996</v>
      </c>
      <c r="H120" s="98">
        <f t="shared" si="3"/>
        <v>-6.1115000000000004</v>
      </c>
      <c r="I120" s="97" t="str">
        <f t="array" ref="I120">IF(ISBLANK(C120),"",IF(C120=MAX(IF(FarmUnit[1. Identifiant interne unique d’exploitation agricole*
(Attribué par la gestion centrale)]=A120,FarmUnit[3. Superficie de l’unité agricole (ha)*])),"!","-"))</f>
        <v>!</v>
      </c>
    </row>
    <row r="121" spans="1:9" hidden="1" x14ac:dyDescent="0.25">
      <c r="A121" s="95" t="s">
        <v>1185</v>
      </c>
      <c r="B121" s="96" t="s">
        <v>1186</v>
      </c>
      <c r="C121" s="162">
        <v>3</v>
      </c>
      <c r="D121" s="95">
        <v>5.3486000000000002</v>
      </c>
      <c r="E121" s="95">
        <v>-6.1147999999999998</v>
      </c>
      <c r="F12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21" s="98">
        <f t="shared" si="2"/>
        <v>5.3486000000000002</v>
      </c>
      <c r="H121" s="98">
        <f t="shared" si="3"/>
        <v>-6.1147999999999998</v>
      </c>
      <c r="I121" s="97" t="str">
        <f t="array" ref="I121">IF(ISBLANK(C121),"",IF(C121=MAX(IF(FarmUnit[1. Identifiant interne unique d’exploitation agricole*
(Attribué par la gestion centrale)]=A121,FarmUnit[3. Superficie de l’unité agricole (ha)*])),"!","-"))</f>
        <v>!</v>
      </c>
    </row>
    <row r="122" spans="1:9" hidden="1" x14ac:dyDescent="0.25">
      <c r="A122" s="95" t="s">
        <v>1441</v>
      </c>
      <c r="B122" s="96" t="s">
        <v>1442</v>
      </c>
      <c r="C122" s="162">
        <v>2</v>
      </c>
      <c r="D122" s="95">
        <v>5.3559999999999999</v>
      </c>
      <c r="E122" s="95">
        <v>-6.1035000000000004</v>
      </c>
      <c r="F12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22" s="98">
        <f t="shared" si="2"/>
        <v>5.3559999999999999</v>
      </c>
      <c r="H122" s="98">
        <f t="shared" si="3"/>
        <v>-6.1035000000000004</v>
      </c>
      <c r="I122" s="97" t="str">
        <f t="array" ref="I122">IF(ISBLANK(C122),"",IF(C122=MAX(IF(FarmUnit[1. Identifiant interne unique d’exploitation agricole*
(Attribué par la gestion centrale)]=A122,FarmUnit[3. Superficie de l’unité agricole (ha)*])),"!","-"))</f>
        <v>!</v>
      </c>
    </row>
    <row r="123" spans="1:9" hidden="1" x14ac:dyDescent="0.25">
      <c r="A123" s="95" t="s">
        <v>1392</v>
      </c>
      <c r="B123" s="96" t="s">
        <v>1393</v>
      </c>
      <c r="C123" s="162">
        <v>2</v>
      </c>
      <c r="D123" s="95">
        <v>5.3480999999999996</v>
      </c>
      <c r="E123" s="95">
        <v>-6.1134000000000004</v>
      </c>
      <c r="F12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23" s="98">
        <f t="shared" si="2"/>
        <v>5.3480999999999996</v>
      </c>
      <c r="H123" s="98">
        <f t="shared" si="3"/>
        <v>-6.1134000000000004</v>
      </c>
      <c r="I123" s="97" t="str">
        <f t="array" ref="I123">IF(ISBLANK(C123),"",IF(C123=MAX(IF(FarmUnit[1. Identifiant interne unique d’exploitation agricole*
(Attribué par la gestion centrale)]=A123,FarmUnit[3. Superficie de l’unité agricole (ha)*])),"!","-"))</f>
        <v>!</v>
      </c>
    </row>
    <row r="124" spans="1:9" hidden="1" x14ac:dyDescent="0.25">
      <c r="A124" s="95" t="s">
        <v>1413</v>
      </c>
      <c r="B124" s="96" t="s">
        <v>1414</v>
      </c>
      <c r="C124" s="162">
        <v>3.4</v>
      </c>
      <c r="D124" s="95">
        <v>5.3231999999999999</v>
      </c>
      <c r="E124" s="95">
        <v>-6.1116999999999999</v>
      </c>
      <c r="F12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24" s="98">
        <f t="shared" si="2"/>
        <v>5.3231999999999999</v>
      </c>
      <c r="H124" s="98">
        <f t="shared" si="3"/>
        <v>-6.1116999999999999</v>
      </c>
      <c r="I124" s="97" t="str">
        <f t="array" ref="I124">IF(ISBLANK(C124),"",IF(C124=MAX(IF(FarmUnit[1. Identifiant interne unique d’exploitation agricole*
(Attribué par la gestion centrale)]=A124,FarmUnit[3. Superficie de l’unité agricole (ha)*])),"!","-"))</f>
        <v>!</v>
      </c>
    </row>
    <row r="125" spans="1:9" hidden="1" x14ac:dyDescent="0.25">
      <c r="A125" s="95" t="s">
        <v>1403</v>
      </c>
      <c r="B125" s="96" t="s">
        <v>1404</v>
      </c>
      <c r="C125" s="162">
        <v>3.05</v>
      </c>
      <c r="D125" s="95">
        <v>5.3265000000000002</v>
      </c>
      <c r="E125" s="95">
        <v>-6.1087999999999996</v>
      </c>
      <c r="F12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25" s="98">
        <f t="shared" si="2"/>
        <v>5.3265000000000002</v>
      </c>
      <c r="H125" s="98">
        <f t="shared" si="3"/>
        <v>-6.1087999999999996</v>
      </c>
      <c r="I125" s="97" t="str">
        <f t="array" ref="I125">IF(ISBLANK(C125),"",IF(C125=MAX(IF(FarmUnit[1. Identifiant interne unique d’exploitation agricole*
(Attribué par la gestion centrale)]=A125,FarmUnit[3. Superficie de l’unité agricole (ha)*])),"!","-"))</f>
        <v>!</v>
      </c>
    </row>
    <row r="126" spans="1:9" hidden="1" x14ac:dyDescent="0.25">
      <c r="A126" s="95" t="s">
        <v>1387</v>
      </c>
      <c r="B126" s="96" t="s">
        <v>1388</v>
      </c>
      <c r="C126" s="162">
        <v>2</v>
      </c>
      <c r="D126" s="95">
        <v>5.3489000000000004</v>
      </c>
      <c r="E126" s="95">
        <v>-6.1138000000000003</v>
      </c>
      <c r="F12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26" s="98">
        <f t="shared" si="2"/>
        <v>5.3489000000000004</v>
      </c>
      <c r="H126" s="98">
        <f t="shared" si="3"/>
        <v>-6.1138000000000003</v>
      </c>
      <c r="I126" s="97" t="str">
        <f t="array" ref="I126">IF(ISBLANK(C126),"",IF(C126=MAX(IF(FarmUnit[1. Identifiant interne unique d’exploitation agricole*
(Attribué par la gestion centrale)]=A126,FarmUnit[3. Superficie de l’unité agricole (ha)*])),"!","-"))</f>
        <v>!</v>
      </c>
    </row>
    <row r="127" spans="1:9" hidden="1" x14ac:dyDescent="0.25">
      <c r="A127" s="95" t="s">
        <v>1181</v>
      </c>
      <c r="B127" s="96" t="s">
        <v>1182</v>
      </c>
      <c r="C127" s="162">
        <v>4.5</v>
      </c>
      <c r="D127" s="95">
        <v>5.3403</v>
      </c>
      <c r="E127" s="95">
        <v>-6.1197999999999997</v>
      </c>
      <c r="F12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27" s="98">
        <f t="shared" si="2"/>
        <v>5.3403</v>
      </c>
      <c r="H127" s="98">
        <f t="shared" si="3"/>
        <v>-6.1197999999999997</v>
      </c>
      <c r="I127" s="97" t="str">
        <f t="array" ref="I127">IF(ISBLANK(C127),"",IF(C127=MAX(IF(FarmUnit[1. Identifiant interne unique d’exploitation agricole*
(Attribué par la gestion centrale)]=A127,FarmUnit[3. Superficie de l’unité agricole (ha)*])),"!","-"))</f>
        <v>!</v>
      </c>
    </row>
    <row r="128" spans="1:9" hidden="1" x14ac:dyDescent="0.25">
      <c r="A128" s="95" t="s">
        <v>1585</v>
      </c>
      <c r="B128" s="96" t="s">
        <v>1586</v>
      </c>
      <c r="C128" s="162">
        <v>1.26</v>
      </c>
      <c r="D128" s="95">
        <v>5.3505000000000003</v>
      </c>
      <c r="E128" s="95">
        <v>-6.1219000000000001</v>
      </c>
      <c r="F12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28" s="98">
        <f t="shared" si="2"/>
        <v>5.3505000000000003</v>
      </c>
      <c r="H128" s="98">
        <f t="shared" si="3"/>
        <v>-6.1219000000000001</v>
      </c>
      <c r="I128" s="97" t="str">
        <f t="array" ref="I128">IF(ISBLANK(C128),"",IF(C128=MAX(IF(FarmUnit[1. Identifiant interne unique d’exploitation agricole*
(Attribué par la gestion centrale)]=A128,FarmUnit[3. Superficie de l’unité agricole (ha)*])),"!","-"))</f>
        <v>!</v>
      </c>
    </row>
    <row r="129" spans="1:9" hidden="1" x14ac:dyDescent="0.25">
      <c r="A129" s="95" t="s">
        <v>1452</v>
      </c>
      <c r="B129" s="96" t="s">
        <v>1453</v>
      </c>
      <c r="C129" s="162">
        <v>2.5</v>
      </c>
      <c r="D129" s="95">
        <v>5.3548999999999998</v>
      </c>
      <c r="E129" s="95">
        <v>-6.1265999999999998</v>
      </c>
      <c r="F12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29" s="98">
        <f t="shared" si="2"/>
        <v>5.3548999999999998</v>
      </c>
      <c r="H129" s="98">
        <f t="shared" si="3"/>
        <v>-6.1265999999999998</v>
      </c>
      <c r="I129" s="97" t="str">
        <f t="array" ref="I129">IF(ISBLANK(C129),"",IF(C129=MAX(IF(FarmUnit[1. Identifiant interne unique d’exploitation agricole*
(Attribué par la gestion centrale)]=A129,FarmUnit[3. Superficie de l’unité agricole (ha)*])),"!","-"))</f>
        <v>!</v>
      </c>
    </row>
    <row r="130" spans="1:9" hidden="1" x14ac:dyDescent="0.25">
      <c r="A130" s="95" t="s">
        <v>1479</v>
      </c>
      <c r="B130" s="96" t="s">
        <v>1480</v>
      </c>
      <c r="C130" s="162">
        <v>1.7</v>
      </c>
      <c r="D130" s="95">
        <v>5.3277000000000001</v>
      </c>
      <c r="E130" s="95">
        <v>-6.1085000000000003</v>
      </c>
      <c r="F13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30" s="98">
        <f t="shared" si="2"/>
        <v>5.3277000000000001</v>
      </c>
      <c r="H130" s="98">
        <f t="shared" si="3"/>
        <v>-6.1085000000000003</v>
      </c>
      <c r="I130" s="97" t="str">
        <f t="array" ref="I130">IF(ISBLANK(C130),"",IF(C130=MAX(IF(FarmUnit[1. Identifiant interne unique d’exploitation agricole*
(Attribué par la gestion centrale)]=A130,FarmUnit[3. Superficie de l’unité agricole (ha)*])),"!","-"))</f>
        <v>!</v>
      </c>
    </row>
    <row r="131" spans="1:9" hidden="1" x14ac:dyDescent="0.25">
      <c r="A131" s="95" t="s">
        <v>1409</v>
      </c>
      <c r="B131" s="96" t="s">
        <v>1410</v>
      </c>
      <c r="C131" s="162">
        <v>11.89</v>
      </c>
      <c r="D131" s="95">
        <v>5.3563999999999998</v>
      </c>
      <c r="E131" s="95">
        <v>-6.1208999999999998</v>
      </c>
      <c r="F13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31" s="98">
        <f t="shared" ref="G131:G193" si="4">IF(D131=0,"",D131)</f>
        <v>5.3563999999999998</v>
      </c>
      <c r="H131" s="98">
        <f t="shared" ref="H131:H193" si="5">IF(E131=0,"",E131)</f>
        <v>-6.1208999999999998</v>
      </c>
      <c r="I131" s="97" t="str">
        <f t="array" ref="I131">IF(ISBLANK(C131),"",IF(C131=MAX(IF(FarmUnit[1. Identifiant interne unique d’exploitation agricole*
(Attribué par la gestion centrale)]=A131,FarmUnit[3. Superficie de l’unité agricole (ha)*])),"!","-"))</f>
        <v>!</v>
      </c>
    </row>
    <row r="132" spans="1:9" hidden="1" x14ac:dyDescent="0.25">
      <c r="A132" s="95" t="s">
        <v>1420</v>
      </c>
      <c r="B132" s="96" t="s">
        <v>1421</v>
      </c>
      <c r="C132" s="162">
        <v>4.5</v>
      </c>
      <c r="D132" s="95">
        <v>5.3236999999999997</v>
      </c>
      <c r="E132" s="95">
        <v>-6.1106999999999996</v>
      </c>
      <c r="F13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32" s="98">
        <f t="shared" si="4"/>
        <v>5.3236999999999997</v>
      </c>
      <c r="H132" s="98">
        <f t="shared" si="5"/>
        <v>-6.1106999999999996</v>
      </c>
      <c r="I132" s="97" t="str">
        <f t="array" ref="I132">IF(ISBLANK(C132),"",IF(C132=MAX(IF(FarmUnit[1. Identifiant interne unique d’exploitation agricole*
(Attribué par la gestion centrale)]=A132,FarmUnit[3. Superficie de l’unité agricole (ha)*])),"!","-"))</f>
        <v>!</v>
      </c>
    </row>
    <row r="133" spans="1:9" hidden="1" x14ac:dyDescent="0.25">
      <c r="A133" s="95" t="s">
        <v>1364</v>
      </c>
      <c r="B133" s="96" t="s">
        <v>1365</v>
      </c>
      <c r="C133" s="162">
        <v>5.55</v>
      </c>
      <c r="D133" s="95">
        <v>5.3299000000000003</v>
      </c>
      <c r="E133" s="95">
        <v>-6.1073000000000004</v>
      </c>
      <c r="F13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33" s="98">
        <f t="shared" si="4"/>
        <v>5.3299000000000003</v>
      </c>
      <c r="H133" s="98">
        <f t="shared" si="5"/>
        <v>-6.1073000000000004</v>
      </c>
      <c r="I133" s="97" t="str">
        <f t="array" ref="I133">IF(ISBLANK(C133),"",IF(C133=MAX(IF(FarmUnit[1. Identifiant interne unique d’exploitation agricole*
(Attribué par la gestion centrale)]=A133,FarmUnit[3. Superficie de l’unité agricole (ha)*])),"!","-"))</f>
        <v>!</v>
      </c>
    </row>
    <row r="134" spans="1:9" hidden="1" x14ac:dyDescent="0.25">
      <c r="A134" s="95" t="s">
        <v>1368</v>
      </c>
      <c r="B134" s="96" t="s">
        <v>1369</v>
      </c>
      <c r="C134" s="162">
        <v>3.18</v>
      </c>
      <c r="D134" s="95">
        <v>5.3403999999999998</v>
      </c>
      <c r="E134" s="95">
        <v>-6.1062000000000003</v>
      </c>
      <c r="F13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34" s="98">
        <f t="shared" si="4"/>
        <v>5.3403999999999998</v>
      </c>
      <c r="H134" s="98">
        <f t="shared" si="5"/>
        <v>-6.1062000000000003</v>
      </c>
      <c r="I134" s="97" t="str">
        <f t="array" ref="I134">IF(ISBLANK(C134),"",IF(C134=MAX(IF(FarmUnit[1. Identifiant interne unique d’exploitation agricole*
(Attribué par la gestion centrale)]=A134,FarmUnit[3. Superficie de l’unité agricole (ha)*])),"!","-"))</f>
        <v>!</v>
      </c>
    </row>
    <row r="135" spans="1:9" hidden="1" x14ac:dyDescent="0.25">
      <c r="A135" s="95" t="s">
        <v>1337</v>
      </c>
      <c r="B135" s="96" t="s">
        <v>1338</v>
      </c>
      <c r="C135" s="162">
        <v>3.71</v>
      </c>
      <c r="D135" s="95">
        <v>5.3456000000000001</v>
      </c>
      <c r="E135" s="95">
        <v>-5.9185999999999996</v>
      </c>
      <c r="F13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35" s="98">
        <f t="shared" si="4"/>
        <v>5.3456000000000001</v>
      </c>
      <c r="H135" s="98">
        <f t="shared" si="5"/>
        <v>-5.9185999999999996</v>
      </c>
      <c r="I135" s="97" t="str">
        <f t="array" ref="I135">IF(ISBLANK(C135),"",IF(C135=MAX(IF(FarmUnit[1. Identifiant interne unique d’exploitation agricole*
(Attribué par la gestion centrale)]=A135,FarmUnit[3. Superficie de l’unité agricole (ha)*])),"!","-"))</f>
        <v>!</v>
      </c>
    </row>
    <row r="136" spans="1:9" hidden="1" x14ac:dyDescent="0.25">
      <c r="A136" s="95" t="s">
        <v>1174</v>
      </c>
      <c r="B136" s="96" t="s">
        <v>1175</v>
      </c>
      <c r="C136" s="162">
        <v>2.69</v>
      </c>
      <c r="D136" s="95">
        <v>5.3369</v>
      </c>
      <c r="E136" s="95">
        <v>-6.0945999999999998</v>
      </c>
      <c r="F13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36" s="98">
        <f t="shared" si="4"/>
        <v>5.3369</v>
      </c>
      <c r="H136" s="98">
        <f t="shared" si="5"/>
        <v>-6.0945999999999998</v>
      </c>
      <c r="I136" s="97" t="str">
        <f t="array" ref="I136">IF(ISBLANK(C136),"",IF(C136=MAX(IF(FarmUnit[1. Identifiant interne unique d’exploitation agricole*
(Attribué par la gestion centrale)]=A136,FarmUnit[3. Superficie de l’unité agricole (ha)*])),"!","-"))</f>
        <v>!</v>
      </c>
    </row>
    <row r="137" spans="1:9" hidden="1" x14ac:dyDescent="0.25">
      <c r="A137" s="95" t="s">
        <v>1294</v>
      </c>
      <c r="B137" s="96" t="s">
        <v>1295</v>
      </c>
      <c r="C137" s="162">
        <v>1.96</v>
      </c>
      <c r="D137" s="95">
        <v>5.3300999999999998</v>
      </c>
      <c r="E137" s="95">
        <v>-6.1101999999999999</v>
      </c>
      <c r="F13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37" s="98">
        <f t="shared" si="4"/>
        <v>5.3300999999999998</v>
      </c>
      <c r="H137" s="98">
        <f t="shared" si="5"/>
        <v>-6.1101999999999999</v>
      </c>
      <c r="I137" s="97" t="str">
        <f t="array" ref="I137">IF(ISBLANK(C137),"",IF(C137=MAX(IF(FarmUnit[1. Identifiant interne unique d’exploitation agricole*
(Attribué par la gestion centrale)]=A137,FarmUnit[3. Superficie de l’unité agricole (ha)*])),"!","-"))</f>
        <v>!</v>
      </c>
    </row>
    <row r="138" spans="1:9" hidden="1" x14ac:dyDescent="0.25">
      <c r="A138" s="95" t="s">
        <v>1303</v>
      </c>
      <c r="B138" s="96" t="s">
        <v>1304</v>
      </c>
      <c r="C138" s="162">
        <v>5.5</v>
      </c>
      <c r="D138" s="95">
        <v>5.3295000000000003</v>
      </c>
      <c r="E138" s="95">
        <v>-6.1113999999999997</v>
      </c>
      <c r="F13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38" s="98">
        <f t="shared" si="4"/>
        <v>5.3295000000000003</v>
      </c>
      <c r="H138" s="98">
        <f t="shared" si="5"/>
        <v>-6.1113999999999997</v>
      </c>
      <c r="I138" s="97" t="str">
        <f t="array" ref="I138">IF(ISBLANK(C138),"",IF(C138=MAX(IF(FarmUnit[1. Identifiant interne unique d’exploitation agricole*
(Attribué par la gestion centrale)]=A138,FarmUnit[3. Superficie de l’unité agricole (ha)*])),"!","-"))</f>
        <v>!</v>
      </c>
    </row>
    <row r="139" spans="1:9" hidden="1" x14ac:dyDescent="0.25">
      <c r="A139" s="95" t="s">
        <v>1464</v>
      </c>
      <c r="B139" s="96" t="s">
        <v>1465</v>
      </c>
      <c r="C139" s="162">
        <v>3.01</v>
      </c>
      <c r="D139" s="95">
        <v>5.3506999999999998</v>
      </c>
      <c r="E139" s="95">
        <v>-6.1189</v>
      </c>
      <c r="F13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39" s="98">
        <f t="shared" si="4"/>
        <v>5.3506999999999998</v>
      </c>
      <c r="H139" s="98">
        <f t="shared" si="5"/>
        <v>-6.1189</v>
      </c>
      <c r="I139" s="97" t="str">
        <f t="array" ref="I139">IF(ISBLANK(C139),"",IF(C139=MAX(IF(FarmUnit[1. Identifiant interne unique d’exploitation agricole*
(Attribué par la gestion centrale)]=A139,FarmUnit[3. Superficie de l’unité agricole (ha)*])),"!","-"))</f>
        <v>!</v>
      </c>
    </row>
    <row r="140" spans="1:9" hidden="1" x14ac:dyDescent="0.25">
      <c r="A140" s="95" t="s">
        <v>1217</v>
      </c>
      <c r="B140" s="96" t="s">
        <v>1218</v>
      </c>
      <c r="C140" s="162">
        <v>3.84</v>
      </c>
      <c r="D140" s="95">
        <v>5.3390000000000004</v>
      </c>
      <c r="E140" s="101">
        <v>-6.1311999999999998</v>
      </c>
      <c r="F14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40" s="98">
        <f t="shared" si="4"/>
        <v>5.3390000000000004</v>
      </c>
      <c r="H140" s="98">
        <f t="shared" si="5"/>
        <v>-6.1311999999999998</v>
      </c>
      <c r="I140" s="97" t="str">
        <f t="array" ref="I140">IF(ISBLANK(C140),"",IF(C140=MAX(IF(FarmUnit[1. Identifiant interne unique d’exploitation agricole*
(Attribué par la gestion centrale)]=A140,FarmUnit[3. Superficie de l’unité agricole (ha)*])),"!","-"))</f>
        <v>!</v>
      </c>
    </row>
    <row r="141" spans="1:9" hidden="1" x14ac:dyDescent="0.25">
      <c r="A141" s="95" t="s">
        <v>1310</v>
      </c>
      <c r="B141" s="96" t="s">
        <v>1311</v>
      </c>
      <c r="C141" s="162">
        <v>6.94</v>
      </c>
      <c r="D141" s="95">
        <v>5.3528000000000002</v>
      </c>
      <c r="E141" s="95">
        <v>-6.1060999999999996</v>
      </c>
      <c r="F14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41" s="98">
        <f t="shared" si="4"/>
        <v>5.3528000000000002</v>
      </c>
      <c r="H141" s="98">
        <f t="shared" si="5"/>
        <v>-6.1060999999999996</v>
      </c>
      <c r="I141" s="97" t="str">
        <f t="array" ref="I141">IF(ISBLANK(C141),"",IF(C141=MAX(IF(FarmUnit[1. Identifiant interne unique d’exploitation agricole*
(Attribué par la gestion centrale)]=A141,FarmUnit[3. Superficie de l’unité agricole (ha)*])),"!","-"))</f>
        <v>!</v>
      </c>
    </row>
    <row r="142" spans="1:9" hidden="1" x14ac:dyDescent="0.25">
      <c r="A142" s="95" t="s">
        <v>1315</v>
      </c>
      <c r="B142" s="96" t="s">
        <v>1316</v>
      </c>
      <c r="C142" s="162">
        <v>1.89</v>
      </c>
      <c r="D142" s="95">
        <v>5.3285</v>
      </c>
      <c r="E142" s="95">
        <v>-6.1098999999999997</v>
      </c>
      <c r="F14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42" s="98">
        <f t="shared" si="4"/>
        <v>5.3285</v>
      </c>
      <c r="H142" s="98">
        <f t="shared" si="5"/>
        <v>-6.1098999999999997</v>
      </c>
      <c r="I142" s="97" t="str">
        <f t="array" ref="I142">IF(ISBLANK(C142),"",IF(C142=MAX(IF(FarmUnit[1. Identifiant interne unique d’exploitation agricole*
(Attribué par la gestion centrale)]=A142,FarmUnit[3. Superficie de l’unité agricole (ha)*])),"!","-"))</f>
        <v>!</v>
      </c>
    </row>
    <row r="143" spans="1:9" hidden="1" x14ac:dyDescent="0.25">
      <c r="A143" s="95" t="s">
        <v>1498</v>
      </c>
      <c r="B143" s="96" t="s">
        <v>1499</v>
      </c>
      <c r="C143" s="162">
        <v>4.6500000000000004</v>
      </c>
      <c r="D143" s="95">
        <v>5.3211000000000004</v>
      </c>
      <c r="E143" s="95">
        <v>-6.1101000000000001</v>
      </c>
      <c r="F14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43" s="98">
        <f t="shared" si="4"/>
        <v>5.3211000000000004</v>
      </c>
      <c r="H143" s="98">
        <f t="shared" si="5"/>
        <v>-6.1101000000000001</v>
      </c>
      <c r="I143" s="97" t="str">
        <f t="array" ref="I143">IF(ISBLANK(C143),"",IF(C143=MAX(IF(FarmUnit[1. Identifiant interne unique d’exploitation agricole*
(Attribué par la gestion centrale)]=A143,FarmUnit[3. Superficie de l’unité agricole (ha)*])),"!","-"))</f>
        <v>!</v>
      </c>
    </row>
    <row r="144" spans="1:9" hidden="1" x14ac:dyDescent="0.25">
      <c r="A144" s="95" t="s">
        <v>1373</v>
      </c>
      <c r="B144" s="96" t="s">
        <v>1374</v>
      </c>
      <c r="C144" s="162">
        <v>1.6</v>
      </c>
      <c r="D144" s="95">
        <v>5.3501000000000003</v>
      </c>
      <c r="E144" s="95">
        <v>-6.1155999999999997</v>
      </c>
      <c r="F14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44" s="98">
        <f t="shared" si="4"/>
        <v>5.3501000000000003</v>
      </c>
      <c r="H144" s="98">
        <f t="shared" si="5"/>
        <v>-6.1155999999999997</v>
      </c>
      <c r="I144" s="97" t="str">
        <f t="array" ref="I144">IF(ISBLANK(C144),"",IF(C144=MAX(IF(FarmUnit[1. Identifiant interne unique d’exploitation agricole*
(Attribué par la gestion centrale)]=A144,FarmUnit[3. Superficie de l’unité agricole (ha)*])),"!","-"))</f>
        <v>!</v>
      </c>
    </row>
    <row r="145" spans="1:9" hidden="1" x14ac:dyDescent="0.25">
      <c r="A145" s="95" t="s">
        <v>1340</v>
      </c>
      <c r="B145" s="96" t="s">
        <v>1341</v>
      </c>
      <c r="C145" s="162">
        <v>3.5</v>
      </c>
      <c r="D145" s="95">
        <v>5.3575999999999997</v>
      </c>
      <c r="E145" s="95">
        <v>-6.1093999999999999</v>
      </c>
      <c r="F14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45" s="98">
        <f t="shared" si="4"/>
        <v>5.3575999999999997</v>
      </c>
      <c r="H145" s="98">
        <f t="shared" si="5"/>
        <v>-6.1093999999999999</v>
      </c>
      <c r="I145" s="97" t="str">
        <f t="array" ref="I145">IF(ISBLANK(C145),"",IF(C145=MAX(IF(FarmUnit[1. Identifiant interne unique d’exploitation agricole*
(Attribué par la gestion centrale)]=A145,FarmUnit[3. Superficie de l’unité agricole (ha)*])),"!","-"))</f>
        <v>!</v>
      </c>
    </row>
    <row r="146" spans="1:9" hidden="1" x14ac:dyDescent="0.25">
      <c r="A146" s="95" t="s">
        <v>1425</v>
      </c>
      <c r="B146" s="96" t="s">
        <v>1426</v>
      </c>
      <c r="C146" s="162">
        <v>5.25</v>
      </c>
      <c r="D146" s="95">
        <v>5.3380000000000001</v>
      </c>
      <c r="E146" s="95">
        <v>-6.1277999999999997</v>
      </c>
      <c r="F14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46" s="98">
        <f t="shared" si="4"/>
        <v>5.3380000000000001</v>
      </c>
      <c r="H146" s="98">
        <f t="shared" si="5"/>
        <v>-6.1277999999999997</v>
      </c>
      <c r="I146" s="97" t="str">
        <f t="array" ref="I146">IF(ISBLANK(C146),"",IF(C146=MAX(IF(FarmUnit[1. Identifiant interne unique d’exploitation agricole*
(Attribué par la gestion centrale)]=A146,FarmUnit[3. Superficie de l’unité agricole (ha)*])),"!","-"))</f>
        <v>!</v>
      </c>
    </row>
    <row r="147" spans="1:9" hidden="1" x14ac:dyDescent="0.25">
      <c r="A147" s="95" t="s">
        <v>1260</v>
      </c>
      <c r="B147" s="96" t="s">
        <v>1261</v>
      </c>
      <c r="C147" s="162">
        <v>1.24</v>
      </c>
      <c r="D147" s="95">
        <v>5.3556999999999997</v>
      </c>
      <c r="E147" s="95">
        <v>-6.1178999999999997</v>
      </c>
      <c r="F14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47" s="98">
        <f t="shared" si="4"/>
        <v>5.3556999999999997</v>
      </c>
      <c r="H147" s="98">
        <f t="shared" si="5"/>
        <v>-6.1178999999999997</v>
      </c>
      <c r="I147" s="97" t="str">
        <f t="array" ref="I147">IF(ISBLANK(C147),"",IF(C147=MAX(IF(FarmUnit[1. Identifiant interne unique d’exploitation agricole*
(Attribué par la gestion centrale)]=A147,FarmUnit[3. Superficie de l’unité agricole (ha)*])),"!","-"))</f>
        <v>!</v>
      </c>
    </row>
    <row r="148" spans="1:9" hidden="1" x14ac:dyDescent="0.25">
      <c r="A148" s="95" t="s">
        <v>1527</v>
      </c>
      <c r="B148" s="96" t="s">
        <v>1528</v>
      </c>
      <c r="C148" s="162">
        <v>9.7200000000000006</v>
      </c>
      <c r="D148" s="95">
        <v>5.3537999999999997</v>
      </c>
      <c r="E148" s="95">
        <v>-6.0697000000000001</v>
      </c>
      <c r="F14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48" s="98">
        <f t="shared" si="4"/>
        <v>5.3537999999999997</v>
      </c>
      <c r="H148" s="98">
        <f t="shared" si="5"/>
        <v>-6.0697000000000001</v>
      </c>
      <c r="I148" s="97" t="str">
        <f t="array" ref="I148">IF(ISBLANK(C148),"",IF(C148=MAX(IF(FarmUnit[1. Identifiant interne unique d’exploitation agricole*
(Attribué par la gestion centrale)]=A148,FarmUnit[3. Superficie de l’unité agricole (ha)*])),"!","-"))</f>
        <v>!</v>
      </c>
    </row>
    <row r="149" spans="1:9" hidden="1" x14ac:dyDescent="0.25">
      <c r="A149" s="95" t="s">
        <v>1265</v>
      </c>
      <c r="B149" s="96" t="s">
        <v>1266</v>
      </c>
      <c r="C149" s="162">
        <v>3.8</v>
      </c>
      <c r="D149" s="95">
        <v>5.3733000000000004</v>
      </c>
      <c r="E149" s="95">
        <v>-6.0582000000000003</v>
      </c>
      <c r="F14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49" s="98">
        <f t="shared" si="4"/>
        <v>5.3733000000000004</v>
      </c>
      <c r="H149" s="98">
        <f t="shared" si="5"/>
        <v>-6.0582000000000003</v>
      </c>
      <c r="I149" s="97" t="str">
        <f t="array" ref="I149">IF(ISBLANK(C149),"",IF(C149=MAX(IF(FarmUnit[1. Identifiant interne unique d’exploitation agricole*
(Attribué par la gestion centrale)]=A149,FarmUnit[3. Superficie de l’unité agricole (ha)*])),"!","-"))</f>
        <v>!</v>
      </c>
    </row>
    <row r="150" spans="1:9" hidden="1" x14ac:dyDescent="0.25">
      <c r="A150" s="95" t="s">
        <v>1328</v>
      </c>
      <c r="B150" s="96" t="s">
        <v>1329</v>
      </c>
      <c r="C150" s="162">
        <v>3.68</v>
      </c>
      <c r="D150" s="95">
        <v>5.3715999999999999</v>
      </c>
      <c r="E150" s="95">
        <v>-6.0869999999999997</v>
      </c>
      <c r="F15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50" s="98">
        <f t="shared" si="4"/>
        <v>5.3715999999999999</v>
      </c>
      <c r="H150" s="98">
        <f t="shared" si="5"/>
        <v>-6.0869999999999997</v>
      </c>
      <c r="I150" s="97" t="str">
        <f t="array" ref="I150">IF(ISBLANK(C150),"",IF(C150=MAX(IF(FarmUnit[1. Identifiant interne unique d’exploitation agricole*
(Attribué par la gestion centrale)]=A150,FarmUnit[3. Superficie de l’unité agricole (ha)*])),"!","-"))</f>
        <v>!</v>
      </c>
    </row>
    <row r="151" spans="1:9" hidden="1" x14ac:dyDescent="0.25">
      <c r="A151" s="95" t="s">
        <v>1235</v>
      </c>
      <c r="B151" s="96" t="s">
        <v>1236</v>
      </c>
      <c r="C151" s="162">
        <v>5</v>
      </c>
      <c r="D151" s="95">
        <v>5.3590999999999998</v>
      </c>
      <c r="E151" s="95">
        <v>-6.0730000000000004</v>
      </c>
      <c r="F15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51" s="98">
        <f t="shared" si="4"/>
        <v>5.3590999999999998</v>
      </c>
      <c r="H151" s="98">
        <f t="shared" si="5"/>
        <v>-6.0730000000000004</v>
      </c>
      <c r="I151" s="97" t="str">
        <f t="array" ref="I151">IF(ISBLANK(C151),"",IF(C151=MAX(IF(FarmUnit[1. Identifiant interne unique d’exploitation agricole*
(Attribué par la gestion centrale)]=A151,FarmUnit[3. Superficie de l’unité agricole (ha)*])),"!","-"))</f>
        <v>!</v>
      </c>
    </row>
    <row r="152" spans="1:9" hidden="1" x14ac:dyDescent="0.25">
      <c r="A152" s="95" t="s">
        <v>1210</v>
      </c>
      <c r="B152" s="96" t="s">
        <v>1211</v>
      </c>
      <c r="C152" s="162">
        <v>0.78</v>
      </c>
      <c r="D152" s="95">
        <v>5.3384</v>
      </c>
      <c r="E152" s="95">
        <v>-6.0705</v>
      </c>
      <c r="F15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52" s="98">
        <f t="shared" si="4"/>
        <v>5.3384</v>
      </c>
      <c r="H152" s="98">
        <f t="shared" si="5"/>
        <v>-6.0705</v>
      </c>
      <c r="I152" s="97" t="str">
        <f t="array" ref="I152">IF(ISBLANK(C152),"",IF(C152=MAX(IF(FarmUnit[1. Identifiant interne unique d’exploitation agricole*
(Attribué par la gestion centrale)]=A152,FarmUnit[3. Superficie de l’unité agricole (ha)*])),"!","-"))</f>
        <v>!</v>
      </c>
    </row>
    <row r="153" spans="1:9" hidden="1" x14ac:dyDescent="0.25">
      <c r="A153" s="95" t="s">
        <v>1270</v>
      </c>
      <c r="B153" s="96" t="s">
        <v>1271</v>
      </c>
      <c r="C153" s="162">
        <v>3.9</v>
      </c>
      <c r="D153" s="95">
        <v>5.3765000000000001</v>
      </c>
      <c r="E153" s="95">
        <v>-6.0618999999999996</v>
      </c>
      <c r="F15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53" s="98">
        <f t="shared" si="4"/>
        <v>5.3765000000000001</v>
      </c>
      <c r="H153" s="98">
        <f t="shared" si="5"/>
        <v>-6.0618999999999996</v>
      </c>
      <c r="I153" s="97" t="str">
        <f t="array" ref="I153">IF(ISBLANK(C153),"",IF(C153=MAX(IF(FarmUnit[1. Identifiant interne unique d’exploitation agricole*
(Attribué par la gestion centrale)]=A153,FarmUnit[3. Superficie de l’unité agricole (ha)*])),"!","-"))</f>
        <v>!</v>
      </c>
    </row>
    <row r="154" spans="1:9" hidden="1" x14ac:dyDescent="0.25">
      <c r="A154" s="95" t="s">
        <v>1456</v>
      </c>
      <c r="B154" s="96" t="s">
        <v>1457</v>
      </c>
      <c r="C154" s="162">
        <v>1</v>
      </c>
      <c r="D154" s="95">
        <v>5.3228</v>
      </c>
      <c r="E154" s="95">
        <v>-6.0705999999999998</v>
      </c>
      <c r="F15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54" s="98">
        <f t="shared" si="4"/>
        <v>5.3228</v>
      </c>
      <c r="H154" s="98">
        <f t="shared" si="5"/>
        <v>-6.0705999999999998</v>
      </c>
      <c r="I154" s="97" t="str">
        <f t="array" ref="I154">IF(ISBLANK(C154),"",IF(C154=MAX(IF(FarmUnit[1. Identifiant interne unique d’exploitation agricole*
(Attribué par la gestion centrale)]=A154,FarmUnit[3. Superficie de l’unité agricole (ha)*])),"!","-"))</f>
        <v>!</v>
      </c>
    </row>
    <row r="155" spans="1:9" hidden="1" x14ac:dyDescent="0.25">
      <c r="A155" s="95" t="s">
        <v>1257</v>
      </c>
      <c r="B155" s="96" t="s">
        <v>1258</v>
      </c>
      <c r="C155" s="162">
        <v>2.35</v>
      </c>
      <c r="D155" s="95">
        <v>5.3197999999999999</v>
      </c>
      <c r="E155" s="95">
        <v>-6.0530999999999997</v>
      </c>
      <c r="F15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55" s="98">
        <f t="shared" si="4"/>
        <v>5.3197999999999999</v>
      </c>
      <c r="H155" s="98">
        <f t="shared" si="5"/>
        <v>-6.0530999999999997</v>
      </c>
      <c r="I155" s="97" t="str">
        <f t="array" ref="I155">IF(ISBLANK(C155),"",IF(C155=MAX(IF(FarmUnit[1. Identifiant interne unique d’exploitation agricole*
(Attribué par la gestion centrale)]=A155,FarmUnit[3. Superficie de l’unité agricole (ha)*])),"!","-"))</f>
        <v>!</v>
      </c>
    </row>
    <row r="156" spans="1:9" hidden="1" x14ac:dyDescent="0.25">
      <c r="A156" s="95" t="s">
        <v>1247</v>
      </c>
      <c r="B156" s="96" t="s">
        <v>1248</v>
      </c>
      <c r="C156" s="162">
        <v>4.7</v>
      </c>
      <c r="D156" s="95">
        <v>5.3220000000000001</v>
      </c>
      <c r="E156" s="95">
        <v>-6.0743</v>
      </c>
      <c r="F15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56" s="98">
        <f t="shared" si="4"/>
        <v>5.3220000000000001</v>
      </c>
      <c r="H156" s="98">
        <f t="shared" si="5"/>
        <v>-6.0743</v>
      </c>
      <c r="I156" s="97" t="str">
        <f t="array" ref="I156">IF(ISBLANK(C156),"",IF(C156=MAX(IF(FarmUnit[1. Identifiant interne unique d’exploitation agricole*
(Attribué par la gestion centrale)]=A156,FarmUnit[3. Superficie de l’unité agricole (ha)*])),"!","-"))</f>
        <v>!</v>
      </c>
    </row>
    <row r="157" spans="1:9" hidden="1" x14ac:dyDescent="0.25">
      <c r="A157" s="95" t="s">
        <v>1371</v>
      </c>
      <c r="B157" s="96" t="s">
        <v>1372</v>
      </c>
      <c r="C157" s="162">
        <v>5</v>
      </c>
      <c r="D157" s="95">
        <v>5.3941999999999997</v>
      </c>
      <c r="E157" s="95">
        <v>-5.8914</v>
      </c>
      <c r="F15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57" s="98">
        <f t="shared" si="4"/>
        <v>5.3941999999999997</v>
      </c>
      <c r="H157" s="98">
        <f t="shared" si="5"/>
        <v>-5.8914</v>
      </c>
      <c r="I157" s="97" t="str">
        <f t="array" ref="I157">IF(ISBLANK(C157),"",IF(C157=MAX(IF(FarmUnit[1. Identifiant interne unique d’exploitation agricole*
(Attribué par la gestion centrale)]=A157,FarmUnit[3. Superficie de l’unité agricole (ha)*])),"!","-"))</f>
        <v>!</v>
      </c>
    </row>
    <row r="158" spans="1:9" hidden="1" x14ac:dyDescent="0.25">
      <c r="A158" s="95" t="s">
        <v>1461</v>
      </c>
      <c r="B158" s="96" t="s">
        <v>1462</v>
      </c>
      <c r="C158" s="162">
        <v>3.94</v>
      </c>
      <c r="D158" s="95">
        <v>5.3365</v>
      </c>
      <c r="E158" s="95">
        <v>-6.1299000000000001</v>
      </c>
      <c r="F15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58" s="98">
        <f t="shared" si="4"/>
        <v>5.3365</v>
      </c>
      <c r="H158" s="98">
        <f t="shared" si="5"/>
        <v>-6.1299000000000001</v>
      </c>
      <c r="I158" s="97" t="str">
        <f t="array" ref="I158">IF(ISBLANK(C158),"",IF(C158=MAX(IF(FarmUnit[1. Identifiant interne unique d’exploitation agricole*
(Attribué par la gestion centrale)]=A158,FarmUnit[3. Superficie de l’unité agricole (ha)*])),"!","-"))</f>
        <v>!</v>
      </c>
    </row>
    <row r="159" spans="1:9" hidden="1" x14ac:dyDescent="0.25">
      <c r="A159" s="95" t="s">
        <v>1231</v>
      </c>
      <c r="B159" s="96" t="s">
        <v>3216</v>
      </c>
      <c r="C159" s="162">
        <v>3.5</v>
      </c>
      <c r="D159" s="95">
        <v>5.3415999999999997</v>
      </c>
      <c r="E159" s="95">
        <v>-6.1295000000000002</v>
      </c>
      <c r="F15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59" s="98">
        <f t="shared" si="4"/>
        <v>5.3415999999999997</v>
      </c>
      <c r="H159" s="98">
        <f t="shared" si="5"/>
        <v>-6.1295000000000002</v>
      </c>
      <c r="I159" s="97" t="str">
        <f t="array" ref="I159">IF(ISBLANK(C159),"",IF(C159=MAX(IF(FarmUnit[1. Identifiant interne unique d’exploitation agricole*
(Attribué par la gestion centrale)]=A159,FarmUnit[3. Superficie de l’unité agricole (ha)*])),"!","-"))</f>
        <v>!</v>
      </c>
    </row>
    <row r="160" spans="1:9" hidden="1" x14ac:dyDescent="0.25">
      <c r="A160" s="95" t="s">
        <v>1223</v>
      </c>
      <c r="B160" s="96" t="s">
        <v>1224</v>
      </c>
      <c r="C160" s="162">
        <v>2.8</v>
      </c>
      <c r="D160" s="95">
        <v>5.3341000000000003</v>
      </c>
      <c r="E160" s="95">
        <v>-6.1182999999999996</v>
      </c>
      <c r="F16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60" s="98">
        <f t="shared" si="4"/>
        <v>5.3341000000000003</v>
      </c>
      <c r="H160" s="98">
        <f t="shared" si="5"/>
        <v>-6.1182999999999996</v>
      </c>
      <c r="I160" s="97" t="str">
        <f t="array" ref="I160">IF(ISBLANK(C160),"",IF(C160=MAX(IF(FarmUnit[1. Identifiant interne unique d’exploitation agricole*
(Attribué par la gestion centrale)]=A160,FarmUnit[3. Superficie de l’unité agricole (ha)*])),"!","-"))</f>
        <v>!</v>
      </c>
    </row>
    <row r="161" spans="1:9" hidden="1" x14ac:dyDescent="0.25">
      <c r="A161" s="95" t="s">
        <v>1199</v>
      </c>
      <c r="B161" s="96" t="s">
        <v>1200</v>
      </c>
      <c r="C161" s="162">
        <v>3.2</v>
      </c>
      <c r="D161" s="95">
        <v>5.3571999999999997</v>
      </c>
      <c r="E161" s="95">
        <v>-6.1239999999999997</v>
      </c>
      <c r="F16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61" s="98">
        <f t="shared" si="4"/>
        <v>5.3571999999999997</v>
      </c>
      <c r="H161" s="98">
        <f t="shared" si="5"/>
        <v>-6.1239999999999997</v>
      </c>
      <c r="I161" s="97" t="str">
        <f t="array" ref="I161">IF(ISBLANK(C161),"",IF(C161=MAX(IF(FarmUnit[1. Identifiant interne unique d’exploitation agricole*
(Attribué par la gestion centrale)]=A161,FarmUnit[3. Superficie de l’unité agricole (ha)*])),"!","-"))</f>
        <v>!</v>
      </c>
    </row>
    <row r="162" spans="1:9" hidden="1" x14ac:dyDescent="0.25">
      <c r="A162" s="95" t="s">
        <v>1345</v>
      </c>
      <c r="B162" s="96" t="s">
        <v>1346</v>
      </c>
      <c r="C162" s="162">
        <v>2.58</v>
      </c>
      <c r="D162" s="95">
        <v>5.3567999999999998</v>
      </c>
      <c r="E162" s="95">
        <v>-6.0789999999999997</v>
      </c>
      <c r="F16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62" s="98">
        <f t="shared" si="4"/>
        <v>5.3567999999999998</v>
      </c>
      <c r="H162" s="98">
        <f t="shared" si="5"/>
        <v>-6.0789999999999997</v>
      </c>
      <c r="I162" s="97" t="str">
        <f t="array" ref="I162">IF(ISBLANK(C162),"",IF(C162=MAX(IF(FarmUnit[1. Identifiant interne unique d’exploitation agricole*
(Attribué par la gestion centrale)]=A162,FarmUnit[3. Superficie de l’unité agricole (ha)*])),"!","-"))</f>
        <v>!</v>
      </c>
    </row>
    <row r="163" spans="1:9" hidden="1" x14ac:dyDescent="0.25">
      <c r="A163" s="95" t="s">
        <v>1349</v>
      </c>
      <c r="B163" s="96" t="s">
        <v>1350</v>
      </c>
      <c r="C163" s="162">
        <v>1.75</v>
      </c>
      <c r="D163" s="95">
        <v>5.3235999999999999</v>
      </c>
      <c r="E163" s="95">
        <v>-6.1121999999999996</v>
      </c>
      <c r="F16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63" s="98">
        <f t="shared" si="4"/>
        <v>5.3235999999999999</v>
      </c>
      <c r="H163" s="98">
        <f t="shared" si="5"/>
        <v>-6.1121999999999996</v>
      </c>
      <c r="I163" s="97" t="str">
        <f t="array" ref="I163">IF(ISBLANK(C163),"",IF(C163=MAX(IF(FarmUnit[1. Identifiant interne unique d’exploitation agricole*
(Attribué par la gestion centrale)]=A163,FarmUnit[3. Superficie de l’unité agricole (ha)*])),"!","-"))</f>
        <v>!</v>
      </c>
    </row>
    <row r="164" spans="1:9" hidden="1" x14ac:dyDescent="0.25">
      <c r="A164" s="95" t="s">
        <v>1436</v>
      </c>
      <c r="B164" s="96" t="s">
        <v>1437</v>
      </c>
      <c r="C164" s="162">
        <v>3.47</v>
      </c>
      <c r="D164" s="95">
        <v>5.3307000000000002</v>
      </c>
      <c r="E164" s="95">
        <v>-6.1234999999999999</v>
      </c>
      <c r="F16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64" s="98">
        <f t="shared" si="4"/>
        <v>5.3307000000000002</v>
      </c>
      <c r="H164" s="98">
        <f t="shared" si="5"/>
        <v>-6.1234999999999999</v>
      </c>
      <c r="I164" s="97" t="str">
        <f t="array" ref="I164">IF(ISBLANK(C164),"",IF(C164=MAX(IF(FarmUnit[1. Identifiant interne unique d’exploitation agricole*
(Attribué par la gestion centrale)]=A164,FarmUnit[3. Superficie de l’unité agricole (ha)*])),"!","-"))</f>
        <v>!</v>
      </c>
    </row>
    <row r="165" spans="1:9" hidden="1" x14ac:dyDescent="0.25">
      <c r="A165" s="95" t="s">
        <v>1242</v>
      </c>
      <c r="B165" s="96" t="s">
        <v>1243</v>
      </c>
      <c r="C165" s="162">
        <v>3.65</v>
      </c>
      <c r="D165" s="95">
        <v>5.3362999999999996</v>
      </c>
      <c r="E165" s="95">
        <v>-6.1196000000000002</v>
      </c>
      <c r="F16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65" s="98">
        <f t="shared" si="4"/>
        <v>5.3362999999999996</v>
      </c>
      <c r="H165" s="98">
        <f t="shared" si="5"/>
        <v>-6.1196000000000002</v>
      </c>
      <c r="I165" s="97" t="str">
        <f t="array" ref="I165">IF(ISBLANK(C165),"",IF(C165=MAX(IF(FarmUnit[1. Identifiant interne unique d’exploitation agricole*
(Attribué par la gestion centrale)]=A165,FarmUnit[3. Superficie de l’unité agricole (ha)*])),"!","-"))</f>
        <v>!</v>
      </c>
    </row>
    <row r="166" spans="1:9" hidden="1" x14ac:dyDescent="0.25">
      <c r="A166" s="95" t="s">
        <v>1333</v>
      </c>
      <c r="B166" s="96" t="s">
        <v>1334</v>
      </c>
      <c r="C166" s="162">
        <v>2.79</v>
      </c>
      <c r="D166" s="95">
        <v>5.3418000000000001</v>
      </c>
      <c r="E166" s="95">
        <v>-6.1123000000000003</v>
      </c>
      <c r="F16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66" s="98">
        <f t="shared" si="4"/>
        <v>5.3418000000000001</v>
      </c>
      <c r="H166" s="98">
        <f t="shared" si="5"/>
        <v>-6.1123000000000003</v>
      </c>
      <c r="I166" s="97" t="str">
        <f t="array" ref="I166">IF(ISBLANK(C166),"",IF(C166=MAX(IF(FarmUnit[1. Identifiant interne unique d’exploitation agricole*
(Attribué par la gestion centrale)]=A166,FarmUnit[3. Superficie de l’unité agricole (ha)*])),"!","-"))</f>
        <v>!</v>
      </c>
    </row>
    <row r="167" spans="1:9" hidden="1" x14ac:dyDescent="0.25">
      <c r="A167" s="95" t="s">
        <v>1488</v>
      </c>
      <c r="B167" s="96" t="s">
        <v>1489</v>
      </c>
      <c r="C167" s="162">
        <v>3.5</v>
      </c>
      <c r="D167" s="95">
        <v>5.3367000000000004</v>
      </c>
      <c r="E167" s="95">
        <v>-6.1029999999999998</v>
      </c>
      <c r="F16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67" s="98">
        <f t="shared" si="4"/>
        <v>5.3367000000000004</v>
      </c>
      <c r="H167" s="98">
        <f t="shared" si="5"/>
        <v>-6.1029999999999998</v>
      </c>
      <c r="I167" s="97" t="str">
        <f t="array" ref="I167">IF(ISBLANK(C167),"",IF(C167=MAX(IF(FarmUnit[1. Identifiant interne unique d’exploitation agricole*
(Attribué par la gestion centrale)]=A167,FarmUnit[3. Superficie de l’unité agricole (ha)*])),"!","-"))</f>
        <v>!</v>
      </c>
    </row>
    <row r="168" spans="1:9" hidden="1" x14ac:dyDescent="0.25">
      <c r="A168" s="95" t="s">
        <v>1533</v>
      </c>
      <c r="B168" s="96" t="s">
        <v>1534</v>
      </c>
      <c r="C168" s="162">
        <v>2.66</v>
      </c>
      <c r="D168" s="95">
        <v>5.3293999999999997</v>
      </c>
      <c r="E168" s="95">
        <v>-6.1166999999999998</v>
      </c>
      <c r="F16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68" s="98">
        <f t="shared" si="4"/>
        <v>5.3293999999999997</v>
      </c>
      <c r="H168" s="98">
        <f t="shared" si="5"/>
        <v>-6.1166999999999998</v>
      </c>
      <c r="I168" s="97" t="str">
        <f t="array" ref="I168">IF(ISBLANK(C168),"",IF(C168=MAX(IF(FarmUnit[1. Identifiant interne unique d’exploitation agricole*
(Attribué par la gestion centrale)]=A168,FarmUnit[3. Superficie de l’unité agricole (ha)*])),"!","-"))</f>
        <v>!</v>
      </c>
    </row>
    <row r="169" spans="1:9" hidden="1" x14ac:dyDescent="0.25">
      <c r="A169" s="95" t="s">
        <v>1536</v>
      </c>
      <c r="B169" s="96" t="s">
        <v>1537</v>
      </c>
      <c r="C169" s="162">
        <v>2.66</v>
      </c>
      <c r="D169" s="95">
        <v>5.3224999999999998</v>
      </c>
      <c r="E169" s="95">
        <v>-6.1147</v>
      </c>
      <c r="F16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69" s="98">
        <f t="shared" si="4"/>
        <v>5.3224999999999998</v>
      </c>
      <c r="H169" s="98">
        <f t="shared" si="5"/>
        <v>-6.1147</v>
      </c>
      <c r="I169" s="97" t="str">
        <f t="array" ref="I169">IF(ISBLANK(C169),"",IF(C169=MAX(IF(FarmUnit[1. Identifiant interne unique d’exploitation agricole*
(Attribué par la gestion centrale)]=A169,FarmUnit[3. Superficie de l’unité agricole (ha)*])),"!","-"))</f>
        <v>!</v>
      </c>
    </row>
    <row r="170" spans="1:9" hidden="1" x14ac:dyDescent="0.25">
      <c r="A170" s="95" t="s">
        <v>1539</v>
      </c>
      <c r="B170" s="96" t="s">
        <v>1540</v>
      </c>
      <c r="C170" s="162">
        <v>1.78</v>
      </c>
      <c r="D170" s="95">
        <v>5.3427199999999999</v>
      </c>
      <c r="E170" s="95">
        <v>-6.1259499999999996</v>
      </c>
      <c r="F17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70" s="98">
        <f t="shared" si="4"/>
        <v>5.3427199999999999</v>
      </c>
      <c r="H170" s="98">
        <f t="shared" si="5"/>
        <v>-6.1259499999999996</v>
      </c>
      <c r="I170" s="97" t="str">
        <f t="array" ref="I170">IF(ISBLANK(C170),"",IF(C170=MAX(IF(FarmUnit[1. Identifiant interne unique d’exploitation agricole*
(Attribué par la gestion centrale)]=A170,FarmUnit[3. Superficie de l’unité agricole (ha)*])),"!","-"))</f>
        <v>!</v>
      </c>
    </row>
    <row r="171" spans="1:9" hidden="1" x14ac:dyDescent="0.25">
      <c r="A171" s="95" t="s">
        <v>1544</v>
      </c>
      <c r="B171" s="96" t="s">
        <v>1545</v>
      </c>
      <c r="C171" s="162">
        <v>3.94</v>
      </c>
      <c r="D171" s="95">
        <v>5.3151999999999999</v>
      </c>
      <c r="E171" s="95">
        <v>-6.1009000000000002</v>
      </c>
      <c r="F17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71" s="98">
        <f t="shared" si="4"/>
        <v>5.3151999999999999</v>
      </c>
      <c r="H171" s="98">
        <f t="shared" si="5"/>
        <v>-6.1009000000000002</v>
      </c>
      <c r="I171" s="97" t="str">
        <f t="array" ref="I171">IF(ISBLANK(C171),"",IF(C171=MAX(IF(FarmUnit[1. Identifiant interne unique d’exploitation agricole*
(Attribué par la gestion centrale)]=A171,FarmUnit[3. Superficie de l’unité agricole (ha)*])),"!","-"))</f>
        <v>!</v>
      </c>
    </row>
    <row r="172" spans="1:9" hidden="1" x14ac:dyDescent="0.25">
      <c r="A172" s="95" t="s">
        <v>1550</v>
      </c>
      <c r="B172" s="96" t="s">
        <v>1551</v>
      </c>
      <c r="C172" s="162">
        <v>2</v>
      </c>
      <c r="D172" s="95">
        <v>5.3555000000000001</v>
      </c>
      <c r="E172" s="95">
        <v>-6.0800999999999998</v>
      </c>
      <c r="F17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72" s="98">
        <f t="shared" si="4"/>
        <v>5.3555000000000001</v>
      </c>
      <c r="H172" s="98">
        <f t="shared" si="5"/>
        <v>-6.0800999999999998</v>
      </c>
      <c r="I172" s="97" t="str">
        <f t="array" ref="I172">IF(ISBLANK(C172),"",IF(C172=MAX(IF(FarmUnit[1. Identifiant interne unique d’exploitation agricole*
(Attribué par la gestion centrale)]=A172,FarmUnit[3. Superficie de l’unité agricole (ha)*])),"!","-"))</f>
        <v>!</v>
      </c>
    </row>
    <row r="173" spans="1:9" hidden="1" x14ac:dyDescent="0.25">
      <c r="A173" s="95" t="s">
        <v>2173</v>
      </c>
      <c r="B173" s="96" t="s">
        <v>2174</v>
      </c>
      <c r="C173" s="162">
        <v>1.5</v>
      </c>
      <c r="D173" s="95">
        <v>5.3487</v>
      </c>
      <c r="E173" s="95">
        <v>-6.1186999999999996</v>
      </c>
      <c r="F17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73" s="98">
        <f t="shared" si="4"/>
        <v>5.3487</v>
      </c>
      <c r="H173" s="98">
        <f t="shared" si="5"/>
        <v>-6.1186999999999996</v>
      </c>
      <c r="I173" s="97" t="str">
        <f t="array" ref="I173">IF(ISBLANK(C173),"",IF(C173=MAX(IF(FarmUnit[1. Identifiant interne unique d’exploitation agricole*
(Attribué par la gestion centrale)]=A173,FarmUnit[3. Superficie de l’unité agricole (ha)*])),"!","-"))</f>
        <v>!</v>
      </c>
    </row>
    <row r="174" spans="1:9" hidden="1" x14ac:dyDescent="0.25">
      <c r="A174" s="95" t="s">
        <v>1555</v>
      </c>
      <c r="B174" s="96" t="s">
        <v>1556</v>
      </c>
      <c r="C174" s="162">
        <v>1.66</v>
      </c>
      <c r="D174" s="95">
        <v>5.3197799999999997</v>
      </c>
      <c r="E174" s="95">
        <v>-6.0880799999999997</v>
      </c>
      <c r="F17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74" s="98">
        <f t="shared" si="4"/>
        <v>5.3197799999999997</v>
      </c>
      <c r="H174" s="98">
        <f t="shared" si="5"/>
        <v>-6.0880799999999997</v>
      </c>
      <c r="I174" s="97" t="str">
        <f t="array" ref="I174">IF(ISBLANK(C174),"",IF(C174=MAX(IF(FarmUnit[1. Identifiant interne unique d’exploitation agricole*
(Attribué par la gestion centrale)]=A174,FarmUnit[3. Superficie de l’unité agricole (ha)*])),"!","-"))</f>
        <v>!</v>
      </c>
    </row>
    <row r="175" spans="1:9" hidden="1" x14ac:dyDescent="0.25">
      <c r="A175" s="95" t="s">
        <v>1557</v>
      </c>
      <c r="B175" s="96" t="s">
        <v>1558</v>
      </c>
      <c r="C175" s="162">
        <v>2.77</v>
      </c>
      <c r="D175" s="95">
        <v>5.3179999999999996</v>
      </c>
      <c r="E175" s="95">
        <v>-6.0776000000000003</v>
      </c>
      <c r="F17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75" s="98">
        <f t="shared" si="4"/>
        <v>5.3179999999999996</v>
      </c>
      <c r="H175" s="98">
        <f t="shared" si="5"/>
        <v>-6.0776000000000003</v>
      </c>
      <c r="I175" s="97" t="str">
        <f t="array" ref="I175">IF(ISBLANK(C175),"",IF(C175=MAX(IF(FarmUnit[1. Identifiant interne unique d’exploitation agricole*
(Attribué par la gestion centrale)]=A175,FarmUnit[3. Superficie de l’unité agricole (ha)*])),"!","-"))</f>
        <v>!</v>
      </c>
    </row>
    <row r="176" spans="1:9" hidden="1" x14ac:dyDescent="0.25">
      <c r="A176" s="95" t="s">
        <v>1561</v>
      </c>
      <c r="B176" s="96" t="s">
        <v>1562</v>
      </c>
      <c r="C176" s="162">
        <v>2.4300000000000002</v>
      </c>
      <c r="D176" s="95">
        <v>5.3264199999999997</v>
      </c>
      <c r="E176" s="95">
        <v>-6.0710499999999996</v>
      </c>
      <c r="F17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76" s="98">
        <f t="shared" si="4"/>
        <v>5.3264199999999997</v>
      </c>
      <c r="H176" s="98">
        <f t="shared" si="5"/>
        <v>-6.0710499999999996</v>
      </c>
      <c r="I176" s="97" t="str">
        <f t="array" ref="I176">IF(ISBLANK(C176),"",IF(C176=MAX(IF(FarmUnit[1. Identifiant interne unique d’exploitation agricole*
(Attribué par la gestion centrale)]=A176,FarmUnit[3. Superficie de l’unité agricole (ha)*])),"!","-"))</f>
        <v>!</v>
      </c>
    </row>
    <row r="177" spans="1:9" hidden="1" x14ac:dyDescent="0.25">
      <c r="A177" s="95" t="s">
        <v>1567</v>
      </c>
      <c r="B177" s="96" t="s">
        <v>1568</v>
      </c>
      <c r="C177" s="162">
        <v>4.03</v>
      </c>
      <c r="D177" s="95">
        <v>5.3281700000000001</v>
      </c>
      <c r="E177" s="95">
        <v>-6.0920899999999998</v>
      </c>
      <c r="F17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77" s="98">
        <f t="shared" si="4"/>
        <v>5.3281700000000001</v>
      </c>
      <c r="H177" s="98">
        <f t="shared" si="5"/>
        <v>-6.0920899999999998</v>
      </c>
      <c r="I177" s="97" t="str">
        <f t="array" ref="I177">IF(ISBLANK(C177),"",IF(C177=MAX(IF(FarmUnit[1. Identifiant interne unique d’exploitation agricole*
(Attribué par la gestion centrale)]=A177,FarmUnit[3. Superficie de l’unité agricole (ha)*])),"!","-"))</f>
        <v>!</v>
      </c>
    </row>
    <row r="178" spans="1:9" hidden="1" x14ac:dyDescent="0.25">
      <c r="A178" s="95" t="s">
        <v>1571</v>
      </c>
      <c r="B178" s="96" t="s">
        <v>1572</v>
      </c>
      <c r="C178" s="162">
        <v>2.52</v>
      </c>
      <c r="D178" s="95">
        <v>5.33317</v>
      </c>
      <c r="E178" s="95">
        <v>-6.0885300000000004</v>
      </c>
      <c r="F17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78" s="98">
        <f t="shared" si="4"/>
        <v>5.33317</v>
      </c>
      <c r="H178" s="98">
        <f t="shared" si="5"/>
        <v>-6.0885300000000004</v>
      </c>
      <c r="I178" s="97" t="str">
        <f t="array" ref="I178">IF(ISBLANK(C178),"",IF(C178=MAX(IF(FarmUnit[1. Identifiant interne unique d’exploitation agricole*
(Attribué par la gestion centrale)]=A178,FarmUnit[3. Superficie de l’unité agricole (ha)*])),"!","-"))</f>
        <v>!</v>
      </c>
    </row>
    <row r="179" spans="1:9" hidden="1" x14ac:dyDescent="0.25">
      <c r="A179" s="95" t="s">
        <v>1573</v>
      </c>
      <c r="B179" s="96" t="s">
        <v>1574</v>
      </c>
      <c r="C179" s="162">
        <v>4.1900000000000004</v>
      </c>
      <c r="D179" s="95">
        <v>5.3249000000000004</v>
      </c>
      <c r="E179" s="95">
        <v>-6.0960000000000001</v>
      </c>
      <c r="F17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79" s="98">
        <f t="shared" si="4"/>
        <v>5.3249000000000004</v>
      </c>
      <c r="H179" s="98">
        <f t="shared" si="5"/>
        <v>-6.0960000000000001</v>
      </c>
      <c r="I179" s="97" t="str">
        <f t="array" ref="I179">IF(ISBLANK(C179),"",IF(C179=MAX(IF(FarmUnit[1. Identifiant interne unique d’exploitation agricole*
(Attribué par la gestion centrale)]=A179,FarmUnit[3. Superficie de l’unité agricole (ha)*])),"!","-"))</f>
        <v>!</v>
      </c>
    </row>
    <row r="180" spans="1:9" hidden="1" x14ac:dyDescent="0.25">
      <c r="A180" s="95" t="s">
        <v>1578</v>
      </c>
      <c r="B180" s="96" t="s">
        <v>1579</v>
      </c>
      <c r="C180" s="162">
        <v>3.7</v>
      </c>
      <c r="D180" s="95">
        <v>5.3539000000000003</v>
      </c>
      <c r="E180" s="95">
        <v>-6.0876599999999996</v>
      </c>
      <c r="F18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80" s="98">
        <f t="shared" si="4"/>
        <v>5.3539000000000003</v>
      </c>
      <c r="H180" s="98">
        <f t="shared" si="5"/>
        <v>-6.0876599999999996</v>
      </c>
      <c r="I180" s="97" t="str">
        <f t="array" ref="I180">IF(ISBLANK(C180),"",IF(C180=MAX(IF(FarmUnit[1. Identifiant interne unique d’exploitation agricole*
(Attribué par la gestion centrale)]=A180,FarmUnit[3. Superficie de l’unité agricole (ha)*])),"!","-"))</f>
        <v>!</v>
      </c>
    </row>
    <row r="181" spans="1:9" hidden="1" x14ac:dyDescent="0.25">
      <c r="A181" s="95" t="s">
        <v>1583</v>
      </c>
      <c r="B181" s="96" t="s">
        <v>1584</v>
      </c>
      <c r="C181" s="162">
        <v>3.5</v>
      </c>
      <c r="D181" s="95">
        <v>5.3516300000000001</v>
      </c>
      <c r="E181" s="95">
        <v>-6.0805999999999996</v>
      </c>
      <c r="F18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81" s="98">
        <f t="shared" si="4"/>
        <v>5.3516300000000001</v>
      </c>
      <c r="H181" s="98">
        <f t="shared" si="5"/>
        <v>-6.0805999999999996</v>
      </c>
      <c r="I181" s="97" t="str">
        <f t="array" ref="I181">IF(ISBLANK(C181),"",IF(C181=MAX(IF(FarmUnit[1. Identifiant interne unique d’exploitation agricole*
(Attribué par la gestion centrale)]=A181,FarmUnit[3. Superficie de l’unité agricole (ha)*])),"!","-"))</f>
        <v>!</v>
      </c>
    </row>
    <row r="182" spans="1:9" hidden="1" x14ac:dyDescent="0.25">
      <c r="A182" s="106" t="s">
        <v>2505</v>
      </c>
      <c r="B182" s="102" t="s">
        <v>2967</v>
      </c>
      <c r="C182" s="113">
        <v>3</v>
      </c>
      <c r="D182" s="97">
        <v>5.3548</v>
      </c>
      <c r="E182" s="107">
        <v>-6.1055999999999999</v>
      </c>
      <c r="F18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82" s="98">
        <f t="shared" si="4"/>
        <v>5.3548</v>
      </c>
      <c r="H182" s="98">
        <f t="shared" si="5"/>
        <v>-6.1055999999999999</v>
      </c>
      <c r="I182" s="97" t="str">
        <f t="array" ref="I182">IF(ISBLANK(C182),"",IF(C182=MAX(IF(FarmUnit[1. Identifiant interne unique d’exploitation agricole*
(Attribué par la gestion centrale)]=A182,FarmUnit[3. Superficie de l’unité agricole (ha)*])),"!","-"))</f>
        <v>!</v>
      </c>
    </row>
    <row r="183" spans="1:9" hidden="1" x14ac:dyDescent="0.25">
      <c r="A183" s="106" t="s">
        <v>2506</v>
      </c>
      <c r="B183" s="102" t="s">
        <v>2968</v>
      </c>
      <c r="C183" s="113">
        <v>2.54</v>
      </c>
      <c r="D183" s="97">
        <v>5.3246799999999999</v>
      </c>
      <c r="E183" s="107">
        <v>-6.1169099999999998</v>
      </c>
      <c r="F18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83" s="98">
        <f t="shared" si="4"/>
        <v>5.3246799999999999</v>
      </c>
      <c r="H183" s="98">
        <f t="shared" si="5"/>
        <v>-6.1169099999999998</v>
      </c>
      <c r="I183" s="97" t="str">
        <f t="array" ref="I183">IF(ISBLANK(C183),"",IF(C183=MAX(IF(FarmUnit[1. Identifiant interne unique d’exploitation agricole*
(Attribué par la gestion centrale)]=A183,FarmUnit[3. Superficie de l’unité agricole (ha)*])),"!","-"))</f>
        <v>!</v>
      </c>
    </row>
    <row r="184" spans="1:9" hidden="1" x14ac:dyDescent="0.25">
      <c r="A184" s="106" t="s">
        <v>2507</v>
      </c>
      <c r="B184" s="102" t="s">
        <v>2969</v>
      </c>
      <c r="C184" s="163">
        <v>1.0900000000000001</v>
      </c>
      <c r="D184" s="97">
        <v>5.3367100000000001</v>
      </c>
      <c r="E184" s="97">
        <v>-6.1286500000000004</v>
      </c>
      <c r="F18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84" s="98">
        <f t="shared" si="4"/>
        <v>5.3367100000000001</v>
      </c>
      <c r="H184" s="98">
        <f t="shared" si="5"/>
        <v>-6.1286500000000004</v>
      </c>
      <c r="I184" s="97" t="str">
        <f t="array" ref="I184">IF(ISBLANK(C184),"",IF(C184=MAX(IF(FarmUnit[1. Identifiant interne unique d’exploitation agricole*
(Attribué par la gestion centrale)]=A184,FarmUnit[3. Superficie de l’unité agricole (ha)*])),"!","-"))</f>
        <v>!</v>
      </c>
    </row>
    <row r="185" spans="1:9" hidden="1" x14ac:dyDescent="0.25">
      <c r="A185" s="106" t="s">
        <v>2507</v>
      </c>
      <c r="B185" s="102" t="s">
        <v>2970</v>
      </c>
      <c r="C185" s="163">
        <v>1.02</v>
      </c>
      <c r="D185" s="97">
        <v>5.33324</v>
      </c>
      <c r="E185" s="97">
        <v>-6.1288999999999998</v>
      </c>
      <c r="F18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85" s="98">
        <f t="shared" si="4"/>
        <v>5.33324</v>
      </c>
      <c r="H185" s="98">
        <f t="shared" si="5"/>
        <v>-6.1288999999999998</v>
      </c>
      <c r="I185" s="97" t="str">
        <f t="array" ref="I185">IF(ISBLANK(C185),"",IF(C185=MAX(IF(FarmUnit[1. Identifiant interne unique d’exploitation agricole*
(Attribué par la gestion centrale)]=A185,FarmUnit[3. Superficie de l’unité agricole (ha)*])),"!","-"))</f>
        <v>-</v>
      </c>
    </row>
    <row r="186" spans="1:9" hidden="1" x14ac:dyDescent="0.25">
      <c r="A186" s="106" t="s">
        <v>2507</v>
      </c>
      <c r="B186" s="102" t="s">
        <v>2971</v>
      </c>
      <c r="C186" s="163">
        <v>0.96</v>
      </c>
      <c r="D186" s="97">
        <v>5.3319000000000001</v>
      </c>
      <c r="E186" s="107">
        <v>-6.1280299999999999</v>
      </c>
      <c r="F18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86" s="98">
        <f t="shared" si="4"/>
        <v>5.3319000000000001</v>
      </c>
      <c r="H186" s="98">
        <f t="shared" si="5"/>
        <v>-6.1280299999999999</v>
      </c>
      <c r="I186" s="97" t="str">
        <f t="array" ref="I186">IF(ISBLANK(C186),"",IF(C186=MAX(IF(FarmUnit[1. Identifiant interne unique d’exploitation agricole*
(Attribué par la gestion centrale)]=A186,FarmUnit[3. Superficie de l’unité agricole (ha)*])),"!","-"))</f>
        <v>-</v>
      </c>
    </row>
    <row r="187" spans="1:9" hidden="1" x14ac:dyDescent="0.25">
      <c r="A187" s="106" t="s">
        <v>2508</v>
      </c>
      <c r="B187" s="102" t="s">
        <v>2972</v>
      </c>
      <c r="C187" s="113">
        <v>1.83</v>
      </c>
      <c r="D187" s="97">
        <v>5.3400999999999996</v>
      </c>
      <c r="E187" s="107">
        <v>-6.1321000000000003</v>
      </c>
      <c r="F18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87" s="98">
        <f t="shared" si="4"/>
        <v>5.3400999999999996</v>
      </c>
      <c r="H187" s="98">
        <f t="shared" si="5"/>
        <v>-6.1321000000000003</v>
      </c>
      <c r="I187" s="97" t="str">
        <f t="array" ref="I187">IF(ISBLANK(C187),"",IF(C187=MAX(IF(FarmUnit[1. Identifiant interne unique d’exploitation agricole*
(Attribué par la gestion centrale)]=A187,FarmUnit[3. Superficie de l’unité agricole (ha)*])),"!","-"))</f>
        <v>!</v>
      </c>
    </row>
    <row r="188" spans="1:9" hidden="1" x14ac:dyDescent="0.25">
      <c r="A188" s="106" t="s">
        <v>2509</v>
      </c>
      <c r="B188" s="102" t="s">
        <v>2973</v>
      </c>
      <c r="C188" s="113">
        <v>2.58</v>
      </c>
      <c r="D188" s="97">
        <v>5.3413000000000004</v>
      </c>
      <c r="E188" s="107">
        <v>-6.1261000000000001</v>
      </c>
      <c r="F18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88" s="98">
        <f t="shared" si="4"/>
        <v>5.3413000000000004</v>
      </c>
      <c r="H188" s="98">
        <f t="shared" si="5"/>
        <v>-6.1261000000000001</v>
      </c>
      <c r="I188" s="97" t="str">
        <f t="array" ref="I188">IF(ISBLANK(C188),"",IF(C188=MAX(IF(FarmUnit[1. Identifiant interne unique d’exploitation agricole*
(Attribué par la gestion centrale)]=A188,FarmUnit[3. Superficie de l’unité agricole (ha)*])),"!","-"))</f>
        <v>!</v>
      </c>
    </row>
    <row r="189" spans="1:9" hidden="1" x14ac:dyDescent="0.25">
      <c r="A189" s="106" t="s">
        <v>2510</v>
      </c>
      <c r="B189" s="102" t="s">
        <v>2974</v>
      </c>
      <c r="C189" s="113">
        <v>0.75</v>
      </c>
      <c r="D189" s="97">
        <v>5.3406000000000002</v>
      </c>
      <c r="E189" s="97">
        <v>-6.0892400000000002</v>
      </c>
      <c r="F18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89" s="98">
        <f t="shared" si="4"/>
        <v>5.3406000000000002</v>
      </c>
      <c r="H189" s="98">
        <f t="shared" si="5"/>
        <v>-6.0892400000000002</v>
      </c>
      <c r="I189" s="97" t="str">
        <f t="array" ref="I189">IF(ISBLANK(C189),"",IF(C189=MAX(IF(FarmUnit[1. Identifiant interne unique d’exploitation agricole*
(Attribué par la gestion centrale)]=A189,FarmUnit[3. Superficie de l’unité agricole (ha)*])),"!","-"))</f>
        <v>!</v>
      </c>
    </row>
    <row r="190" spans="1:9" hidden="1" x14ac:dyDescent="0.25">
      <c r="A190" s="106" t="s">
        <v>2511</v>
      </c>
      <c r="B190" s="102" t="s">
        <v>2975</v>
      </c>
      <c r="C190" s="113">
        <v>2.1</v>
      </c>
      <c r="D190" s="97">
        <v>5.3548200000000001</v>
      </c>
      <c r="E190" s="107">
        <v>-6.1086099999999997</v>
      </c>
      <c r="F19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90" s="98">
        <f t="shared" si="4"/>
        <v>5.3548200000000001</v>
      </c>
      <c r="H190" s="98">
        <f t="shared" si="5"/>
        <v>-6.1086099999999997</v>
      </c>
      <c r="I190" s="97" t="str">
        <f t="array" ref="I190">IF(ISBLANK(C190),"",IF(C190=MAX(IF(FarmUnit[1. Identifiant interne unique d’exploitation agricole*
(Attribué par la gestion centrale)]=A190,FarmUnit[3. Superficie de l’unité agricole (ha)*])),"!","-"))</f>
        <v>!</v>
      </c>
    </row>
    <row r="191" spans="1:9" hidden="1" x14ac:dyDescent="0.25">
      <c r="A191" s="106" t="s">
        <v>2512</v>
      </c>
      <c r="B191" s="102" t="s">
        <v>2976</v>
      </c>
      <c r="C191" s="113">
        <v>3.24</v>
      </c>
      <c r="D191" s="97">
        <v>5.3425799999999999</v>
      </c>
      <c r="E191" s="107">
        <v>-6.0686600000000004</v>
      </c>
      <c r="F19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91" s="98">
        <f t="shared" si="4"/>
        <v>5.3425799999999999</v>
      </c>
      <c r="H191" s="98">
        <f t="shared" si="5"/>
        <v>-6.0686600000000004</v>
      </c>
      <c r="I191" s="97" t="str">
        <f t="array" ref="I191">IF(ISBLANK(C191),"",IF(C191=MAX(IF(FarmUnit[1. Identifiant interne unique d’exploitation agricole*
(Attribué par la gestion centrale)]=A191,FarmUnit[3. Superficie de l’unité agricole (ha)*])),"!","-"))</f>
        <v>!</v>
      </c>
    </row>
    <row r="192" spans="1:9" hidden="1" x14ac:dyDescent="0.25">
      <c r="A192" s="106" t="s">
        <v>2513</v>
      </c>
      <c r="B192" s="102" t="s">
        <v>2977</v>
      </c>
      <c r="C192" s="113">
        <v>9.0299999999999994</v>
      </c>
      <c r="D192" s="97">
        <v>5.3351600000000001</v>
      </c>
      <c r="E192" s="107">
        <v>-6.1114899999999999</v>
      </c>
      <c r="F19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92" s="98">
        <f t="shared" si="4"/>
        <v>5.3351600000000001</v>
      </c>
      <c r="H192" s="98">
        <f t="shared" si="5"/>
        <v>-6.1114899999999999</v>
      </c>
      <c r="I192" s="97" t="str">
        <f t="array" ref="I192">IF(ISBLANK(C192),"",IF(C192=MAX(IF(FarmUnit[1. Identifiant interne unique d’exploitation agricole*
(Attribué par la gestion centrale)]=A192,FarmUnit[3. Superficie de l’unité agricole (ha)*])),"!","-"))</f>
        <v>!</v>
      </c>
    </row>
    <row r="193" spans="1:9" hidden="1" x14ac:dyDescent="0.25">
      <c r="A193" s="106" t="s">
        <v>2514</v>
      </c>
      <c r="B193" s="102" t="s">
        <v>2978</v>
      </c>
      <c r="C193" s="113">
        <v>2.87</v>
      </c>
      <c r="D193" s="97">
        <v>5.3350900000000001</v>
      </c>
      <c r="E193" s="107">
        <v>-6.1179100000000002</v>
      </c>
      <c r="F19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93" s="98">
        <f t="shared" si="4"/>
        <v>5.3350900000000001</v>
      </c>
      <c r="H193" s="98">
        <f t="shared" si="5"/>
        <v>-6.1179100000000002</v>
      </c>
      <c r="I193" s="97" t="str">
        <f t="array" ref="I193">IF(ISBLANK(C193),"",IF(C193=MAX(IF(FarmUnit[1. Identifiant interne unique d’exploitation agricole*
(Attribué par la gestion centrale)]=A193,FarmUnit[3. Superficie de l’unité agricole (ha)*])),"!","-"))</f>
        <v>!</v>
      </c>
    </row>
    <row r="194" spans="1:9" hidden="1" x14ac:dyDescent="0.25">
      <c r="A194" s="106" t="s">
        <v>2515</v>
      </c>
      <c r="B194" s="102" t="s">
        <v>2979</v>
      </c>
      <c r="C194" s="113">
        <v>2</v>
      </c>
      <c r="D194" s="97">
        <v>5.3392499999999998</v>
      </c>
      <c r="E194" s="107">
        <v>-6.1060100000000004</v>
      </c>
      <c r="F19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94" s="98">
        <f t="shared" ref="G194:G256" si="6">IF(D194=0,"",D194)</f>
        <v>5.3392499999999998</v>
      </c>
      <c r="H194" s="98">
        <f t="shared" ref="H194:H256" si="7">IF(E194=0,"",E194)</f>
        <v>-6.1060100000000004</v>
      </c>
      <c r="I194" s="97" t="str">
        <f t="array" ref="I194">IF(ISBLANK(C194),"",IF(C194=MAX(IF(FarmUnit[1. Identifiant interne unique d’exploitation agricole*
(Attribué par la gestion centrale)]=A194,FarmUnit[3. Superficie de l’unité agricole (ha)*])),"!","-"))</f>
        <v>!</v>
      </c>
    </row>
    <row r="195" spans="1:9" hidden="1" x14ac:dyDescent="0.25">
      <c r="A195" s="95" t="s">
        <v>1727</v>
      </c>
      <c r="B195" s="96" t="s">
        <v>1728</v>
      </c>
      <c r="C195" s="162">
        <v>3.5</v>
      </c>
      <c r="D195" s="95">
        <v>5.4153000000000002</v>
      </c>
      <c r="E195" s="95">
        <v>-5.8925999999999998</v>
      </c>
      <c r="F19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95" s="98">
        <f t="shared" si="6"/>
        <v>5.4153000000000002</v>
      </c>
      <c r="H195" s="98">
        <f t="shared" si="7"/>
        <v>-5.8925999999999998</v>
      </c>
      <c r="I195" s="97" t="str">
        <f t="array" ref="I195">IF(ISBLANK(C195),"",IF(C195=MAX(IF(FarmUnit[1. Identifiant interne unique d’exploitation agricole*
(Attribué par la gestion centrale)]=A195,FarmUnit[3. Superficie de l’unité agricole (ha)*])),"!","-"))</f>
        <v>!</v>
      </c>
    </row>
    <row r="196" spans="1:9" hidden="1" x14ac:dyDescent="0.25">
      <c r="A196" s="95" t="s">
        <v>1823</v>
      </c>
      <c r="B196" s="96" t="s">
        <v>1824</v>
      </c>
      <c r="C196" s="162">
        <v>9.9700000000000006</v>
      </c>
      <c r="D196" s="95">
        <v>5.3893500000000003</v>
      </c>
      <c r="E196" s="95">
        <v>-5.8650900000000004</v>
      </c>
      <c r="F19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96" s="98">
        <f t="shared" si="6"/>
        <v>5.3893500000000003</v>
      </c>
      <c r="H196" s="98">
        <f t="shared" si="7"/>
        <v>-5.8650900000000004</v>
      </c>
      <c r="I196" s="97" t="str">
        <f t="array" ref="I196">IF(ISBLANK(C196),"",IF(C196=MAX(IF(FarmUnit[1. Identifiant interne unique d’exploitation agricole*
(Attribué par la gestion centrale)]=A196,FarmUnit[3. Superficie de l’unité agricole (ha)*])),"!","-"))</f>
        <v>!</v>
      </c>
    </row>
    <row r="197" spans="1:9" hidden="1" x14ac:dyDescent="0.25">
      <c r="A197" s="95" t="s">
        <v>1819</v>
      </c>
      <c r="B197" s="96" t="s">
        <v>1820</v>
      </c>
      <c r="C197" s="162">
        <v>1.26</v>
      </c>
      <c r="D197" s="95">
        <v>5.4058999999999999</v>
      </c>
      <c r="E197" s="95">
        <v>-5.8929</v>
      </c>
      <c r="F19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97" s="98">
        <f t="shared" si="6"/>
        <v>5.4058999999999999</v>
      </c>
      <c r="H197" s="98">
        <f t="shared" si="7"/>
        <v>-5.8929</v>
      </c>
      <c r="I197" s="97" t="str">
        <f t="array" ref="I197">IF(ISBLANK(C197),"",IF(C197=MAX(IF(FarmUnit[1. Identifiant interne unique d’exploitation agricole*
(Attribué par la gestion centrale)]=A197,FarmUnit[3. Superficie de l’unité agricole (ha)*])),"!","-"))</f>
        <v>!</v>
      </c>
    </row>
    <row r="198" spans="1:9" hidden="1" x14ac:dyDescent="0.25">
      <c r="A198" s="95" t="s">
        <v>1649</v>
      </c>
      <c r="B198" s="96" t="s">
        <v>1650</v>
      </c>
      <c r="C198" s="162">
        <v>3.44</v>
      </c>
      <c r="D198" s="95">
        <v>5.4061000000000003</v>
      </c>
      <c r="E198" s="95">
        <v>-5.8922999999999996</v>
      </c>
      <c r="F19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98" s="98">
        <f t="shared" si="6"/>
        <v>5.4061000000000003</v>
      </c>
      <c r="H198" s="98">
        <f t="shared" si="7"/>
        <v>-5.8922999999999996</v>
      </c>
      <c r="I198" s="97" t="str">
        <f t="array" ref="I198">IF(ISBLANK(C198),"",IF(C198=MAX(IF(FarmUnit[1. Identifiant interne unique d’exploitation agricole*
(Attribué par la gestion centrale)]=A198,FarmUnit[3. Superficie de l’unité agricole (ha)*])),"!","-"))</f>
        <v>!</v>
      </c>
    </row>
    <row r="199" spans="1:9" hidden="1" x14ac:dyDescent="0.25">
      <c r="A199" s="95" t="s">
        <v>1733</v>
      </c>
      <c r="B199" s="96" t="s">
        <v>1734</v>
      </c>
      <c r="C199" s="162">
        <v>3.2</v>
      </c>
      <c r="D199" s="95">
        <v>5.4011899999999997</v>
      </c>
      <c r="E199" s="95">
        <v>-5.9137300000000002</v>
      </c>
      <c r="F19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199" s="98">
        <f t="shared" si="6"/>
        <v>5.4011899999999997</v>
      </c>
      <c r="H199" s="98">
        <f t="shared" si="7"/>
        <v>-5.9137300000000002</v>
      </c>
      <c r="I199" s="97" t="str">
        <f t="array" ref="I199">IF(ISBLANK(C199),"",IF(C199=MAX(IF(FarmUnit[1. Identifiant interne unique d’exploitation agricole*
(Attribué par la gestion centrale)]=A199,FarmUnit[3. Superficie de l’unité agricole (ha)*])),"!","-"))</f>
        <v>!</v>
      </c>
    </row>
    <row r="200" spans="1:9" hidden="1" x14ac:dyDescent="0.25">
      <c r="A200" s="95" t="s">
        <v>1736</v>
      </c>
      <c r="B200" s="96" t="s">
        <v>1737</v>
      </c>
      <c r="C200" s="162">
        <v>8.3699999999999992</v>
      </c>
      <c r="D200" s="95">
        <v>5.3948999999999998</v>
      </c>
      <c r="E200" s="95">
        <v>-5.8935000000000004</v>
      </c>
      <c r="F20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00" s="98">
        <f t="shared" si="6"/>
        <v>5.3948999999999998</v>
      </c>
      <c r="H200" s="98">
        <f t="shared" si="7"/>
        <v>-5.8935000000000004</v>
      </c>
      <c r="I200" s="97" t="str">
        <f t="array" ref="I200">IF(ISBLANK(C200),"",IF(C200=MAX(IF(FarmUnit[1. Identifiant interne unique d’exploitation agricole*
(Attribué par la gestion centrale)]=A200,FarmUnit[3. Superficie de l’unité agricole (ha)*])),"!","-"))</f>
        <v>!</v>
      </c>
    </row>
    <row r="201" spans="1:9" hidden="1" x14ac:dyDescent="0.25">
      <c r="A201" s="95" t="s">
        <v>1657</v>
      </c>
      <c r="B201" s="96" t="s">
        <v>1658</v>
      </c>
      <c r="C201" s="162">
        <v>0.97</v>
      </c>
      <c r="D201" s="95">
        <v>5.4271000000000003</v>
      </c>
      <c r="E201" s="95">
        <v>-5.9333</v>
      </c>
      <c r="F20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01" s="98">
        <f t="shared" si="6"/>
        <v>5.4271000000000003</v>
      </c>
      <c r="H201" s="98">
        <f t="shared" si="7"/>
        <v>-5.9333</v>
      </c>
      <c r="I201" s="97" t="str">
        <f t="array" ref="I201">IF(ISBLANK(C201),"",IF(C201=MAX(IF(FarmUnit[1. Identifiant interne unique d’exploitation agricole*
(Attribué par la gestion centrale)]=A201,FarmUnit[3. Superficie de l’unité agricole (ha)*])),"!","-"))</f>
        <v>!</v>
      </c>
    </row>
    <row r="202" spans="1:9" hidden="1" x14ac:dyDescent="0.25">
      <c r="A202" s="95" t="s">
        <v>1607</v>
      </c>
      <c r="B202" s="96" t="s">
        <v>1608</v>
      </c>
      <c r="C202" s="162">
        <v>2.66</v>
      </c>
      <c r="D202" s="95">
        <v>5.4332000000000003</v>
      </c>
      <c r="E202" s="95">
        <v>-5.9356999999999998</v>
      </c>
      <c r="F20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02" s="98">
        <f t="shared" si="6"/>
        <v>5.4332000000000003</v>
      </c>
      <c r="H202" s="98">
        <f t="shared" si="7"/>
        <v>-5.9356999999999998</v>
      </c>
      <c r="I202" s="97" t="str">
        <f t="array" ref="I202">IF(ISBLANK(C202),"",IF(C202=MAX(IF(FarmUnit[1. Identifiant interne unique d’exploitation agricole*
(Attribué par la gestion centrale)]=A202,FarmUnit[3. Superficie de l’unité agricole (ha)*])),"!","-"))</f>
        <v>!</v>
      </c>
    </row>
    <row r="203" spans="1:9" hidden="1" x14ac:dyDescent="0.25">
      <c r="A203" s="95" t="s">
        <v>1602</v>
      </c>
      <c r="B203" s="96" t="s">
        <v>1603</v>
      </c>
      <c r="C203" s="162">
        <v>3.66</v>
      </c>
      <c r="D203" s="95">
        <v>5.4317000000000002</v>
      </c>
      <c r="E203" s="95">
        <v>-5.9345999999999997</v>
      </c>
      <c r="F20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03" s="98">
        <f t="shared" si="6"/>
        <v>5.4317000000000002</v>
      </c>
      <c r="H203" s="98">
        <f t="shared" si="7"/>
        <v>-5.9345999999999997</v>
      </c>
      <c r="I203" s="97" t="str">
        <f t="array" ref="I203">IF(ISBLANK(C203),"",IF(C203=MAX(IF(FarmUnit[1. Identifiant interne unique d’exploitation agricole*
(Attribué par la gestion centrale)]=A203,FarmUnit[3. Superficie de l’unité agricole (ha)*])),"!","-"))</f>
        <v>!</v>
      </c>
    </row>
    <row r="204" spans="1:9" hidden="1" x14ac:dyDescent="0.25">
      <c r="A204" s="95" t="s">
        <v>1723</v>
      </c>
      <c r="B204" s="96" t="s">
        <v>1724</v>
      </c>
      <c r="C204" s="162">
        <v>1.1399999999999999</v>
      </c>
      <c r="D204" s="95">
        <v>5.4309000000000003</v>
      </c>
      <c r="E204" s="95">
        <v>-5.9158999999999997</v>
      </c>
      <c r="F20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04" s="98">
        <f t="shared" si="6"/>
        <v>5.4309000000000003</v>
      </c>
      <c r="H204" s="98">
        <f t="shared" si="7"/>
        <v>-5.9158999999999997</v>
      </c>
      <c r="I204" s="97" t="str">
        <f t="array" ref="I204">IF(ISBLANK(C204),"",IF(C204=MAX(IF(FarmUnit[1. Identifiant interne unique d’exploitation agricole*
(Attribué par la gestion centrale)]=A204,FarmUnit[3. Superficie de l’unité agricole (ha)*])),"!","-"))</f>
        <v>!</v>
      </c>
    </row>
    <row r="205" spans="1:9" hidden="1" x14ac:dyDescent="0.25">
      <c r="A205" s="95" t="s">
        <v>1805</v>
      </c>
      <c r="B205" s="96" t="s">
        <v>1806</v>
      </c>
      <c r="C205" s="162">
        <v>7.96</v>
      </c>
      <c r="D205" s="95">
        <v>5.3887999999999998</v>
      </c>
      <c r="E205" s="95">
        <v>-5.9016999999999999</v>
      </c>
      <c r="F20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05" s="98">
        <f t="shared" si="6"/>
        <v>5.3887999999999998</v>
      </c>
      <c r="H205" s="98">
        <f t="shared" si="7"/>
        <v>-5.9016999999999999</v>
      </c>
      <c r="I205" s="97" t="str">
        <f t="array" ref="I205">IF(ISBLANK(C205),"",IF(C205=MAX(IF(FarmUnit[1. Identifiant interne unique d’exploitation agricole*
(Attribué par la gestion centrale)]=A205,FarmUnit[3. Superficie de l’unité agricole (ha)*])),"!","-"))</f>
        <v>!</v>
      </c>
    </row>
    <row r="206" spans="1:9" hidden="1" x14ac:dyDescent="0.25">
      <c r="A206" s="95" t="s">
        <v>1779</v>
      </c>
      <c r="B206" s="96" t="s">
        <v>1780</v>
      </c>
      <c r="C206" s="162">
        <v>6</v>
      </c>
      <c r="D206" s="95">
        <v>5.3868999999999998</v>
      </c>
      <c r="E206" s="95">
        <v>-5.8944000000000001</v>
      </c>
      <c r="F20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06" s="98">
        <f t="shared" si="6"/>
        <v>5.3868999999999998</v>
      </c>
      <c r="H206" s="98">
        <f t="shared" si="7"/>
        <v>-5.8944000000000001</v>
      </c>
      <c r="I206" s="97" t="str">
        <f t="array" ref="I206">IF(ISBLANK(C206),"",IF(C206=MAX(IF(FarmUnit[1. Identifiant interne unique d’exploitation agricole*
(Attribué par la gestion centrale)]=A206,FarmUnit[3. Superficie de l’unité agricole (ha)*])),"!","-"))</f>
        <v>!</v>
      </c>
    </row>
    <row r="207" spans="1:9" hidden="1" x14ac:dyDescent="0.25">
      <c r="A207" s="95" t="s">
        <v>1801</v>
      </c>
      <c r="B207" s="96" t="s">
        <v>1802</v>
      </c>
      <c r="C207" s="162">
        <v>3</v>
      </c>
      <c r="D207" s="95">
        <v>5.4253999999999998</v>
      </c>
      <c r="E207" s="95">
        <v>-5.9253999999999998</v>
      </c>
      <c r="F20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07" s="98">
        <f t="shared" si="6"/>
        <v>5.4253999999999998</v>
      </c>
      <c r="H207" s="98">
        <f t="shared" si="7"/>
        <v>-5.9253999999999998</v>
      </c>
      <c r="I207" s="97" t="str">
        <f t="array" ref="I207">IF(ISBLANK(C207),"",IF(C207=MAX(IF(FarmUnit[1. Identifiant interne unique d’exploitation agricole*
(Attribué par la gestion centrale)]=A207,FarmUnit[3. Superficie de l’unité agricole (ha)*])),"!","-"))</f>
        <v>!</v>
      </c>
    </row>
    <row r="208" spans="1:9" hidden="1" x14ac:dyDescent="0.25">
      <c r="A208" s="95" t="s">
        <v>1756</v>
      </c>
      <c r="B208" s="96" t="s">
        <v>1757</v>
      </c>
      <c r="C208" s="162">
        <v>1.91</v>
      </c>
      <c r="D208" s="95">
        <v>5.4203999999999999</v>
      </c>
      <c r="E208" s="95">
        <v>-5.9082999999999997</v>
      </c>
      <c r="F20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08" s="98">
        <f t="shared" si="6"/>
        <v>5.4203999999999999</v>
      </c>
      <c r="H208" s="98">
        <f t="shared" si="7"/>
        <v>-5.9082999999999997</v>
      </c>
      <c r="I208" s="97" t="str">
        <f t="array" ref="I208">IF(ISBLANK(C208),"",IF(C208=MAX(IF(FarmUnit[1. Identifiant interne unique d’exploitation agricole*
(Attribué par la gestion centrale)]=A208,FarmUnit[3. Superficie de l’unité agricole (ha)*])),"!","-"))</f>
        <v>!</v>
      </c>
    </row>
    <row r="209" spans="1:9" hidden="1" x14ac:dyDescent="0.25">
      <c r="A209" s="95" t="s">
        <v>1797</v>
      </c>
      <c r="B209" s="96" t="s">
        <v>1798</v>
      </c>
      <c r="C209" s="162">
        <v>2.23</v>
      </c>
      <c r="D209" s="95">
        <v>5.4225000000000003</v>
      </c>
      <c r="E209" s="95">
        <v>-5.9128999999999996</v>
      </c>
      <c r="F20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09" s="98">
        <f t="shared" si="6"/>
        <v>5.4225000000000003</v>
      </c>
      <c r="H209" s="98">
        <f t="shared" si="7"/>
        <v>-5.9128999999999996</v>
      </c>
      <c r="I209" s="97" t="str">
        <f t="array" ref="I209">IF(ISBLANK(C209),"",IF(C209=MAX(IF(FarmUnit[1. Identifiant interne unique d’exploitation agricole*
(Attribué par la gestion centrale)]=A209,FarmUnit[3. Superficie de l’unité agricole (ha)*])),"!","-"))</f>
        <v>!</v>
      </c>
    </row>
    <row r="210" spans="1:9" hidden="1" x14ac:dyDescent="0.25">
      <c r="A210" s="95" t="s">
        <v>1654</v>
      </c>
      <c r="B210" s="96" t="s">
        <v>1655</v>
      </c>
      <c r="C210" s="162">
        <v>8.4</v>
      </c>
      <c r="D210" s="95">
        <v>5.3901000000000003</v>
      </c>
      <c r="E210" s="95">
        <v>-5.8835100000000002</v>
      </c>
      <c r="F21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10" s="98">
        <f t="shared" si="6"/>
        <v>5.3901000000000003</v>
      </c>
      <c r="H210" s="98">
        <f t="shared" si="7"/>
        <v>-5.8835100000000002</v>
      </c>
      <c r="I210" s="97" t="str">
        <f t="array" ref="I210">IF(ISBLANK(C210),"",IF(C210=MAX(IF(FarmUnit[1. Identifiant interne unique d’exploitation agricole*
(Attribué par la gestion centrale)]=A210,FarmUnit[3. Superficie de l’unité agricole (ha)*])),"!","-"))</f>
        <v>!</v>
      </c>
    </row>
    <row r="211" spans="1:9" hidden="1" x14ac:dyDescent="0.25">
      <c r="A211" s="95" t="s">
        <v>1626</v>
      </c>
      <c r="B211" s="96" t="s">
        <v>1627</v>
      </c>
      <c r="C211" s="162">
        <v>1.55</v>
      </c>
      <c r="D211" s="95">
        <v>5.3994999999999997</v>
      </c>
      <c r="E211" s="95">
        <v>-5.9076000000000004</v>
      </c>
      <c r="F21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11" s="98">
        <f t="shared" si="6"/>
        <v>5.3994999999999997</v>
      </c>
      <c r="H211" s="98">
        <f t="shared" si="7"/>
        <v>-5.9076000000000004</v>
      </c>
      <c r="I211" s="97" t="str">
        <f t="array" ref="I211">IF(ISBLANK(C211),"",IF(C211=MAX(IF(FarmUnit[1. Identifiant interne unique d’exploitation agricole*
(Attribué par la gestion centrale)]=A211,FarmUnit[3. Superficie de l’unité agricole (ha)*])),"!","-"))</f>
        <v>!</v>
      </c>
    </row>
    <row r="212" spans="1:9" hidden="1" x14ac:dyDescent="0.25">
      <c r="A212" s="95" t="s">
        <v>1717</v>
      </c>
      <c r="B212" s="96" t="s">
        <v>1718</v>
      </c>
      <c r="C212" s="162">
        <v>1.71</v>
      </c>
      <c r="D212" s="95">
        <v>5.4100999999999999</v>
      </c>
      <c r="E212" s="95">
        <v>-5.9097999999999997</v>
      </c>
      <c r="F21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12" s="98">
        <f t="shared" si="6"/>
        <v>5.4100999999999999</v>
      </c>
      <c r="H212" s="98">
        <f t="shared" si="7"/>
        <v>-5.9097999999999997</v>
      </c>
      <c r="I212" s="97" t="str">
        <f t="array" ref="I212">IF(ISBLANK(C212),"",IF(C212=MAX(IF(FarmUnit[1. Identifiant interne unique d’exploitation agricole*
(Attribué par la gestion centrale)]=A212,FarmUnit[3. Superficie de l’unité agricole (ha)*])),"!","-"))</f>
        <v>!</v>
      </c>
    </row>
    <row r="213" spans="1:9" hidden="1" x14ac:dyDescent="0.25">
      <c r="A213" s="95" t="s">
        <v>1707</v>
      </c>
      <c r="B213" s="96" t="s">
        <v>1708</v>
      </c>
      <c r="C213" s="162">
        <v>6.58</v>
      </c>
      <c r="D213" s="95">
        <v>5.4302000000000001</v>
      </c>
      <c r="E213" s="95">
        <v>-5.8969100000000001</v>
      </c>
      <c r="F21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13" s="98">
        <f t="shared" si="6"/>
        <v>5.4302000000000001</v>
      </c>
      <c r="H213" s="98">
        <f t="shared" si="7"/>
        <v>-5.8969100000000001</v>
      </c>
      <c r="I213" s="97" t="str">
        <f t="array" ref="I213">IF(ISBLANK(C213),"",IF(C213=MAX(IF(FarmUnit[1. Identifiant interne unique d’exploitation agricole*
(Attribué par la gestion centrale)]=A213,FarmUnit[3. Superficie de l’unité agricole (ha)*])),"!","-"))</f>
        <v>!</v>
      </c>
    </row>
    <row r="214" spans="1:9" hidden="1" x14ac:dyDescent="0.25">
      <c r="A214" s="95" t="s">
        <v>1769</v>
      </c>
      <c r="B214" s="96" t="s">
        <v>1770</v>
      </c>
      <c r="C214" s="162">
        <v>2.15</v>
      </c>
      <c r="D214" s="95">
        <v>5.3938199999999998</v>
      </c>
      <c r="E214" s="95">
        <v>-5.8906599999999996</v>
      </c>
      <c r="F21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14" s="98">
        <f t="shared" si="6"/>
        <v>5.3938199999999998</v>
      </c>
      <c r="H214" s="98">
        <f t="shared" si="7"/>
        <v>-5.8906599999999996</v>
      </c>
      <c r="I214" s="97" t="str">
        <f t="array" ref="I214">IF(ISBLANK(C214),"",IF(C214=MAX(IF(FarmUnit[1. Identifiant interne unique d’exploitation agricole*
(Attribué par la gestion centrale)]=A214,FarmUnit[3. Superficie de l’unité agricole (ha)*])),"!","-"))</f>
        <v>!</v>
      </c>
    </row>
    <row r="215" spans="1:9" hidden="1" x14ac:dyDescent="0.25">
      <c r="A215" s="95" t="s">
        <v>1769</v>
      </c>
      <c r="B215" s="96" t="s">
        <v>3217</v>
      </c>
      <c r="C215" s="162">
        <v>0.9</v>
      </c>
      <c r="D215" s="95">
        <v>5.3864599999999996</v>
      </c>
      <c r="E215" s="95">
        <v>-5.8900199999999998</v>
      </c>
      <c r="F21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15" s="98">
        <f t="shared" si="6"/>
        <v>5.3864599999999996</v>
      </c>
      <c r="H215" s="98">
        <f t="shared" si="7"/>
        <v>-5.8900199999999998</v>
      </c>
      <c r="I215" s="97" t="str">
        <f t="array" ref="I215">IF(ISBLANK(C215),"",IF(C215=MAX(IF(FarmUnit[1. Identifiant interne unique d’exploitation agricole*
(Attribué par la gestion centrale)]=A215,FarmUnit[3. Superficie de l’unité agricole (ha)*])),"!","-"))</f>
        <v>-</v>
      </c>
    </row>
    <row r="216" spans="1:9" hidden="1" x14ac:dyDescent="0.25">
      <c r="A216" s="95" t="s">
        <v>1589</v>
      </c>
      <c r="B216" s="96" t="s">
        <v>1590</v>
      </c>
      <c r="C216" s="162">
        <v>2.75</v>
      </c>
      <c r="D216" s="95">
        <v>5.4017999999999997</v>
      </c>
      <c r="E216" s="95">
        <v>-5.8849</v>
      </c>
      <c r="F21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16" s="98">
        <f t="shared" si="6"/>
        <v>5.4017999999999997</v>
      </c>
      <c r="H216" s="98">
        <f t="shared" si="7"/>
        <v>-5.8849</v>
      </c>
      <c r="I216" s="97" t="str">
        <f t="array" ref="I216">IF(ISBLANK(C216),"",IF(C216=MAX(IF(FarmUnit[1. Identifiant interne unique d’exploitation agricole*
(Attribué par la gestion centrale)]=A216,FarmUnit[3. Superficie de l’unité agricole (ha)*])),"!","-"))</f>
        <v>!</v>
      </c>
    </row>
    <row r="217" spans="1:9" hidden="1" x14ac:dyDescent="0.25">
      <c r="A217" s="95" t="s">
        <v>1681</v>
      </c>
      <c r="B217" s="96" t="s">
        <v>1682</v>
      </c>
      <c r="C217" s="162">
        <v>0.86</v>
      </c>
      <c r="D217" s="95">
        <v>5.4024999999999999</v>
      </c>
      <c r="E217" s="95">
        <v>-5.8857999999999997</v>
      </c>
      <c r="F21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17" s="98">
        <f t="shared" si="6"/>
        <v>5.4024999999999999</v>
      </c>
      <c r="H217" s="98">
        <f t="shared" si="7"/>
        <v>-5.8857999999999997</v>
      </c>
      <c r="I217" s="97" t="str">
        <f t="array" ref="I217">IF(ISBLANK(C217),"",IF(C217=MAX(IF(FarmUnit[1. Identifiant interne unique d’exploitation agricole*
(Attribué par la gestion centrale)]=A217,FarmUnit[3. Superficie de l’unité agricole (ha)*])),"!","-"))</f>
        <v>!</v>
      </c>
    </row>
    <row r="218" spans="1:9" hidden="1" x14ac:dyDescent="0.25">
      <c r="A218" s="95" t="s">
        <v>1774</v>
      </c>
      <c r="B218" s="96" t="s">
        <v>1775</v>
      </c>
      <c r="C218" s="162">
        <v>0.94</v>
      </c>
      <c r="D218" s="95">
        <v>5.3990999999999998</v>
      </c>
      <c r="E218" s="95">
        <v>-5.9141000000000004</v>
      </c>
      <c r="F21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18" s="98">
        <f t="shared" si="6"/>
        <v>5.3990999999999998</v>
      </c>
      <c r="H218" s="98">
        <f t="shared" si="7"/>
        <v>-5.9141000000000004</v>
      </c>
      <c r="I218" s="97" t="str">
        <f t="array" ref="I218">IF(ISBLANK(C218),"",IF(C218=MAX(IF(FarmUnit[1. Identifiant interne unique d’exploitation agricole*
(Attribué par la gestion centrale)]=A218,FarmUnit[3. Superficie de l’unité agricole (ha)*])),"!","-"))</f>
        <v>!</v>
      </c>
    </row>
    <row r="219" spans="1:9" hidden="1" x14ac:dyDescent="0.25">
      <c r="A219" s="95" t="s">
        <v>1742</v>
      </c>
      <c r="B219" s="96" t="s">
        <v>1743</v>
      </c>
      <c r="C219" s="162">
        <v>2.5</v>
      </c>
      <c r="D219" s="95">
        <v>5.3918999999999997</v>
      </c>
      <c r="E219" s="95">
        <v>-5.8917999999999999</v>
      </c>
      <c r="F21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19" s="98">
        <f t="shared" si="6"/>
        <v>5.3918999999999997</v>
      </c>
      <c r="H219" s="98">
        <f t="shared" si="7"/>
        <v>-5.8917999999999999</v>
      </c>
      <c r="I219" s="97" t="str">
        <f t="array" ref="I219">IF(ISBLANK(C219),"",IF(C219=MAX(IF(FarmUnit[1. Identifiant interne unique d’exploitation agricole*
(Attribué par la gestion centrale)]=A219,FarmUnit[3. Superficie de l’unité agricole (ha)*])),"!","-"))</f>
        <v>!</v>
      </c>
    </row>
    <row r="220" spans="1:9" hidden="1" x14ac:dyDescent="0.25">
      <c r="A220" s="95" t="s">
        <v>1192</v>
      </c>
      <c r="B220" s="96" t="s">
        <v>1193</v>
      </c>
      <c r="C220" s="162">
        <v>3.09</v>
      </c>
      <c r="D220" s="95">
        <v>5.3986999999999998</v>
      </c>
      <c r="E220" s="95">
        <v>-5.8912000000000004</v>
      </c>
      <c r="F22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20" s="98">
        <f t="shared" si="6"/>
        <v>5.3986999999999998</v>
      </c>
      <c r="H220" s="98">
        <f t="shared" si="7"/>
        <v>-5.8912000000000004</v>
      </c>
      <c r="I220" s="97" t="str">
        <f t="array" ref="I220">IF(ISBLANK(C220),"",IF(C220=MAX(IF(FarmUnit[1. Identifiant interne unique d’exploitation agricole*
(Attribué par la gestion centrale)]=A220,FarmUnit[3. Superficie de l’unité agricole (ha)*])),"!","-"))</f>
        <v>!</v>
      </c>
    </row>
    <row r="221" spans="1:9" hidden="1" x14ac:dyDescent="0.25">
      <c r="A221" s="95" t="s">
        <v>1788</v>
      </c>
      <c r="B221" s="96" t="s">
        <v>1789</v>
      </c>
      <c r="C221" s="162">
        <v>2.5099999999999998</v>
      </c>
      <c r="D221" s="95">
        <v>5.3916399999999998</v>
      </c>
      <c r="E221" s="95">
        <v>-5.8981500000000002</v>
      </c>
      <c r="F22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21" s="98">
        <f t="shared" si="6"/>
        <v>5.3916399999999998</v>
      </c>
      <c r="H221" s="98">
        <f t="shared" si="7"/>
        <v>-5.8981500000000002</v>
      </c>
      <c r="I221" s="97" t="str">
        <f t="array" ref="I221">IF(ISBLANK(C221),"",IF(C221=MAX(IF(FarmUnit[1. Identifiant interne unique d’exploitation agricole*
(Attribué par la gestion centrale)]=A221,FarmUnit[3. Superficie de l’unité agricole (ha)*])),"!","-"))</f>
        <v>!</v>
      </c>
    </row>
    <row r="222" spans="1:9" hidden="1" x14ac:dyDescent="0.25">
      <c r="A222" s="95" t="s">
        <v>1644</v>
      </c>
      <c r="B222" s="96" t="s">
        <v>1645</v>
      </c>
      <c r="C222" s="162">
        <v>2.5099999999999998</v>
      </c>
      <c r="D222" s="95">
        <v>5.3964999999999996</v>
      </c>
      <c r="E222" s="95">
        <v>-5.8924000000000003</v>
      </c>
      <c r="F22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22" s="98">
        <f t="shared" si="6"/>
        <v>5.3964999999999996</v>
      </c>
      <c r="H222" s="98">
        <f t="shared" si="7"/>
        <v>-5.8924000000000003</v>
      </c>
      <c r="I222" s="97" t="str">
        <f t="array" ref="I222">IF(ISBLANK(C222),"",IF(C222=MAX(IF(FarmUnit[1. Identifiant interne unique d’exploitation agricole*
(Attribué par la gestion centrale)]=A222,FarmUnit[3. Superficie de l’unité agricole (ha)*])),"!","-"))</f>
        <v>!</v>
      </c>
    </row>
    <row r="223" spans="1:9" hidden="1" x14ac:dyDescent="0.25">
      <c r="A223" s="95" t="s">
        <v>1814</v>
      </c>
      <c r="B223" s="96" t="s">
        <v>1815</v>
      </c>
      <c r="C223" s="162">
        <v>5.7</v>
      </c>
      <c r="D223" s="95">
        <v>5.3963099999999997</v>
      </c>
      <c r="E223" s="95">
        <v>-5.9001200000000003</v>
      </c>
      <c r="F22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23" s="98">
        <f t="shared" si="6"/>
        <v>5.3963099999999997</v>
      </c>
      <c r="H223" s="98">
        <f t="shared" si="7"/>
        <v>-5.9001200000000003</v>
      </c>
      <c r="I223" s="97" t="str">
        <f t="array" ref="I223">IF(ISBLANK(C223),"",IF(C223=MAX(IF(FarmUnit[1. Identifiant interne unique d’exploitation agricole*
(Attribué par la gestion centrale)]=A223,FarmUnit[3. Superficie de l’unité agricole (ha)*])),"!","-"))</f>
        <v>!</v>
      </c>
    </row>
    <row r="224" spans="1:9" hidden="1" x14ac:dyDescent="0.25">
      <c r="A224" s="95" t="s">
        <v>1686</v>
      </c>
      <c r="B224" s="96" t="s">
        <v>1687</v>
      </c>
      <c r="C224" s="162">
        <v>2.4</v>
      </c>
      <c r="D224" s="95">
        <v>5.4005000000000001</v>
      </c>
      <c r="E224" s="95">
        <v>-5.9204999999999997</v>
      </c>
      <c r="F22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24" s="98">
        <f t="shared" si="6"/>
        <v>5.4005000000000001</v>
      </c>
      <c r="H224" s="98">
        <f t="shared" si="7"/>
        <v>-5.9204999999999997</v>
      </c>
      <c r="I224" s="97" t="str">
        <f t="array" ref="I224">IF(ISBLANK(C224),"",IF(C224=MAX(IF(FarmUnit[1. Identifiant interne unique d’exploitation agricole*
(Attribué par la gestion centrale)]=A224,FarmUnit[3. Superficie de l’unité agricole (ha)*])),"!","-"))</f>
        <v>!</v>
      </c>
    </row>
    <row r="225" spans="1:9" hidden="1" x14ac:dyDescent="0.25">
      <c r="A225" s="95" t="s">
        <v>1827</v>
      </c>
      <c r="B225" s="96" t="s">
        <v>1828</v>
      </c>
      <c r="C225" s="162">
        <v>1.66</v>
      </c>
      <c r="D225" s="95">
        <v>5.4273999999999996</v>
      </c>
      <c r="E225" s="95">
        <v>-5.8795000000000002</v>
      </c>
      <c r="F22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25" s="98">
        <f t="shared" si="6"/>
        <v>5.4273999999999996</v>
      </c>
      <c r="H225" s="98">
        <f t="shared" si="7"/>
        <v>-5.8795000000000002</v>
      </c>
      <c r="I225" s="97" t="str">
        <f t="array" ref="I225">IF(ISBLANK(C225),"",IF(C225=MAX(IF(FarmUnit[1. Identifiant interne unique d’exploitation agricole*
(Attribué par la gestion centrale)]=A225,FarmUnit[3. Superficie de l’unité agricole (ha)*])),"!","-"))</f>
        <v>!</v>
      </c>
    </row>
    <row r="226" spans="1:9" hidden="1" x14ac:dyDescent="0.25">
      <c r="A226" s="95" t="s">
        <v>1852</v>
      </c>
      <c r="B226" s="96" t="s">
        <v>1853</v>
      </c>
      <c r="C226" s="162">
        <v>0.8</v>
      </c>
      <c r="D226" s="95">
        <v>5.4184900000000003</v>
      </c>
      <c r="E226" s="95">
        <v>-5.8941499999999998</v>
      </c>
      <c r="F22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26" s="98">
        <f t="shared" si="6"/>
        <v>5.4184900000000003</v>
      </c>
      <c r="H226" s="98">
        <f t="shared" si="7"/>
        <v>-5.8941499999999998</v>
      </c>
      <c r="I226" s="97" t="str">
        <f t="array" ref="I226">IF(ISBLANK(C226),"",IF(C226=MAX(IF(FarmUnit[1. Identifiant interne unique d’exploitation agricole*
(Attribué par la gestion centrale)]=A226,FarmUnit[3. Superficie de l’unité agricole (ha)*])),"!","-"))</f>
        <v>-</v>
      </c>
    </row>
    <row r="227" spans="1:9" hidden="1" x14ac:dyDescent="0.25">
      <c r="A227" s="95" t="s">
        <v>1852</v>
      </c>
      <c r="B227" s="96" t="s">
        <v>3218</v>
      </c>
      <c r="C227" s="162">
        <v>1.4</v>
      </c>
      <c r="D227" s="95">
        <v>5.41974</v>
      </c>
      <c r="E227" s="95">
        <v>-5.8949499999999997</v>
      </c>
      <c r="F22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27" s="98">
        <f t="shared" si="6"/>
        <v>5.41974</v>
      </c>
      <c r="H227" s="98">
        <f t="shared" si="7"/>
        <v>-5.8949499999999997</v>
      </c>
      <c r="I227" s="97" t="str">
        <f t="array" ref="I227">IF(ISBLANK(C227),"",IF(C227=MAX(IF(FarmUnit[1. Identifiant interne unique d’exploitation agricole*
(Attribué par la gestion centrale)]=A227,FarmUnit[3. Superficie de l’unité agricole (ha)*])),"!","-"))</f>
        <v>-</v>
      </c>
    </row>
    <row r="228" spans="1:9" hidden="1" x14ac:dyDescent="0.25">
      <c r="A228" s="95" t="s">
        <v>1852</v>
      </c>
      <c r="B228" s="96" t="s">
        <v>3219</v>
      </c>
      <c r="C228" s="162">
        <v>2</v>
      </c>
      <c r="D228" s="95">
        <v>5.4423599999999999</v>
      </c>
      <c r="E228" s="95">
        <v>-5.9248900000000004</v>
      </c>
      <c r="F22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28" s="98">
        <f t="shared" si="6"/>
        <v>5.4423599999999999</v>
      </c>
      <c r="H228" s="98">
        <f t="shared" si="7"/>
        <v>-5.9248900000000004</v>
      </c>
      <c r="I228" s="97" t="str">
        <f t="array" ref="I228">IF(ISBLANK(C228),"",IF(C228=MAX(IF(FarmUnit[1. Identifiant interne unique d’exploitation agricole*
(Attribué par la gestion centrale)]=A228,FarmUnit[3. Superficie de l’unité agricole (ha)*])),"!","-"))</f>
        <v>!</v>
      </c>
    </row>
    <row r="229" spans="1:9" hidden="1" x14ac:dyDescent="0.25">
      <c r="A229" s="95" t="s">
        <v>1852</v>
      </c>
      <c r="B229" s="96" t="s">
        <v>3220</v>
      </c>
      <c r="C229" s="162">
        <v>1.7</v>
      </c>
      <c r="D229" s="95">
        <v>5.4085099999999997</v>
      </c>
      <c r="E229" s="95">
        <v>-5.8851800000000001</v>
      </c>
      <c r="F22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29" s="98">
        <f t="shared" si="6"/>
        <v>5.4085099999999997</v>
      </c>
      <c r="H229" s="98">
        <f t="shared" si="7"/>
        <v>-5.8851800000000001</v>
      </c>
      <c r="I229" s="97" t="str">
        <f t="array" ref="I229">IF(ISBLANK(C229),"",IF(C229=MAX(IF(FarmUnit[1. Identifiant interne unique d’exploitation agricole*
(Attribué par la gestion centrale)]=A229,FarmUnit[3. Superficie de l’unité agricole (ha)*])),"!","-"))</f>
        <v>-</v>
      </c>
    </row>
    <row r="230" spans="1:9" hidden="1" x14ac:dyDescent="0.25">
      <c r="A230" s="95" t="s">
        <v>1765</v>
      </c>
      <c r="B230" s="96" t="s">
        <v>1766</v>
      </c>
      <c r="C230" s="162">
        <v>1.33</v>
      </c>
      <c r="D230" s="95">
        <v>5.4207000000000001</v>
      </c>
      <c r="E230" s="95">
        <v>-5.8955000000000002</v>
      </c>
      <c r="F23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30" s="98">
        <f t="shared" si="6"/>
        <v>5.4207000000000001</v>
      </c>
      <c r="H230" s="98">
        <f t="shared" si="7"/>
        <v>-5.8955000000000002</v>
      </c>
      <c r="I230" s="97" t="str">
        <f t="array" ref="I230">IF(ISBLANK(C230),"",IF(C230=MAX(IF(FarmUnit[1. Identifiant interne unique d’exploitation agricole*
(Attribué par la gestion centrale)]=A230,FarmUnit[3. Superficie de l’unité agricole (ha)*])),"!","-"))</f>
        <v>!</v>
      </c>
    </row>
    <row r="231" spans="1:9" hidden="1" x14ac:dyDescent="0.25">
      <c r="A231" s="95" t="s">
        <v>1638</v>
      </c>
      <c r="B231" s="96" t="s">
        <v>1639</v>
      </c>
      <c r="C231" s="162">
        <v>1.27</v>
      </c>
      <c r="D231" s="95">
        <v>5.4452999999999996</v>
      </c>
      <c r="E231" s="95">
        <v>-5.8971</v>
      </c>
      <c r="F23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31" s="98">
        <f t="shared" si="6"/>
        <v>5.4452999999999996</v>
      </c>
      <c r="H231" s="98">
        <f t="shared" si="7"/>
        <v>-5.8971</v>
      </c>
      <c r="I231" s="97" t="str">
        <f t="array" ref="I231">IF(ISBLANK(C231),"",IF(C231=MAX(IF(FarmUnit[1. Identifiant interne unique d’exploitation agricole*
(Attribué par la gestion centrale)]=A231,FarmUnit[3. Superficie de l’unité agricole (ha)*])),"!","-"))</f>
        <v>!</v>
      </c>
    </row>
    <row r="232" spans="1:9" hidden="1" x14ac:dyDescent="0.25">
      <c r="A232" s="95" t="s">
        <v>1702</v>
      </c>
      <c r="B232" s="96" t="s">
        <v>1703</v>
      </c>
      <c r="C232" s="162">
        <v>0.93</v>
      </c>
      <c r="D232" s="95">
        <v>5.3766999999999996</v>
      </c>
      <c r="E232" s="95">
        <v>-5.8803000000000001</v>
      </c>
      <c r="F23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32" s="98">
        <f t="shared" si="6"/>
        <v>5.3766999999999996</v>
      </c>
      <c r="H232" s="98">
        <f t="shared" si="7"/>
        <v>-5.8803000000000001</v>
      </c>
      <c r="I232" s="97" t="str">
        <f t="array" ref="I232">IF(ISBLANK(C232),"",IF(C232=MAX(IF(FarmUnit[1. Identifiant interne unique d’exploitation agricole*
(Attribué par la gestion centrale)]=A232,FarmUnit[3. Superficie de l’unité agricole (ha)*])),"!","-"))</f>
        <v>!</v>
      </c>
    </row>
    <row r="233" spans="1:9" hidden="1" x14ac:dyDescent="0.25">
      <c r="A233" s="95" t="s">
        <v>1595</v>
      </c>
      <c r="B233" s="96" t="s">
        <v>1596</v>
      </c>
      <c r="C233" s="162">
        <v>1.54</v>
      </c>
      <c r="D233" s="95">
        <v>5.3807999999999998</v>
      </c>
      <c r="E233" s="95">
        <v>-5.8932000000000002</v>
      </c>
      <c r="F23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33" s="98">
        <f t="shared" si="6"/>
        <v>5.3807999999999998</v>
      </c>
      <c r="H233" s="98">
        <f t="shared" si="7"/>
        <v>-5.8932000000000002</v>
      </c>
      <c r="I233" s="97" t="str">
        <f t="array" ref="I233">IF(ISBLANK(C233),"",IF(C233=MAX(IF(FarmUnit[1. Identifiant interne unique d’exploitation agricole*
(Attribué par la gestion centrale)]=A233,FarmUnit[3. Superficie de l’unité agricole (ha)*])),"!","-"))</f>
        <v>!</v>
      </c>
    </row>
    <row r="234" spans="1:9" hidden="1" x14ac:dyDescent="0.25">
      <c r="A234" s="95" t="s">
        <v>1836</v>
      </c>
      <c r="B234" s="96" t="s">
        <v>1837</v>
      </c>
      <c r="C234" s="162">
        <v>2.62</v>
      </c>
      <c r="D234" s="95">
        <v>5.3815999999999997</v>
      </c>
      <c r="E234" s="95">
        <v>-5.8856000000000002</v>
      </c>
      <c r="F23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34" s="98">
        <f t="shared" si="6"/>
        <v>5.3815999999999997</v>
      </c>
      <c r="H234" s="98">
        <f t="shared" si="7"/>
        <v>-5.8856000000000002</v>
      </c>
      <c r="I234" s="97" t="str">
        <f t="array" ref="I234">IF(ISBLANK(C234),"",IF(C234=MAX(IF(FarmUnit[1. Identifiant interne unique d’exploitation agricole*
(Attribué par la gestion centrale)]=A234,FarmUnit[3. Superficie de l’unité agricole (ha)*])),"!","-"))</f>
        <v>!</v>
      </c>
    </row>
    <row r="235" spans="1:9" hidden="1" x14ac:dyDescent="0.25">
      <c r="A235" s="95" t="s">
        <v>1632</v>
      </c>
      <c r="B235" s="96" t="s">
        <v>1633</v>
      </c>
      <c r="C235" s="162">
        <v>3.25</v>
      </c>
      <c r="D235" s="95">
        <v>5.3788</v>
      </c>
      <c r="E235" s="95">
        <v>-5.8844000000000003</v>
      </c>
      <c r="F23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35" s="98">
        <f t="shared" si="6"/>
        <v>5.3788</v>
      </c>
      <c r="H235" s="98">
        <f t="shared" si="7"/>
        <v>-5.8844000000000003</v>
      </c>
      <c r="I235" s="97" t="str">
        <f t="array" ref="I235">IF(ISBLANK(C235),"",IF(C235=MAX(IF(FarmUnit[1. Identifiant interne unique d’exploitation agricole*
(Attribué par la gestion centrale)]=A235,FarmUnit[3. Superficie de l’unité agricole (ha)*])),"!","-"))</f>
        <v>!</v>
      </c>
    </row>
    <row r="236" spans="1:9" hidden="1" x14ac:dyDescent="0.25">
      <c r="A236" s="95" t="s">
        <v>1783</v>
      </c>
      <c r="B236" s="96" t="s">
        <v>1784</v>
      </c>
      <c r="C236" s="162">
        <v>0.98</v>
      </c>
      <c r="D236" s="95">
        <v>5.3943000000000003</v>
      </c>
      <c r="E236" s="95">
        <v>-5.8956999999999997</v>
      </c>
      <c r="F23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36" s="98">
        <f t="shared" si="6"/>
        <v>5.3943000000000003</v>
      </c>
      <c r="H236" s="98">
        <f t="shared" si="7"/>
        <v>-5.8956999999999997</v>
      </c>
      <c r="I236" s="97" t="str">
        <f t="array" ref="I236">IF(ISBLANK(C236),"",IF(C236=MAX(IF(FarmUnit[1. Identifiant interne unique d’exploitation agricole*
(Attribué par la gestion centrale)]=A236,FarmUnit[3. Superficie de l’unité agricole (ha)*])),"!","-"))</f>
        <v>!</v>
      </c>
    </row>
    <row r="237" spans="1:9" hidden="1" x14ac:dyDescent="0.25">
      <c r="A237" s="95" t="s">
        <v>1692</v>
      </c>
      <c r="B237" s="96" t="s">
        <v>1693</v>
      </c>
      <c r="C237" s="162">
        <v>6.37</v>
      </c>
      <c r="D237" s="95">
        <v>5.42645</v>
      </c>
      <c r="E237" s="95">
        <v>-5.8970700000000003</v>
      </c>
      <c r="F23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37" s="98">
        <f t="shared" si="6"/>
        <v>5.42645</v>
      </c>
      <c r="H237" s="98">
        <f t="shared" si="7"/>
        <v>-5.8970700000000003</v>
      </c>
      <c r="I237" s="97" t="str">
        <f t="array" ref="I237">IF(ISBLANK(C237),"",IF(C237=MAX(IF(FarmUnit[1. Identifiant interne unique d’exploitation agricole*
(Attribué par la gestion centrale)]=A237,FarmUnit[3. Superficie de l’unité agricole (ha)*])),"!","-"))</f>
        <v>!</v>
      </c>
    </row>
    <row r="238" spans="1:9" hidden="1" x14ac:dyDescent="0.25">
      <c r="A238" s="95" t="s">
        <v>1832</v>
      </c>
      <c r="B238" s="96" t="s">
        <v>1833</v>
      </c>
      <c r="C238" s="162">
        <v>5.04</v>
      </c>
      <c r="D238" s="95">
        <v>5.4313000000000002</v>
      </c>
      <c r="E238" s="95">
        <v>-5.9123099999999997</v>
      </c>
      <c r="F23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38" s="98">
        <f t="shared" si="6"/>
        <v>5.4313000000000002</v>
      </c>
      <c r="H238" s="98">
        <f t="shared" si="7"/>
        <v>-5.9123099999999997</v>
      </c>
      <c r="I238" s="97" t="str">
        <f t="array" ref="I238">IF(ISBLANK(C238),"",IF(C238=MAX(IF(FarmUnit[1. Identifiant interne unique d’exploitation agricole*
(Attribué par la gestion centrale)]=A238,FarmUnit[3. Superficie de l’unité agricole (ha)*])),"!","-"))</f>
        <v>!</v>
      </c>
    </row>
    <row r="239" spans="1:9" hidden="1" x14ac:dyDescent="0.25">
      <c r="A239" s="95" t="s">
        <v>1621</v>
      </c>
      <c r="B239" s="96" t="s">
        <v>1622</v>
      </c>
      <c r="C239" s="162">
        <v>1.39</v>
      </c>
      <c r="D239" s="95">
        <v>5.3959999999999999</v>
      </c>
      <c r="E239" s="95">
        <v>-5.8956</v>
      </c>
      <c r="F23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39" s="98">
        <f t="shared" si="6"/>
        <v>5.3959999999999999</v>
      </c>
      <c r="H239" s="98">
        <f t="shared" si="7"/>
        <v>-5.8956</v>
      </c>
      <c r="I239" s="97" t="str">
        <f t="array" ref="I239">IF(ISBLANK(C239),"",IF(C239=MAX(IF(FarmUnit[1. Identifiant interne unique d’exploitation agricole*
(Attribué par la gestion centrale)]=A239,FarmUnit[3. Superficie de l’unité agricole (ha)*])),"!","-"))</f>
        <v>!</v>
      </c>
    </row>
    <row r="240" spans="1:9" hidden="1" x14ac:dyDescent="0.25">
      <c r="A240" s="95" t="s">
        <v>1664</v>
      </c>
      <c r="B240" s="96" t="s">
        <v>1665</v>
      </c>
      <c r="C240" s="162">
        <v>3.17</v>
      </c>
      <c r="D240" s="95">
        <v>5.3933099999999996</v>
      </c>
      <c r="E240" s="95">
        <v>-5.8738900000000003</v>
      </c>
      <c r="F24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40" s="98">
        <f t="shared" si="6"/>
        <v>5.3933099999999996</v>
      </c>
      <c r="H240" s="98">
        <f t="shared" si="7"/>
        <v>-5.8738900000000003</v>
      </c>
      <c r="I240" s="97" t="str">
        <f t="array" ref="I240">IF(ISBLANK(C240),"",IF(C240=MAX(IF(FarmUnit[1. Identifiant interne unique d’exploitation agricole*
(Attribué par la gestion centrale)]=A240,FarmUnit[3. Superficie de l’unité agricole (ha)*])),"!","-"))</f>
        <v>!</v>
      </c>
    </row>
    <row r="241" spans="1:9" hidden="1" x14ac:dyDescent="0.25">
      <c r="A241" s="95" t="s">
        <v>1669</v>
      </c>
      <c r="B241" s="96" t="s">
        <v>1670</v>
      </c>
      <c r="C241" s="162">
        <v>3.08</v>
      </c>
      <c r="D241" s="95">
        <v>5.4062999999999999</v>
      </c>
      <c r="E241" s="95">
        <v>-5.8817000000000004</v>
      </c>
      <c r="F24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41" s="98">
        <f t="shared" si="6"/>
        <v>5.4062999999999999</v>
      </c>
      <c r="H241" s="98">
        <f t="shared" si="7"/>
        <v>-5.8817000000000004</v>
      </c>
      <c r="I241" s="97" t="str">
        <f t="array" ref="I241">IF(ISBLANK(C241),"",IF(C241=MAX(IF(FarmUnit[1. Identifiant interne unique d’exploitation agricole*
(Attribué par la gestion centrale)]=A241,FarmUnit[3. Superficie de l’unité agricole (ha)*])),"!","-"))</f>
        <v>!</v>
      </c>
    </row>
    <row r="242" spans="1:9" hidden="1" x14ac:dyDescent="0.25">
      <c r="A242" s="95" t="s">
        <v>1616</v>
      </c>
      <c r="B242" s="96" t="s">
        <v>1617</v>
      </c>
      <c r="C242" s="162">
        <v>2.78</v>
      </c>
      <c r="D242" s="95">
        <v>5.4010999999999996</v>
      </c>
      <c r="E242" s="95">
        <v>-5.9199000000000002</v>
      </c>
      <c r="F24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42" s="98">
        <f t="shared" si="6"/>
        <v>5.4010999999999996</v>
      </c>
      <c r="H242" s="98">
        <f t="shared" si="7"/>
        <v>-5.9199000000000002</v>
      </c>
      <c r="I242" s="97" t="str">
        <f t="array" ref="I242">IF(ISBLANK(C242),"",IF(C242=MAX(IF(FarmUnit[1. Identifiant interne unique d’exploitation agricole*
(Attribué par la gestion centrale)]=A242,FarmUnit[3. Superficie de l’unité agricole (ha)*])),"!","-"))</f>
        <v>!</v>
      </c>
    </row>
    <row r="243" spans="1:9" hidden="1" x14ac:dyDescent="0.25">
      <c r="A243" s="95" t="s">
        <v>1751</v>
      </c>
      <c r="B243" s="96" t="s">
        <v>1752</v>
      </c>
      <c r="C243" s="162">
        <v>0.65</v>
      </c>
      <c r="D243" s="95">
        <v>5.4009</v>
      </c>
      <c r="E243" s="95">
        <v>-5.9192</v>
      </c>
      <c r="F24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43" s="98">
        <f t="shared" si="6"/>
        <v>5.4009</v>
      </c>
      <c r="H243" s="98">
        <f t="shared" si="7"/>
        <v>-5.9192</v>
      </c>
      <c r="I243" s="97" t="str">
        <f t="array" ref="I243">IF(ISBLANK(C243),"",IF(C243=MAX(IF(FarmUnit[1. Identifiant interne unique d’exploitation agricole*
(Attribué par la gestion centrale)]=A243,FarmUnit[3. Superficie de l’unité agricole (ha)*])),"!","-"))</f>
        <v>!</v>
      </c>
    </row>
    <row r="244" spans="1:9" hidden="1" x14ac:dyDescent="0.25">
      <c r="A244" s="95" t="s">
        <v>1611</v>
      </c>
      <c r="B244" s="96" t="s">
        <v>1612</v>
      </c>
      <c r="C244" s="162">
        <v>6.58</v>
      </c>
      <c r="D244" s="95">
        <v>5.4048999999999996</v>
      </c>
      <c r="E244" s="95">
        <v>-5.8746999999999998</v>
      </c>
      <c r="F24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44" s="98">
        <f t="shared" si="6"/>
        <v>5.4048999999999996</v>
      </c>
      <c r="H244" s="98">
        <f t="shared" si="7"/>
        <v>-5.8746999999999998</v>
      </c>
      <c r="I244" s="97" t="str">
        <f t="array" ref="I244">IF(ISBLANK(C244),"",IF(C244=MAX(IF(FarmUnit[1. Identifiant interne unique d’exploitation agricole*
(Attribué par la gestion centrale)]=A244,FarmUnit[3. Superficie de l’unité agricole (ha)*])),"!","-"))</f>
        <v>!</v>
      </c>
    </row>
    <row r="245" spans="1:9" hidden="1" x14ac:dyDescent="0.25">
      <c r="A245" s="95" t="s">
        <v>1599</v>
      </c>
      <c r="B245" s="96" t="s">
        <v>1600</v>
      </c>
      <c r="C245" s="162">
        <v>2.17</v>
      </c>
      <c r="D245" s="95">
        <v>5.4424999999999999</v>
      </c>
      <c r="E245" s="95">
        <v>-5.9275000000000002</v>
      </c>
      <c r="F24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45" s="98">
        <f t="shared" si="6"/>
        <v>5.4424999999999999</v>
      </c>
      <c r="H245" s="98">
        <f t="shared" si="7"/>
        <v>-5.9275000000000002</v>
      </c>
      <c r="I245" s="97" t="str">
        <f t="array" ref="I245">IF(ISBLANK(C245),"",IF(C245=MAX(IF(FarmUnit[1. Identifiant interne unique d’exploitation agricole*
(Attribué par la gestion centrale)]=A245,FarmUnit[3. Superficie de l’unité agricole (ha)*])),"!","-"))</f>
        <v>!</v>
      </c>
    </row>
    <row r="246" spans="1:9" hidden="1" x14ac:dyDescent="0.25">
      <c r="A246" s="95" t="s">
        <v>1847</v>
      </c>
      <c r="B246" s="96" t="s">
        <v>1848</v>
      </c>
      <c r="C246" s="162">
        <v>1.5</v>
      </c>
      <c r="D246" s="95">
        <v>5.3781999999999996</v>
      </c>
      <c r="E246" s="95">
        <v>-5.9010999999999996</v>
      </c>
      <c r="F24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46" s="98">
        <f t="shared" si="6"/>
        <v>5.3781999999999996</v>
      </c>
      <c r="H246" s="98">
        <f t="shared" si="7"/>
        <v>-5.9010999999999996</v>
      </c>
      <c r="I246" s="97" t="str">
        <f t="array" ref="I246">IF(ISBLANK(C246),"",IF(C246=MAX(IF(FarmUnit[1. Identifiant interne unique d’exploitation agricole*
(Attribué par la gestion centrale)]=A246,FarmUnit[3. Superficie de l’unité agricole (ha)*])),"!","-"))</f>
        <v>!</v>
      </c>
    </row>
    <row r="247" spans="1:9" hidden="1" x14ac:dyDescent="0.25">
      <c r="A247" s="95" t="s">
        <v>1793</v>
      </c>
      <c r="B247" s="96" t="s">
        <v>1794</v>
      </c>
      <c r="C247" s="162">
        <v>3.25</v>
      </c>
      <c r="D247" s="95">
        <v>5.4169999999999998</v>
      </c>
      <c r="E247" s="95">
        <v>-5.9013</v>
      </c>
      <c r="F24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47" s="98">
        <f t="shared" si="6"/>
        <v>5.4169999999999998</v>
      </c>
      <c r="H247" s="98">
        <f t="shared" si="7"/>
        <v>-5.9013</v>
      </c>
      <c r="I247" s="97" t="str">
        <f t="array" ref="I247">IF(ISBLANK(C247),"",IF(C247=MAX(IF(FarmUnit[1. Identifiant interne unique d’exploitation agricole*
(Attribué par la gestion centrale)]=A247,FarmUnit[3. Superficie de l’unité agricole (ha)*])),"!","-"))</f>
        <v>!</v>
      </c>
    </row>
    <row r="248" spans="1:9" hidden="1" x14ac:dyDescent="0.25">
      <c r="A248" s="95" t="s">
        <v>1842</v>
      </c>
      <c r="B248" s="96" t="s">
        <v>1843</v>
      </c>
      <c r="C248" s="162">
        <v>1.1000000000000001</v>
      </c>
      <c r="D248" s="95">
        <v>5.3968600000000002</v>
      </c>
      <c r="E248" s="95">
        <v>-5.8853999999999997</v>
      </c>
      <c r="F24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48" s="98">
        <f t="shared" si="6"/>
        <v>5.3968600000000002</v>
      </c>
      <c r="H248" s="98">
        <f t="shared" si="7"/>
        <v>-5.8853999999999997</v>
      </c>
      <c r="I248" s="97" t="str">
        <f t="array" ref="I248">IF(ISBLANK(C248),"",IF(C248=MAX(IF(FarmUnit[1. Identifiant interne unique d’exploitation agricole*
(Attribué par la gestion centrale)]=A248,FarmUnit[3. Superficie de l’unité agricole (ha)*])),"!","-"))</f>
        <v>!</v>
      </c>
    </row>
    <row r="249" spans="1:9" hidden="1" x14ac:dyDescent="0.25">
      <c r="A249" s="95" t="s">
        <v>1842</v>
      </c>
      <c r="B249" s="96" t="s">
        <v>3221</v>
      </c>
      <c r="C249" s="162">
        <v>1</v>
      </c>
      <c r="D249" s="95">
        <v>5.3882399999999997</v>
      </c>
      <c r="E249" s="95">
        <v>-5.8896699999999997</v>
      </c>
      <c r="F24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49" s="98">
        <f t="shared" si="6"/>
        <v>5.3882399999999997</v>
      </c>
      <c r="H249" s="98">
        <f t="shared" si="7"/>
        <v>-5.8896699999999997</v>
      </c>
      <c r="I249" s="97" t="str">
        <f t="array" ref="I249">IF(ISBLANK(C249),"",IF(C249=MAX(IF(FarmUnit[1. Identifiant interne unique d’exploitation agricole*
(Attribué par la gestion centrale)]=A249,FarmUnit[3. Superficie de l’unité agricole (ha)*])),"!","-"))</f>
        <v>-</v>
      </c>
    </row>
    <row r="250" spans="1:9" hidden="1" x14ac:dyDescent="0.25">
      <c r="A250" s="95" t="s">
        <v>1697</v>
      </c>
      <c r="B250" s="96" t="s">
        <v>1698</v>
      </c>
      <c r="C250" s="162">
        <v>2.78</v>
      </c>
      <c r="D250" s="95">
        <v>5.3673999999999999</v>
      </c>
      <c r="E250" s="95">
        <v>-5.8906099999999997</v>
      </c>
      <c r="F25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50" s="98">
        <f t="shared" si="6"/>
        <v>5.3673999999999999</v>
      </c>
      <c r="H250" s="98">
        <f t="shared" si="7"/>
        <v>-5.8906099999999997</v>
      </c>
      <c r="I250" s="97" t="str">
        <f t="array" ref="I250">IF(ISBLANK(C250),"",IF(C250=MAX(IF(FarmUnit[1. Identifiant interne unique d’exploitation agricole*
(Attribué par la gestion centrale)]=A250,FarmUnit[3. Superficie de l’unité agricole (ha)*])),"!","-"))</f>
        <v>!</v>
      </c>
    </row>
    <row r="251" spans="1:9" hidden="1" x14ac:dyDescent="0.25">
      <c r="A251" s="95" t="s">
        <v>1739</v>
      </c>
      <c r="B251" s="96" t="s">
        <v>1740</v>
      </c>
      <c r="C251" s="162">
        <v>1.77</v>
      </c>
      <c r="D251" s="95">
        <v>5.4505999999999997</v>
      </c>
      <c r="E251" s="95">
        <v>-5.8497000000000003</v>
      </c>
      <c r="F25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51" s="98">
        <f t="shared" si="6"/>
        <v>5.4505999999999997</v>
      </c>
      <c r="H251" s="98">
        <f t="shared" si="7"/>
        <v>-5.8497000000000003</v>
      </c>
      <c r="I251" s="97" t="str">
        <f t="array" ref="I251">IF(ISBLANK(C251),"",IF(C251=MAX(IF(FarmUnit[1. Identifiant interne unique d’exploitation agricole*
(Attribué par la gestion centrale)]=A251,FarmUnit[3. Superficie de l’unité agricole (ha)*])),"!","-"))</f>
        <v>!</v>
      </c>
    </row>
    <row r="252" spans="1:9" hidden="1" x14ac:dyDescent="0.25">
      <c r="A252" s="95" t="s">
        <v>1760</v>
      </c>
      <c r="B252" s="96" t="s">
        <v>1761</v>
      </c>
      <c r="C252" s="162">
        <v>1.6</v>
      </c>
      <c r="D252" s="95">
        <v>5.4096900000000003</v>
      </c>
      <c r="E252" s="95">
        <v>-5.9081299999999999</v>
      </c>
      <c r="F25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52" s="98">
        <f t="shared" si="6"/>
        <v>5.4096900000000003</v>
      </c>
      <c r="H252" s="98">
        <f t="shared" si="7"/>
        <v>-5.9081299999999999</v>
      </c>
      <c r="I252" s="97" t="str">
        <f t="array" ref="I252">IF(ISBLANK(C252),"",IF(C252=MAX(IF(FarmUnit[1. Identifiant interne unique d’exploitation agricole*
(Attribué par la gestion centrale)]=A252,FarmUnit[3. Superficie de l’unité agricole (ha)*])),"!","-"))</f>
        <v>!</v>
      </c>
    </row>
    <row r="253" spans="1:9" hidden="1" x14ac:dyDescent="0.25">
      <c r="A253" s="95" t="s">
        <v>1809</v>
      </c>
      <c r="B253" s="96" t="s">
        <v>1810</v>
      </c>
      <c r="C253" s="162">
        <v>4.41</v>
      </c>
      <c r="D253" s="95">
        <v>5.4401000000000002</v>
      </c>
      <c r="E253" s="95">
        <v>-5.9051</v>
      </c>
      <c r="F25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53" s="98">
        <f t="shared" si="6"/>
        <v>5.4401000000000002</v>
      </c>
      <c r="H253" s="98">
        <f t="shared" si="7"/>
        <v>-5.9051</v>
      </c>
      <c r="I253" s="97" t="str">
        <f t="array" ref="I253">IF(ISBLANK(C253),"",IF(C253=MAX(IF(FarmUnit[1. Identifiant interne unique d’exploitation agricole*
(Attribué par la gestion centrale)]=A253,FarmUnit[3. Superficie de l’unité agricole (ha)*])),"!","-"))</f>
        <v>!</v>
      </c>
    </row>
    <row r="254" spans="1:9" hidden="1" x14ac:dyDescent="0.25">
      <c r="A254" s="95" t="s">
        <v>1661</v>
      </c>
      <c r="B254" s="96" t="s">
        <v>1662</v>
      </c>
      <c r="C254" s="162">
        <v>3.82</v>
      </c>
      <c r="D254" s="95">
        <v>5.4401200000000003</v>
      </c>
      <c r="E254" s="95">
        <v>-5.9134399999999996</v>
      </c>
      <c r="F25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54" s="98">
        <f t="shared" si="6"/>
        <v>5.4401200000000003</v>
      </c>
      <c r="H254" s="98">
        <f t="shared" si="7"/>
        <v>-5.9134399999999996</v>
      </c>
      <c r="I254" s="97" t="str">
        <f t="array" ref="I254">IF(ISBLANK(C254),"",IF(C254=MAX(IF(FarmUnit[1. Identifiant interne unique d’exploitation agricole*
(Attribué par la gestion centrale)]=A254,FarmUnit[3. Superficie de l’unité agricole (ha)*])),"!","-"))</f>
        <v>!</v>
      </c>
    </row>
    <row r="255" spans="1:9" hidden="1" x14ac:dyDescent="0.25">
      <c r="A255" s="95" t="s">
        <v>1678</v>
      </c>
      <c r="B255" s="96" t="s">
        <v>1679</v>
      </c>
      <c r="C255" s="162">
        <v>1.4</v>
      </c>
      <c r="D255" s="95">
        <v>5.4367999999999999</v>
      </c>
      <c r="E255" s="95">
        <v>-5.9173999999999998</v>
      </c>
      <c r="F25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55" s="98">
        <f t="shared" si="6"/>
        <v>5.4367999999999999</v>
      </c>
      <c r="H255" s="98">
        <f t="shared" si="7"/>
        <v>-5.9173999999999998</v>
      </c>
      <c r="I255" s="97" t="str">
        <f t="array" ref="I255">IF(ISBLANK(C255),"",IF(C255=MAX(IF(FarmUnit[1. Identifiant interne unique d’exploitation agricole*
(Attribué par la gestion centrale)]=A255,FarmUnit[3. Superficie de l’unité agricole (ha)*])),"!","-"))</f>
        <v>!</v>
      </c>
    </row>
    <row r="256" spans="1:9" hidden="1" x14ac:dyDescent="0.25">
      <c r="A256" s="95" t="s">
        <v>1675</v>
      </c>
      <c r="B256" s="96" t="s">
        <v>1676</v>
      </c>
      <c r="C256" s="162">
        <v>1.17</v>
      </c>
      <c r="D256" s="95">
        <v>5.4025999999999996</v>
      </c>
      <c r="E256" s="95">
        <v>-5.9107000000000003</v>
      </c>
      <c r="F25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56" s="98">
        <f t="shared" si="6"/>
        <v>5.4025999999999996</v>
      </c>
      <c r="H256" s="98">
        <f t="shared" si="7"/>
        <v>-5.9107000000000003</v>
      </c>
      <c r="I256" s="97" t="str">
        <f t="array" ref="I256">IF(ISBLANK(C256),"",IF(C256=MAX(IF(FarmUnit[1. Identifiant interne unique d’exploitation agricole*
(Attribué par la gestion centrale)]=A256,FarmUnit[3. Superficie de l’unité agricole (ha)*])),"!","-"))</f>
        <v>!</v>
      </c>
    </row>
    <row r="257" spans="1:9" hidden="1" x14ac:dyDescent="0.25">
      <c r="A257" s="95" t="s">
        <v>1712</v>
      </c>
      <c r="B257" s="96" t="s">
        <v>1713</v>
      </c>
      <c r="C257" s="162">
        <v>3.2</v>
      </c>
      <c r="D257" s="95">
        <v>5.4469700000000003</v>
      </c>
      <c r="E257" s="95">
        <v>-5.8975600000000004</v>
      </c>
      <c r="F25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57" s="98">
        <f t="shared" ref="G257:G310" si="8">IF(D257=0,"",D257)</f>
        <v>5.4469700000000003</v>
      </c>
      <c r="H257" s="98">
        <f t="shared" ref="H257:H310" si="9">IF(E257=0,"",E257)</f>
        <v>-5.8975600000000004</v>
      </c>
      <c r="I257" s="97" t="str">
        <f t="array" ref="I257">IF(ISBLANK(C257),"",IF(C257=MAX(IF(FarmUnit[1. Identifiant interne unique d’exploitation agricole*
(Attribué par la gestion centrale)]=A257,FarmUnit[3. Superficie de l’unité agricole (ha)*])),"!","-"))</f>
        <v>!</v>
      </c>
    </row>
    <row r="258" spans="1:9" hidden="1" x14ac:dyDescent="0.25">
      <c r="A258" s="95" t="s">
        <v>1746</v>
      </c>
      <c r="B258" s="96" t="s">
        <v>1747</v>
      </c>
      <c r="C258" s="162">
        <v>2.5499999999999998</v>
      </c>
      <c r="D258" s="95">
        <v>5.4108999999999998</v>
      </c>
      <c r="E258" s="95">
        <v>-5.8894000000000002</v>
      </c>
      <c r="F25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58" s="98">
        <f t="shared" si="8"/>
        <v>5.4108999999999998</v>
      </c>
      <c r="H258" s="98">
        <f t="shared" si="9"/>
        <v>-5.8894000000000002</v>
      </c>
      <c r="I258" s="97" t="str">
        <f t="array" ref="I258">IF(ISBLANK(C258),"",IF(C258=MAX(IF(FarmUnit[1. Identifiant interne unique d’exploitation agricole*
(Attribué par la gestion centrale)]=A258,FarmUnit[3. Superficie de l’unité agricole (ha)*])),"!","-"))</f>
        <v>!</v>
      </c>
    </row>
    <row r="259" spans="1:9" hidden="1" x14ac:dyDescent="0.25">
      <c r="A259" s="106" t="s">
        <v>2546</v>
      </c>
      <c r="B259" s="102" t="s">
        <v>3010</v>
      </c>
      <c r="C259" s="113">
        <v>2.2999999999999998</v>
      </c>
      <c r="D259" s="102">
        <v>5.4051999999999998</v>
      </c>
      <c r="E259" s="102">
        <v>-5.8906000000000001</v>
      </c>
      <c r="F25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59" s="98">
        <f t="shared" si="8"/>
        <v>5.4051999999999998</v>
      </c>
      <c r="H259" s="98">
        <f t="shared" si="9"/>
        <v>-5.8906000000000001</v>
      </c>
      <c r="I259" s="97" t="str">
        <f t="array" ref="I259">IF(ISBLANK(C259),"",IF(C259=MAX(IF(FarmUnit[1. Identifiant interne unique d’exploitation agricole*
(Attribué par la gestion centrale)]=A259,FarmUnit[3. Superficie de l’unité agricole (ha)*])),"!","-"))</f>
        <v>!</v>
      </c>
    </row>
    <row r="260" spans="1:9" hidden="1" x14ac:dyDescent="0.25">
      <c r="A260" s="106" t="s">
        <v>2547</v>
      </c>
      <c r="B260" s="102" t="s">
        <v>3011</v>
      </c>
      <c r="C260" s="113">
        <v>2.73</v>
      </c>
      <c r="D260" s="102">
        <v>5.3919100000000002</v>
      </c>
      <c r="E260" s="102">
        <v>-5.88931</v>
      </c>
      <c r="F26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60" s="98">
        <f t="shared" si="8"/>
        <v>5.3919100000000002</v>
      </c>
      <c r="H260" s="98">
        <f t="shared" si="9"/>
        <v>-5.88931</v>
      </c>
      <c r="I260" s="97" t="str">
        <f t="array" ref="I260">IF(ISBLANK(C260),"",IF(C260=MAX(IF(FarmUnit[1. Identifiant interne unique d’exploitation agricole*
(Attribué par la gestion centrale)]=A260,FarmUnit[3. Superficie de l’unité agricole (ha)*])),"!","-"))</f>
        <v>!</v>
      </c>
    </row>
    <row r="261" spans="1:9" hidden="1" x14ac:dyDescent="0.25">
      <c r="A261" s="106" t="s">
        <v>2548</v>
      </c>
      <c r="B261" s="102" t="s">
        <v>3012</v>
      </c>
      <c r="C261" s="113">
        <v>0.44</v>
      </c>
      <c r="D261" s="102">
        <v>5.3787000000000003</v>
      </c>
      <c r="E261" s="102">
        <v>-5.9017999999999997</v>
      </c>
      <c r="F26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61" s="98">
        <f t="shared" si="8"/>
        <v>5.3787000000000003</v>
      </c>
      <c r="H261" s="98">
        <f t="shared" si="9"/>
        <v>-5.9017999999999997</v>
      </c>
      <c r="I261" s="97" t="str">
        <f t="array" ref="I261">IF(ISBLANK(C261),"",IF(C261=MAX(IF(FarmUnit[1. Identifiant interne unique d’exploitation agricole*
(Attribué par la gestion centrale)]=A261,FarmUnit[3. Superficie de l’unité agricole (ha)*])),"!","-"))</f>
        <v>!</v>
      </c>
    </row>
    <row r="262" spans="1:9" hidden="1" x14ac:dyDescent="0.25">
      <c r="A262" s="106" t="s">
        <v>2549</v>
      </c>
      <c r="B262" s="102" t="s">
        <v>3013</v>
      </c>
      <c r="C262" s="113">
        <v>2.61</v>
      </c>
      <c r="D262" s="102">
        <v>5.3913000000000002</v>
      </c>
      <c r="E262" s="102">
        <v>-5.8997000000000002</v>
      </c>
      <c r="F26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62" s="98">
        <f t="shared" si="8"/>
        <v>5.3913000000000002</v>
      </c>
      <c r="H262" s="98">
        <f t="shared" si="9"/>
        <v>-5.8997000000000002</v>
      </c>
      <c r="I262" s="97" t="str">
        <f t="array" ref="I262">IF(ISBLANK(C262),"",IF(C262=MAX(IF(FarmUnit[1. Identifiant interne unique d’exploitation agricole*
(Attribué par la gestion centrale)]=A262,FarmUnit[3. Superficie de l’unité agricole (ha)*])),"!","-"))</f>
        <v>!</v>
      </c>
    </row>
    <row r="263" spans="1:9" hidden="1" x14ac:dyDescent="0.25">
      <c r="A263" s="106" t="s">
        <v>2550</v>
      </c>
      <c r="B263" s="102" t="s">
        <v>3014</v>
      </c>
      <c r="C263" s="113">
        <v>1.82</v>
      </c>
      <c r="D263" s="102">
        <v>5.3902999999999999</v>
      </c>
      <c r="E263" s="102">
        <v>-5.8983999999999996</v>
      </c>
      <c r="F26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63" s="98">
        <f t="shared" si="8"/>
        <v>5.3902999999999999</v>
      </c>
      <c r="H263" s="98">
        <f t="shared" si="9"/>
        <v>-5.8983999999999996</v>
      </c>
      <c r="I263" s="97" t="str">
        <f t="array" ref="I263">IF(ISBLANK(C263),"",IF(C263=MAX(IF(FarmUnit[1. Identifiant interne unique d’exploitation agricole*
(Attribué par la gestion centrale)]=A263,FarmUnit[3. Superficie de l’unité agricole (ha)*])),"!","-"))</f>
        <v>!</v>
      </c>
    </row>
    <row r="264" spans="1:9" hidden="1" x14ac:dyDescent="0.25">
      <c r="A264" s="106" t="s">
        <v>2551</v>
      </c>
      <c r="B264" s="102" t="s">
        <v>3015</v>
      </c>
      <c r="C264" s="113">
        <v>1.0900000000000001</v>
      </c>
      <c r="D264" s="102">
        <v>5.4272</v>
      </c>
      <c r="E264" s="102">
        <v>-5.8933</v>
      </c>
      <c r="F26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64" s="98">
        <f t="shared" si="8"/>
        <v>5.4272</v>
      </c>
      <c r="H264" s="98">
        <f t="shared" si="9"/>
        <v>-5.8933</v>
      </c>
      <c r="I264" s="97" t="str">
        <f t="array" ref="I264">IF(ISBLANK(C264),"",IF(C264=MAX(IF(FarmUnit[1. Identifiant interne unique d’exploitation agricole*
(Attribué par la gestion centrale)]=A264,FarmUnit[3. Superficie de l’unité agricole (ha)*])),"!","-"))</f>
        <v>!</v>
      </c>
    </row>
    <row r="265" spans="1:9" hidden="1" x14ac:dyDescent="0.25">
      <c r="A265" s="106" t="s">
        <v>2552</v>
      </c>
      <c r="B265" s="102" t="s">
        <v>3016</v>
      </c>
      <c r="C265" s="113">
        <v>0.73</v>
      </c>
      <c r="D265" s="102">
        <v>5.3816100000000002</v>
      </c>
      <c r="E265" s="102">
        <v>-5.9006999999999996</v>
      </c>
      <c r="F26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65" s="98">
        <f t="shared" si="8"/>
        <v>5.3816100000000002</v>
      </c>
      <c r="H265" s="98">
        <f t="shared" si="9"/>
        <v>-5.9006999999999996</v>
      </c>
      <c r="I265" s="97" t="str">
        <f t="array" ref="I265">IF(ISBLANK(C265),"",IF(C265=MAX(IF(FarmUnit[1. Identifiant interne unique d’exploitation agricole*
(Attribué par la gestion centrale)]=A265,FarmUnit[3. Superficie de l’unité agricole (ha)*])),"!","-"))</f>
        <v>!</v>
      </c>
    </row>
    <row r="266" spans="1:9" hidden="1" x14ac:dyDescent="0.25">
      <c r="A266" s="106" t="s">
        <v>2553</v>
      </c>
      <c r="B266" s="102" t="s">
        <v>3017</v>
      </c>
      <c r="C266" s="113">
        <v>1.79</v>
      </c>
      <c r="D266" s="102">
        <v>5.3997000000000002</v>
      </c>
      <c r="E266" s="102">
        <v>-5.8921000000000001</v>
      </c>
      <c r="F26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66" s="98">
        <f t="shared" si="8"/>
        <v>5.3997000000000002</v>
      </c>
      <c r="H266" s="98">
        <f t="shared" si="9"/>
        <v>-5.8921000000000001</v>
      </c>
      <c r="I266" s="97" t="str">
        <f t="array" ref="I266">IF(ISBLANK(C266),"",IF(C266=MAX(IF(FarmUnit[1. Identifiant interne unique d’exploitation agricole*
(Attribué par la gestion centrale)]=A266,FarmUnit[3. Superficie de l’unité agricole (ha)*])),"!","-"))</f>
        <v>!</v>
      </c>
    </row>
    <row r="267" spans="1:9" hidden="1" x14ac:dyDescent="0.25">
      <c r="A267" s="106" t="s">
        <v>2554</v>
      </c>
      <c r="B267" s="102" t="s">
        <v>3018</v>
      </c>
      <c r="C267" s="113">
        <v>5.03</v>
      </c>
      <c r="D267" s="102">
        <v>5.3925000000000001</v>
      </c>
      <c r="E267" s="102">
        <v>-5.8856999999999999</v>
      </c>
      <c r="F26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67" s="98">
        <f t="shared" si="8"/>
        <v>5.3925000000000001</v>
      </c>
      <c r="H267" s="98">
        <f t="shared" si="9"/>
        <v>-5.8856999999999999</v>
      </c>
      <c r="I267" s="97" t="str">
        <f t="array" ref="I267">IF(ISBLANK(C267),"",IF(C267=MAX(IF(FarmUnit[1. Identifiant interne unique d’exploitation agricole*
(Attribué par la gestion centrale)]=A267,FarmUnit[3. Superficie de l’unité agricole (ha)*])),"!","-"))</f>
        <v>!</v>
      </c>
    </row>
    <row r="268" spans="1:9" hidden="1" x14ac:dyDescent="0.25">
      <c r="A268" s="106" t="s">
        <v>2555</v>
      </c>
      <c r="B268" s="102" t="s">
        <v>3019</v>
      </c>
      <c r="C268" s="113">
        <v>1.37</v>
      </c>
      <c r="D268" s="102">
        <v>5.3894099999999998</v>
      </c>
      <c r="E268" s="102">
        <v>-5.8978000000000002</v>
      </c>
      <c r="F26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68" s="98">
        <f t="shared" si="8"/>
        <v>5.3894099999999998</v>
      </c>
      <c r="H268" s="98">
        <f t="shared" si="9"/>
        <v>-5.8978000000000002</v>
      </c>
      <c r="I268" s="97" t="str">
        <f t="array" ref="I268">IF(ISBLANK(C268),"",IF(C268=MAX(IF(FarmUnit[1. Identifiant interne unique d’exploitation agricole*
(Attribué par la gestion centrale)]=A268,FarmUnit[3. Superficie de l’unité agricole (ha)*])),"!","-"))</f>
        <v>!</v>
      </c>
    </row>
    <row r="269" spans="1:9" hidden="1" x14ac:dyDescent="0.25">
      <c r="A269" s="106" t="s">
        <v>2556</v>
      </c>
      <c r="B269" s="102" t="s">
        <v>3020</v>
      </c>
      <c r="C269" s="113">
        <v>2.37</v>
      </c>
      <c r="D269" s="102">
        <v>5.4173999999999998</v>
      </c>
      <c r="E269" s="102">
        <v>-5.9024999999999999</v>
      </c>
      <c r="F26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69" s="98">
        <f t="shared" si="8"/>
        <v>5.4173999999999998</v>
      </c>
      <c r="H269" s="98">
        <f t="shared" si="9"/>
        <v>-5.9024999999999999</v>
      </c>
      <c r="I269" s="97" t="str">
        <f t="array" ref="I269">IF(ISBLANK(C269),"",IF(C269=MAX(IF(FarmUnit[1. Identifiant interne unique d’exploitation agricole*
(Attribué par la gestion centrale)]=A269,FarmUnit[3. Superficie de l’unité agricole (ha)*])),"!","-"))</f>
        <v>!</v>
      </c>
    </row>
    <row r="270" spans="1:9" hidden="1" x14ac:dyDescent="0.25">
      <c r="A270" s="106" t="s">
        <v>2557</v>
      </c>
      <c r="B270" s="102" t="s">
        <v>3021</v>
      </c>
      <c r="C270" s="113">
        <v>1.0900000000000001</v>
      </c>
      <c r="D270" s="102">
        <v>5.3871000000000002</v>
      </c>
      <c r="E270" s="102">
        <v>-5.8902999999999999</v>
      </c>
      <c r="F27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70" s="98">
        <f t="shared" si="8"/>
        <v>5.3871000000000002</v>
      </c>
      <c r="H270" s="98">
        <f t="shared" si="9"/>
        <v>-5.8902999999999999</v>
      </c>
      <c r="I270" s="97" t="str">
        <f t="array" ref="I270">IF(ISBLANK(C270),"",IF(C270=MAX(IF(FarmUnit[1. Identifiant interne unique d’exploitation agricole*
(Attribué par la gestion centrale)]=A270,FarmUnit[3. Superficie de l’unité agricole (ha)*])),"!","-"))</f>
        <v>!</v>
      </c>
    </row>
    <row r="271" spans="1:9" hidden="1" x14ac:dyDescent="0.25">
      <c r="A271" s="106" t="s">
        <v>2558</v>
      </c>
      <c r="B271" s="102" t="s">
        <v>3022</v>
      </c>
      <c r="C271" s="113">
        <v>3.3</v>
      </c>
      <c r="D271" s="102">
        <v>5.3989000000000003</v>
      </c>
      <c r="E271" s="102">
        <v>-5.9089</v>
      </c>
      <c r="F27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71" s="98">
        <f t="shared" si="8"/>
        <v>5.3989000000000003</v>
      </c>
      <c r="H271" s="98">
        <f t="shared" si="9"/>
        <v>-5.9089</v>
      </c>
      <c r="I271" s="97" t="str">
        <f t="array" ref="I271">IF(ISBLANK(C271),"",IF(C271=MAX(IF(FarmUnit[1. Identifiant interne unique d’exploitation agricole*
(Attribué par la gestion centrale)]=A271,FarmUnit[3. Superficie de l’unité agricole (ha)*])),"!","-"))</f>
        <v>!</v>
      </c>
    </row>
    <row r="272" spans="1:9" hidden="1" x14ac:dyDescent="0.25">
      <c r="A272" s="106" t="s">
        <v>2559</v>
      </c>
      <c r="B272" s="102" t="s">
        <v>3023</v>
      </c>
      <c r="C272" s="113">
        <v>1.7</v>
      </c>
      <c r="D272" s="102">
        <v>5.3776000000000002</v>
      </c>
      <c r="E272" s="102">
        <v>-5.8917000000000002</v>
      </c>
      <c r="F27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72" s="98">
        <f t="shared" si="8"/>
        <v>5.3776000000000002</v>
      </c>
      <c r="H272" s="98">
        <f t="shared" si="9"/>
        <v>-5.8917000000000002</v>
      </c>
      <c r="I272" s="97" t="str">
        <f t="array" ref="I272">IF(ISBLANK(C272),"",IF(C272=MAX(IF(FarmUnit[1. Identifiant interne unique d’exploitation agricole*
(Attribué par la gestion centrale)]=A272,FarmUnit[3. Superficie de l’unité agricole (ha)*])),"!","-"))</f>
        <v>!</v>
      </c>
    </row>
    <row r="273" spans="1:9" hidden="1" x14ac:dyDescent="0.25">
      <c r="A273" s="106" t="s">
        <v>2560</v>
      </c>
      <c r="B273" s="102" t="s">
        <v>3024</v>
      </c>
      <c r="C273" s="113">
        <v>1.1399999999999999</v>
      </c>
      <c r="D273" s="102">
        <v>5.3907999999999996</v>
      </c>
      <c r="E273" s="102">
        <v>-5.8914999999999997</v>
      </c>
      <c r="F27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73" s="98">
        <f t="shared" si="8"/>
        <v>5.3907999999999996</v>
      </c>
      <c r="H273" s="98">
        <f t="shared" si="9"/>
        <v>-5.8914999999999997</v>
      </c>
      <c r="I273" s="97" t="str">
        <f t="array" ref="I273">IF(ISBLANK(C273),"",IF(C273=MAX(IF(FarmUnit[1. Identifiant interne unique d’exploitation agricole*
(Attribué par la gestion centrale)]=A273,FarmUnit[3. Superficie de l’unité agricole (ha)*])),"!","-"))</f>
        <v>!</v>
      </c>
    </row>
    <row r="274" spans="1:9" hidden="1" x14ac:dyDescent="0.25">
      <c r="A274" s="106" t="s">
        <v>2561</v>
      </c>
      <c r="B274" s="102" t="s">
        <v>3025</v>
      </c>
      <c r="C274" s="113">
        <v>1.46</v>
      </c>
      <c r="D274" s="102">
        <v>5.3982999999999999</v>
      </c>
      <c r="E274" s="102">
        <v>-5.8902000000000001</v>
      </c>
      <c r="F27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74" s="98">
        <f t="shared" si="8"/>
        <v>5.3982999999999999</v>
      </c>
      <c r="H274" s="98">
        <f t="shared" si="9"/>
        <v>-5.8902000000000001</v>
      </c>
      <c r="I274" s="97" t="str">
        <f t="array" ref="I274">IF(ISBLANK(C274),"",IF(C274=MAX(IF(FarmUnit[1. Identifiant interne unique d’exploitation agricole*
(Attribué par la gestion centrale)]=A274,FarmUnit[3. Superficie de l’unité agricole (ha)*])),"!","-"))</f>
        <v>!</v>
      </c>
    </row>
    <row r="275" spans="1:9" hidden="1" x14ac:dyDescent="0.25">
      <c r="A275" s="106" t="s">
        <v>2562</v>
      </c>
      <c r="B275" s="102" t="s">
        <v>3026</v>
      </c>
      <c r="C275" s="113">
        <v>6.16</v>
      </c>
      <c r="D275" s="102">
        <v>5.4047999999999998</v>
      </c>
      <c r="E275" s="102">
        <v>-5.8834999999999997</v>
      </c>
      <c r="F27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75" s="98">
        <f t="shared" si="8"/>
        <v>5.4047999999999998</v>
      </c>
      <c r="H275" s="98">
        <f t="shared" si="9"/>
        <v>-5.8834999999999997</v>
      </c>
      <c r="I275" s="97" t="str">
        <f t="array" ref="I275">IF(ISBLANK(C275),"",IF(C275=MAX(IF(FarmUnit[1. Identifiant interne unique d’exploitation agricole*
(Attribué par la gestion centrale)]=A275,FarmUnit[3. Superficie de l’unité agricole (ha)*])),"!","-"))</f>
        <v>!</v>
      </c>
    </row>
    <row r="276" spans="1:9" hidden="1" x14ac:dyDescent="0.25">
      <c r="A276" s="106" t="s">
        <v>2563</v>
      </c>
      <c r="B276" s="102" t="s">
        <v>3027</v>
      </c>
      <c r="C276" s="113">
        <v>2.88</v>
      </c>
      <c r="D276" s="102">
        <v>5.4013999999999998</v>
      </c>
      <c r="E276" s="102">
        <v>-5.8941999999999997</v>
      </c>
      <c r="F27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76" s="98">
        <f t="shared" si="8"/>
        <v>5.4013999999999998</v>
      </c>
      <c r="H276" s="98">
        <f t="shared" si="9"/>
        <v>-5.8941999999999997</v>
      </c>
      <c r="I276" s="97" t="str">
        <f t="array" ref="I276">IF(ISBLANK(C276),"",IF(C276=MAX(IF(FarmUnit[1. Identifiant interne unique d’exploitation agricole*
(Attribué par la gestion centrale)]=A276,FarmUnit[3. Superficie de l’unité agricole (ha)*])),"!","-"))</f>
        <v>!</v>
      </c>
    </row>
    <row r="277" spans="1:9" hidden="1" x14ac:dyDescent="0.25">
      <c r="A277" s="106" t="s">
        <v>2564</v>
      </c>
      <c r="B277" s="102" t="s">
        <v>3028</v>
      </c>
      <c r="C277" s="113">
        <v>5.97</v>
      </c>
      <c r="D277" s="102">
        <v>5.3893000000000004</v>
      </c>
      <c r="E277" s="102">
        <v>-5.8868999999999998</v>
      </c>
      <c r="F27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77" s="98">
        <f t="shared" si="8"/>
        <v>5.3893000000000004</v>
      </c>
      <c r="H277" s="98">
        <f t="shared" si="9"/>
        <v>-5.8868999999999998</v>
      </c>
      <c r="I277" s="97" t="str">
        <f t="array" ref="I277">IF(ISBLANK(C277),"",IF(C277=MAX(IF(FarmUnit[1. Identifiant interne unique d’exploitation agricole*
(Attribué par la gestion centrale)]=A277,FarmUnit[3. Superficie de l’unité agricole (ha)*])),"!","-"))</f>
        <v>!</v>
      </c>
    </row>
    <row r="278" spans="1:9" hidden="1" x14ac:dyDescent="0.25">
      <c r="A278" s="106" t="s">
        <v>2565</v>
      </c>
      <c r="B278" s="102" t="s">
        <v>3029</v>
      </c>
      <c r="C278" s="113">
        <v>3.13</v>
      </c>
      <c r="D278" s="102">
        <v>5.4009099999999997</v>
      </c>
      <c r="E278" s="102">
        <v>-5.9222000000000001</v>
      </c>
      <c r="F27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78" s="98">
        <f t="shared" si="8"/>
        <v>5.4009099999999997</v>
      </c>
      <c r="H278" s="98">
        <f t="shared" si="9"/>
        <v>-5.9222000000000001</v>
      </c>
      <c r="I278" s="97" t="str">
        <f t="array" ref="I278">IF(ISBLANK(C278),"",IF(C278=MAX(IF(FarmUnit[1. Identifiant interne unique d’exploitation agricole*
(Attribué par la gestion centrale)]=A278,FarmUnit[3. Superficie de l’unité agricole (ha)*])),"!","-"))</f>
        <v>!</v>
      </c>
    </row>
    <row r="279" spans="1:9" hidden="1" x14ac:dyDescent="0.25">
      <c r="A279" s="106" t="s">
        <v>2566</v>
      </c>
      <c r="B279" s="102" t="s">
        <v>3030</v>
      </c>
      <c r="C279" s="113">
        <v>1</v>
      </c>
      <c r="D279" s="102">
        <v>5.3995100000000003</v>
      </c>
      <c r="E279" s="102">
        <v>-5.9131</v>
      </c>
      <c r="F27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79" s="98">
        <f t="shared" si="8"/>
        <v>5.3995100000000003</v>
      </c>
      <c r="H279" s="98">
        <f t="shared" si="9"/>
        <v>-5.9131</v>
      </c>
      <c r="I279" s="97" t="str">
        <f t="array" ref="I279">IF(ISBLANK(C279),"",IF(C279=MAX(IF(FarmUnit[1. Identifiant interne unique d’exploitation agricole*
(Attribué par la gestion centrale)]=A279,FarmUnit[3. Superficie de l’unité agricole (ha)*])),"!","-"))</f>
        <v>!</v>
      </c>
    </row>
    <row r="280" spans="1:9" hidden="1" x14ac:dyDescent="0.25">
      <c r="A280" s="102" t="s">
        <v>2661</v>
      </c>
      <c r="B280" s="104" t="s">
        <v>3130</v>
      </c>
      <c r="C280" s="163">
        <v>2</v>
      </c>
      <c r="D280" s="97">
        <v>5.3891400000000003</v>
      </c>
      <c r="E280" s="97">
        <v>-5.8932500000000001</v>
      </c>
      <c r="F28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80" s="98">
        <f t="shared" si="8"/>
        <v>5.3891400000000003</v>
      </c>
      <c r="H280" s="98">
        <f t="shared" si="9"/>
        <v>-5.8932500000000001</v>
      </c>
      <c r="I280" s="97" t="str">
        <f t="array" ref="I280">IF(ISBLANK(C280),"",IF(C280=MAX(IF(FarmUnit[1. Identifiant interne unique d’exploitation agricole*
(Attribué par la gestion centrale)]=A280,FarmUnit[3. Superficie de l’unité agricole (ha)*])),"!","-"))</f>
        <v>!</v>
      </c>
    </row>
    <row r="281" spans="1:9" hidden="1" x14ac:dyDescent="0.25">
      <c r="A281" s="102" t="s">
        <v>2662</v>
      </c>
      <c r="B281" s="104" t="s">
        <v>3131</v>
      </c>
      <c r="C281" s="163">
        <v>2.5</v>
      </c>
      <c r="D281" s="97">
        <v>5.4331500000000004</v>
      </c>
      <c r="E281" s="97">
        <v>-5.9153399999999996</v>
      </c>
      <c r="F28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81" s="98">
        <f t="shared" si="8"/>
        <v>5.4331500000000004</v>
      </c>
      <c r="H281" s="98">
        <f t="shared" si="9"/>
        <v>-5.9153399999999996</v>
      </c>
      <c r="I281" s="97" t="str">
        <f t="array" ref="I281">IF(ISBLANK(C281),"",IF(C281=MAX(IF(FarmUnit[1. Identifiant interne unique d’exploitation agricole*
(Attribué par la gestion centrale)]=A281,FarmUnit[3. Superficie de l’unité agricole (ha)*])),"!","-"))</f>
        <v>!</v>
      </c>
    </row>
    <row r="282" spans="1:9" x14ac:dyDescent="0.25">
      <c r="A282" s="102" t="s">
        <v>241</v>
      </c>
      <c r="B282" s="96" t="s">
        <v>242</v>
      </c>
      <c r="C282" s="162">
        <v>4</v>
      </c>
      <c r="D282" s="95">
        <v>5.3018000000000001</v>
      </c>
      <c r="E282" s="95">
        <v>-5.9034000000000004</v>
      </c>
      <c r="F28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82" s="98">
        <f t="shared" si="8"/>
        <v>5.3018000000000001</v>
      </c>
      <c r="H282" s="98">
        <f t="shared" si="9"/>
        <v>-5.9034000000000004</v>
      </c>
      <c r="I282" s="97" t="str">
        <f t="array" ref="I282">IF(ISBLANK(C282),"",IF(C282=MAX(IF(FarmUnit[1. Identifiant interne unique d’exploitation agricole*
(Attribué par la gestion centrale)]=A282,FarmUnit[3. Superficie de l’unité agricole (ha)*])),"!","-"))</f>
        <v>!</v>
      </c>
    </row>
    <row r="283" spans="1:9" x14ac:dyDescent="0.25">
      <c r="A283" s="102" t="s">
        <v>273</v>
      </c>
      <c r="B283" s="96" t="s">
        <v>274</v>
      </c>
      <c r="C283" s="162">
        <v>2</v>
      </c>
      <c r="D283" s="95">
        <v>5.3009000000000004</v>
      </c>
      <c r="E283" s="95">
        <v>-5.9047999999999998</v>
      </c>
      <c r="F28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83" s="98">
        <f t="shared" si="8"/>
        <v>5.3009000000000004</v>
      </c>
      <c r="H283" s="98">
        <f t="shared" si="9"/>
        <v>-5.9047999999999998</v>
      </c>
      <c r="I283" s="97" t="str">
        <f t="array" ref="I283">IF(ISBLANK(C283),"",IF(C283=MAX(IF(FarmUnit[1. Identifiant interne unique d’exploitation agricole*
(Attribué par la gestion centrale)]=A283,FarmUnit[3. Superficie de l’unité agricole (ha)*])),"!","-"))</f>
        <v>!</v>
      </c>
    </row>
    <row r="284" spans="1:9" x14ac:dyDescent="0.25">
      <c r="A284" s="95" t="s">
        <v>775</v>
      </c>
      <c r="B284" s="96" t="s">
        <v>776</v>
      </c>
      <c r="C284" s="162">
        <v>1.95</v>
      </c>
      <c r="D284" s="95">
        <v>5.2868000000000004</v>
      </c>
      <c r="E284" s="95">
        <v>-5.8395999999999999</v>
      </c>
      <c r="F28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84" s="98">
        <f t="shared" si="8"/>
        <v>5.2868000000000004</v>
      </c>
      <c r="H284" s="98">
        <f t="shared" si="9"/>
        <v>-5.8395999999999999</v>
      </c>
      <c r="I284" s="97" t="str">
        <f t="array" ref="I284">IF(ISBLANK(C284),"",IF(C284=MAX(IF(FarmUnit[1. Identifiant interne unique d’exploitation agricole*
(Attribué par la gestion centrale)]=A284,FarmUnit[3. Superficie de l’unité agricole (ha)*])),"!","-"))</f>
        <v>!</v>
      </c>
    </row>
    <row r="285" spans="1:9" x14ac:dyDescent="0.25">
      <c r="A285" s="95" t="s">
        <v>2207</v>
      </c>
      <c r="B285" s="96" t="s">
        <v>2208</v>
      </c>
      <c r="C285" s="162">
        <v>5</v>
      </c>
      <c r="D285" s="95">
        <v>5.2274000000000003</v>
      </c>
      <c r="E285" s="95">
        <v>-5.9054099999999998</v>
      </c>
      <c r="F28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85" s="98">
        <f t="shared" si="8"/>
        <v>5.2274000000000003</v>
      </c>
      <c r="H285" s="98">
        <f t="shared" si="9"/>
        <v>-5.9054099999999998</v>
      </c>
      <c r="I285" s="97" t="str">
        <f t="array" ref="I285">IF(ISBLANK(C285),"",IF(C285=MAX(IF(FarmUnit[1. Identifiant interne unique d’exploitation agricole*
(Attribué par la gestion centrale)]=A285,FarmUnit[3. Superficie de l’unité agricole (ha)*])),"!","-"))</f>
        <v>!</v>
      </c>
    </row>
    <row r="286" spans="1:9" x14ac:dyDescent="0.25">
      <c r="A286" s="95" t="s">
        <v>394</v>
      </c>
      <c r="B286" s="96" t="s">
        <v>395</v>
      </c>
      <c r="C286" s="162">
        <v>7.73</v>
      </c>
      <c r="D286" s="95">
        <v>5.2952000000000004</v>
      </c>
      <c r="E286" s="95">
        <v>-5.8949999999999996</v>
      </c>
      <c r="F28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86" s="98">
        <f t="shared" si="8"/>
        <v>5.2952000000000004</v>
      </c>
      <c r="H286" s="98">
        <f t="shared" si="9"/>
        <v>-5.8949999999999996</v>
      </c>
      <c r="I286" s="97" t="str">
        <f t="array" ref="I286">IF(ISBLANK(C286),"",IF(C286=MAX(IF(FarmUnit[1. Identifiant interne unique d’exploitation agricole*
(Attribué par la gestion centrale)]=A286,FarmUnit[3. Superficie de l’unité agricole (ha)*])),"!","-"))</f>
        <v>!</v>
      </c>
    </row>
    <row r="287" spans="1:9" x14ac:dyDescent="0.25">
      <c r="A287" s="95" t="s">
        <v>305</v>
      </c>
      <c r="B287" s="96" t="s">
        <v>306</v>
      </c>
      <c r="C287" s="162">
        <v>4.08</v>
      </c>
      <c r="D287" s="95">
        <v>5.2995000000000001</v>
      </c>
      <c r="E287" s="101">
        <v>-5.9043999999999999</v>
      </c>
      <c r="F28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87" s="98">
        <f t="shared" si="8"/>
        <v>5.2995000000000001</v>
      </c>
      <c r="H287" s="98">
        <f t="shared" si="9"/>
        <v>-5.9043999999999999</v>
      </c>
      <c r="I287" s="97" t="str">
        <f t="array" ref="I287">IF(ISBLANK(C287),"",IF(C287=MAX(IF(FarmUnit[1. Identifiant interne unique d’exploitation agricole*
(Attribué par la gestion centrale)]=A287,FarmUnit[3. Superficie de l’unité agricole (ha)*])),"!","-"))</f>
        <v>!</v>
      </c>
    </row>
    <row r="288" spans="1:9" x14ac:dyDescent="0.25">
      <c r="A288" s="95" t="s">
        <v>404</v>
      </c>
      <c r="B288" s="96" t="s">
        <v>405</v>
      </c>
      <c r="C288" s="162">
        <v>1.68</v>
      </c>
      <c r="D288" s="95">
        <v>5.2950999999999997</v>
      </c>
      <c r="E288" s="101">
        <v>-5.8959999999999999</v>
      </c>
      <c r="F28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88" s="98">
        <f t="shared" si="8"/>
        <v>5.2950999999999997</v>
      </c>
      <c r="H288" s="98">
        <f t="shared" si="9"/>
        <v>-5.8959999999999999</v>
      </c>
      <c r="I288" s="97" t="str">
        <f t="array" ref="I288">IF(ISBLANK(C288),"",IF(C288=MAX(IF(FarmUnit[1. Identifiant interne unique d’exploitation agricole*
(Attribué par la gestion centrale)]=A288,FarmUnit[3. Superficie de l’unité agricole (ha)*])),"!","-"))</f>
        <v>!</v>
      </c>
    </row>
    <row r="289" spans="1:9" x14ac:dyDescent="0.25">
      <c r="A289" s="95" t="s">
        <v>349</v>
      </c>
      <c r="B289" s="96" t="s">
        <v>350</v>
      </c>
      <c r="C289" s="162">
        <v>2.4300000000000002</v>
      </c>
      <c r="D289" s="95">
        <v>5.2975000000000003</v>
      </c>
      <c r="E289" s="95">
        <v>-5.9200999999999997</v>
      </c>
      <c r="F28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89" s="98">
        <f t="shared" si="8"/>
        <v>5.2975000000000003</v>
      </c>
      <c r="H289" s="98">
        <f t="shared" si="9"/>
        <v>-5.9200999999999997</v>
      </c>
      <c r="I289" s="97" t="str">
        <f t="array" ref="I289">IF(ISBLANK(C289),"",IF(C289=MAX(IF(FarmUnit[1. Identifiant interne unique d’exploitation agricole*
(Attribué par la gestion centrale)]=A289,FarmUnit[3. Superficie de l’unité agricole (ha)*])),"!","-"))</f>
        <v>!</v>
      </c>
    </row>
    <row r="290" spans="1:9" x14ac:dyDescent="0.25">
      <c r="A290" s="95" t="s">
        <v>367</v>
      </c>
      <c r="B290" s="96" t="s">
        <v>368</v>
      </c>
      <c r="C290" s="162">
        <v>6.5</v>
      </c>
      <c r="D290" s="95">
        <v>5.2923</v>
      </c>
      <c r="E290" s="95">
        <v>-5.9009999999999998</v>
      </c>
      <c r="F29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90" s="98">
        <f t="shared" si="8"/>
        <v>5.2923</v>
      </c>
      <c r="H290" s="98">
        <f t="shared" si="9"/>
        <v>-5.9009999999999998</v>
      </c>
      <c r="I290" s="97" t="str">
        <f t="array" ref="I290">IF(ISBLANK(C290),"",IF(C290=MAX(IF(FarmUnit[1. Identifiant interne unique d’exploitation agricole*
(Attribué par la gestion centrale)]=A290,FarmUnit[3. Superficie de l’unité agricole (ha)*])),"!","-"))</f>
        <v>!</v>
      </c>
    </row>
    <row r="291" spans="1:9" x14ac:dyDescent="0.25">
      <c r="A291" s="103" t="s">
        <v>2657</v>
      </c>
      <c r="B291" s="104" t="s">
        <v>3126</v>
      </c>
      <c r="C291" s="163">
        <v>2.34</v>
      </c>
      <c r="D291" s="97">
        <v>5.3041999999999998</v>
      </c>
      <c r="E291" s="97">
        <v>-5.9118000000000004</v>
      </c>
      <c r="F29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91" s="98">
        <f t="shared" si="8"/>
        <v>5.3041999999999998</v>
      </c>
      <c r="H291" s="98">
        <f t="shared" si="9"/>
        <v>-5.9118000000000004</v>
      </c>
      <c r="I291" s="97" t="str">
        <f t="array" ref="I291">IF(ISBLANK(C291),"",IF(C291=MAX(IF(FarmUnit[1. Identifiant interne unique d’exploitation agricole*
(Attribué par la gestion centrale)]=A291,FarmUnit[3. Superficie de l’unité agricole (ha)*])),"!","-"))</f>
        <v>!</v>
      </c>
    </row>
    <row r="292" spans="1:9" x14ac:dyDescent="0.25">
      <c r="A292" s="95" t="s">
        <v>338</v>
      </c>
      <c r="B292" s="96" t="s">
        <v>339</v>
      </c>
      <c r="C292" s="162">
        <v>5.5</v>
      </c>
      <c r="D292" s="95">
        <v>5.2523999999999997</v>
      </c>
      <c r="E292" s="95">
        <v>-5.9352</v>
      </c>
      <c r="F29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92" s="98">
        <f t="shared" si="8"/>
        <v>5.2523999999999997</v>
      </c>
      <c r="H292" s="98">
        <f t="shared" si="9"/>
        <v>-5.9352</v>
      </c>
      <c r="I292" s="97" t="str">
        <f t="array" ref="I292">IF(ISBLANK(C292),"",IF(C292=MAX(IF(FarmUnit[1. Identifiant interne unique d’exploitation agricole*
(Attribué par la gestion centrale)]=A292,FarmUnit[3. Superficie de l’unité agricole (ha)*])),"!","-"))</f>
        <v>!</v>
      </c>
    </row>
    <row r="293" spans="1:9" x14ac:dyDescent="0.25">
      <c r="A293" s="95" t="s">
        <v>539</v>
      </c>
      <c r="B293" s="96" t="s">
        <v>540</v>
      </c>
      <c r="C293" s="162">
        <v>3.5</v>
      </c>
      <c r="D293" s="95">
        <v>5.3066000000000004</v>
      </c>
      <c r="E293" s="101">
        <v>-5.9126099999999999</v>
      </c>
      <c r="F29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93" s="98">
        <f t="shared" si="8"/>
        <v>5.3066000000000004</v>
      </c>
      <c r="H293" s="98">
        <f t="shared" si="9"/>
        <v>-5.9126099999999999</v>
      </c>
      <c r="I293" s="97" t="str">
        <f t="array" ref="I293">IF(ISBLANK(C293),"",IF(C293=MAX(IF(FarmUnit[1. Identifiant interne unique d’exploitation agricole*
(Attribué par la gestion centrale)]=A293,FarmUnit[3. Superficie de l’unité agricole (ha)*])),"!","-"))</f>
        <v>!</v>
      </c>
    </row>
    <row r="294" spans="1:9" x14ac:dyDescent="0.25">
      <c r="A294" s="95" t="s">
        <v>609</v>
      </c>
      <c r="B294" s="96" t="s">
        <v>610</v>
      </c>
      <c r="C294" s="162">
        <v>4.8499999999999996</v>
      </c>
      <c r="D294" s="95">
        <v>5.3005000000000004</v>
      </c>
      <c r="E294" s="95">
        <v>-5.9089999999999998</v>
      </c>
      <c r="F29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94" s="98">
        <f t="shared" si="8"/>
        <v>5.3005000000000004</v>
      </c>
      <c r="H294" s="98">
        <f t="shared" si="9"/>
        <v>-5.9089999999999998</v>
      </c>
      <c r="I294" s="97" t="str">
        <f t="array" ref="I294">IF(ISBLANK(C294),"",IF(C294=MAX(IF(FarmUnit[1. Identifiant interne unique d’exploitation agricole*
(Attribué par la gestion centrale)]=A294,FarmUnit[3. Superficie de l’unité agricole (ha)*])),"!","-"))</f>
        <v>!</v>
      </c>
    </row>
    <row r="295" spans="1:9" x14ac:dyDescent="0.25">
      <c r="A295" s="95" t="s">
        <v>357</v>
      </c>
      <c r="B295" s="96" t="s">
        <v>358</v>
      </c>
      <c r="C295" s="162">
        <v>2.2599999999999998</v>
      </c>
      <c r="D295" s="95">
        <v>5.2935999999999996</v>
      </c>
      <c r="E295" s="95">
        <v>-5.9451099999999997</v>
      </c>
      <c r="F29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95" s="98">
        <f t="shared" si="8"/>
        <v>5.2935999999999996</v>
      </c>
      <c r="H295" s="98">
        <f t="shared" si="9"/>
        <v>-5.9451099999999997</v>
      </c>
      <c r="I295" s="97" t="str">
        <f t="array" ref="I295">IF(ISBLANK(C295),"",IF(C295=MAX(IF(FarmUnit[1. Identifiant interne unique d’exploitation agricole*
(Attribué par la gestion centrale)]=A295,FarmUnit[3. Superficie de l’unité agricole (ha)*])),"!","-"))</f>
        <v>!</v>
      </c>
    </row>
    <row r="296" spans="1:9" x14ac:dyDescent="0.25">
      <c r="A296" s="95" t="s">
        <v>681</v>
      </c>
      <c r="B296" s="96" t="s">
        <v>682</v>
      </c>
      <c r="C296" s="162">
        <v>1.76</v>
      </c>
      <c r="D296" s="95">
        <v>5.2561</v>
      </c>
      <c r="E296" s="95">
        <v>-5.8696000000000002</v>
      </c>
      <c r="F29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96" s="98">
        <f t="shared" si="8"/>
        <v>5.2561</v>
      </c>
      <c r="H296" s="98">
        <f t="shared" si="9"/>
        <v>-5.8696000000000002</v>
      </c>
      <c r="I296" s="97" t="str">
        <f t="array" ref="I296">IF(ISBLANK(C296),"",IF(C296=MAX(IF(FarmUnit[1. Identifiant interne unique d’exploitation agricole*
(Attribué par la gestion centrale)]=A296,FarmUnit[3. Superficie de l’unité agricole (ha)*])),"!","-"))</f>
        <v>!</v>
      </c>
    </row>
    <row r="297" spans="1:9" x14ac:dyDescent="0.25">
      <c r="A297" s="95" t="s">
        <v>694</v>
      </c>
      <c r="B297" s="96" t="s">
        <v>695</v>
      </c>
      <c r="C297" s="162">
        <v>4</v>
      </c>
      <c r="D297" s="95">
        <v>5.3098000000000001</v>
      </c>
      <c r="E297" s="95">
        <v>-5.9196</v>
      </c>
      <c r="F29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97" s="98">
        <f t="shared" si="8"/>
        <v>5.3098000000000001</v>
      </c>
      <c r="H297" s="98">
        <f t="shared" si="9"/>
        <v>-5.9196</v>
      </c>
      <c r="I297" s="97" t="str">
        <f t="array" ref="I297">IF(ISBLANK(C297),"",IF(C297=MAX(IF(FarmUnit[1. Identifiant interne unique d’exploitation agricole*
(Attribué par la gestion centrale)]=A297,FarmUnit[3. Superficie de l’unité agricole (ha)*])),"!","-"))</f>
        <v>!</v>
      </c>
    </row>
    <row r="298" spans="1:9" x14ac:dyDescent="0.25">
      <c r="A298" s="95" t="s">
        <v>919</v>
      </c>
      <c r="B298" s="96" t="s">
        <v>920</v>
      </c>
      <c r="C298" s="162">
        <v>4.5999999999999996</v>
      </c>
      <c r="D298" s="95">
        <v>5.2897999999999996</v>
      </c>
      <c r="E298" s="95">
        <v>-5.9453500000000004</v>
      </c>
      <c r="F29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98" s="98">
        <f t="shared" si="8"/>
        <v>5.2897999999999996</v>
      </c>
      <c r="H298" s="98">
        <f t="shared" si="9"/>
        <v>-5.9453500000000004</v>
      </c>
      <c r="I298" s="97" t="str">
        <f t="array" ref="I298">IF(ISBLANK(C298),"",IF(C298=MAX(IF(FarmUnit[1. Identifiant interne unique d’exploitation agricole*
(Attribué par la gestion centrale)]=A298,FarmUnit[3. Superficie de l’unité agricole (ha)*])),"!","-"))</f>
        <v>!</v>
      </c>
    </row>
    <row r="299" spans="1:9" x14ac:dyDescent="0.25">
      <c r="A299" s="95" t="s">
        <v>919</v>
      </c>
      <c r="B299" s="96" t="s">
        <v>3246</v>
      </c>
      <c r="C299" s="162">
        <v>3.4</v>
      </c>
      <c r="D299" s="95">
        <v>5.2977999999999996</v>
      </c>
      <c r="E299" s="95">
        <v>-5.9396899999999997</v>
      </c>
      <c r="F29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299" s="98">
        <f t="shared" si="8"/>
        <v>5.2977999999999996</v>
      </c>
      <c r="H299" s="98">
        <f t="shared" si="9"/>
        <v>-5.9396899999999997</v>
      </c>
      <c r="I299" s="97" t="str">
        <f t="array" ref="I299">IF(ISBLANK(C299),"",IF(C299=MAX(IF(FarmUnit[1. Identifiant interne unique d’exploitation agricole*
(Attribué par la gestion centrale)]=A299,FarmUnit[3. Superficie de l’unité agricole (ha)*])),"!","-"))</f>
        <v>-</v>
      </c>
    </row>
    <row r="300" spans="1:9" x14ac:dyDescent="0.25">
      <c r="A300" s="95" t="s">
        <v>919</v>
      </c>
      <c r="B300" s="96" t="s">
        <v>3247</v>
      </c>
      <c r="C300" s="162">
        <v>2.72</v>
      </c>
      <c r="D300" s="95">
        <v>5.2339000000000002</v>
      </c>
      <c r="E300" s="95">
        <v>-5.9016000000000002</v>
      </c>
      <c r="F30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00" s="98">
        <f t="shared" si="8"/>
        <v>5.2339000000000002</v>
      </c>
      <c r="H300" s="98">
        <f t="shared" si="9"/>
        <v>-5.9016000000000002</v>
      </c>
      <c r="I300" s="97" t="str">
        <f t="array" ref="I300">IF(ISBLANK(C300),"",IF(C300=MAX(IF(FarmUnit[1. Identifiant interne unique d’exploitation agricole*
(Attribué par la gestion centrale)]=A300,FarmUnit[3. Superficie de l’unité agricole (ha)*])),"!","-"))</f>
        <v>-</v>
      </c>
    </row>
    <row r="301" spans="1:9" x14ac:dyDescent="0.25">
      <c r="A301" s="95" t="s">
        <v>919</v>
      </c>
      <c r="B301" s="96" t="s">
        <v>3248</v>
      </c>
      <c r="C301" s="162">
        <v>1</v>
      </c>
      <c r="D301" s="95">
        <v>5.3018200000000002</v>
      </c>
      <c r="E301" s="95">
        <v>-5.9129699999999996</v>
      </c>
      <c r="F30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01" s="98">
        <f t="shared" si="8"/>
        <v>5.3018200000000002</v>
      </c>
      <c r="H301" s="98">
        <f t="shared" si="9"/>
        <v>-5.9129699999999996</v>
      </c>
      <c r="I301" s="97" t="str">
        <f t="array" ref="I301">IF(ISBLANK(C301),"",IF(C301=MAX(IF(FarmUnit[1. Identifiant interne unique d’exploitation agricole*
(Attribué par la gestion centrale)]=A301,FarmUnit[3. Superficie de l’unité agricole (ha)*])),"!","-"))</f>
        <v>-</v>
      </c>
    </row>
    <row r="302" spans="1:9" x14ac:dyDescent="0.25">
      <c r="A302" s="102" t="s">
        <v>268</v>
      </c>
      <c r="B302" s="96" t="s">
        <v>269</v>
      </c>
      <c r="C302" s="162">
        <v>2.35</v>
      </c>
      <c r="D302" s="95">
        <v>5.2988</v>
      </c>
      <c r="E302" s="101">
        <v>-5.9039000000000001</v>
      </c>
      <c r="F30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02" s="98">
        <f t="shared" si="8"/>
        <v>5.2988</v>
      </c>
      <c r="H302" s="98">
        <f t="shared" si="9"/>
        <v>-5.9039000000000001</v>
      </c>
      <c r="I302" s="97" t="str">
        <f t="array" ref="I302">IF(ISBLANK(C302),"",IF(C302=MAX(IF(FarmUnit[1. Identifiant interne unique d’exploitation agricole*
(Attribué par la gestion centrale)]=A302,FarmUnit[3. Superficie de l’unité agricole (ha)*])),"!","-"))</f>
        <v>!</v>
      </c>
    </row>
    <row r="303" spans="1:9" x14ac:dyDescent="0.25">
      <c r="A303" s="95" t="s">
        <v>567</v>
      </c>
      <c r="B303" s="96" t="s">
        <v>568</v>
      </c>
      <c r="C303" s="162">
        <v>1.05</v>
      </c>
      <c r="D303" s="95">
        <v>5.2987399999999996</v>
      </c>
      <c r="E303" s="95">
        <v>-5.9027000000000003</v>
      </c>
      <c r="F30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03" s="98">
        <f t="shared" si="8"/>
        <v>5.2987399999999996</v>
      </c>
      <c r="H303" s="98">
        <f t="shared" si="9"/>
        <v>-5.9027000000000003</v>
      </c>
      <c r="I303" s="97" t="str">
        <f t="array" ref="I303">IF(ISBLANK(C303),"",IF(C303=MAX(IF(FarmUnit[1. Identifiant interne unique d’exploitation agricole*
(Attribué par la gestion centrale)]=A303,FarmUnit[3. Superficie de l’unité agricole (ha)*])),"!","-"))</f>
        <v>!</v>
      </c>
    </row>
    <row r="304" spans="1:9" x14ac:dyDescent="0.25">
      <c r="A304" s="95" t="s">
        <v>353</v>
      </c>
      <c r="B304" s="96" t="s">
        <v>354</v>
      </c>
      <c r="C304" s="162">
        <v>1.3</v>
      </c>
      <c r="D304" s="95">
        <v>5.2938999999999998</v>
      </c>
      <c r="E304" s="95">
        <v>-5.8936999999999999</v>
      </c>
      <c r="F30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04" s="98">
        <f t="shared" si="8"/>
        <v>5.2938999999999998</v>
      </c>
      <c r="H304" s="98">
        <f t="shared" si="9"/>
        <v>-5.8936999999999999</v>
      </c>
      <c r="I304" s="97" t="str">
        <f t="array" ref="I304">IF(ISBLANK(C304),"",IF(C304=MAX(IF(FarmUnit[1. Identifiant interne unique d’exploitation agricole*
(Attribué par la gestion centrale)]=A304,FarmUnit[3. Superficie de l’unité agricole (ha)*])),"!","-"))</f>
        <v>!</v>
      </c>
    </row>
    <row r="305" spans="1:9" x14ac:dyDescent="0.25">
      <c r="A305" s="95" t="s">
        <v>382</v>
      </c>
      <c r="B305" s="96" t="s">
        <v>383</v>
      </c>
      <c r="C305" s="162">
        <v>3.5</v>
      </c>
      <c r="D305" s="95">
        <v>5.2892999999999999</v>
      </c>
      <c r="E305" s="95">
        <v>-5.9177999999999997</v>
      </c>
      <c r="F30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05" s="98">
        <f t="shared" si="8"/>
        <v>5.2892999999999999</v>
      </c>
      <c r="H305" s="98">
        <f t="shared" si="9"/>
        <v>-5.9177999999999997</v>
      </c>
      <c r="I305" s="97" t="str">
        <f t="array" ref="I305">IF(ISBLANK(C305),"",IF(C305=MAX(IF(FarmUnit[1. Identifiant interne unique d’exploitation agricole*
(Attribué par la gestion centrale)]=A305,FarmUnit[3. Superficie de l’unité agricole (ha)*])),"!","-"))</f>
        <v>!</v>
      </c>
    </row>
    <row r="306" spans="1:9" x14ac:dyDescent="0.25">
      <c r="A306" s="95" t="s">
        <v>587</v>
      </c>
      <c r="B306" s="96" t="s">
        <v>588</v>
      </c>
      <c r="C306" s="162">
        <v>1.5</v>
      </c>
      <c r="D306" s="95">
        <v>5.2915000000000001</v>
      </c>
      <c r="E306" s="95">
        <v>-5.9196999999999997</v>
      </c>
      <c r="F30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06" s="98">
        <f t="shared" si="8"/>
        <v>5.2915000000000001</v>
      </c>
      <c r="H306" s="98">
        <f t="shared" si="9"/>
        <v>-5.9196999999999997</v>
      </c>
      <c r="I306" s="97" t="str">
        <f t="array" ref="I306">IF(ISBLANK(C306),"",IF(C306=MAX(IF(FarmUnit[1. Identifiant interne unique d’exploitation agricole*
(Attribué par la gestion centrale)]=A306,FarmUnit[3. Superficie de l’unité agricole (ha)*])),"!","-"))</f>
        <v>!</v>
      </c>
    </row>
    <row r="307" spans="1:9" x14ac:dyDescent="0.25">
      <c r="A307" s="95" t="s">
        <v>515</v>
      </c>
      <c r="B307" s="96" t="s">
        <v>516</v>
      </c>
      <c r="C307" s="162">
        <v>7.82</v>
      </c>
      <c r="D307" s="95">
        <v>5.3029000000000002</v>
      </c>
      <c r="E307" s="95">
        <v>-5.9145000000000003</v>
      </c>
      <c r="F30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07" s="98">
        <f t="shared" si="8"/>
        <v>5.3029000000000002</v>
      </c>
      <c r="H307" s="98">
        <f t="shared" si="9"/>
        <v>-5.9145000000000003</v>
      </c>
      <c r="I307" s="97" t="str">
        <f t="array" ref="I307">IF(ISBLANK(C307),"",IF(C307=MAX(IF(FarmUnit[1. Identifiant interne unique d’exploitation agricole*
(Attribué par la gestion centrale)]=A307,FarmUnit[3. Superficie de l’unité agricole (ha)*])),"!","-"))</f>
        <v>!</v>
      </c>
    </row>
    <row r="308" spans="1:9" x14ac:dyDescent="0.25">
      <c r="A308" s="103" t="s">
        <v>2658</v>
      </c>
      <c r="B308" s="104" t="s">
        <v>3127</v>
      </c>
      <c r="C308" s="163">
        <v>3.75</v>
      </c>
      <c r="D308" s="97">
        <v>5.2913100000000002</v>
      </c>
      <c r="E308" s="97">
        <v>-5.9422100000000002</v>
      </c>
      <c r="F30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08" s="98">
        <f t="shared" si="8"/>
        <v>5.2913100000000002</v>
      </c>
      <c r="H308" s="98">
        <f t="shared" si="9"/>
        <v>-5.9422100000000002</v>
      </c>
      <c r="I308" s="97" t="str">
        <f t="array" ref="I308">IF(ISBLANK(C308),"",IF(C308=MAX(IF(FarmUnit[1. Identifiant interne unique d’exploitation agricole*
(Attribué par la gestion centrale)]=A308,FarmUnit[3. Superficie de l’unité agricole (ha)*])),"!","-"))</f>
        <v>!</v>
      </c>
    </row>
    <row r="309" spans="1:9" x14ac:dyDescent="0.25">
      <c r="A309" s="95" t="s">
        <v>625</v>
      </c>
      <c r="B309" s="96" t="s">
        <v>626</v>
      </c>
      <c r="C309" s="162">
        <v>3.42</v>
      </c>
      <c r="D309" s="95">
        <v>5.2747999999999999</v>
      </c>
      <c r="E309" s="95">
        <v>-5.867</v>
      </c>
      <c r="F30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09" s="98">
        <f t="shared" si="8"/>
        <v>5.2747999999999999</v>
      </c>
      <c r="H309" s="98">
        <f t="shared" si="9"/>
        <v>-5.867</v>
      </c>
      <c r="I309" s="97" t="str">
        <f t="array" ref="I309">IF(ISBLANK(C309),"",IF(C309=MAX(IF(FarmUnit[1. Identifiant interne unique d’exploitation agricole*
(Attribué par la gestion centrale)]=A309,FarmUnit[3. Superficie de l’unité agricole (ha)*])),"!","-"))</f>
        <v>!</v>
      </c>
    </row>
    <row r="310" spans="1:9" x14ac:dyDescent="0.25">
      <c r="A310" s="95" t="s">
        <v>853</v>
      </c>
      <c r="B310" s="96" t="s">
        <v>854</v>
      </c>
      <c r="C310" s="162">
        <v>2.39</v>
      </c>
      <c r="D310" s="95">
        <v>5.234</v>
      </c>
      <c r="E310" s="95">
        <v>-5.9078999999999997</v>
      </c>
      <c r="F31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10" s="98">
        <f t="shared" si="8"/>
        <v>5.234</v>
      </c>
      <c r="H310" s="98">
        <f t="shared" si="9"/>
        <v>-5.9078999999999997</v>
      </c>
      <c r="I310" s="97" t="str">
        <f t="array" ref="I310">IF(ISBLANK(C310),"",IF(C310=MAX(IF(FarmUnit[1. Identifiant interne unique d’exploitation agricole*
(Attribué par la gestion centrale)]=A310,FarmUnit[3. Superficie de l’unité agricole (ha)*])),"!","-"))</f>
        <v>!</v>
      </c>
    </row>
    <row r="311" spans="1:9" x14ac:dyDescent="0.25">
      <c r="A311" s="102" t="s">
        <v>222</v>
      </c>
      <c r="B311" s="96" t="s">
        <v>223</v>
      </c>
      <c r="C311" s="162">
        <v>2.5</v>
      </c>
      <c r="D311" s="95">
        <v>5.2957000000000001</v>
      </c>
      <c r="E311" s="95">
        <v>-5.9202000000000004</v>
      </c>
      <c r="F31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11" s="98">
        <f t="shared" ref="G311:G367" si="10">IF(D311=0,"",D311)</f>
        <v>5.2957000000000001</v>
      </c>
      <c r="H311" s="98">
        <f t="shared" ref="H311:H367" si="11">IF(E311=0,"",E311)</f>
        <v>-5.9202000000000004</v>
      </c>
      <c r="I311" s="97" t="str">
        <f t="array" ref="I311">IF(ISBLANK(C311),"",IF(C311=MAX(IF(FarmUnit[1. Identifiant interne unique d’exploitation agricole*
(Attribué par la gestion centrale)]=A311,FarmUnit[3. Superficie de l’unité agricole (ha)*])),"!","-"))</f>
        <v>!</v>
      </c>
    </row>
    <row r="312" spans="1:9" x14ac:dyDescent="0.25">
      <c r="A312" s="95" t="s">
        <v>592</v>
      </c>
      <c r="B312" s="96" t="s">
        <v>593</v>
      </c>
      <c r="C312" s="162">
        <v>1.5</v>
      </c>
      <c r="D312" s="95">
        <v>5.2944000000000004</v>
      </c>
      <c r="E312" s="95">
        <v>-5.9178600000000001</v>
      </c>
      <c r="F31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12" s="98">
        <f t="shared" si="10"/>
        <v>5.2944000000000004</v>
      </c>
      <c r="H312" s="98">
        <f t="shared" si="11"/>
        <v>-5.9178600000000001</v>
      </c>
      <c r="I312" s="97" t="str">
        <f t="array" ref="I312">IF(ISBLANK(C312),"",IF(C312=MAX(IF(FarmUnit[1. Identifiant interne unique d’exploitation agricole*
(Attribué par la gestion centrale)]=A312,FarmUnit[3. Superficie de l’unité agricole (ha)*])),"!","-"))</f>
        <v>!</v>
      </c>
    </row>
    <row r="313" spans="1:9" x14ac:dyDescent="0.25">
      <c r="A313" s="95" t="s">
        <v>753</v>
      </c>
      <c r="B313" s="96" t="s">
        <v>754</v>
      </c>
      <c r="C313" s="162">
        <v>2.5</v>
      </c>
      <c r="D313" s="95">
        <v>5.2698</v>
      </c>
      <c r="E313" s="95">
        <v>-5.8589000000000002</v>
      </c>
      <c r="F31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13" s="98">
        <f t="shared" si="10"/>
        <v>5.2698</v>
      </c>
      <c r="H313" s="98">
        <f t="shared" si="11"/>
        <v>-5.8589000000000002</v>
      </c>
      <c r="I313" s="97" t="str">
        <f t="array" ref="I313">IF(ISBLANK(C313),"",IF(C313=MAX(IF(FarmUnit[1. Identifiant interne unique d’exploitation agricole*
(Attribué par la gestion centrale)]=A313,FarmUnit[3. Superficie de l’unité agricole (ha)*])),"!","-"))</f>
        <v>!</v>
      </c>
    </row>
    <row r="314" spans="1:9" x14ac:dyDescent="0.25">
      <c r="A314" s="102" t="s">
        <v>262</v>
      </c>
      <c r="B314" s="96" t="s">
        <v>263</v>
      </c>
      <c r="C314" s="162">
        <v>2.86</v>
      </c>
      <c r="D314" s="95">
        <v>5.2926000000000002</v>
      </c>
      <c r="E314" s="101">
        <v>-5.9168000000000003</v>
      </c>
      <c r="F31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14" s="98">
        <f t="shared" si="10"/>
        <v>5.2926000000000002</v>
      </c>
      <c r="H314" s="98">
        <f t="shared" si="11"/>
        <v>-5.9168000000000003</v>
      </c>
      <c r="I314" s="97" t="str">
        <f t="array" ref="I314">IF(ISBLANK(C314),"",IF(C314=MAX(IF(FarmUnit[1. Identifiant interne unique d’exploitation agricole*
(Attribué par la gestion centrale)]=A314,FarmUnit[3. Superficie de l’unité agricole (ha)*])),"!","-"))</f>
        <v>!</v>
      </c>
    </row>
    <row r="315" spans="1:9" x14ac:dyDescent="0.25">
      <c r="A315" s="95" t="s">
        <v>486</v>
      </c>
      <c r="B315" s="96" t="s">
        <v>487</v>
      </c>
      <c r="C315" s="162">
        <v>4</v>
      </c>
      <c r="D315" s="95">
        <v>5.2537000000000003</v>
      </c>
      <c r="E315" s="95">
        <v>-5.8531000000000004</v>
      </c>
      <c r="F31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15" s="98">
        <f t="shared" si="10"/>
        <v>5.2537000000000003</v>
      </c>
      <c r="H315" s="98">
        <f t="shared" si="11"/>
        <v>-5.8531000000000004</v>
      </c>
      <c r="I315" s="97" t="str">
        <f t="array" ref="I315">IF(ISBLANK(C315),"",IF(C315=MAX(IF(FarmUnit[1. Identifiant interne unique d’exploitation agricole*
(Attribué par la gestion centrale)]=A315,FarmUnit[3. Superficie de l’unité agricole (ha)*])),"!","-"))</f>
        <v>!</v>
      </c>
    </row>
    <row r="316" spans="1:9" x14ac:dyDescent="0.25">
      <c r="A316" s="95" t="s">
        <v>433</v>
      </c>
      <c r="B316" s="96" t="s">
        <v>434</v>
      </c>
      <c r="C316" s="162">
        <v>4.1100000000000003</v>
      </c>
      <c r="D316" s="95">
        <v>5.2925000000000004</v>
      </c>
      <c r="E316" s="95">
        <v>-5.9172000000000002</v>
      </c>
      <c r="F31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16" s="98">
        <f t="shared" si="10"/>
        <v>5.2925000000000004</v>
      </c>
      <c r="H316" s="98">
        <f t="shared" si="11"/>
        <v>-5.9172000000000002</v>
      </c>
      <c r="I316" s="97" t="str">
        <f t="array" ref="I316">IF(ISBLANK(C316),"",IF(C316=MAX(IF(FarmUnit[1. Identifiant interne unique d’exploitation agricole*
(Attribué par la gestion centrale)]=A316,FarmUnit[3. Superficie de l’unité agricole (ha)*])),"!","-"))</f>
        <v>!</v>
      </c>
    </row>
    <row r="317" spans="1:9" x14ac:dyDescent="0.25">
      <c r="A317" s="102" t="s">
        <v>229</v>
      </c>
      <c r="B317" s="96" t="s">
        <v>230</v>
      </c>
      <c r="C317" s="162">
        <v>2</v>
      </c>
      <c r="D317" s="95">
        <v>5.3019999999999996</v>
      </c>
      <c r="E317" s="95">
        <v>-5.9151999999999996</v>
      </c>
      <c r="F31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17" s="98">
        <f t="shared" si="10"/>
        <v>5.3019999999999996</v>
      </c>
      <c r="H317" s="98">
        <f t="shared" si="11"/>
        <v>-5.9151999999999996</v>
      </c>
      <c r="I317" s="97" t="str">
        <f t="array" ref="I317">IF(ISBLANK(C317),"",IF(C317=MAX(IF(FarmUnit[1. Identifiant interne unique d’exploitation agricole*
(Attribué par la gestion centrale)]=A317,FarmUnit[3. Superficie de l’unité agricole (ha)*])),"!","-"))</f>
        <v>!</v>
      </c>
    </row>
    <row r="318" spans="1:9" x14ac:dyDescent="0.25">
      <c r="A318" s="95" t="s">
        <v>748</v>
      </c>
      <c r="B318" s="96" t="s">
        <v>749</v>
      </c>
      <c r="C318" s="162">
        <v>4</v>
      </c>
      <c r="D318" s="95">
        <v>5.2384000000000004</v>
      </c>
      <c r="E318" s="95">
        <v>-5.9093999999999998</v>
      </c>
      <c r="F31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18" s="98">
        <f t="shared" si="10"/>
        <v>5.2384000000000004</v>
      </c>
      <c r="H318" s="98">
        <f t="shared" si="11"/>
        <v>-5.9093999999999998</v>
      </c>
      <c r="I318" s="97" t="str">
        <f t="array" ref="I318">IF(ISBLANK(C318),"",IF(C318=MAX(IF(FarmUnit[1. Identifiant interne unique d’exploitation agricole*
(Attribué par la gestion centrale)]=A318,FarmUnit[3. Superficie de l’unité agricole (ha)*])),"!","-"))</f>
        <v>!</v>
      </c>
    </row>
    <row r="319" spans="1:9" x14ac:dyDescent="0.25">
      <c r="A319" s="95" t="s">
        <v>837</v>
      </c>
      <c r="B319" s="96" t="s">
        <v>838</v>
      </c>
      <c r="C319" s="162">
        <v>2.2999999999999998</v>
      </c>
      <c r="D319" s="95">
        <v>5.2816000000000001</v>
      </c>
      <c r="E319" s="95">
        <v>-5.8346</v>
      </c>
      <c r="F31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19" s="98">
        <f t="shared" si="10"/>
        <v>5.2816000000000001</v>
      </c>
      <c r="H319" s="98">
        <f t="shared" si="11"/>
        <v>-5.8346</v>
      </c>
      <c r="I319" s="97" t="str">
        <f t="array" ref="I319">IF(ISBLANK(C319),"",IF(C319=MAX(IF(FarmUnit[1. Identifiant interne unique d’exploitation agricole*
(Attribué par la gestion centrale)]=A319,FarmUnit[3. Superficie de l’unité agricole (ha)*])),"!","-"))</f>
        <v>!</v>
      </c>
    </row>
    <row r="320" spans="1:9" x14ac:dyDescent="0.25">
      <c r="A320" s="95" t="s">
        <v>709</v>
      </c>
      <c r="B320" s="96" t="s">
        <v>710</v>
      </c>
      <c r="C320" s="162">
        <v>1.5</v>
      </c>
      <c r="D320" s="95">
        <v>5.2881999999999998</v>
      </c>
      <c r="E320" s="95">
        <v>-5.8376000000000001</v>
      </c>
      <c r="F32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20" s="98">
        <f t="shared" si="10"/>
        <v>5.2881999999999998</v>
      </c>
      <c r="H320" s="98">
        <f t="shared" si="11"/>
        <v>-5.8376000000000001</v>
      </c>
      <c r="I320" s="97" t="str">
        <f t="array" ref="I320">IF(ISBLANK(C320),"",IF(C320=MAX(IF(FarmUnit[1. Identifiant interne unique d’exploitation agricole*
(Attribué par la gestion centrale)]=A320,FarmUnit[3. Superficie de l’unité agricole (ha)*])),"!","-"))</f>
        <v>!</v>
      </c>
    </row>
    <row r="321" spans="1:9" x14ac:dyDescent="0.25">
      <c r="A321" s="95" t="s">
        <v>502</v>
      </c>
      <c r="B321" s="96" t="s">
        <v>503</v>
      </c>
      <c r="C321" s="162">
        <v>6.48</v>
      </c>
      <c r="D321" s="95">
        <v>5.2685000000000004</v>
      </c>
      <c r="E321" s="95">
        <v>-5.8585000000000003</v>
      </c>
      <c r="F32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21" s="98">
        <f t="shared" si="10"/>
        <v>5.2685000000000004</v>
      </c>
      <c r="H321" s="98">
        <f t="shared" si="11"/>
        <v>-5.8585000000000003</v>
      </c>
      <c r="I321" s="97" t="str">
        <f t="array" ref="I321">IF(ISBLANK(C321),"",IF(C321=MAX(IF(FarmUnit[1. Identifiant interne unique d’exploitation agricole*
(Attribué par la gestion centrale)]=A321,FarmUnit[3. Superficie de l’unité agricole (ha)*])),"!","-"))</f>
        <v>!</v>
      </c>
    </row>
    <row r="322" spans="1:9" x14ac:dyDescent="0.25">
      <c r="A322" s="95" t="s">
        <v>763</v>
      </c>
      <c r="B322" s="96" t="s">
        <v>764</v>
      </c>
      <c r="C322" s="162">
        <v>1.71</v>
      </c>
      <c r="D322" s="95">
        <v>5.3098999999999998</v>
      </c>
      <c r="E322" s="95">
        <v>-5.9203000000000001</v>
      </c>
      <c r="F32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22" s="98">
        <f t="shared" si="10"/>
        <v>5.3098999999999998</v>
      </c>
      <c r="H322" s="98">
        <f t="shared" si="11"/>
        <v>-5.9203000000000001</v>
      </c>
      <c r="I322" s="97" t="str">
        <f t="array" ref="I322">IF(ISBLANK(C322),"",IF(C322=MAX(IF(FarmUnit[1. Identifiant interne unique d’exploitation agricole*
(Attribué par la gestion centrale)]=A322,FarmUnit[3. Superficie de l’unité agricole (ha)*])),"!","-"))</f>
        <v>!</v>
      </c>
    </row>
    <row r="323" spans="1:9" x14ac:dyDescent="0.25">
      <c r="A323" s="95" t="s">
        <v>601</v>
      </c>
      <c r="B323" s="96" t="s">
        <v>602</v>
      </c>
      <c r="C323" s="162">
        <v>2.74</v>
      </c>
      <c r="D323" s="95">
        <v>5.2945000000000002</v>
      </c>
      <c r="E323" s="95">
        <v>-5.9192999999999998</v>
      </c>
      <c r="F32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23" s="98">
        <f t="shared" si="10"/>
        <v>5.2945000000000002</v>
      </c>
      <c r="H323" s="98">
        <f t="shared" si="11"/>
        <v>-5.9192999999999998</v>
      </c>
      <c r="I323" s="97" t="str">
        <f t="array" ref="I323">IF(ISBLANK(C323),"",IF(C323=MAX(IF(FarmUnit[1. Identifiant interne unique d’exploitation agricole*
(Attribué par la gestion centrale)]=A323,FarmUnit[3. Superficie de l’unité agricole (ha)*])),"!","-"))</f>
        <v>!</v>
      </c>
    </row>
    <row r="324" spans="1:9" x14ac:dyDescent="0.25">
      <c r="A324" s="103" t="s">
        <v>2654</v>
      </c>
      <c r="B324" s="104" t="s">
        <v>3123</v>
      </c>
      <c r="C324" s="163">
        <v>3.03</v>
      </c>
      <c r="D324" s="97">
        <v>5.2996999999999996</v>
      </c>
      <c r="E324" s="97">
        <v>-5.9473000000000003</v>
      </c>
      <c r="F32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24" s="98">
        <f t="shared" si="10"/>
        <v>5.2996999999999996</v>
      </c>
      <c r="H324" s="98">
        <f t="shared" si="11"/>
        <v>-5.9473000000000003</v>
      </c>
      <c r="I324" s="97" t="str">
        <f t="array" ref="I324">IF(ISBLANK(C324),"",IF(C324=MAX(IF(FarmUnit[1. Identifiant interne unique d’exploitation agricole*
(Attribué par la gestion centrale)]=A324,FarmUnit[3. Superficie de l’unité agricole (ha)*])),"!","-"))</f>
        <v>!</v>
      </c>
    </row>
    <row r="325" spans="1:9" x14ac:dyDescent="0.25">
      <c r="A325" s="95" t="s">
        <v>597</v>
      </c>
      <c r="B325" s="96" t="s">
        <v>598</v>
      </c>
      <c r="C325" s="162">
        <v>1.63</v>
      </c>
      <c r="D325" s="95">
        <v>5.3037999999999998</v>
      </c>
      <c r="E325" s="95">
        <v>-5.9039999999999999</v>
      </c>
      <c r="F32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25" s="98">
        <f t="shared" si="10"/>
        <v>5.3037999999999998</v>
      </c>
      <c r="H325" s="98">
        <f t="shared" si="11"/>
        <v>-5.9039999999999999</v>
      </c>
      <c r="I325" s="97" t="str">
        <f t="array" ref="I325">IF(ISBLANK(C325),"",IF(C325=MAX(IF(FarmUnit[1. Identifiant interne unique d’exploitation agricole*
(Attribué par la gestion centrale)]=A325,FarmUnit[3. Superficie de l’unité agricole (ha)*])),"!","-"))</f>
        <v>!</v>
      </c>
    </row>
    <row r="326" spans="1:9" x14ac:dyDescent="0.25">
      <c r="A326" s="95" t="s">
        <v>848</v>
      </c>
      <c r="B326" s="96" t="s">
        <v>849</v>
      </c>
      <c r="C326" s="162">
        <v>2.89</v>
      </c>
      <c r="D326" s="95">
        <v>5.3049999999999997</v>
      </c>
      <c r="E326" s="95">
        <v>-5.9038000000000004</v>
      </c>
      <c r="F32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26" s="98">
        <f t="shared" si="10"/>
        <v>5.3049999999999997</v>
      </c>
      <c r="H326" s="98">
        <f t="shared" si="11"/>
        <v>-5.9038000000000004</v>
      </c>
      <c r="I326" s="97" t="str">
        <f t="array" ref="I326">IF(ISBLANK(C326),"",IF(C326=MAX(IF(FarmUnit[1. Identifiant interne unique d’exploitation agricole*
(Attribué par la gestion centrale)]=A326,FarmUnit[3. Superficie de l’unité agricole (ha)*])),"!","-"))</f>
        <v>!</v>
      </c>
    </row>
    <row r="327" spans="1:9" x14ac:dyDescent="0.25">
      <c r="A327" s="95" t="s">
        <v>327</v>
      </c>
      <c r="B327" s="96" t="s">
        <v>328</v>
      </c>
      <c r="C327" s="162">
        <v>6.5</v>
      </c>
      <c r="D327" s="95">
        <v>5.3113999999999999</v>
      </c>
      <c r="E327" s="95">
        <v>-5.9101999999999997</v>
      </c>
      <c r="F32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27" s="98">
        <f t="shared" si="10"/>
        <v>5.3113999999999999</v>
      </c>
      <c r="H327" s="98">
        <f t="shared" si="11"/>
        <v>-5.9101999999999997</v>
      </c>
      <c r="I327" s="97" t="str">
        <f t="array" ref="I327">IF(ISBLANK(C327),"",IF(C327=MAX(IF(FarmUnit[1. Identifiant interne unique d’exploitation agricole*
(Attribué par la gestion centrale)]=A327,FarmUnit[3. Superficie de l’unité agricole (ha)*])),"!","-"))</f>
        <v>!</v>
      </c>
    </row>
    <row r="328" spans="1:9" x14ac:dyDescent="0.25">
      <c r="A328" s="95" t="s">
        <v>399</v>
      </c>
      <c r="B328" s="96" t="s">
        <v>400</v>
      </c>
      <c r="C328" s="162">
        <v>1.5</v>
      </c>
      <c r="D328" s="95">
        <v>5.2942999999999998</v>
      </c>
      <c r="E328" s="95">
        <v>-5.9166999999999996</v>
      </c>
      <c r="F32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28" s="98">
        <f t="shared" si="10"/>
        <v>5.2942999999999998</v>
      </c>
      <c r="H328" s="98">
        <f t="shared" si="11"/>
        <v>-5.9166999999999996</v>
      </c>
      <c r="I328" s="97" t="str">
        <f t="array" ref="I328">IF(ISBLANK(C328),"",IF(C328=MAX(IF(FarmUnit[1. Identifiant interne unique d’exploitation agricole*
(Attribué par la gestion centrale)]=A328,FarmUnit[3. Superficie de l’unité agricole (ha)*])),"!","-"))</f>
        <v>!</v>
      </c>
    </row>
    <row r="329" spans="1:9" x14ac:dyDescent="0.25">
      <c r="A329" s="103" t="s">
        <v>2659</v>
      </c>
      <c r="B329" s="104" t="s">
        <v>3128</v>
      </c>
      <c r="C329" s="163">
        <v>2.5</v>
      </c>
      <c r="D329" s="97">
        <v>5.3000999999999996</v>
      </c>
      <c r="E329" s="97">
        <v>-5.9451000000000001</v>
      </c>
      <c r="F32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29" s="98">
        <f t="shared" si="10"/>
        <v>5.3000999999999996</v>
      </c>
      <c r="H329" s="98">
        <f t="shared" si="11"/>
        <v>-5.9451000000000001</v>
      </c>
      <c r="I329" s="97" t="str">
        <f t="array" ref="I329">IF(ISBLANK(C329),"",IF(C329=MAX(IF(FarmUnit[1. Identifiant interne unique d’exploitation agricole*
(Attribué par la gestion centrale)]=A329,FarmUnit[3. Superficie de l’unité agricole (ha)*])),"!","-"))</f>
        <v>!</v>
      </c>
    </row>
    <row r="330" spans="1:9" x14ac:dyDescent="0.25">
      <c r="A330" s="103" t="s">
        <v>2656</v>
      </c>
      <c r="B330" s="104" t="s">
        <v>3125</v>
      </c>
      <c r="C330" s="163">
        <v>4.05</v>
      </c>
      <c r="D330" s="97">
        <v>5.2994000000000003</v>
      </c>
      <c r="E330" s="97">
        <v>-5.9371</v>
      </c>
      <c r="F33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30" s="98">
        <f t="shared" si="10"/>
        <v>5.2994000000000003</v>
      </c>
      <c r="H330" s="98">
        <f t="shared" si="11"/>
        <v>-5.9371</v>
      </c>
      <c r="I330" s="97" t="str">
        <f t="array" ref="I330">IF(ISBLANK(C330),"",IF(C330=MAX(IF(FarmUnit[1. Identifiant interne unique d’exploitation agricole*
(Attribué par la gestion centrale)]=A330,FarmUnit[3. Superficie de l’unité agricole (ha)*])),"!","-"))</f>
        <v>!</v>
      </c>
    </row>
    <row r="331" spans="1:9" x14ac:dyDescent="0.25">
      <c r="A331" s="95" t="s">
        <v>344</v>
      </c>
      <c r="B331" s="96" t="s">
        <v>345</v>
      </c>
      <c r="C331" s="162">
        <v>3</v>
      </c>
      <c r="D331" s="95">
        <v>5.3029999999999999</v>
      </c>
      <c r="E331" s="95">
        <v>-5.9180999999999999</v>
      </c>
      <c r="F33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31" s="98">
        <f t="shared" si="10"/>
        <v>5.3029999999999999</v>
      </c>
      <c r="H331" s="98">
        <f t="shared" si="11"/>
        <v>-5.9180999999999999</v>
      </c>
      <c r="I331" s="97" t="str">
        <f t="array" ref="I331">IF(ISBLANK(C331),"",IF(C331=MAX(IF(FarmUnit[1. Identifiant interne unique d’exploitation agricole*
(Attribué par la gestion centrale)]=A331,FarmUnit[3. Superficie de l’unité agricole (ha)*])),"!","-"))</f>
        <v>!</v>
      </c>
    </row>
    <row r="332" spans="1:9" x14ac:dyDescent="0.25">
      <c r="A332" s="95" t="s">
        <v>251</v>
      </c>
      <c r="B332" s="96" t="s">
        <v>252</v>
      </c>
      <c r="C332" s="162">
        <v>1.84</v>
      </c>
      <c r="D332" s="95">
        <v>5.3166000000000002</v>
      </c>
      <c r="E332" s="101">
        <v>-5.9011699999999996</v>
      </c>
      <c r="F33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32" s="98">
        <f t="shared" si="10"/>
        <v>5.3166000000000002</v>
      </c>
      <c r="H332" s="98">
        <f t="shared" si="11"/>
        <v>-5.9011699999999996</v>
      </c>
      <c r="I332" s="97" t="str">
        <f t="array" ref="I332">IF(ISBLANK(C332),"",IF(C332=MAX(IF(FarmUnit[1. Identifiant interne unique d’exploitation agricole*
(Attribué par la gestion centrale)]=A332,FarmUnit[3. Superficie de l’unité agricole (ha)*])),"!","-"))</f>
        <v>!</v>
      </c>
    </row>
    <row r="333" spans="1:9" x14ac:dyDescent="0.25">
      <c r="A333" s="95" t="s">
        <v>646</v>
      </c>
      <c r="B333" s="96" t="s">
        <v>647</v>
      </c>
      <c r="C333" s="162">
        <v>7.99</v>
      </c>
      <c r="D333" s="95">
        <v>5.25739</v>
      </c>
      <c r="E333" s="95">
        <v>-5.9107900000000004</v>
      </c>
      <c r="F33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33" s="98">
        <f t="shared" si="10"/>
        <v>5.25739</v>
      </c>
      <c r="H333" s="98">
        <f t="shared" si="11"/>
        <v>-5.9107900000000004</v>
      </c>
      <c r="I333" s="97" t="str">
        <f t="array" ref="I333">IF(ISBLANK(C333),"",IF(C333=MAX(IF(FarmUnit[1. Identifiant interne unique d’exploitation agricole*
(Attribué par la gestion centrale)]=A333,FarmUnit[3. Superficie de l’unité agricole (ha)*])),"!","-"))</f>
        <v>!</v>
      </c>
    </row>
    <row r="334" spans="1:9" x14ac:dyDescent="0.25">
      <c r="A334" s="95" t="s">
        <v>690</v>
      </c>
      <c r="B334" s="96" t="s">
        <v>691</v>
      </c>
      <c r="C334" s="162">
        <v>1.8</v>
      </c>
      <c r="D334" s="95">
        <v>5.2526999999999999</v>
      </c>
      <c r="E334" s="95">
        <v>-5.9242999999999997</v>
      </c>
      <c r="F33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34" s="98">
        <f t="shared" si="10"/>
        <v>5.2526999999999999</v>
      </c>
      <c r="H334" s="98">
        <f t="shared" si="11"/>
        <v>-5.9242999999999997</v>
      </c>
      <c r="I334" s="97" t="str">
        <f t="array" ref="I334">IF(ISBLANK(C334),"",IF(C334=MAX(IF(FarmUnit[1. Identifiant interne unique d’exploitation agricole*
(Attribué par la gestion centrale)]=A334,FarmUnit[3. Superficie de l’unité agricole (ha)*])),"!","-"))</f>
        <v>-</v>
      </c>
    </row>
    <row r="335" spans="1:9" x14ac:dyDescent="0.25">
      <c r="A335" s="95" t="s">
        <v>690</v>
      </c>
      <c r="B335" s="96" t="s">
        <v>3181</v>
      </c>
      <c r="C335" s="162">
        <v>12.3</v>
      </c>
      <c r="D335" s="95">
        <v>5.2507299999999999</v>
      </c>
      <c r="E335" s="95">
        <v>-5.9250699999999998</v>
      </c>
      <c r="F33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35" s="98">
        <f t="shared" si="10"/>
        <v>5.2507299999999999</v>
      </c>
      <c r="H335" s="98">
        <f t="shared" si="11"/>
        <v>-5.9250699999999998</v>
      </c>
      <c r="I335" s="97" t="str">
        <f t="array" ref="I335">IF(ISBLANK(C335),"",IF(C335=MAX(IF(FarmUnit[1. Identifiant interne unique d’exploitation agricole*
(Attribué par la gestion centrale)]=A335,FarmUnit[3. Superficie de l’unité agricole (ha)*])),"!","-"))</f>
        <v>!</v>
      </c>
    </row>
    <row r="336" spans="1:9" x14ac:dyDescent="0.25">
      <c r="A336" s="95" t="s">
        <v>858</v>
      </c>
      <c r="B336" s="96" t="s">
        <v>859</v>
      </c>
      <c r="C336" s="162">
        <v>3</v>
      </c>
      <c r="D336" s="95">
        <v>5.2573999999999996</v>
      </c>
      <c r="E336" s="95">
        <v>-5.9207000000000001</v>
      </c>
      <c r="F33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36" s="98">
        <f t="shared" si="10"/>
        <v>5.2573999999999996</v>
      </c>
      <c r="H336" s="98">
        <f t="shared" si="11"/>
        <v>-5.9207000000000001</v>
      </c>
      <c r="I336" s="97" t="str">
        <f t="array" ref="I336">IF(ISBLANK(C336),"",IF(C336=MAX(IF(FarmUnit[1. Identifiant interne unique d’exploitation agricole*
(Attribué par la gestion centrale)]=A336,FarmUnit[3. Superficie de l’unité agricole (ha)*])),"!","-"))</f>
        <v>!</v>
      </c>
    </row>
    <row r="337" spans="1:9" x14ac:dyDescent="0.25">
      <c r="A337" s="95" t="s">
        <v>498</v>
      </c>
      <c r="B337" s="96" t="s">
        <v>499</v>
      </c>
      <c r="C337" s="162">
        <v>1.43</v>
      </c>
      <c r="D337" s="95">
        <v>5.2443</v>
      </c>
      <c r="E337" s="95">
        <v>-5.9558099999999996</v>
      </c>
      <c r="F33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37" s="98">
        <f t="shared" si="10"/>
        <v>5.2443</v>
      </c>
      <c r="H337" s="98">
        <f t="shared" si="11"/>
        <v>-5.9558099999999996</v>
      </c>
      <c r="I337" s="97" t="str">
        <f t="array" ref="I337">IF(ISBLANK(C337),"",IF(C337=MAX(IF(FarmUnit[1. Identifiant interne unique d’exploitation agricole*
(Attribué par la gestion centrale)]=A337,FarmUnit[3. Superficie de l’unité agricole (ha)*])),"!","-"))</f>
        <v>!</v>
      </c>
    </row>
    <row r="338" spans="1:9" x14ac:dyDescent="0.25">
      <c r="A338" s="95" t="s">
        <v>573</v>
      </c>
      <c r="B338" s="96" t="s">
        <v>574</v>
      </c>
      <c r="C338" s="162">
        <v>3.5</v>
      </c>
      <c r="D338" s="95">
        <v>5.3304999999999998</v>
      </c>
      <c r="E338" s="95">
        <v>-5.9160000000000004</v>
      </c>
      <c r="F33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38" s="98">
        <f t="shared" si="10"/>
        <v>5.3304999999999998</v>
      </c>
      <c r="H338" s="98">
        <f t="shared" si="11"/>
        <v>-5.9160000000000004</v>
      </c>
      <c r="I338" s="97" t="str">
        <f t="array" ref="I338">IF(ISBLANK(C338),"",IF(C338=MAX(IF(FarmUnit[1. Identifiant interne unique d’exploitation agricole*
(Attribué par la gestion centrale)]=A338,FarmUnit[3. Superficie de l’unité agricole (ha)*])),"!","-"))</f>
        <v>!</v>
      </c>
    </row>
    <row r="339" spans="1:9" x14ac:dyDescent="0.25">
      <c r="A339" s="95" t="s">
        <v>915</v>
      </c>
      <c r="B339" s="96" t="s">
        <v>916</v>
      </c>
      <c r="C339" s="162">
        <v>2.23</v>
      </c>
      <c r="D339" s="95">
        <v>5.2712000000000003</v>
      </c>
      <c r="E339" s="95">
        <v>-5.8788</v>
      </c>
      <c r="F33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39" s="98">
        <f t="shared" si="10"/>
        <v>5.2712000000000003</v>
      </c>
      <c r="H339" s="98">
        <f t="shared" si="11"/>
        <v>-5.8788</v>
      </c>
      <c r="I339" s="97" t="str">
        <f t="array" ref="I339">IF(ISBLANK(C339),"",IF(C339=MAX(IF(FarmUnit[1. Identifiant interne unique d’exploitation agricole*
(Attribué par la gestion centrale)]=A339,FarmUnit[3. Superficie de l’unité agricole (ha)*])),"!","-"))</f>
        <v>!</v>
      </c>
    </row>
    <row r="340" spans="1:9" x14ac:dyDescent="0.25">
      <c r="A340" s="95" t="s">
        <v>475</v>
      </c>
      <c r="B340" s="96" t="s">
        <v>476</v>
      </c>
      <c r="C340" s="162">
        <v>4.32</v>
      </c>
      <c r="D340" s="95">
        <v>5.2775999999999996</v>
      </c>
      <c r="E340" s="95">
        <v>-5.9169</v>
      </c>
      <c r="F34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40" s="98">
        <f t="shared" si="10"/>
        <v>5.2775999999999996</v>
      </c>
      <c r="H340" s="98">
        <f t="shared" si="11"/>
        <v>-5.9169</v>
      </c>
      <c r="I340" s="97" t="str">
        <f t="array" ref="I340">IF(ISBLANK(C340),"",IF(C340=MAX(IF(FarmUnit[1. Identifiant interne unique d’exploitation agricole*
(Attribué par la gestion centrale)]=A340,FarmUnit[3. Superficie de l’unité agricole (ha)*])),"!","-"))</f>
        <v>!</v>
      </c>
    </row>
    <row r="341" spans="1:9" x14ac:dyDescent="0.25">
      <c r="A341" s="95" t="s">
        <v>291</v>
      </c>
      <c r="B341" s="96" t="s">
        <v>292</v>
      </c>
      <c r="C341" s="162">
        <v>2.5299999999999998</v>
      </c>
      <c r="D341" s="95">
        <v>5.2599</v>
      </c>
      <c r="E341" s="95">
        <v>-5.9542999999999999</v>
      </c>
      <c r="F34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41" s="98">
        <f t="shared" si="10"/>
        <v>5.2599</v>
      </c>
      <c r="H341" s="98">
        <f t="shared" si="11"/>
        <v>-5.9542999999999999</v>
      </c>
      <c r="I341" s="97" t="str">
        <f t="array" ref="I341">IF(ISBLANK(C341),"",IF(C341=MAX(IF(FarmUnit[1. Identifiant interne unique d’exploitation agricole*
(Attribué par la gestion centrale)]=A341,FarmUnit[3. Superficie de l’unité agricole (ha)*])),"!","-"))</f>
        <v>!</v>
      </c>
    </row>
    <row r="342" spans="1:9" x14ac:dyDescent="0.25">
      <c r="A342" s="95" t="s">
        <v>842</v>
      </c>
      <c r="B342" s="96" t="s">
        <v>843</v>
      </c>
      <c r="C342" s="162">
        <v>3</v>
      </c>
      <c r="D342" s="95">
        <v>5.2464000000000004</v>
      </c>
      <c r="E342" s="95">
        <v>-5.9194000000000004</v>
      </c>
      <c r="F34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42" s="98">
        <f t="shared" si="10"/>
        <v>5.2464000000000004</v>
      </c>
      <c r="H342" s="98">
        <f t="shared" si="11"/>
        <v>-5.9194000000000004</v>
      </c>
      <c r="I342" s="97" t="str">
        <f t="array" ref="I342">IF(ISBLANK(C342),"",IF(C342=MAX(IF(FarmUnit[1. Identifiant interne unique d’exploitation agricole*
(Attribué par la gestion centrale)]=A342,FarmUnit[3. Superficie de l’unité agricole (ha)*])),"!","-"))</f>
        <v>!</v>
      </c>
    </row>
    <row r="343" spans="1:9" x14ac:dyDescent="0.25">
      <c r="A343" s="95" t="s">
        <v>686</v>
      </c>
      <c r="B343" s="96" t="s">
        <v>687</v>
      </c>
      <c r="C343" s="162">
        <v>2.66</v>
      </c>
      <c r="D343" s="95">
        <v>5.3852000000000002</v>
      </c>
      <c r="E343" s="95">
        <v>-5.8662999999999998</v>
      </c>
      <c r="F34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43" s="98">
        <f t="shared" si="10"/>
        <v>5.3852000000000002</v>
      </c>
      <c r="H343" s="98">
        <f t="shared" si="11"/>
        <v>-5.8662999999999998</v>
      </c>
      <c r="I343" s="97" t="str">
        <f t="array" ref="I343">IF(ISBLANK(C343),"",IF(C343=MAX(IF(FarmUnit[1. Identifiant interne unique d’exploitation agricole*
(Attribué par la gestion centrale)]=A343,FarmUnit[3. Superficie de l’unité agricole (ha)*])),"!","-"))</f>
        <v>!</v>
      </c>
    </row>
    <row r="344" spans="1:9" x14ac:dyDescent="0.25">
      <c r="A344" s="95" t="s">
        <v>414</v>
      </c>
      <c r="B344" s="96" t="s">
        <v>415</v>
      </c>
      <c r="C344" s="162">
        <v>4.5</v>
      </c>
      <c r="D344" s="95">
        <v>5.2495000000000003</v>
      </c>
      <c r="E344" s="95">
        <v>-5.9371099999999997</v>
      </c>
      <c r="F34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44" s="98">
        <f t="shared" si="10"/>
        <v>5.2495000000000003</v>
      </c>
      <c r="H344" s="98">
        <f t="shared" si="11"/>
        <v>-5.9371099999999997</v>
      </c>
      <c r="I344" s="97" t="str">
        <f t="array" ref="I344">IF(ISBLANK(C344),"",IF(C344=MAX(IF(FarmUnit[1. Identifiant interne unique d’exploitation agricole*
(Attribué par la gestion centrale)]=A344,FarmUnit[3. Superficie de l’unité agricole (ha)*])),"!","-"))</f>
        <v>!</v>
      </c>
    </row>
    <row r="345" spans="1:9" x14ac:dyDescent="0.25">
      <c r="A345" s="95" t="s">
        <v>315</v>
      </c>
      <c r="B345" s="96" t="s">
        <v>316</v>
      </c>
      <c r="C345" s="162">
        <v>3.3</v>
      </c>
      <c r="D345" s="95">
        <v>5.2401</v>
      </c>
      <c r="E345" s="95">
        <v>-5.9221000000000004</v>
      </c>
      <c r="F34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45" s="98">
        <f t="shared" si="10"/>
        <v>5.2401</v>
      </c>
      <c r="H345" s="98">
        <f t="shared" si="11"/>
        <v>-5.9221000000000004</v>
      </c>
      <c r="I345" s="97" t="str">
        <f t="array" ref="I345">IF(ISBLANK(C345),"",IF(C345=MAX(IF(FarmUnit[1. Identifiant interne unique d’exploitation agricole*
(Attribué par la gestion centrale)]=A345,FarmUnit[3. Superficie de l’unité agricole (ha)*])),"!","-"))</f>
        <v>!</v>
      </c>
    </row>
    <row r="346" spans="1:9" x14ac:dyDescent="0.25">
      <c r="A346" s="95" t="s">
        <v>828</v>
      </c>
      <c r="B346" s="96" t="s">
        <v>829</v>
      </c>
      <c r="C346" s="162">
        <v>6</v>
      </c>
      <c r="D346" s="95">
        <v>5.2916999999999996</v>
      </c>
      <c r="E346" s="95">
        <v>-5.8601999999999999</v>
      </c>
      <c r="F34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46" s="98">
        <f t="shared" si="10"/>
        <v>5.2916999999999996</v>
      </c>
      <c r="H346" s="98">
        <f t="shared" si="11"/>
        <v>-5.8601999999999999</v>
      </c>
      <c r="I346" s="97" t="str">
        <f t="array" ref="I346">IF(ISBLANK(C346),"",IF(C346=MAX(IF(FarmUnit[1. Identifiant interne unique d’exploitation agricole*
(Attribué par la gestion centrale)]=A346,FarmUnit[3. Superficie de l’unité agricole (ha)*])),"!","-"))</f>
        <v>!</v>
      </c>
    </row>
    <row r="347" spans="1:9" x14ac:dyDescent="0.25">
      <c r="A347" s="95" t="s">
        <v>875</v>
      </c>
      <c r="B347" s="96" t="s">
        <v>876</v>
      </c>
      <c r="C347" s="162">
        <v>2.5</v>
      </c>
      <c r="D347" s="95">
        <v>5.2515999999999998</v>
      </c>
      <c r="E347" s="95">
        <v>-5.9362000000000004</v>
      </c>
      <c r="F34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47" s="98">
        <f t="shared" si="10"/>
        <v>5.2515999999999998</v>
      </c>
      <c r="H347" s="98">
        <f t="shared" si="11"/>
        <v>-5.9362000000000004</v>
      </c>
      <c r="I347" s="97" t="str">
        <f t="array" ref="I347">IF(ISBLANK(C347),"",IF(C347=MAX(IF(FarmUnit[1. Identifiant interne unique d’exploitation agricole*
(Attribué par la gestion centrale)]=A347,FarmUnit[3. Superficie de l’unité agricole (ha)*])),"!","-"))</f>
        <v>!</v>
      </c>
    </row>
    <row r="348" spans="1:9" x14ac:dyDescent="0.25">
      <c r="A348" s="95" t="s">
        <v>507</v>
      </c>
      <c r="B348" s="96" t="s">
        <v>508</v>
      </c>
      <c r="C348" s="162">
        <v>3</v>
      </c>
      <c r="D348" s="95">
        <v>5.2954999999999997</v>
      </c>
      <c r="E348" s="95">
        <v>-5.9009</v>
      </c>
      <c r="F34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48" s="98">
        <f t="shared" si="10"/>
        <v>5.2954999999999997</v>
      </c>
      <c r="H348" s="98">
        <f t="shared" si="11"/>
        <v>-5.9009</v>
      </c>
      <c r="I348" s="97" t="str">
        <f t="array" ref="I348">IF(ISBLANK(C348),"",IF(C348=MAX(IF(FarmUnit[1. Identifiant interne unique d’exploitation agricole*
(Attribué par la gestion centrale)]=A348,FarmUnit[3. Superficie de l’unité agricole (ha)*])),"!","-"))</f>
        <v>!</v>
      </c>
    </row>
    <row r="349" spans="1:9" x14ac:dyDescent="0.25">
      <c r="A349" s="102" t="s">
        <v>279</v>
      </c>
      <c r="B349" s="96" t="s">
        <v>280</v>
      </c>
      <c r="C349" s="162">
        <v>3.46</v>
      </c>
      <c r="D349" s="95">
        <v>5.2503000000000002</v>
      </c>
      <c r="E349" s="95">
        <v>-5.9370000000000003</v>
      </c>
      <c r="F34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49" s="98">
        <f t="shared" si="10"/>
        <v>5.2503000000000002</v>
      </c>
      <c r="H349" s="98">
        <f t="shared" si="11"/>
        <v>-5.9370000000000003</v>
      </c>
      <c r="I349" s="97" t="str">
        <f t="array" ref="I349">IF(ISBLANK(C349),"",IF(C349=MAX(IF(FarmUnit[1. Identifiant interne unique d’exploitation agricole*
(Attribué par la gestion centrale)]=A349,FarmUnit[3. Superficie de l’unité agricole (ha)*])),"!","-"))</f>
        <v>!</v>
      </c>
    </row>
    <row r="350" spans="1:9" x14ac:dyDescent="0.25">
      <c r="A350" s="95" t="s">
        <v>832</v>
      </c>
      <c r="B350" s="96" t="s">
        <v>833</v>
      </c>
      <c r="C350" s="162">
        <v>1.89</v>
      </c>
      <c r="D350" s="95">
        <v>5.2778999999999998</v>
      </c>
      <c r="E350" s="95">
        <v>-5.8846999999999996</v>
      </c>
      <c r="F35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50" s="98">
        <f t="shared" si="10"/>
        <v>5.2778999999999998</v>
      </c>
      <c r="H350" s="98">
        <f t="shared" si="11"/>
        <v>-5.8846999999999996</v>
      </c>
      <c r="I350" s="97" t="str">
        <f t="array" ref="I350">IF(ISBLANK(C350),"",IF(C350=MAX(IF(FarmUnit[1. Identifiant interne unique d’exploitation agricole*
(Attribué par la gestion centrale)]=A350,FarmUnit[3. Superficie de l’unité agricole (ha)*])),"!","-"))</f>
        <v>!</v>
      </c>
    </row>
    <row r="351" spans="1:9" x14ac:dyDescent="0.25">
      <c r="A351" s="95" t="s">
        <v>657</v>
      </c>
      <c r="B351" s="96" t="s">
        <v>658</v>
      </c>
      <c r="C351" s="162">
        <v>2</v>
      </c>
      <c r="D351" s="95">
        <v>5.2531999999999996</v>
      </c>
      <c r="E351" s="95">
        <v>-5.8224999999999998</v>
      </c>
      <c r="F35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51" s="98">
        <f t="shared" si="10"/>
        <v>5.2531999999999996</v>
      </c>
      <c r="H351" s="98">
        <f t="shared" si="11"/>
        <v>-5.8224999999999998</v>
      </c>
      <c r="I351" s="97" t="str">
        <f t="array" ref="I351">IF(ISBLANK(C351),"",IF(C351=MAX(IF(FarmUnit[1. Identifiant interne unique d’exploitation agricole*
(Attribué par la gestion centrale)]=A351,FarmUnit[3. Superficie de l’unité agricole (ha)*])),"!","-"))</f>
        <v>!</v>
      </c>
    </row>
    <row r="352" spans="1:9" x14ac:dyDescent="0.25">
      <c r="A352" s="102" t="s">
        <v>235</v>
      </c>
      <c r="B352" s="96" t="s">
        <v>236</v>
      </c>
      <c r="C352" s="162">
        <v>1.5</v>
      </c>
      <c r="D352" s="95">
        <v>5.2778</v>
      </c>
      <c r="E352" s="95">
        <v>-5.8864000000000001</v>
      </c>
      <c r="F35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52" s="98">
        <f t="shared" si="10"/>
        <v>5.2778</v>
      </c>
      <c r="H352" s="98">
        <f t="shared" si="11"/>
        <v>-5.8864000000000001</v>
      </c>
      <c r="I352" s="97" t="str">
        <f t="array" ref="I352">IF(ISBLANK(C352),"",IF(C352=MAX(IF(FarmUnit[1. Identifiant interne unique d’exploitation agricole*
(Attribué par la gestion centrale)]=A352,FarmUnit[3. Superficie de l’unité agricole (ha)*])),"!","-"))</f>
        <v>!</v>
      </c>
    </row>
    <row r="353" spans="1:9" x14ac:dyDescent="0.25">
      <c r="A353" s="95" t="s">
        <v>734</v>
      </c>
      <c r="B353" s="96" t="s">
        <v>735</v>
      </c>
      <c r="C353" s="162">
        <v>1.29</v>
      </c>
      <c r="D353" s="95">
        <v>5.27</v>
      </c>
      <c r="E353" s="95">
        <v>-5.8281999999999998</v>
      </c>
      <c r="F35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53" s="98">
        <f t="shared" si="10"/>
        <v>5.27</v>
      </c>
      <c r="H353" s="98">
        <f t="shared" si="11"/>
        <v>-5.8281999999999998</v>
      </c>
      <c r="I353" s="97" t="str">
        <f t="array" ref="I353">IF(ISBLANK(C353),"",IF(C353=MAX(IF(FarmUnit[1. Identifiant interne unique d’exploitation agricole*
(Attribué par la gestion centrale)]=A353,FarmUnit[3. Superficie de l’unité agricole (ha)*])),"!","-"))</f>
        <v>!</v>
      </c>
    </row>
    <row r="354" spans="1:9" x14ac:dyDescent="0.25">
      <c r="A354" s="95" t="s">
        <v>729</v>
      </c>
      <c r="B354" s="96" t="s">
        <v>730</v>
      </c>
      <c r="C354" s="162">
        <v>4.01</v>
      </c>
      <c r="D354" s="95">
        <v>5.2866</v>
      </c>
      <c r="E354" s="95">
        <v>-5.8502999999999998</v>
      </c>
      <c r="F35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54" s="98">
        <f t="shared" si="10"/>
        <v>5.2866</v>
      </c>
      <c r="H354" s="98">
        <f t="shared" si="11"/>
        <v>-5.8502999999999998</v>
      </c>
      <c r="I354" s="97" t="str">
        <f t="array" ref="I354">IF(ISBLANK(C354),"",IF(C354=MAX(IF(FarmUnit[1. Identifiant interne unique d’exploitation agricole*
(Attribué par la gestion centrale)]=A354,FarmUnit[3. Superficie de l’unité agricole (ha)*])),"!","-"))</f>
        <v>!</v>
      </c>
    </row>
    <row r="355" spans="1:9" x14ac:dyDescent="0.25">
      <c r="A355" s="95" t="s">
        <v>513</v>
      </c>
      <c r="B355" s="96" t="s">
        <v>514</v>
      </c>
      <c r="C355" s="162">
        <v>3.23</v>
      </c>
      <c r="D355" s="95">
        <v>5.2507999999999999</v>
      </c>
      <c r="E355" s="95">
        <v>-5.9044999999999996</v>
      </c>
      <c r="F35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55" s="98">
        <f t="shared" si="10"/>
        <v>5.2507999999999999</v>
      </c>
      <c r="H355" s="98">
        <f t="shared" si="11"/>
        <v>-5.9044999999999996</v>
      </c>
      <c r="I355" s="97" t="str">
        <f t="array" ref="I355">IF(ISBLANK(C355),"",IF(C355=MAX(IF(FarmUnit[1. Identifiant interne unique d’exploitation agricole*
(Attribué par la gestion centrale)]=A355,FarmUnit[3. Superficie de l’unité agricole (ha)*])),"!","-"))</f>
        <v>!</v>
      </c>
    </row>
    <row r="356" spans="1:9" x14ac:dyDescent="0.25">
      <c r="A356" s="95" t="s">
        <v>819</v>
      </c>
      <c r="B356" s="96" t="s">
        <v>820</v>
      </c>
      <c r="C356" s="162">
        <v>2</v>
      </c>
      <c r="D356" s="95">
        <v>5.2732000000000001</v>
      </c>
      <c r="E356" s="95">
        <v>-5.8788999999999998</v>
      </c>
      <c r="F35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56" s="98">
        <f t="shared" si="10"/>
        <v>5.2732000000000001</v>
      </c>
      <c r="H356" s="98">
        <f t="shared" si="11"/>
        <v>-5.8788999999999998</v>
      </c>
      <c r="I356" s="97" t="str">
        <f t="array" ref="I356">IF(ISBLANK(C356),"",IF(C356=MAX(IF(FarmUnit[1. Identifiant interne unique d’exploitation agricole*
(Attribué par la gestion centrale)]=A356,FarmUnit[3. Superficie de l’unité agricole (ha)*])),"!","-"))</f>
        <v>!</v>
      </c>
    </row>
    <row r="357" spans="1:9" x14ac:dyDescent="0.25">
      <c r="A357" s="95" t="s">
        <v>635</v>
      </c>
      <c r="B357" s="96" t="s">
        <v>636</v>
      </c>
      <c r="C357" s="162">
        <v>3.63</v>
      </c>
      <c r="D357" s="95">
        <v>5.2476000000000003</v>
      </c>
      <c r="E357" s="95">
        <v>-5.8493000000000004</v>
      </c>
      <c r="F35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57" s="98">
        <f t="shared" si="10"/>
        <v>5.2476000000000003</v>
      </c>
      <c r="H357" s="98">
        <f t="shared" si="11"/>
        <v>-5.8493000000000004</v>
      </c>
      <c r="I357" s="97" t="str">
        <f t="array" ref="I357">IF(ISBLANK(C357),"",IF(C357=MAX(IF(FarmUnit[1. Identifiant interne unique d’exploitation agricole*
(Attribué par la gestion centrale)]=A357,FarmUnit[3. Superficie de l’unité agricole (ha)*])),"!","-"))</f>
        <v>!</v>
      </c>
    </row>
    <row r="358" spans="1:9" x14ac:dyDescent="0.25">
      <c r="A358" s="95" t="s">
        <v>633</v>
      </c>
      <c r="B358" s="96" t="s">
        <v>634</v>
      </c>
      <c r="C358" s="162">
        <v>2.54</v>
      </c>
      <c r="D358" s="95">
        <v>5.2461000000000002</v>
      </c>
      <c r="E358" s="95">
        <v>-5.9516</v>
      </c>
      <c r="F35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58" s="98">
        <f t="shared" si="10"/>
        <v>5.2461000000000002</v>
      </c>
      <c r="H358" s="98">
        <f t="shared" si="11"/>
        <v>-5.9516</v>
      </c>
      <c r="I358" s="97" t="str">
        <f t="array" ref="I358">IF(ISBLANK(C358),"",IF(C358=MAX(IF(FarmUnit[1. Identifiant interne unique d’exploitation agricole*
(Attribué par la gestion centrale)]=A358,FarmUnit[3. Superficie de l’unité agricole (ha)*])),"!","-"))</f>
        <v>!</v>
      </c>
    </row>
    <row r="359" spans="1:9" x14ac:dyDescent="0.25">
      <c r="A359" s="95" t="s">
        <v>642</v>
      </c>
      <c r="B359" s="96" t="s">
        <v>643</v>
      </c>
      <c r="C359" s="162">
        <v>2.5</v>
      </c>
      <c r="D359" s="95">
        <v>5.2298999999999998</v>
      </c>
      <c r="E359" s="95">
        <v>-5.9035000000000002</v>
      </c>
      <c r="F35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59" s="98">
        <f t="shared" si="10"/>
        <v>5.2298999999999998</v>
      </c>
      <c r="H359" s="98">
        <f t="shared" si="11"/>
        <v>-5.9035000000000002</v>
      </c>
      <c r="I359" s="97" t="str">
        <f t="array" ref="I359">IF(ISBLANK(C359),"",IF(C359=MAX(IF(FarmUnit[1. Identifiant interne unique d’exploitation agricole*
(Attribué par la gestion centrale)]=A359,FarmUnit[3. Superficie de l’unité agricole (ha)*])),"!","-"))</f>
        <v>!</v>
      </c>
    </row>
    <row r="360" spans="1:9" x14ac:dyDescent="0.25">
      <c r="A360" s="95" t="s">
        <v>388</v>
      </c>
      <c r="B360" s="96" t="s">
        <v>389</v>
      </c>
      <c r="C360" s="162">
        <v>3.41</v>
      </c>
      <c r="D360" s="95">
        <v>5.2529000000000003</v>
      </c>
      <c r="E360" s="95">
        <v>-5.9358000000000004</v>
      </c>
      <c r="F36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60" s="98">
        <f t="shared" si="10"/>
        <v>5.2529000000000003</v>
      </c>
      <c r="H360" s="98">
        <f t="shared" si="11"/>
        <v>-5.9358000000000004</v>
      </c>
      <c r="I360" s="97" t="str">
        <f t="array" ref="I360">IF(ISBLANK(C360),"",IF(C360=MAX(IF(FarmUnit[1. Identifiant interne unique d’exploitation agricole*
(Attribué par la gestion centrale)]=A360,FarmUnit[3. Superficie de l’unité agricole (ha)*])),"!","-"))</f>
        <v>!</v>
      </c>
    </row>
    <row r="361" spans="1:9" x14ac:dyDescent="0.25">
      <c r="A361" s="95" t="s">
        <v>725</v>
      </c>
      <c r="B361" s="96" t="s">
        <v>726</v>
      </c>
      <c r="C361" s="162">
        <v>3</v>
      </c>
      <c r="D361" s="95">
        <v>5.2877000000000001</v>
      </c>
      <c r="E361" s="95">
        <v>-5.8517000000000001</v>
      </c>
      <c r="F36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61" s="98">
        <f t="shared" si="10"/>
        <v>5.2877000000000001</v>
      </c>
      <c r="H361" s="98">
        <f t="shared" si="11"/>
        <v>-5.8517000000000001</v>
      </c>
      <c r="I361" s="97" t="str">
        <f t="array" ref="I361">IF(ISBLANK(C361),"",IF(C361=MAX(IF(FarmUnit[1. Identifiant interne unique d’exploitation agricole*
(Attribué par la gestion centrale)]=A361,FarmUnit[3. Superficie de l’unité agricole (ha)*])),"!","-"))</f>
        <v>!</v>
      </c>
    </row>
    <row r="362" spans="1:9" x14ac:dyDescent="0.25">
      <c r="A362" s="95" t="s">
        <v>814</v>
      </c>
      <c r="B362" s="96" t="s">
        <v>815</v>
      </c>
      <c r="C362" s="162">
        <v>3.3</v>
      </c>
      <c r="D362" s="95">
        <v>5.2759999999999998</v>
      </c>
      <c r="E362" s="95">
        <v>-5.8682999999999996</v>
      </c>
      <c r="F36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62" s="98">
        <f t="shared" si="10"/>
        <v>5.2759999999999998</v>
      </c>
      <c r="H362" s="98">
        <f t="shared" si="11"/>
        <v>-5.8682999999999996</v>
      </c>
      <c r="I362" s="97" t="str">
        <f t="array" ref="I362">IF(ISBLANK(C362),"",IF(C362=MAX(IF(FarmUnit[1. Identifiant interne unique d’exploitation agricole*
(Attribué par la gestion centrale)]=A362,FarmUnit[3. Superficie de l’unité agricole (ha)*])),"!","-"))</f>
        <v>!</v>
      </c>
    </row>
    <row r="363" spans="1:9" x14ac:dyDescent="0.25">
      <c r="A363" s="95" t="s">
        <v>804</v>
      </c>
      <c r="B363" s="96" t="s">
        <v>805</v>
      </c>
      <c r="C363" s="162">
        <v>2.36</v>
      </c>
      <c r="D363" s="95">
        <v>5.2582000000000004</v>
      </c>
      <c r="E363" s="95">
        <v>-5.8604000000000003</v>
      </c>
      <c r="F36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63" s="98">
        <f t="shared" si="10"/>
        <v>5.2582000000000004</v>
      </c>
      <c r="H363" s="98">
        <f t="shared" si="11"/>
        <v>-5.8604000000000003</v>
      </c>
      <c r="I363" s="97" t="str">
        <f t="array" ref="I363">IF(ISBLANK(C363),"",IF(C363=MAX(IF(FarmUnit[1. Identifiant interne unique d’exploitation agricole*
(Attribué par la gestion centrale)]=A363,FarmUnit[3. Superficie de l’unité agricole (ha)*])),"!","-"))</f>
        <v>!</v>
      </c>
    </row>
    <row r="364" spans="1:9" x14ac:dyDescent="0.25">
      <c r="A364" s="95" t="s">
        <v>772</v>
      </c>
      <c r="B364" s="96" t="s">
        <v>773</v>
      </c>
      <c r="C364" s="162">
        <v>3.64</v>
      </c>
      <c r="D364" s="95">
        <v>5.2572999999999999</v>
      </c>
      <c r="E364" s="95">
        <v>-5.9317000000000002</v>
      </c>
      <c r="F36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64" s="98">
        <f t="shared" si="10"/>
        <v>5.2572999999999999</v>
      </c>
      <c r="H364" s="98">
        <f t="shared" si="11"/>
        <v>-5.9317000000000002</v>
      </c>
      <c r="I364" s="97" t="str">
        <f t="array" ref="I364">IF(ISBLANK(C364),"",IF(C364=MAX(IF(FarmUnit[1. Identifiant interne unique d’exploitation agricole*
(Attribué par la gestion centrale)]=A364,FarmUnit[3. Superficie de l’unité agricole (ha)*])),"!","-"))</f>
        <v>!</v>
      </c>
    </row>
    <row r="365" spans="1:9" x14ac:dyDescent="0.25">
      <c r="A365" s="95" t="s">
        <v>651</v>
      </c>
      <c r="B365" s="96" t="s">
        <v>652</v>
      </c>
      <c r="C365" s="162">
        <v>3.5</v>
      </c>
      <c r="D365" s="95">
        <v>5.2412000000000001</v>
      </c>
      <c r="E365" s="95">
        <v>-5.9036</v>
      </c>
      <c r="F36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65" s="98">
        <f t="shared" si="10"/>
        <v>5.2412000000000001</v>
      </c>
      <c r="H365" s="98">
        <f t="shared" si="11"/>
        <v>-5.9036</v>
      </c>
      <c r="I365" s="97" t="str">
        <f t="array" ref="I365">IF(ISBLANK(C365),"",IF(C365=MAX(IF(FarmUnit[1. Identifiant interne unique d’exploitation agricole*
(Attribué par la gestion centrale)]=A365,FarmUnit[3. Superficie de l’unité agricole (ha)*])),"!","-"))</f>
        <v>!</v>
      </c>
    </row>
    <row r="366" spans="1:9" x14ac:dyDescent="0.25">
      <c r="A366" s="95" t="s">
        <v>809</v>
      </c>
      <c r="B366" s="96" t="s">
        <v>810</v>
      </c>
      <c r="C366" s="162">
        <v>2.64</v>
      </c>
      <c r="D366" s="95">
        <v>5.2693000000000003</v>
      </c>
      <c r="E366" s="95">
        <v>-5.8578000000000001</v>
      </c>
      <c r="F36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66" s="98">
        <f t="shared" si="10"/>
        <v>5.2693000000000003</v>
      </c>
      <c r="H366" s="98">
        <f t="shared" si="11"/>
        <v>-5.8578000000000001</v>
      </c>
      <c r="I366" s="97" t="str">
        <f t="array" ref="I366">IF(ISBLANK(C366),"",IF(C366=MAX(IF(FarmUnit[1. Identifiant interne unique d’exploitation agricole*
(Attribué par la gestion centrale)]=A366,FarmUnit[3. Superficie de l’unité agricole (ha)*])),"!","-"))</f>
        <v>!</v>
      </c>
    </row>
    <row r="367" spans="1:9" x14ac:dyDescent="0.25">
      <c r="A367" s="95" t="s">
        <v>789</v>
      </c>
      <c r="B367" s="96" t="s">
        <v>790</v>
      </c>
      <c r="C367" s="162">
        <v>3</v>
      </c>
      <c r="D367" s="95">
        <v>5.2316000000000003</v>
      </c>
      <c r="E367" s="95">
        <v>-5.9086999999999996</v>
      </c>
      <c r="F36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67" s="98">
        <f t="shared" si="10"/>
        <v>5.2316000000000003</v>
      </c>
      <c r="H367" s="98">
        <f t="shared" si="11"/>
        <v>-5.9086999999999996</v>
      </c>
      <c r="I367" s="97" t="str">
        <f t="array" ref="I367">IF(ISBLANK(C367),"",IF(C367=MAX(IF(FarmUnit[1. Identifiant interne unique d’exploitation agricole*
(Attribué par la gestion centrale)]=A367,FarmUnit[3. Superficie de l’unité agricole (ha)*])),"!","-"))</f>
        <v>!</v>
      </c>
    </row>
    <row r="368" spans="1:9" x14ac:dyDescent="0.25">
      <c r="A368" s="95" t="s">
        <v>616</v>
      </c>
      <c r="B368" s="96" t="s">
        <v>617</v>
      </c>
      <c r="C368" s="162">
        <v>2.35</v>
      </c>
      <c r="D368" s="95">
        <v>5.2671999999999999</v>
      </c>
      <c r="E368" s="95">
        <v>-5.8719000000000001</v>
      </c>
      <c r="F36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68" s="98">
        <f t="shared" ref="G368:G428" si="12">IF(D368=0,"",D368)</f>
        <v>5.2671999999999999</v>
      </c>
      <c r="H368" s="98">
        <f t="shared" ref="H368:H428" si="13">IF(E368=0,"",E368)</f>
        <v>-5.8719000000000001</v>
      </c>
      <c r="I368" s="97" t="str">
        <f t="array" ref="I368">IF(ISBLANK(C368),"",IF(C368=MAX(IF(FarmUnit[1. Identifiant interne unique d’exploitation agricole*
(Attribué par la gestion centrale)]=A368,FarmUnit[3. Superficie de l’unité agricole (ha)*])),"!","-"))</f>
        <v>!</v>
      </c>
    </row>
    <row r="369" spans="1:9" x14ac:dyDescent="0.25">
      <c r="A369" s="95" t="s">
        <v>453</v>
      </c>
      <c r="B369" s="96" t="s">
        <v>454</v>
      </c>
      <c r="C369" s="162">
        <v>9.09</v>
      </c>
      <c r="D369" s="95">
        <v>5.2523</v>
      </c>
      <c r="E369" s="95">
        <v>-5.8409000000000004</v>
      </c>
      <c r="F36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69" s="98">
        <f t="shared" si="12"/>
        <v>5.2523</v>
      </c>
      <c r="H369" s="98">
        <f t="shared" si="13"/>
        <v>-5.8409000000000004</v>
      </c>
      <c r="I369" s="97" t="str">
        <f t="array" ref="I369">IF(ISBLANK(C369),"",IF(C369=MAX(IF(FarmUnit[1. Identifiant interne unique d’exploitation agricole*
(Attribué par la gestion centrale)]=A369,FarmUnit[3. Superficie de l’unité agricole (ha)*])),"!","-"))</f>
        <v>!</v>
      </c>
    </row>
    <row r="370" spans="1:9" x14ac:dyDescent="0.25">
      <c r="A370" s="102" t="s">
        <v>256</v>
      </c>
      <c r="B370" s="96" t="s">
        <v>257</v>
      </c>
      <c r="C370" s="162">
        <v>1.96</v>
      </c>
      <c r="D370" s="95">
        <v>5.3023999999999996</v>
      </c>
      <c r="E370" s="95">
        <v>-5.8940999999999999</v>
      </c>
      <c r="F37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70" s="98">
        <f t="shared" si="12"/>
        <v>5.3023999999999996</v>
      </c>
      <c r="H370" s="98">
        <f t="shared" si="13"/>
        <v>-5.8940999999999999</v>
      </c>
      <c r="I370" s="97" t="str">
        <f t="array" ref="I370">IF(ISBLANK(C370),"",IF(C370=MAX(IF(FarmUnit[1. Identifiant interne unique d’exploitation agricole*
(Attribué par la gestion centrale)]=A370,FarmUnit[3. Superficie de l’unité agricole (ha)*])),"!","-"))</f>
        <v>!</v>
      </c>
    </row>
    <row r="371" spans="1:9" x14ac:dyDescent="0.25">
      <c r="A371" s="95" t="s">
        <v>719</v>
      </c>
      <c r="B371" s="96" t="s">
        <v>720</v>
      </c>
      <c r="C371" s="162">
        <v>4.55</v>
      </c>
      <c r="D371" s="95">
        <v>5.2565999999999997</v>
      </c>
      <c r="E371" s="95">
        <v>-5.9568000000000003</v>
      </c>
      <c r="F37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71" s="98">
        <f t="shared" si="12"/>
        <v>5.2565999999999997</v>
      </c>
      <c r="H371" s="98">
        <f t="shared" si="13"/>
        <v>-5.9568000000000003</v>
      </c>
      <c r="I371" s="97" t="str">
        <f t="array" ref="I371">IF(ISBLANK(C371),"",IF(C371=MAX(IF(FarmUnit[1. Identifiant interne unique d’exploitation agricole*
(Attribué par la gestion centrale)]=A371,FarmUnit[3. Superficie de l’unité agricole (ha)*])),"!","-"))</f>
        <v>!</v>
      </c>
    </row>
    <row r="372" spans="1:9" x14ac:dyDescent="0.25">
      <c r="A372" s="95" t="s">
        <v>767</v>
      </c>
      <c r="B372" s="96" t="s">
        <v>768</v>
      </c>
      <c r="C372" s="162">
        <v>6.63</v>
      </c>
      <c r="D372" s="95">
        <v>5.2328000000000001</v>
      </c>
      <c r="E372" s="95">
        <v>-5.9085999999999999</v>
      </c>
      <c r="F37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72" s="98">
        <f t="shared" si="12"/>
        <v>5.2328000000000001</v>
      </c>
      <c r="H372" s="98">
        <f t="shared" si="13"/>
        <v>-5.9085999999999999</v>
      </c>
      <c r="I372" s="97" t="str">
        <f t="array" ref="I372">IF(ISBLANK(C372),"",IF(C372=MAX(IF(FarmUnit[1. Identifiant interne unique d’exploitation agricole*
(Attribué par la gestion centrale)]=A372,FarmUnit[3. Superficie de l’unité agricole (ha)*])),"!","-"))</f>
        <v>!</v>
      </c>
    </row>
    <row r="373" spans="1:9" x14ac:dyDescent="0.25">
      <c r="A373" s="102" t="s">
        <v>212</v>
      </c>
      <c r="B373" s="96" t="s">
        <v>214</v>
      </c>
      <c r="C373" s="162">
        <v>4.1100000000000003</v>
      </c>
      <c r="D373" s="95">
        <v>5.2622</v>
      </c>
      <c r="E373" s="95">
        <v>-5.9551999999999996</v>
      </c>
      <c r="F37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73" s="98">
        <f t="shared" si="12"/>
        <v>5.2622</v>
      </c>
      <c r="H373" s="98">
        <f t="shared" si="13"/>
        <v>-5.9551999999999996</v>
      </c>
      <c r="I373" s="97" t="str">
        <f t="array" ref="I373">IF(ISBLANK(C373),"",IF(C373=MAX(IF(FarmUnit[1. Identifiant interne unique d’exploitation agricole*
(Attribué par la gestion centrale)]=A373,FarmUnit[3. Superficie de l’unité agricole (ha)*])),"!","-"))</f>
        <v>!</v>
      </c>
    </row>
    <row r="374" spans="1:9" x14ac:dyDescent="0.25">
      <c r="A374" s="95" t="s">
        <v>604</v>
      </c>
      <c r="B374" s="96" t="s">
        <v>605</v>
      </c>
      <c r="C374" s="162">
        <v>1.5</v>
      </c>
      <c r="D374" s="95">
        <v>5.2458</v>
      </c>
      <c r="E374" s="95">
        <v>-5.8654000000000002</v>
      </c>
      <c r="F37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74" s="98">
        <f t="shared" si="12"/>
        <v>5.2458</v>
      </c>
      <c r="H374" s="98">
        <f t="shared" si="13"/>
        <v>-5.8654000000000002</v>
      </c>
      <c r="I374" s="97" t="str">
        <f t="array" ref="I374">IF(ISBLANK(C374),"",IF(C374=MAX(IF(FarmUnit[1. Identifiant interne unique d’exploitation agricole*
(Attribué par la gestion centrale)]=A374,FarmUnit[3. Superficie de l’unité agricole (ha)*])),"!","-"))</f>
        <v>!</v>
      </c>
    </row>
    <row r="375" spans="1:9" x14ac:dyDescent="0.25">
      <c r="A375" s="95" t="s">
        <v>661</v>
      </c>
      <c r="B375" s="96" t="s">
        <v>662</v>
      </c>
      <c r="C375" s="162">
        <v>4</v>
      </c>
      <c r="D375" s="95">
        <v>5.258</v>
      </c>
      <c r="E375" s="95">
        <v>-5.8757000000000001</v>
      </c>
      <c r="F37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75" s="98">
        <f t="shared" si="12"/>
        <v>5.258</v>
      </c>
      <c r="H375" s="98">
        <f t="shared" si="13"/>
        <v>-5.8757000000000001</v>
      </c>
      <c r="I375" s="97" t="str">
        <f t="array" ref="I375">IF(ISBLANK(C375),"",IF(C375=MAX(IF(FarmUnit[1. Identifiant interne unique d’exploitation agricole*
(Attribué par la gestion centrale)]=A375,FarmUnit[3. Superficie de l’unité agricole (ha)*])),"!","-"))</f>
        <v>!</v>
      </c>
    </row>
    <row r="376" spans="1:9" x14ac:dyDescent="0.25">
      <c r="A376" s="105" t="s">
        <v>2655</v>
      </c>
      <c r="B376" s="104" t="s">
        <v>3124</v>
      </c>
      <c r="C376" s="163">
        <v>2.36</v>
      </c>
      <c r="D376" s="97">
        <v>5.2398999999999996</v>
      </c>
      <c r="E376" s="97">
        <v>-5.9123000000000001</v>
      </c>
      <c r="F37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76" s="98">
        <f t="shared" si="12"/>
        <v>5.2398999999999996</v>
      </c>
      <c r="H376" s="98">
        <f t="shared" si="13"/>
        <v>-5.9123000000000001</v>
      </c>
      <c r="I376" s="97" t="str">
        <f t="array" ref="I376">IF(ISBLANK(C376),"",IF(C376=MAX(IF(FarmUnit[1. Identifiant interne unique d’exploitation agricole*
(Attribué par la gestion centrale)]=A376,FarmUnit[3. Superficie de l’unité agricole (ha)*])),"!","-"))</f>
        <v>!</v>
      </c>
    </row>
    <row r="377" spans="1:9" x14ac:dyDescent="0.25">
      <c r="A377" s="95" t="s">
        <v>799</v>
      </c>
      <c r="B377" s="96" t="s">
        <v>800</v>
      </c>
      <c r="C377" s="162">
        <v>4.5</v>
      </c>
      <c r="D377" s="95">
        <v>5.2873000000000001</v>
      </c>
      <c r="E377" s="95">
        <v>-5.8615000000000004</v>
      </c>
      <c r="F37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77" s="98">
        <f t="shared" si="12"/>
        <v>5.2873000000000001</v>
      </c>
      <c r="H377" s="98">
        <f t="shared" si="13"/>
        <v>-5.8615000000000004</v>
      </c>
      <c r="I377" s="97" t="str">
        <f t="array" ref="I377">IF(ISBLANK(C377),"",IF(C377=MAX(IF(FarmUnit[1. Identifiant interne unique d’exploitation agricole*
(Attribué par la gestion centrale)]=A377,FarmUnit[3. Superficie de l’unité agricole (ha)*])),"!","-"))</f>
        <v>!</v>
      </c>
    </row>
    <row r="378" spans="1:9" x14ac:dyDescent="0.25">
      <c r="A378" s="95" t="s">
        <v>320</v>
      </c>
      <c r="B378" s="96" t="s">
        <v>321</v>
      </c>
      <c r="C378" s="162">
        <v>5.31</v>
      </c>
      <c r="D378" s="95">
        <v>5.2850000000000001</v>
      </c>
      <c r="E378" s="95">
        <v>-5.8742000000000001</v>
      </c>
      <c r="F37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78" s="98">
        <f t="shared" si="12"/>
        <v>5.2850000000000001</v>
      </c>
      <c r="H378" s="98">
        <f t="shared" si="13"/>
        <v>-5.8742000000000001</v>
      </c>
      <c r="I378" s="97" t="str">
        <f t="array" ref="I378">IF(ISBLANK(C378),"",IF(C378=MAX(IF(FarmUnit[1. Identifiant interne unique d’exploitation agricole*
(Attribué par la gestion centrale)]=A378,FarmUnit[3. Superficie de l’unité agricole (ha)*])),"!","-"))</f>
        <v>!</v>
      </c>
    </row>
    <row r="379" spans="1:9" x14ac:dyDescent="0.25">
      <c r="A379" s="95" t="s">
        <v>785</v>
      </c>
      <c r="B379" s="96" t="s">
        <v>786</v>
      </c>
      <c r="C379" s="162">
        <v>1.1200000000000001</v>
      </c>
      <c r="D379" s="95">
        <v>5.2679999999999998</v>
      </c>
      <c r="E379" s="95">
        <v>-5.8456000000000001</v>
      </c>
      <c r="F37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79" s="98">
        <f t="shared" si="12"/>
        <v>5.2679999999999998</v>
      </c>
      <c r="H379" s="98">
        <f t="shared" si="13"/>
        <v>-5.8456000000000001</v>
      </c>
      <c r="I379" s="97" t="str">
        <f t="array" ref="I379">IF(ISBLANK(C379),"",IF(C379=MAX(IF(FarmUnit[1. Identifiant interne unique d’exploitation agricole*
(Attribué par la gestion centrale)]=A379,FarmUnit[3. Superficie de l’unité agricole (ha)*])),"!","-"))</f>
        <v>!</v>
      </c>
    </row>
    <row r="380" spans="1:9" x14ac:dyDescent="0.25">
      <c r="A380" s="102" t="s">
        <v>246</v>
      </c>
      <c r="B380" s="96" t="s">
        <v>247</v>
      </c>
      <c r="C380" s="162">
        <v>2.96</v>
      </c>
      <c r="D380" s="95">
        <v>5.2862999999999998</v>
      </c>
      <c r="E380" s="95">
        <v>-5.8380000000000001</v>
      </c>
      <c r="F38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80" s="98">
        <f t="shared" si="12"/>
        <v>5.2862999999999998</v>
      </c>
      <c r="H380" s="98">
        <f t="shared" si="13"/>
        <v>-5.8380000000000001</v>
      </c>
      <c r="I380" s="97" t="str">
        <f t="array" ref="I380">IF(ISBLANK(C380),"",IF(C380=MAX(IF(FarmUnit[1. Identifiant interne unique d’exploitation agricole*
(Attribué par la gestion centrale)]=A380,FarmUnit[3. Superficie de l’unité agricole (ha)*])),"!","-"))</f>
        <v>!</v>
      </c>
    </row>
    <row r="381" spans="1:9" x14ac:dyDescent="0.25">
      <c r="A381" s="95" t="s">
        <v>870</v>
      </c>
      <c r="B381" s="96" t="s">
        <v>871</v>
      </c>
      <c r="C381" s="162">
        <v>11.23</v>
      </c>
      <c r="D381" s="95">
        <v>5.2202000000000002</v>
      </c>
      <c r="E381" s="95">
        <v>-5.8974000000000002</v>
      </c>
      <c r="F38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81" s="98">
        <f t="shared" si="12"/>
        <v>5.2202000000000002</v>
      </c>
      <c r="H381" s="98">
        <f t="shared" si="13"/>
        <v>-5.8974000000000002</v>
      </c>
      <c r="I381" s="97" t="str">
        <f t="array" ref="I381">IF(ISBLANK(C381),"",IF(C381=MAX(IF(FarmUnit[1. Identifiant interne unique d’exploitation agricole*
(Attribué par la gestion centrale)]=A381,FarmUnit[3. Superficie de l’unité agricole (ha)*])),"!","-"))</f>
        <v>!</v>
      </c>
    </row>
    <row r="382" spans="1:9" x14ac:dyDescent="0.25">
      <c r="A382" s="95" t="s">
        <v>758</v>
      </c>
      <c r="B382" s="96" t="s">
        <v>759</v>
      </c>
      <c r="C382" s="162">
        <v>1.19</v>
      </c>
      <c r="D382" s="95">
        <v>5.2680999999999996</v>
      </c>
      <c r="E382" s="95">
        <v>-5.8471000000000002</v>
      </c>
      <c r="F38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82" s="98">
        <f t="shared" si="12"/>
        <v>5.2680999999999996</v>
      </c>
      <c r="H382" s="98">
        <f t="shared" si="13"/>
        <v>-5.8471000000000002</v>
      </c>
      <c r="I382" s="97" t="str">
        <f t="array" ref="I382">IF(ISBLANK(C382),"",IF(C382=MAX(IF(FarmUnit[1. Identifiant interne unique d’exploitation agricole*
(Attribué par la gestion centrale)]=A382,FarmUnit[3. Superficie de l’unité agricole (ha)*])),"!","-"))</f>
        <v>!</v>
      </c>
    </row>
    <row r="383" spans="1:9" x14ac:dyDescent="0.25">
      <c r="A383" s="95" t="s">
        <v>739</v>
      </c>
      <c r="B383" s="96" t="s">
        <v>740</v>
      </c>
      <c r="C383" s="162">
        <v>2.09</v>
      </c>
      <c r="D383" s="95">
        <v>5.2535999999999996</v>
      </c>
      <c r="E383" s="95">
        <v>-5.8593000000000002</v>
      </c>
      <c r="F38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83" s="98">
        <f t="shared" si="12"/>
        <v>5.2535999999999996</v>
      </c>
      <c r="H383" s="98">
        <f t="shared" si="13"/>
        <v>-5.8593000000000002</v>
      </c>
      <c r="I383" s="97" t="str">
        <f t="array" ref="I383">IF(ISBLANK(C383),"",IF(C383=MAX(IF(FarmUnit[1. Identifiant interne unique d’exploitation agricole*
(Attribué par la gestion centrale)]=A383,FarmUnit[3. Superficie de l’unité agricole (ha)*])),"!","-"))</f>
        <v>!</v>
      </c>
    </row>
    <row r="384" spans="1:9" x14ac:dyDescent="0.25">
      <c r="A384" s="95" t="s">
        <v>879</v>
      </c>
      <c r="B384" s="96" t="s">
        <v>880</v>
      </c>
      <c r="C384" s="162">
        <v>1.5</v>
      </c>
      <c r="D384" s="95">
        <v>5.2691999999999997</v>
      </c>
      <c r="E384" s="95">
        <v>-5.9405999999999999</v>
      </c>
      <c r="F38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84" s="98">
        <f t="shared" si="12"/>
        <v>5.2691999999999997</v>
      </c>
      <c r="H384" s="98">
        <f t="shared" si="13"/>
        <v>-5.9405999999999999</v>
      </c>
      <c r="I384" s="97" t="str">
        <f t="array" ref="I384">IF(ISBLANK(C384),"",IF(C384=MAX(IF(FarmUnit[1. Identifiant interne unique d’exploitation agricole*
(Attribué par la gestion centrale)]=A384,FarmUnit[3. Superficie de l’unité agricole (ha)*])),"!","-"))</f>
        <v>!</v>
      </c>
    </row>
    <row r="385" spans="1:9" x14ac:dyDescent="0.25">
      <c r="A385" s="95" t="s">
        <v>527</v>
      </c>
      <c r="B385" s="96" t="s">
        <v>528</v>
      </c>
      <c r="C385" s="162">
        <v>1.41</v>
      </c>
      <c r="D385" s="95">
        <v>5.2796000000000003</v>
      </c>
      <c r="E385" s="95">
        <v>-5.8540000000000001</v>
      </c>
      <c r="F38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85" s="98">
        <f t="shared" si="12"/>
        <v>5.2796000000000003</v>
      </c>
      <c r="H385" s="98">
        <f t="shared" si="13"/>
        <v>-5.8540000000000001</v>
      </c>
      <c r="I385" s="97" t="str">
        <f t="array" ref="I385">IF(ISBLANK(C385),"",IF(C385=MAX(IF(FarmUnit[1. Identifiant interne unique d’exploitation agricole*
(Attribué par la gestion centrale)]=A385,FarmUnit[3. Superficie de l’unité agricole (ha)*])),"!","-"))</f>
        <v>!</v>
      </c>
    </row>
    <row r="386" spans="1:9" x14ac:dyDescent="0.25">
      <c r="A386" s="95" t="s">
        <v>666</v>
      </c>
      <c r="B386" s="96" t="s">
        <v>667</v>
      </c>
      <c r="C386" s="162">
        <v>11.24</v>
      </c>
      <c r="D386" s="95">
        <v>5.2629999999999999</v>
      </c>
      <c r="E386" s="95">
        <v>-5.8766999999999996</v>
      </c>
      <c r="F38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86" s="98">
        <f t="shared" si="12"/>
        <v>5.2629999999999999</v>
      </c>
      <c r="H386" s="98">
        <f t="shared" si="13"/>
        <v>-5.8766999999999996</v>
      </c>
      <c r="I386" s="97" t="str">
        <f t="array" ref="I386">IF(ISBLANK(C386),"",IF(C386=MAX(IF(FarmUnit[1. Identifiant interne unique d’exploitation agricole*
(Attribué par la gestion centrale)]=A386,FarmUnit[3. Superficie de l’unité agricole (ha)*])),"!","-"))</f>
        <v>!</v>
      </c>
    </row>
    <row r="387" spans="1:9" x14ac:dyDescent="0.25">
      <c r="A387" s="95" t="s">
        <v>535</v>
      </c>
      <c r="B387" s="96" t="s">
        <v>536</v>
      </c>
      <c r="C387" s="162">
        <v>1.5</v>
      </c>
      <c r="D387" s="95">
        <v>5.3007</v>
      </c>
      <c r="E387" s="95">
        <v>-5.9020999999999999</v>
      </c>
      <c r="F38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87" s="98">
        <f t="shared" si="12"/>
        <v>5.3007</v>
      </c>
      <c r="H387" s="98">
        <f t="shared" si="13"/>
        <v>-5.9020999999999999</v>
      </c>
      <c r="I387" s="97" t="str">
        <f t="array" ref="I387">IF(ISBLANK(C387),"",IF(C387=MAX(IF(FarmUnit[1. Identifiant interne unique d’exploitation agricole*
(Attribué par la gestion centrale)]=A387,FarmUnit[3. Superficie de l’unité agricole (ha)*])),"!","-"))</f>
        <v>!</v>
      </c>
    </row>
    <row r="388" spans="1:9" x14ac:dyDescent="0.25">
      <c r="A388" s="95" t="s">
        <v>902</v>
      </c>
      <c r="B388" s="96" t="s">
        <v>903</v>
      </c>
      <c r="C388" s="162">
        <v>4.5</v>
      </c>
      <c r="D388" s="95">
        <v>5.2469999999999999</v>
      </c>
      <c r="E388" s="95">
        <v>-5.9043000000000001</v>
      </c>
      <c r="F38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88" s="98">
        <f t="shared" si="12"/>
        <v>5.2469999999999999</v>
      </c>
      <c r="H388" s="98">
        <f t="shared" si="13"/>
        <v>-5.9043000000000001</v>
      </c>
      <c r="I388" s="97" t="str">
        <f t="array" ref="I388">IF(ISBLANK(C388),"",IF(C388=MAX(IF(FarmUnit[1. Identifiant interne unique d’exploitation agricole*
(Attribué par la gestion centrale)]=A388,FarmUnit[3. Superficie de l’unité agricole (ha)*])),"!","-"))</f>
        <v>!</v>
      </c>
    </row>
    <row r="389" spans="1:9" x14ac:dyDescent="0.25">
      <c r="A389" s="95" t="s">
        <v>714</v>
      </c>
      <c r="B389" s="96" t="s">
        <v>715</v>
      </c>
      <c r="C389" s="162">
        <v>1.56</v>
      </c>
      <c r="D389" s="95">
        <v>5.2843</v>
      </c>
      <c r="E389" s="95">
        <v>-5.8868</v>
      </c>
      <c r="F38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89" s="98">
        <f t="shared" si="12"/>
        <v>5.2843</v>
      </c>
      <c r="H389" s="98">
        <f t="shared" si="13"/>
        <v>-5.8868</v>
      </c>
      <c r="I389" s="97" t="str">
        <f t="array" ref="I389">IF(ISBLANK(C389),"",IF(C389=MAX(IF(FarmUnit[1. Identifiant interne unique d’exploitation agricole*
(Attribué par la gestion centrale)]=A389,FarmUnit[3. Superficie de l’unité agricole (ha)*])),"!","-"))</f>
        <v>!</v>
      </c>
    </row>
    <row r="390" spans="1:9" x14ac:dyDescent="0.25">
      <c r="A390" s="95" t="s">
        <v>409</v>
      </c>
      <c r="B390" s="96" t="s">
        <v>410</v>
      </c>
      <c r="C390" s="162">
        <v>1.2</v>
      </c>
      <c r="D390" s="95">
        <v>5.2803000000000004</v>
      </c>
      <c r="E390" s="95">
        <v>-5.8982000000000001</v>
      </c>
      <c r="F39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90" s="98">
        <f t="shared" si="12"/>
        <v>5.2803000000000004</v>
      </c>
      <c r="H390" s="98">
        <f t="shared" si="13"/>
        <v>-5.8982000000000001</v>
      </c>
      <c r="I390" s="97" t="str">
        <f t="array" ref="I390">IF(ISBLANK(C390),"",IF(C390=MAX(IF(FarmUnit[1. Identifiant interne unique d’exploitation agricole*
(Attribué par la gestion centrale)]=A390,FarmUnit[3. Superficie de l’unité agricole (ha)*])),"!","-"))</f>
        <v>!</v>
      </c>
    </row>
    <row r="391" spans="1:9" x14ac:dyDescent="0.25">
      <c r="A391" s="95" t="s">
        <v>419</v>
      </c>
      <c r="B391" s="96" t="s">
        <v>420</v>
      </c>
      <c r="C391" s="162">
        <v>2.71</v>
      </c>
      <c r="D391" s="95">
        <v>5.2419000000000002</v>
      </c>
      <c r="E391" s="95">
        <v>-5.9067999999999996</v>
      </c>
      <c r="F39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91" s="98">
        <f t="shared" si="12"/>
        <v>5.2419000000000002</v>
      </c>
      <c r="H391" s="98">
        <f t="shared" si="13"/>
        <v>-5.9067999999999996</v>
      </c>
      <c r="I391" s="97" t="str">
        <f t="array" ref="I391">IF(ISBLANK(C391),"",IF(C391=MAX(IF(FarmUnit[1. Identifiant interne unique d’exploitation agricole*
(Attribué par la gestion centrale)]=A391,FarmUnit[3. Superficie de l’unité agricole (ha)*])),"!","-"))</f>
        <v>!</v>
      </c>
    </row>
    <row r="392" spans="1:9" x14ac:dyDescent="0.25">
      <c r="A392" s="95" t="s">
        <v>780</v>
      </c>
      <c r="B392" s="96" t="s">
        <v>781</v>
      </c>
      <c r="C392" s="162">
        <v>2.78</v>
      </c>
      <c r="D392" s="95">
        <v>5.2908999999999997</v>
      </c>
      <c r="E392" s="95">
        <v>-5.9092000000000002</v>
      </c>
      <c r="F39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92" s="98">
        <f t="shared" si="12"/>
        <v>5.2908999999999997</v>
      </c>
      <c r="H392" s="98">
        <f t="shared" si="13"/>
        <v>-5.9092000000000002</v>
      </c>
      <c r="I392" s="97" t="str">
        <f t="array" ref="I392">IF(ISBLANK(C392),"",IF(C392=MAX(IF(FarmUnit[1. Identifiant interne unique d’exploitation agricole*
(Attribué par la gestion centrale)]=A392,FarmUnit[3. Superficie de l’unité agricole (ha)*])),"!","-"))</f>
        <v>!</v>
      </c>
    </row>
    <row r="393" spans="1:9" x14ac:dyDescent="0.25">
      <c r="A393" s="95" t="s">
        <v>425</v>
      </c>
      <c r="B393" s="96" t="s">
        <v>426</v>
      </c>
      <c r="C393" s="162">
        <v>0.8</v>
      </c>
      <c r="D393" s="95">
        <v>5.2983000000000002</v>
      </c>
      <c r="E393" s="95">
        <v>-5.9015000000000004</v>
      </c>
      <c r="F39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93" s="98">
        <f t="shared" si="12"/>
        <v>5.2983000000000002</v>
      </c>
      <c r="H393" s="98">
        <f t="shared" si="13"/>
        <v>-5.9015000000000004</v>
      </c>
      <c r="I393" s="97" t="str">
        <f t="array" ref="I393">IF(ISBLANK(C393),"",IF(C393=MAX(IF(FarmUnit[1. Identifiant interne unique d’exploitation agricole*
(Attribué par la gestion centrale)]=A393,FarmUnit[3. Superficie de l’unité agricole (ha)*])),"!","-"))</f>
        <v>!</v>
      </c>
    </row>
    <row r="394" spans="1:9" x14ac:dyDescent="0.25">
      <c r="A394" s="95" t="s">
        <v>794</v>
      </c>
      <c r="B394" s="96" t="s">
        <v>795</v>
      </c>
      <c r="C394" s="162">
        <v>3</v>
      </c>
      <c r="D394" s="95">
        <v>5.2378</v>
      </c>
      <c r="E394" s="95">
        <v>-5.9095000000000004</v>
      </c>
      <c r="F39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94" s="98">
        <f t="shared" si="12"/>
        <v>5.2378</v>
      </c>
      <c r="H394" s="98">
        <f t="shared" si="13"/>
        <v>-5.9095000000000004</v>
      </c>
      <c r="I394" s="97" t="str">
        <f t="array" ref="I394">IF(ISBLANK(C394),"",IF(C394=MAX(IF(FarmUnit[1. Identifiant interne unique d’exploitation agricole*
(Attribué par la gestion centrale)]=A394,FarmUnit[3. Superficie de l’unité agricole (ha)*])),"!","-"))</f>
        <v>!</v>
      </c>
    </row>
    <row r="395" spans="1:9" x14ac:dyDescent="0.25">
      <c r="A395" s="95" t="s">
        <v>372</v>
      </c>
      <c r="B395" s="96" t="s">
        <v>373</v>
      </c>
      <c r="C395" s="162">
        <v>2.35</v>
      </c>
      <c r="D395" s="95">
        <v>5.2361000000000004</v>
      </c>
      <c r="E395" s="95">
        <v>-5.8753000000000002</v>
      </c>
      <c r="F39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95" s="98">
        <f t="shared" si="12"/>
        <v>5.2361000000000004</v>
      </c>
      <c r="H395" s="98">
        <f t="shared" si="13"/>
        <v>-5.8753000000000002</v>
      </c>
      <c r="I395" s="97" t="str">
        <f t="array" ref="I395">IF(ISBLANK(C395),"",IF(C395=MAX(IF(FarmUnit[1. Identifiant interne unique d’exploitation agricole*
(Attribué par la gestion centrale)]=A395,FarmUnit[3. Superficie de l’unité agricole (ha)*])),"!","-"))</f>
        <v>!</v>
      </c>
    </row>
    <row r="396" spans="1:9" x14ac:dyDescent="0.25">
      <c r="A396" s="95" t="s">
        <v>619</v>
      </c>
      <c r="B396" s="96" t="s">
        <v>620</v>
      </c>
      <c r="C396" s="162">
        <v>2.4700000000000002</v>
      </c>
      <c r="D396" s="95">
        <v>5.2525000000000004</v>
      </c>
      <c r="E396" s="95">
        <v>-5.9366000000000003</v>
      </c>
      <c r="F39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96" s="98">
        <f t="shared" si="12"/>
        <v>5.2525000000000004</v>
      </c>
      <c r="H396" s="98">
        <f t="shared" si="13"/>
        <v>-5.9366000000000003</v>
      </c>
      <c r="I396" s="97" t="str">
        <f t="array" ref="I396">IF(ISBLANK(C396),"",IF(C396=MAX(IF(FarmUnit[1. Identifiant interne unique d’exploitation agricole*
(Attribué par la gestion centrale)]=A396,FarmUnit[3. Superficie de l’unité agricole (ha)*])),"!","-"))</f>
        <v>!</v>
      </c>
    </row>
    <row r="397" spans="1:9" x14ac:dyDescent="0.25">
      <c r="A397" s="95" t="s">
        <v>700</v>
      </c>
      <c r="B397" s="96" t="s">
        <v>701</v>
      </c>
      <c r="C397" s="162">
        <v>2.75</v>
      </c>
      <c r="D397" s="95">
        <v>5.3003999999999998</v>
      </c>
      <c r="E397" s="95">
        <v>-5.9114000000000004</v>
      </c>
      <c r="F39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97" s="98">
        <f t="shared" si="12"/>
        <v>5.3003999999999998</v>
      </c>
      <c r="H397" s="98">
        <f t="shared" si="13"/>
        <v>-5.9114000000000004</v>
      </c>
      <c r="I397" s="97" t="str">
        <f t="array" ref="I397">IF(ISBLANK(C397),"",IF(C397=MAX(IF(FarmUnit[1. Identifiant interne unique d’exploitation agricole*
(Attribué par la gestion centrale)]=A397,FarmUnit[3. Superficie de l’unité agricole (ha)*])),"!","-"))</f>
        <v>!</v>
      </c>
    </row>
    <row r="398" spans="1:9" x14ac:dyDescent="0.25">
      <c r="A398" s="95" t="s">
        <v>823</v>
      </c>
      <c r="B398" s="96" t="s">
        <v>824</v>
      </c>
      <c r="C398" s="162">
        <v>2.2799999999999998</v>
      </c>
      <c r="D398" s="95">
        <v>5.2584</v>
      </c>
      <c r="E398" s="95">
        <v>-5.8608000000000002</v>
      </c>
      <c r="F39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98" s="98">
        <f t="shared" si="12"/>
        <v>5.2584</v>
      </c>
      <c r="H398" s="98">
        <f t="shared" si="13"/>
        <v>-5.8608000000000002</v>
      </c>
      <c r="I398" s="97" t="str">
        <f t="array" ref="I398">IF(ISBLANK(C398),"",IF(C398=MAX(IF(FarmUnit[1. Identifiant interne unique d’exploitation agricole*
(Attribué par la gestion centrale)]=A398,FarmUnit[3. Superficie de l’unité agricole (ha)*])),"!","-"))</f>
        <v>!</v>
      </c>
    </row>
    <row r="399" spans="1:9" x14ac:dyDescent="0.25">
      <c r="A399" s="95" t="s">
        <v>285</v>
      </c>
      <c r="B399" s="96" t="s">
        <v>286</v>
      </c>
      <c r="C399" s="162">
        <v>2.5</v>
      </c>
      <c r="D399" s="95">
        <v>5.2610000000000001</v>
      </c>
      <c r="E399" s="95">
        <v>-5.9569000000000001</v>
      </c>
      <c r="F39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399" s="98">
        <f t="shared" si="12"/>
        <v>5.2610000000000001</v>
      </c>
      <c r="H399" s="98">
        <f t="shared" si="13"/>
        <v>-5.9569000000000001</v>
      </c>
      <c r="I399" s="97" t="str">
        <f t="array" ref="I399">IF(ISBLANK(C399),"",IF(C399=MAX(IF(FarmUnit[1. Identifiant interne unique d’exploitation agricole*
(Attribué par la gestion centrale)]=A399,FarmUnit[3. Superficie de l’unité agricole (ha)*])),"!","-"))</f>
        <v>!</v>
      </c>
    </row>
    <row r="400" spans="1:9" x14ac:dyDescent="0.25">
      <c r="A400" s="95" t="s">
        <v>295</v>
      </c>
      <c r="B400" s="96" t="s">
        <v>296</v>
      </c>
      <c r="C400" s="162">
        <v>2.87</v>
      </c>
      <c r="D400" s="95">
        <v>5.2965999999999998</v>
      </c>
      <c r="E400" s="95">
        <v>-5.8521999999999998</v>
      </c>
      <c r="F40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00" s="98">
        <f t="shared" si="12"/>
        <v>5.2965999999999998</v>
      </c>
      <c r="H400" s="98">
        <f t="shared" si="13"/>
        <v>-5.8521999999999998</v>
      </c>
      <c r="I400" s="97" t="str">
        <f t="array" ref="I400">IF(ISBLANK(C400),"",IF(C400=MAX(IF(FarmUnit[1. Identifiant interne unique d’exploitation agricole*
(Attribué par la gestion centrale)]=A400,FarmUnit[3. Superficie de l’unité agricole (ha)*])),"!","-"))</f>
        <v>!</v>
      </c>
    </row>
    <row r="401" spans="1:9" x14ac:dyDescent="0.25">
      <c r="A401" s="95" t="s">
        <v>332</v>
      </c>
      <c r="B401" s="96" t="s">
        <v>333</v>
      </c>
      <c r="C401" s="162">
        <v>2.5</v>
      </c>
      <c r="D401" s="95">
        <v>5.3327999999999998</v>
      </c>
      <c r="E401" s="95">
        <v>-5.9143999999999997</v>
      </c>
      <c r="F40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01" s="98">
        <f t="shared" si="12"/>
        <v>5.3327999999999998</v>
      </c>
      <c r="H401" s="98">
        <f t="shared" si="13"/>
        <v>-5.9143999999999997</v>
      </c>
      <c r="I401" s="97" t="str">
        <f t="array" ref="I401">IF(ISBLANK(C401),"",IF(C401=MAX(IF(FarmUnit[1. Identifiant interne unique d’exploitation agricole*
(Attribué par la gestion centrale)]=A401,FarmUnit[3. Superficie de l’unité agricole (ha)*])),"!","-"))</f>
        <v>!</v>
      </c>
    </row>
    <row r="402" spans="1:9" x14ac:dyDescent="0.25">
      <c r="A402" s="95" t="s">
        <v>897</v>
      </c>
      <c r="B402" s="96" t="s">
        <v>898</v>
      </c>
      <c r="C402" s="162">
        <v>5.77</v>
      </c>
      <c r="D402" s="95">
        <v>5.3059000000000003</v>
      </c>
      <c r="E402" s="95">
        <v>-5.9089099999999997</v>
      </c>
      <c r="F40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02" s="98">
        <f t="shared" si="12"/>
        <v>5.3059000000000003</v>
      </c>
      <c r="H402" s="98">
        <f t="shared" si="13"/>
        <v>-5.9089099999999997</v>
      </c>
      <c r="I402" s="97" t="str">
        <f t="array" ref="I402">IF(ISBLANK(C402),"",IF(C402=MAX(IF(FarmUnit[1. Identifiant interne unique d’exploitation agricole*
(Attribué par la gestion centrale)]=A402,FarmUnit[3. Superficie de l’unité agricole (ha)*])),"!","-"))</f>
        <v>!</v>
      </c>
    </row>
    <row r="403" spans="1:9" x14ac:dyDescent="0.25">
      <c r="A403" s="95" t="s">
        <v>440</v>
      </c>
      <c r="B403" s="96" t="s">
        <v>441</v>
      </c>
      <c r="C403" s="162">
        <v>4.5199999999999996</v>
      </c>
      <c r="D403" s="95">
        <v>5.3296000000000001</v>
      </c>
      <c r="E403" s="95">
        <v>-5.9162999999999997</v>
      </c>
      <c r="F40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03" s="98">
        <f t="shared" si="12"/>
        <v>5.3296000000000001</v>
      </c>
      <c r="H403" s="98">
        <f t="shared" si="13"/>
        <v>-5.9162999999999997</v>
      </c>
      <c r="I403" s="97" t="str">
        <f t="array" ref="I403">IF(ISBLANK(C403),"",IF(C403=MAX(IF(FarmUnit[1. Identifiant interne unique d’exploitation agricole*
(Attribué par la gestion centrale)]=A403,FarmUnit[3. Superficie de l’unité agricole (ha)*])),"!","-"))</f>
        <v>!</v>
      </c>
    </row>
    <row r="404" spans="1:9" x14ac:dyDescent="0.25">
      <c r="A404" s="95" t="s">
        <v>705</v>
      </c>
      <c r="B404" s="96" t="s">
        <v>706</v>
      </c>
      <c r="C404" s="162">
        <v>4.29</v>
      </c>
      <c r="D404" s="95">
        <v>5.2962999999999996</v>
      </c>
      <c r="E404" s="95">
        <v>-5.8540999999999999</v>
      </c>
      <c r="F40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04" s="98">
        <f t="shared" si="12"/>
        <v>5.2962999999999996</v>
      </c>
      <c r="H404" s="98">
        <f t="shared" si="13"/>
        <v>-5.8540999999999999</v>
      </c>
      <c r="I404" s="97" t="str">
        <f t="array" ref="I404">IF(ISBLANK(C404),"",IF(C404=MAX(IF(FarmUnit[1. Identifiant interne unique d’exploitation agricole*
(Attribué par la gestion centrale)]=A404,FarmUnit[3. Superficie de l’unité agricole (ha)*])),"!","-"))</f>
        <v>!</v>
      </c>
    </row>
    <row r="405" spans="1:9" x14ac:dyDescent="0.25">
      <c r="A405" s="95" t="s">
        <v>362</v>
      </c>
      <c r="B405" s="96" t="s">
        <v>363</v>
      </c>
      <c r="C405" s="162">
        <v>3.65</v>
      </c>
      <c r="D405" s="95">
        <v>5.3278999999999996</v>
      </c>
      <c r="E405" s="95">
        <v>-5.9218000000000002</v>
      </c>
      <c r="F40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05" s="98">
        <f t="shared" si="12"/>
        <v>5.3278999999999996</v>
      </c>
      <c r="H405" s="98">
        <f t="shared" si="13"/>
        <v>-5.9218000000000002</v>
      </c>
      <c r="I405" s="97" t="str">
        <f t="array" ref="I405">IF(ISBLANK(C405),"",IF(C405=MAX(IF(FarmUnit[1. Identifiant interne unique d’exploitation agricole*
(Attribué par la gestion centrale)]=A405,FarmUnit[3. Superficie de l’unité agricole (ha)*])),"!","-"))</f>
        <v>!</v>
      </c>
    </row>
    <row r="406" spans="1:9" x14ac:dyDescent="0.25">
      <c r="A406" s="95" t="s">
        <v>864</v>
      </c>
      <c r="B406" s="96" t="s">
        <v>865</v>
      </c>
      <c r="C406" s="162">
        <v>2.66</v>
      </c>
      <c r="D406" s="95">
        <v>5.3322000000000003</v>
      </c>
      <c r="E406" s="95">
        <v>-5.9226000000000001</v>
      </c>
      <c r="F40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06" s="98">
        <f t="shared" si="12"/>
        <v>5.3322000000000003</v>
      </c>
      <c r="H406" s="98">
        <f t="shared" si="13"/>
        <v>-5.9226000000000001</v>
      </c>
      <c r="I406" s="97" t="str">
        <f t="array" ref="I406">IF(ISBLANK(C406),"",IF(C406=MAX(IF(FarmUnit[1. Identifiant interne unique d’exploitation agricole*
(Attribué par la gestion centrale)]=A406,FarmUnit[3. Superficie de l’unité agricole (ha)*])),"!","-"))</f>
        <v>!</v>
      </c>
    </row>
    <row r="407" spans="1:9" x14ac:dyDescent="0.25">
      <c r="A407" s="95" t="s">
        <v>582</v>
      </c>
      <c r="B407" s="96" t="s">
        <v>583</v>
      </c>
      <c r="C407" s="162">
        <v>2.5</v>
      </c>
      <c r="D407" s="95">
        <v>5.3152999999999997</v>
      </c>
      <c r="E407" s="95">
        <v>-5.9290000000000003</v>
      </c>
      <c r="F40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07" s="98">
        <f t="shared" si="12"/>
        <v>5.3152999999999997</v>
      </c>
      <c r="H407" s="98">
        <f t="shared" si="13"/>
        <v>-5.9290000000000003</v>
      </c>
      <c r="I407" s="97" t="str">
        <f t="array" ref="I407">IF(ISBLANK(C407),"",IF(C407=MAX(IF(FarmUnit[1. Identifiant interne unique d’exploitation agricole*
(Attribué par la gestion centrale)]=A407,FarmUnit[3. Superficie de l’unité agricole (ha)*])),"!","-"))</f>
        <v>!</v>
      </c>
    </row>
    <row r="408" spans="1:9" x14ac:dyDescent="0.25">
      <c r="A408" s="95" t="s">
        <v>310</v>
      </c>
      <c r="B408" s="96" t="s">
        <v>311</v>
      </c>
      <c r="C408" s="162">
        <v>2.94</v>
      </c>
      <c r="D408" s="95">
        <v>5.3228999999999997</v>
      </c>
      <c r="E408" s="95">
        <v>-5.9106100000000001</v>
      </c>
      <c r="F40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08" s="98">
        <f t="shared" si="12"/>
        <v>5.3228999999999997</v>
      </c>
      <c r="H408" s="98">
        <f t="shared" si="13"/>
        <v>-5.9106100000000001</v>
      </c>
      <c r="I408" s="97" t="str">
        <f t="array" ref="I408">IF(ISBLANK(C408),"",IF(C408=MAX(IF(FarmUnit[1. Identifiant interne unique d’exploitation agricole*
(Attribué par la gestion centrale)]=A408,FarmUnit[3. Superficie de l’unité agricole (ha)*])),"!","-"))</f>
        <v>!</v>
      </c>
    </row>
    <row r="409" spans="1:9" x14ac:dyDescent="0.25">
      <c r="A409" s="95" t="s">
        <v>469</v>
      </c>
      <c r="B409" s="96" t="s">
        <v>470</v>
      </c>
      <c r="C409" s="162">
        <v>4.6900000000000004</v>
      </c>
      <c r="D409" s="95">
        <v>5.3033000000000001</v>
      </c>
      <c r="E409" s="95">
        <v>-5.9132999999999996</v>
      </c>
      <c r="F40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09" s="98">
        <f t="shared" si="12"/>
        <v>5.3033000000000001</v>
      </c>
      <c r="H409" s="98">
        <f t="shared" si="13"/>
        <v>-5.9132999999999996</v>
      </c>
      <c r="I409" s="97" t="str">
        <f t="array" ref="I409">IF(ISBLANK(C409),"",IF(C409=MAX(IF(FarmUnit[1. Identifiant interne unique d’exploitation agricole*
(Attribué par la gestion centrale)]=A409,FarmUnit[3. Superficie de l’unité agricole (ha)*])),"!","-"))</f>
        <v>!</v>
      </c>
    </row>
    <row r="410" spans="1:9" x14ac:dyDescent="0.25">
      <c r="A410" s="95" t="s">
        <v>300</v>
      </c>
      <c r="B410" s="96" t="s">
        <v>301</v>
      </c>
      <c r="C410" s="162">
        <v>2.25</v>
      </c>
      <c r="D410" s="95">
        <v>5.2770000000000001</v>
      </c>
      <c r="E410" s="95">
        <v>-5.8533999999999997</v>
      </c>
      <c r="F41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10" s="98">
        <f t="shared" si="12"/>
        <v>5.2770000000000001</v>
      </c>
      <c r="H410" s="98">
        <f t="shared" si="13"/>
        <v>-5.8533999999999997</v>
      </c>
      <c r="I410" s="97" t="str">
        <f t="array" ref="I410">IF(ISBLANK(C410),"",IF(C410=MAX(IF(FarmUnit[1. Identifiant interne unique d’exploitation agricole*
(Attribué par la gestion centrale)]=A410,FarmUnit[3. Superficie de l’unité agricole (ha)*])),"!","-"))</f>
        <v>!</v>
      </c>
    </row>
    <row r="411" spans="1:9" x14ac:dyDescent="0.25">
      <c r="A411" s="95" t="s">
        <v>628</v>
      </c>
      <c r="B411" s="96" t="s">
        <v>629</v>
      </c>
      <c r="C411" s="162">
        <v>1.39</v>
      </c>
      <c r="D411" s="95">
        <v>5.2912999999999997</v>
      </c>
      <c r="E411" s="95">
        <v>-5.8296999999999999</v>
      </c>
      <c r="F41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11" s="98">
        <f t="shared" si="12"/>
        <v>5.2912999999999997</v>
      </c>
      <c r="H411" s="98">
        <f t="shared" si="13"/>
        <v>-5.8296999999999999</v>
      </c>
      <c r="I411" s="97" t="str">
        <f t="array" ref="I411">IF(ISBLANK(C411),"",IF(C411=MAX(IF(FarmUnit[1. Identifiant interne unique d’exploitation agricole*
(Attribué par la gestion centrale)]=A411,FarmUnit[3. Superficie de l’unité agricole (ha)*])),"!","-"))</f>
        <v>!</v>
      </c>
    </row>
    <row r="412" spans="1:9" x14ac:dyDescent="0.25">
      <c r="A412" s="95" t="s">
        <v>481</v>
      </c>
      <c r="B412" s="96" t="s">
        <v>482</v>
      </c>
      <c r="C412" s="162">
        <v>1.84</v>
      </c>
      <c r="D412" s="95">
        <v>5.3319099999999997</v>
      </c>
      <c r="E412" s="95">
        <v>-5.9359000000000002</v>
      </c>
      <c r="F41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12" s="98">
        <f t="shared" si="12"/>
        <v>5.3319099999999997</v>
      </c>
      <c r="H412" s="98">
        <f t="shared" si="13"/>
        <v>-5.9359000000000002</v>
      </c>
      <c r="I412" s="97" t="str">
        <f t="array" ref="I412">IF(ISBLANK(C412),"",IF(C412=MAX(IF(FarmUnit[1. Identifiant interne unique d’exploitation agricole*
(Attribué par la gestion centrale)]=A412,FarmUnit[3. Superficie de l’unité agricole (ha)*])),"!","-"))</f>
        <v>!</v>
      </c>
    </row>
    <row r="413" spans="1:9" x14ac:dyDescent="0.25">
      <c r="A413" s="95" t="s">
        <v>909</v>
      </c>
      <c r="B413" s="96" t="s">
        <v>910</v>
      </c>
      <c r="C413" s="162">
        <v>1</v>
      </c>
      <c r="D413" s="95">
        <v>5.3273999999999999</v>
      </c>
      <c r="E413" s="95">
        <v>-5.9188000000000001</v>
      </c>
      <c r="F41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13" s="98">
        <f t="shared" si="12"/>
        <v>5.3273999999999999</v>
      </c>
      <c r="H413" s="98">
        <f t="shared" si="13"/>
        <v>-5.9188000000000001</v>
      </c>
      <c r="I413" s="97" t="str">
        <f t="array" ref="I413">IF(ISBLANK(C413),"",IF(C413=MAX(IF(FarmUnit[1. Identifiant interne unique d’exploitation agricole*
(Attribué par la gestion centrale)]=A413,FarmUnit[3. Superficie de l’unité agricole (ha)*])),"!","-"))</f>
        <v>!</v>
      </c>
    </row>
    <row r="414" spans="1:9" x14ac:dyDescent="0.25">
      <c r="A414" s="95" t="s">
        <v>743</v>
      </c>
      <c r="B414" s="96" t="s">
        <v>744</v>
      </c>
      <c r="C414" s="162">
        <v>1.65</v>
      </c>
      <c r="D414" s="95">
        <v>5.2504999999999997</v>
      </c>
      <c r="E414" s="95">
        <v>-5.8714000000000004</v>
      </c>
      <c r="F41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14" s="98">
        <f t="shared" si="12"/>
        <v>5.2504999999999997</v>
      </c>
      <c r="H414" s="98">
        <f t="shared" si="13"/>
        <v>-5.8714000000000004</v>
      </c>
      <c r="I414" s="97" t="str">
        <f t="array" ref="I414">IF(ISBLANK(C414),"",IF(C414=MAX(IF(FarmUnit[1. Identifiant interne unique d’exploitation agricole*
(Attribué par la gestion centrale)]=A414,FarmUnit[3. Superficie de l’unité agricole (ha)*])),"!","-"))</f>
        <v>!</v>
      </c>
    </row>
    <row r="415" spans="1:9" x14ac:dyDescent="0.25">
      <c r="A415" s="95" t="s">
        <v>530</v>
      </c>
      <c r="B415" s="96" t="s">
        <v>531</v>
      </c>
      <c r="C415" s="162">
        <v>5.17</v>
      </c>
      <c r="D415" s="95">
        <v>5.2865000000000002</v>
      </c>
      <c r="E415" s="95">
        <v>-5.8728999999999996</v>
      </c>
      <c r="F41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15" s="98">
        <f t="shared" si="12"/>
        <v>5.2865000000000002</v>
      </c>
      <c r="H415" s="98">
        <f t="shared" si="13"/>
        <v>-5.8728999999999996</v>
      </c>
      <c r="I415" s="97" t="str">
        <f t="array" ref="I415">IF(ISBLANK(C415),"",IF(C415=MAX(IF(FarmUnit[1. Identifiant interne unique d’exploitation agricole*
(Attribué par la gestion centrale)]=A415,FarmUnit[3. Superficie de l’unité agricole (ha)*])),"!","-"))</f>
        <v>!</v>
      </c>
    </row>
    <row r="416" spans="1:9" x14ac:dyDescent="0.25">
      <c r="A416" s="95" t="s">
        <v>562</v>
      </c>
      <c r="B416" s="96" t="s">
        <v>563</v>
      </c>
      <c r="C416" s="162">
        <v>4.7</v>
      </c>
      <c r="D416" s="95">
        <v>5.3375000000000004</v>
      </c>
      <c r="E416" s="95">
        <v>-5.9227100000000004</v>
      </c>
      <c r="F41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16" s="98">
        <f t="shared" si="12"/>
        <v>5.3375000000000004</v>
      </c>
      <c r="H416" s="98">
        <f t="shared" si="13"/>
        <v>-5.9227100000000004</v>
      </c>
      <c r="I416" s="97" t="str">
        <f t="array" ref="I416">IF(ISBLANK(C416),"",IF(C416=MAX(IF(FarmUnit[1. Identifiant interne unique d’exploitation agricole*
(Attribué par la gestion centrale)]=A416,FarmUnit[3. Superficie de l’unité agricole (ha)*])),"!","-"))</f>
        <v>!</v>
      </c>
    </row>
    <row r="417" spans="1:9" x14ac:dyDescent="0.25">
      <c r="A417" s="95" t="s">
        <v>464</v>
      </c>
      <c r="B417" s="96" t="s">
        <v>465</v>
      </c>
      <c r="C417" s="162">
        <v>3</v>
      </c>
      <c r="D417" s="95">
        <v>5.3171999999999997</v>
      </c>
      <c r="E417" s="95">
        <v>-5.9173</v>
      </c>
      <c r="F41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17" s="98">
        <f t="shared" si="12"/>
        <v>5.3171999999999997</v>
      </c>
      <c r="H417" s="98">
        <f t="shared" si="13"/>
        <v>-5.9173</v>
      </c>
      <c r="I417" s="97" t="str">
        <f t="array" ref="I417">IF(ISBLANK(C417),"",IF(C417=MAX(IF(FarmUnit[1. Identifiant interne unique d’exploitation agricole*
(Attribué par la gestion centrale)]=A417,FarmUnit[3. Superficie de l’unité agricole (ha)*])),"!","-"))</f>
        <v>!</v>
      </c>
    </row>
    <row r="418" spans="1:9" x14ac:dyDescent="0.25">
      <c r="A418" s="95" t="s">
        <v>670</v>
      </c>
      <c r="B418" s="96" t="s">
        <v>671</v>
      </c>
      <c r="C418" s="162">
        <v>2.65</v>
      </c>
      <c r="D418" s="95">
        <v>5.2470999999999997</v>
      </c>
      <c r="E418" s="95">
        <v>-5.9516999999999998</v>
      </c>
      <c r="F41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18" s="98">
        <f t="shared" si="12"/>
        <v>5.2470999999999997</v>
      </c>
      <c r="H418" s="98">
        <f t="shared" si="13"/>
        <v>-5.9516999999999998</v>
      </c>
      <c r="I418" s="97" t="str">
        <f t="array" ref="I418">IF(ISBLANK(C418),"",IF(C418=MAX(IF(FarmUnit[1. Identifiant interne unique d’exploitation agricole*
(Attribué par la gestion centrale)]=A418,FarmUnit[3. Superficie de l’unité agricole (ha)*])),"!","-"))</f>
        <v>!</v>
      </c>
    </row>
    <row r="419" spans="1:9" x14ac:dyDescent="0.25">
      <c r="A419" s="95" t="s">
        <v>378</v>
      </c>
      <c r="B419" s="96" t="s">
        <v>379</v>
      </c>
      <c r="C419" s="162">
        <v>2</v>
      </c>
      <c r="D419" s="95">
        <v>5.2855999999999996</v>
      </c>
      <c r="E419" s="95">
        <v>-5.891</v>
      </c>
      <c r="F41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19" s="98">
        <f t="shared" si="12"/>
        <v>5.2855999999999996</v>
      </c>
      <c r="H419" s="98">
        <f t="shared" si="13"/>
        <v>-5.891</v>
      </c>
      <c r="I419" s="97" t="str">
        <f t="array" ref="I419">IF(ISBLANK(C419),"",IF(C419=MAX(IF(FarmUnit[1. Identifiant interne unique d’exploitation agricole*
(Attribué par la gestion centrale)]=A419,FarmUnit[3. Superficie de l’unité agricole (ha)*])),"!","-"))</f>
        <v>!</v>
      </c>
    </row>
    <row r="420" spans="1:9" x14ac:dyDescent="0.25">
      <c r="A420" s="95" t="s">
        <v>521</v>
      </c>
      <c r="B420" s="96" t="s">
        <v>522</v>
      </c>
      <c r="C420" s="162">
        <v>2.72</v>
      </c>
      <c r="D420" s="95">
        <v>5.2984999999999998</v>
      </c>
      <c r="E420" s="95">
        <v>-5.8951000000000002</v>
      </c>
      <c r="F42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20" s="98">
        <f t="shared" si="12"/>
        <v>5.2984999999999998</v>
      </c>
      <c r="H420" s="98">
        <f t="shared" si="13"/>
        <v>-5.8951000000000002</v>
      </c>
      <c r="I420" s="97" t="str">
        <f t="array" ref="I420">IF(ISBLANK(C420),"",IF(C420=MAX(IF(FarmUnit[1. Identifiant interne unique d’exploitation agricole*
(Attribué par la gestion centrale)]=A420,FarmUnit[3. Superficie de l’unité agricole (ha)*])),"!","-"))</f>
        <v>!</v>
      </c>
    </row>
    <row r="421" spans="1:9" x14ac:dyDescent="0.25">
      <c r="A421" s="95" t="s">
        <v>544</v>
      </c>
      <c r="B421" s="96" t="s">
        <v>545</v>
      </c>
      <c r="C421" s="162">
        <v>5.83</v>
      </c>
      <c r="D421" s="95">
        <v>5.3407</v>
      </c>
      <c r="E421" s="95">
        <v>-5.9004000000000003</v>
      </c>
      <c r="F42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21" s="98">
        <f t="shared" si="12"/>
        <v>5.3407</v>
      </c>
      <c r="H421" s="98">
        <f t="shared" si="13"/>
        <v>-5.9004000000000003</v>
      </c>
      <c r="I421" s="97" t="str">
        <f t="array" ref="I421">IF(ISBLANK(C421),"",IF(C421=MAX(IF(FarmUnit[1. Identifiant interne unique d’exploitation agricole*
(Attribué par la gestion centrale)]=A421,FarmUnit[3. Superficie de l’unité agricole (ha)*])),"!","-"))</f>
        <v>!</v>
      </c>
    </row>
    <row r="422" spans="1:9" x14ac:dyDescent="0.25">
      <c r="A422" s="95" t="s">
        <v>550</v>
      </c>
      <c r="B422" s="96" t="s">
        <v>551</v>
      </c>
      <c r="C422" s="162">
        <v>1.23</v>
      </c>
      <c r="D422" s="95">
        <v>5.2533000000000003</v>
      </c>
      <c r="E422" s="95">
        <v>-5.8814000000000002</v>
      </c>
      <c r="F42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22" s="98">
        <f t="shared" si="12"/>
        <v>5.2533000000000003</v>
      </c>
      <c r="H422" s="98">
        <f t="shared" si="13"/>
        <v>-5.8814000000000002</v>
      </c>
      <c r="I422" s="97" t="str">
        <f t="array" ref="I422">IF(ISBLANK(C422),"",IF(C422=MAX(IF(FarmUnit[1. Identifiant interne unique d’exploitation agricole*
(Attribué par la gestion centrale)]=A422,FarmUnit[3. Superficie de l’unité agricole (ha)*])),"!","-"))</f>
        <v>!</v>
      </c>
    </row>
    <row r="423" spans="1:9" x14ac:dyDescent="0.25">
      <c r="A423" s="95" t="s">
        <v>556</v>
      </c>
      <c r="B423" s="96" t="s">
        <v>557</v>
      </c>
      <c r="C423" s="162">
        <v>0.92</v>
      </c>
      <c r="D423" s="95">
        <v>5.3201999999999998</v>
      </c>
      <c r="E423" s="95">
        <v>-5.9115000000000002</v>
      </c>
      <c r="F42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23" s="98">
        <f t="shared" si="12"/>
        <v>5.3201999999999998</v>
      </c>
      <c r="H423" s="98">
        <f t="shared" si="13"/>
        <v>-5.9115000000000002</v>
      </c>
      <c r="I423" s="97" t="str">
        <f t="array" ref="I423">IF(ISBLANK(C423),"",IF(C423=MAX(IF(FarmUnit[1. Identifiant interne unique d’exploitation agricole*
(Attribué par la gestion centrale)]=A423,FarmUnit[3. Superficie de l’unité agricole (ha)*])),"!","-"))</f>
        <v>!</v>
      </c>
    </row>
    <row r="424" spans="1:9" x14ac:dyDescent="0.25">
      <c r="A424" s="95" t="s">
        <v>576</v>
      </c>
      <c r="B424" s="96" t="s">
        <v>577</v>
      </c>
      <c r="C424" s="162">
        <v>5.64</v>
      </c>
      <c r="D424" s="95">
        <v>5.3209</v>
      </c>
      <c r="E424" s="95">
        <v>-5.9184999999999999</v>
      </c>
      <c r="F42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24" s="98">
        <f t="shared" si="12"/>
        <v>5.3209</v>
      </c>
      <c r="H424" s="98">
        <f t="shared" si="13"/>
        <v>-5.9184999999999999</v>
      </c>
      <c r="I424" s="97" t="str">
        <f t="array" ref="I424">IF(ISBLANK(C424),"",IF(C424=MAX(IF(FarmUnit[1. Identifiant interne unique d’exploitation agricole*
(Attribué par la gestion centrale)]=A424,FarmUnit[3. Superficie de l’unité agricole (ha)*])),"!","-"))</f>
        <v>!</v>
      </c>
    </row>
    <row r="425" spans="1:9" x14ac:dyDescent="0.25">
      <c r="A425" s="95" t="s">
        <v>678</v>
      </c>
      <c r="B425" s="96" t="s">
        <v>679</v>
      </c>
      <c r="C425" s="162">
        <v>4.8</v>
      </c>
      <c r="D425" s="95">
        <v>5.2640000000000002</v>
      </c>
      <c r="E425" s="95">
        <v>-5.8285999999999998</v>
      </c>
      <c r="F42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25" s="98">
        <f t="shared" si="12"/>
        <v>5.2640000000000002</v>
      </c>
      <c r="H425" s="98">
        <f t="shared" si="13"/>
        <v>-5.8285999999999998</v>
      </c>
      <c r="I425" s="97" t="str">
        <f t="array" ref="I425">IF(ISBLANK(C425),"",IF(C425=MAX(IF(FarmUnit[1. Identifiant interne unique d’exploitation agricole*
(Attribué par la gestion centrale)]=A425,FarmUnit[3. Superficie de l’unité agricole (ha)*])),"!","-"))</f>
        <v>!</v>
      </c>
    </row>
    <row r="426" spans="1:9" x14ac:dyDescent="0.25">
      <c r="A426" s="95" t="s">
        <v>459</v>
      </c>
      <c r="B426" s="96" t="s">
        <v>460</v>
      </c>
      <c r="C426" s="162">
        <v>3.89</v>
      </c>
      <c r="D426" s="95">
        <v>5.3091999999999997</v>
      </c>
      <c r="E426" s="95">
        <v>-5.90421</v>
      </c>
      <c r="F42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26" s="98">
        <f t="shared" si="12"/>
        <v>5.3091999999999997</v>
      </c>
      <c r="H426" s="98">
        <f t="shared" si="13"/>
        <v>-5.90421</v>
      </c>
      <c r="I426" s="97" t="str">
        <f t="array" ref="I426">IF(ISBLANK(C426),"",IF(C426=MAX(IF(FarmUnit[1. Identifiant interne unique d’exploitation agricole*
(Attribué par la gestion centrale)]=A426,FarmUnit[3. Superficie de l’unité agricole (ha)*])),"!","-"))</f>
        <v>!</v>
      </c>
    </row>
    <row r="427" spans="1:9" x14ac:dyDescent="0.25">
      <c r="A427" s="95" t="s">
        <v>492</v>
      </c>
      <c r="B427" s="96" t="s">
        <v>493</v>
      </c>
      <c r="C427" s="162">
        <v>3</v>
      </c>
      <c r="D427" s="95">
        <v>5.3258000000000001</v>
      </c>
      <c r="E427" s="95">
        <v>-5.9267000000000003</v>
      </c>
      <c r="F42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27" s="98">
        <f t="shared" si="12"/>
        <v>5.3258000000000001</v>
      </c>
      <c r="H427" s="98">
        <f t="shared" si="13"/>
        <v>-5.9267000000000003</v>
      </c>
      <c r="I427" s="97" t="str">
        <f t="array" ref="I427">IF(ISBLANK(C427),"",IF(C427=MAX(IF(FarmUnit[1. Identifiant interne unique d’exploitation agricole*
(Attribué par la gestion centrale)]=A427,FarmUnit[3. Superficie de l’unité agricole (ha)*])),"!","-"))</f>
        <v>!</v>
      </c>
    </row>
    <row r="428" spans="1:9" x14ac:dyDescent="0.25">
      <c r="A428" s="95" t="s">
        <v>447</v>
      </c>
      <c r="B428" s="96" t="s">
        <v>448</v>
      </c>
      <c r="C428" s="162">
        <v>3.49</v>
      </c>
      <c r="D428" s="95">
        <v>5.2534999999999998</v>
      </c>
      <c r="E428" s="95">
        <v>-5.9065000000000003</v>
      </c>
      <c r="F42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28" s="98">
        <f t="shared" si="12"/>
        <v>5.2534999999999998</v>
      </c>
      <c r="H428" s="98">
        <f t="shared" si="13"/>
        <v>-5.9065000000000003</v>
      </c>
      <c r="I428" s="97" t="str">
        <f t="array" ref="I428">IF(ISBLANK(C428),"",IF(C428=MAX(IF(FarmUnit[1. Identifiant interne unique d’exploitation agricole*
(Attribué par la gestion centrale)]=A428,FarmUnit[3. Superficie de l’unité agricole (ha)*])),"!","-"))</f>
        <v>!</v>
      </c>
    </row>
    <row r="429" spans="1:9" x14ac:dyDescent="0.25">
      <c r="A429" s="95" t="s">
        <v>886</v>
      </c>
      <c r="B429" s="96" t="s">
        <v>887</v>
      </c>
      <c r="C429" s="162">
        <v>8.8000000000000007</v>
      </c>
      <c r="D429" s="95">
        <v>5.3044000000000002</v>
      </c>
      <c r="E429" s="95">
        <v>-5.9020000000000001</v>
      </c>
      <c r="F42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29" s="98">
        <f t="shared" ref="G429:G491" si="14">IF(D429=0,"",D429)</f>
        <v>5.3044000000000002</v>
      </c>
      <c r="H429" s="98">
        <f t="shared" ref="H429:H491" si="15">IF(E429=0,"",E429)</f>
        <v>-5.9020000000000001</v>
      </c>
      <c r="I429" s="97" t="str">
        <f t="array" ref="I429">IF(ISBLANK(C429),"",IF(C429=MAX(IF(FarmUnit[1. Identifiant interne unique d’exploitation agricole*
(Attribué par la gestion centrale)]=A429,FarmUnit[3. Superficie de l’unité agricole (ha)*])),"!","-"))</f>
        <v>!</v>
      </c>
    </row>
    <row r="430" spans="1:9" x14ac:dyDescent="0.25">
      <c r="A430" s="95" t="s">
        <v>892</v>
      </c>
      <c r="B430" s="96" t="s">
        <v>893</v>
      </c>
      <c r="C430" s="162">
        <v>5.5</v>
      </c>
      <c r="D430" s="95">
        <v>5.3182</v>
      </c>
      <c r="E430" s="95">
        <v>-5.9161000000000001</v>
      </c>
      <c r="F43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30" s="98">
        <f t="shared" si="14"/>
        <v>5.3182</v>
      </c>
      <c r="H430" s="98">
        <f t="shared" si="15"/>
        <v>-5.9161000000000001</v>
      </c>
      <c r="I430" s="97" t="str">
        <f t="array" ref="I430">IF(ISBLANK(C430),"",IF(C430=MAX(IF(FarmUnit[1. Identifiant interne unique d’exploitation agricole*
(Attribué par la gestion centrale)]=A430,FarmUnit[3. Superficie de l’unité agricole (ha)*])),"!","-"))</f>
        <v>!</v>
      </c>
    </row>
    <row r="431" spans="1:9" x14ac:dyDescent="0.25">
      <c r="A431" s="95" t="s">
        <v>673</v>
      </c>
      <c r="B431" s="96" t="s">
        <v>674</v>
      </c>
      <c r="C431" s="162">
        <v>5</v>
      </c>
      <c r="D431" s="95">
        <v>5.2549999999999999</v>
      </c>
      <c r="E431" s="95">
        <v>-5.8997099999999998</v>
      </c>
      <c r="F43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31" s="98">
        <f t="shared" si="14"/>
        <v>5.2549999999999999</v>
      </c>
      <c r="H431" s="98">
        <f t="shared" si="15"/>
        <v>-5.8997099999999998</v>
      </c>
      <c r="I431" s="97" t="str">
        <f t="array" ref="I431">IF(ISBLANK(C431),"",IF(C431=MAX(IF(FarmUnit[1. Identifiant interne unique d’exploitation agricole*
(Attribué par la gestion centrale)]=A431,FarmUnit[3. Superficie de l’unité agricole (ha)*])),"!","-"))</f>
        <v>!</v>
      </c>
    </row>
    <row r="432" spans="1:9" x14ac:dyDescent="0.25">
      <c r="A432" s="95" t="s">
        <v>925</v>
      </c>
      <c r="B432" s="96" t="s">
        <v>926</v>
      </c>
      <c r="C432" s="162">
        <v>1.75</v>
      </c>
      <c r="D432" s="95">
        <v>5.3213999999999997</v>
      </c>
      <c r="E432" s="95">
        <v>-5.9071999999999996</v>
      </c>
      <c r="F43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32" s="98">
        <f t="shared" si="14"/>
        <v>5.3213999999999997</v>
      </c>
      <c r="H432" s="98">
        <f t="shared" si="15"/>
        <v>-5.9071999999999996</v>
      </c>
      <c r="I432" s="97" t="str">
        <f t="array" ref="I432">IF(ISBLANK(C432),"",IF(C432=MAX(IF(FarmUnit[1. Identifiant interne unique d’exploitation agricole*
(Attribué par la gestion centrale)]=A432,FarmUnit[3. Superficie de l’unité agricole (ha)*])),"!","-"))</f>
        <v>!</v>
      </c>
    </row>
    <row r="433" spans="1:9" x14ac:dyDescent="0.25">
      <c r="A433" s="95" t="s">
        <v>929</v>
      </c>
      <c r="B433" s="96" t="s">
        <v>930</v>
      </c>
      <c r="C433" s="162">
        <v>1.74</v>
      </c>
      <c r="D433" s="95">
        <v>5.2403000000000004</v>
      </c>
      <c r="E433" s="95">
        <v>-5.8781999999999996</v>
      </c>
      <c r="F43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33" s="98">
        <f t="shared" si="14"/>
        <v>5.2403000000000004</v>
      </c>
      <c r="H433" s="98">
        <f t="shared" si="15"/>
        <v>-5.8781999999999996</v>
      </c>
      <c r="I433" s="97" t="str">
        <f t="array" ref="I433">IF(ISBLANK(C433),"",IF(C433=MAX(IF(FarmUnit[1. Identifiant interne unique d’exploitation agricole*
(Attribué par la gestion centrale)]=A433,FarmUnit[3. Superficie de l’unité agricole (ha)*])),"!","-"))</f>
        <v>!</v>
      </c>
    </row>
    <row r="434" spans="1:9" x14ac:dyDescent="0.25">
      <c r="A434" s="95" t="s">
        <v>936</v>
      </c>
      <c r="B434" s="96" t="s">
        <v>937</v>
      </c>
      <c r="C434" s="162">
        <v>5.84</v>
      </c>
      <c r="D434" s="95">
        <v>5.2907000000000002</v>
      </c>
      <c r="E434" s="95">
        <v>-5.8973000000000004</v>
      </c>
      <c r="F43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34" s="98">
        <f t="shared" si="14"/>
        <v>5.2907000000000002</v>
      </c>
      <c r="H434" s="98">
        <f t="shared" si="15"/>
        <v>-5.8973000000000004</v>
      </c>
      <c r="I434" s="97" t="str">
        <f t="array" ref="I434">IF(ISBLANK(C434),"",IF(C434=MAX(IF(FarmUnit[1. Identifiant interne unique d’exploitation agricole*
(Attribué par la gestion centrale)]=A434,FarmUnit[3. Superficie de l’unité agricole (ha)*])),"!","-"))</f>
        <v>!</v>
      </c>
    </row>
    <row r="435" spans="1:9" x14ac:dyDescent="0.25">
      <c r="A435" s="95" t="s">
        <v>938</v>
      </c>
      <c r="B435" s="96" t="s">
        <v>939</v>
      </c>
      <c r="C435" s="162">
        <v>2.5</v>
      </c>
      <c r="D435" s="95">
        <v>5.2941000000000003</v>
      </c>
      <c r="E435" s="95">
        <v>-5.8577000000000004</v>
      </c>
      <c r="F43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35" s="98">
        <f t="shared" si="14"/>
        <v>5.2941000000000003</v>
      </c>
      <c r="H435" s="98">
        <f t="shared" si="15"/>
        <v>-5.8577000000000004</v>
      </c>
      <c r="I435" s="97" t="str">
        <f t="array" ref="I435">IF(ISBLANK(C435),"",IF(C435=MAX(IF(FarmUnit[1. Identifiant interne unique d’exploitation agricole*
(Attribué par la gestion centrale)]=A435,FarmUnit[3. Superficie de l’unité agricole (ha)*])),"!","-"))</f>
        <v>!</v>
      </c>
    </row>
    <row r="436" spans="1:9" x14ac:dyDescent="0.25">
      <c r="A436" s="95" t="s">
        <v>943</v>
      </c>
      <c r="B436" s="96" t="s">
        <v>944</v>
      </c>
      <c r="C436" s="162">
        <v>1.78</v>
      </c>
      <c r="D436" s="95">
        <v>5.3262</v>
      </c>
      <c r="E436" s="95">
        <v>-5.9169999999999998</v>
      </c>
      <c r="F43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36" s="98">
        <f t="shared" si="14"/>
        <v>5.3262</v>
      </c>
      <c r="H436" s="98">
        <f t="shared" si="15"/>
        <v>-5.9169999999999998</v>
      </c>
      <c r="I436" s="97" t="str">
        <f t="array" ref="I436">IF(ISBLANK(C436),"",IF(C436=MAX(IF(FarmUnit[1. Identifiant interne unique d’exploitation agricole*
(Attribué par la gestion centrale)]=A436,FarmUnit[3. Superficie de l’unité agricole (ha)*])),"!","-"))</f>
        <v>!</v>
      </c>
    </row>
    <row r="437" spans="1:9" x14ac:dyDescent="0.25">
      <c r="A437" s="95" t="s">
        <v>947</v>
      </c>
      <c r="B437" s="96" t="s">
        <v>948</v>
      </c>
      <c r="C437" s="162">
        <v>4.2</v>
      </c>
      <c r="D437" s="95">
        <v>5.3155999999999999</v>
      </c>
      <c r="E437" s="95">
        <v>-5.9127999999999998</v>
      </c>
      <c r="F43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37" s="98">
        <f t="shared" si="14"/>
        <v>5.3155999999999999</v>
      </c>
      <c r="H437" s="98">
        <f t="shared" si="15"/>
        <v>-5.9127999999999998</v>
      </c>
      <c r="I437" s="97" t="str">
        <f t="array" ref="I437">IF(ISBLANK(C437),"",IF(C437=MAX(IF(FarmUnit[1. Identifiant interne unique d’exploitation agricole*
(Attribué par la gestion centrale)]=A437,FarmUnit[3. Superficie de l’unité agricole (ha)*])),"!","-"))</f>
        <v>!</v>
      </c>
    </row>
    <row r="438" spans="1:9" x14ac:dyDescent="0.25">
      <c r="A438" s="95" t="s">
        <v>950</v>
      </c>
      <c r="B438" s="96" t="s">
        <v>951</v>
      </c>
      <c r="C438" s="162">
        <v>1.1100000000000001</v>
      </c>
      <c r="D438" s="95">
        <v>5.2687999999999997</v>
      </c>
      <c r="E438" s="95">
        <v>-5.9387100000000004</v>
      </c>
      <c r="F43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38" s="98">
        <f t="shared" si="14"/>
        <v>5.2687999999999997</v>
      </c>
      <c r="H438" s="98">
        <f t="shared" si="15"/>
        <v>-5.9387100000000004</v>
      </c>
      <c r="I438" s="97" t="str">
        <f t="array" ref="I438">IF(ISBLANK(C438),"",IF(C438=MAX(IF(FarmUnit[1. Identifiant interne unique d’exploitation agricole*
(Attribué par la gestion centrale)]=A438,FarmUnit[3. Superficie de l’unité agricole (ha)*])),"!","-"))</f>
        <v>!</v>
      </c>
    </row>
    <row r="439" spans="1:9" x14ac:dyDescent="0.25">
      <c r="A439" s="95" t="s">
        <v>954</v>
      </c>
      <c r="B439" s="96" t="s">
        <v>955</v>
      </c>
      <c r="C439" s="162">
        <v>2</v>
      </c>
      <c r="D439" s="95">
        <v>5.2794999999999996</v>
      </c>
      <c r="E439" s="95">
        <v>-5.8821000000000003</v>
      </c>
      <c r="F43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39" s="98">
        <f t="shared" si="14"/>
        <v>5.2794999999999996</v>
      </c>
      <c r="H439" s="98">
        <f t="shared" si="15"/>
        <v>-5.8821000000000003</v>
      </c>
      <c r="I439" s="97" t="str">
        <f t="array" ref="I439">IF(ISBLANK(C439),"",IF(C439=MAX(IF(FarmUnit[1. Identifiant interne unique d’exploitation agricole*
(Attribué par la gestion centrale)]=A439,FarmUnit[3. Superficie de l’unité agricole (ha)*])),"!","-"))</f>
        <v>!</v>
      </c>
    </row>
    <row r="440" spans="1:9" x14ac:dyDescent="0.25">
      <c r="A440" s="95" t="s">
        <v>958</v>
      </c>
      <c r="B440" s="96" t="s">
        <v>959</v>
      </c>
      <c r="C440" s="162">
        <v>3.7</v>
      </c>
      <c r="D440" s="95">
        <v>5.2827999999999999</v>
      </c>
      <c r="E440" s="95">
        <v>-5.8989000000000003</v>
      </c>
      <c r="F44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40" s="98">
        <f t="shared" si="14"/>
        <v>5.2827999999999999</v>
      </c>
      <c r="H440" s="98">
        <f t="shared" si="15"/>
        <v>-5.8989000000000003</v>
      </c>
      <c r="I440" s="97" t="str">
        <f t="array" ref="I440">IF(ISBLANK(C440),"",IF(C440=MAX(IF(FarmUnit[1. Identifiant interne unique d’exploitation agricole*
(Attribué par la gestion centrale)]=A440,FarmUnit[3. Superficie de l’unité agricole (ha)*])),"!","-"))</f>
        <v>!</v>
      </c>
    </row>
    <row r="441" spans="1:9" x14ac:dyDescent="0.25">
      <c r="A441" s="95" t="s">
        <v>962</v>
      </c>
      <c r="B441" s="96" t="s">
        <v>963</v>
      </c>
      <c r="C441" s="162">
        <v>2.33</v>
      </c>
      <c r="D441" s="95">
        <v>5.3132000000000001</v>
      </c>
      <c r="E441" s="95">
        <v>-5.9188999999999998</v>
      </c>
      <c r="F44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41" s="98">
        <f t="shared" si="14"/>
        <v>5.3132000000000001</v>
      </c>
      <c r="H441" s="98">
        <f t="shared" si="15"/>
        <v>-5.9188999999999998</v>
      </c>
      <c r="I441" s="97" t="str">
        <f t="array" ref="I441">IF(ISBLANK(C441),"",IF(C441=MAX(IF(FarmUnit[1. Identifiant interne unique d’exploitation agricole*
(Attribué par la gestion centrale)]=A441,FarmUnit[3. Superficie de l’unité agricole (ha)*])),"!","-"))</f>
        <v>!</v>
      </c>
    </row>
    <row r="442" spans="1:9" x14ac:dyDescent="0.25">
      <c r="A442" s="95" t="s">
        <v>965</v>
      </c>
      <c r="B442" s="96" t="s">
        <v>966</v>
      </c>
      <c r="C442" s="162">
        <v>5.05</v>
      </c>
      <c r="D442" s="95">
        <v>5.3097000000000003</v>
      </c>
      <c r="E442" s="95">
        <v>-5.9088000000000003</v>
      </c>
      <c r="F44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42" s="98">
        <f t="shared" si="14"/>
        <v>5.3097000000000003</v>
      </c>
      <c r="H442" s="98">
        <f t="shared" si="15"/>
        <v>-5.9088000000000003</v>
      </c>
      <c r="I442" s="97" t="str">
        <f t="array" ref="I442">IF(ISBLANK(C442),"",IF(C442=MAX(IF(FarmUnit[1. Identifiant interne unique d’exploitation agricole*
(Attribué par la gestion centrale)]=A442,FarmUnit[3. Superficie de l’unité agricole (ha)*])),"!","-"))</f>
        <v>!</v>
      </c>
    </row>
    <row r="443" spans="1:9" x14ac:dyDescent="0.25">
      <c r="A443" s="95" t="s">
        <v>1168</v>
      </c>
      <c r="B443" s="96" t="s">
        <v>1169</v>
      </c>
      <c r="C443" s="162">
        <v>1.91</v>
      </c>
      <c r="D443" s="95">
        <v>5.3212000000000002</v>
      </c>
      <c r="E443" s="95">
        <v>-5.9124999999999996</v>
      </c>
      <c r="F44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43" s="98">
        <f t="shared" si="14"/>
        <v>5.3212000000000002</v>
      </c>
      <c r="H443" s="98">
        <f t="shared" si="15"/>
        <v>-5.9124999999999996</v>
      </c>
      <c r="I443" s="97" t="str">
        <f t="array" ref="I443">IF(ISBLANK(C443),"",IF(C443=MAX(IF(FarmUnit[1. Identifiant interne unique d’exploitation agricole*
(Attribué par la gestion centrale)]=A443,FarmUnit[3. Superficie de l’unité agricole (ha)*])),"!","-"))</f>
        <v>!</v>
      </c>
    </row>
    <row r="444" spans="1:9" x14ac:dyDescent="0.25">
      <c r="A444" s="95" t="s">
        <v>1162</v>
      </c>
      <c r="B444" s="96" t="s">
        <v>1163</v>
      </c>
      <c r="C444" s="162">
        <v>1.5</v>
      </c>
      <c r="D444" s="95">
        <v>5.2866999999999997</v>
      </c>
      <c r="E444" s="95">
        <v>-5.8803999999999998</v>
      </c>
      <c r="F44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44" s="98">
        <f t="shared" si="14"/>
        <v>5.2866999999999997</v>
      </c>
      <c r="H444" s="98">
        <f t="shared" si="15"/>
        <v>-5.8803999999999998</v>
      </c>
      <c r="I444" s="97" t="str">
        <f t="array" ref="I444">IF(ISBLANK(C444),"",IF(C444=MAX(IF(FarmUnit[1. Identifiant interne unique d’exploitation agricole*
(Attribué par la gestion centrale)]=A444,FarmUnit[3. Superficie de l’unité agricole (ha)*])),"!","-"))</f>
        <v>!</v>
      </c>
    </row>
    <row r="445" spans="1:9" x14ac:dyDescent="0.25">
      <c r="A445" s="95" t="s">
        <v>2178</v>
      </c>
      <c r="B445" s="96" t="s">
        <v>2179</v>
      </c>
      <c r="C445" s="162">
        <v>1.75</v>
      </c>
      <c r="D445" s="95">
        <v>5.2645</v>
      </c>
      <c r="E445" s="95">
        <v>-5.8936000000000002</v>
      </c>
      <c r="F44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45" s="98">
        <f t="shared" si="14"/>
        <v>5.2645</v>
      </c>
      <c r="H445" s="98">
        <f t="shared" si="15"/>
        <v>-5.8936000000000002</v>
      </c>
      <c r="I445" s="97" t="str">
        <f t="array" ref="I445">IF(ISBLANK(C445),"",IF(C445=MAX(IF(FarmUnit[1. Identifiant interne unique d’exploitation agricole*
(Attribué par la gestion centrale)]=A445,FarmUnit[3. Superficie de l’unité agricole (ha)*])),"!","-"))</f>
        <v>!</v>
      </c>
    </row>
    <row r="446" spans="1:9" x14ac:dyDescent="0.25">
      <c r="A446" s="95" t="s">
        <v>969</v>
      </c>
      <c r="B446" s="96" t="s">
        <v>970</v>
      </c>
      <c r="C446" s="162">
        <v>1.81</v>
      </c>
      <c r="D446" s="95">
        <v>5.2576999999999998</v>
      </c>
      <c r="E446" s="95">
        <v>-5.9598000000000004</v>
      </c>
      <c r="F44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46" s="98">
        <f t="shared" si="14"/>
        <v>5.2576999999999998</v>
      </c>
      <c r="H446" s="98">
        <f t="shared" si="15"/>
        <v>-5.9598000000000004</v>
      </c>
      <c r="I446" s="97" t="str">
        <f t="array" ref="I446">IF(ISBLANK(C446),"",IF(C446=MAX(IF(FarmUnit[1. Identifiant interne unique d’exploitation agricole*
(Attribué par la gestion centrale)]=A446,FarmUnit[3. Superficie de l’unité agricole (ha)*])),"!","-"))</f>
        <v>!</v>
      </c>
    </row>
    <row r="447" spans="1:9" x14ac:dyDescent="0.25">
      <c r="A447" s="95" t="s">
        <v>975</v>
      </c>
      <c r="B447" s="96" t="s">
        <v>976</v>
      </c>
      <c r="C447" s="162">
        <v>3.5</v>
      </c>
      <c r="D447" s="95">
        <v>5.2259000000000002</v>
      </c>
      <c r="E447" s="95">
        <v>-5.8878000000000004</v>
      </c>
      <c r="F44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47" s="98">
        <f t="shared" si="14"/>
        <v>5.2259000000000002</v>
      </c>
      <c r="H447" s="98">
        <f t="shared" si="15"/>
        <v>-5.8878000000000004</v>
      </c>
      <c r="I447" s="97" t="str">
        <f t="array" ref="I447">IF(ISBLANK(C447),"",IF(C447=MAX(IF(FarmUnit[1. Identifiant interne unique d’exploitation agricole*
(Attribué par la gestion centrale)]=A447,FarmUnit[3. Superficie de l’unité agricole (ha)*])),"!","-"))</f>
        <v>!</v>
      </c>
    </row>
    <row r="448" spans="1:9" x14ac:dyDescent="0.25">
      <c r="A448" s="95" t="s">
        <v>981</v>
      </c>
      <c r="B448" s="96" t="s">
        <v>982</v>
      </c>
      <c r="C448" s="162">
        <v>5</v>
      </c>
      <c r="D448" s="95">
        <v>5.2833899999999998</v>
      </c>
      <c r="E448" s="95">
        <v>-5.9140899999999998</v>
      </c>
      <c r="F44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48" s="98">
        <f t="shared" si="14"/>
        <v>5.2833899999999998</v>
      </c>
      <c r="H448" s="98">
        <f t="shared" si="15"/>
        <v>-5.9140899999999998</v>
      </c>
      <c r="I448" s="97" t="str">
        <f t="array" ref="I448">IF(ISBLANK(C448),"",IF(C448=MAX(IF(FarmUnit[1. Identifiant interne unique d’exploitation agricole*
(Attribué par la gestion centrale)]=A448,FarmUnit[3. Superficie de l’unité agricole (ha)*])),"!","-"))</f>
        <v>!</v>
      </c>
    </row>
    <row r="449" spans="1:9" x14ac:dyDescent="0.25">
      <c r="A449" s="95" t="s">
        <v>987</v>
      </c>
      <c r="B449" s="96" t="s">
        <v>988</v>
      </c>
      <c r="C449" s="162">
        <v>3.43</v>
      </c>
      <c r="D449" s="95">
        <v>5.2845700000000004</v>
      </c>
      <c r="E449" s="95">
        <v>-5.8954199999999997</v>
      </c>
      <c r="F44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49" s="98">
        <f t="shared" si="14"/>
        <v>5.2845700000000004</v>
      </c>
      <c r="H449" s="98">
        <f t="shared" si="15"/>
        <v>-5.8954199999999997</v>
      </c>
      <c r="I449" s="97" t="str">
        <f t="array" ref="I449">IF(ISBLANK(C449),"",IF(C449=MAX(IF(FarmUnit[1. Identifiant interne unique d’exploitation agricole*
(Attribué par la gestion centrale)]=A449,FarmUnit[3. Superficie de l’unité agricole (ha)*])),"!","-"))</f>
        <v>!</v>
      </c>
    </row>
    <row r="450" spans="1:9" x14ac:dyDescent="0.25">
      <c r="A450" s="95" t="s">
        <v>992</v>
      </c>
      <c r="B450" s="96" t="s">
        <v>993</v>
      </c>
      <c r="C450" s="162">
        <v>1.58</v>
      </c>
      <c r="D450" s="95">
        <v>5.3518999999999997</v>
      </c>
      <c r="E450" s="95">
        <v>-5.9230999999999998</v>
      </c>
      <c r="F45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50" s="98">
        <f t="shared" si="14"/>
        <v>5.3518999999999997</v>
      </c>
      <c r="H450" s="98">
        <f t="shared" si="15"/>
        <v>-5.9230999999999998</v>
      </c>
      <c r="I450" s="97" t="str">
        <f t="array" ref="I450">IF(ISBLANK(C450),"",IF(C450=MAX(IF(FarmUnit[1. Identifiant interne unique d’exploitation agricole*
(Attribué par la gestion centrale)]=A450,FarmUnit[3. Superficie de l’unité agricole (ha)*])),"!","-"))</f>
        <v>!</v>
      </c>
    </row>
    <row r="451" spans="1:9" x14ac:dyDescent="0.25">
      <c r="A451" s="95" t="s">
        <v>998</v>
      </c>
      <c r="B451" s="96" t="s">
        <v>999</v>
      </c>
      <c r="C451" s="162">
        <v>1.64</v>
      </c>
      <c r="D451" s="95">
        <v>5.3628099999999996</v>
      </c>
      <c r="E451" s="95">
        <v>-5.9016299999999999</v>
      </c>
      <c r="F45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51" s="98">
        <f t="shared" si="14"/>
        <v>5.3628099999999996</v>
      </c>
      <c r="H451" s="98">
        <f t="shared" si="15"/>
        <v>-5.9016299999999999</v>
      </c>
      <c r="I451" s="97" t="str">
        <f t="array" ref="I451">IF(ISBLANK(C451),"",IF(C451=MAX(IF(FarmUnit[1. Identifiant interne unique d’exploitation agricole*
(Attribué par la gestion centrale)]=A451,FarmUnit[3. Superficie de l’unité agricole (ha)*])),"!","-"))</f>
        <v>!</v>
      </c>
    </row>
    <row r="452" spans="1:9" x14ac:dyDescent="0.25">
      <c r="A452" s="95" t="s">
        <v>1002</v>
      </c>
      <c r="B452" s="96" t="s">
        <v>1003</v>
      </c>
      <c r="C452" s="162">
        <v>2.5</v>
      </c>
      <c r="D452" s="95">
        <v>5.2702499999999999</v>
      </c>
      <c r="E452" s="95">
        <v>-5.8831499999999997</v>
      </c>
      <c r="F45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52" s="98">
        <f t="shared" si="14"/>
        <v>5.2702499999999999</v>
      </c>
      <c r="H452" s="98">
        <f t="shared" si="15"/>
        <v>-5.8831499999999997</v>
      </c>
      <c r="I452" s="97" t="str">
        <f t="array" ref="I452">IF(ISBLANK(C452),"",IF(C452=MAX(IF(FarmUnit[1. Identifiant interne unique d’exploitation agricole*
(Attribué par la gestion centrale)]=A452,FarmUnit[3. Superficie de l’unité agricole (ha)*])),"!","-"))</f>
        <v>!</v>
      </c>
    </row>
    <row r="453" spans="1:9" x14ac:dyDescent="0.25">
      <c r="A453" s="95" t="s">
        <v>1007</v>
      </c>
      <c r="B453" s="96" t="s">
        <v>1008</v>
      </c>
      <c r="C453" s="162">
        <v>2.79</v>
      </c>
      <c r="D453" s="95">
        <v>5.3477600000000001</v>
      </c>
      <c r="E453" s="95">
        <v>-5.9249200000000002</v>
      </c>
      <c r="F45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53" s="98">
        <f t="shared" si="14"/>
        <v>5.3477600000000001</v>
      </c>
      <c r="H453" s="98">
        <f t="shared" si="15"/>
        <v>-5.9249200000000002</v>
      </c>
      <c r="I453" s="97" t="str">
        <f t="array" ref="I453">IF(ISBLANK(C453),"",IF(C453=MAX(IF(FarmUnit[1. Identifiant interne unique d’exploitation agricole*
(Attribué par la gestion centrale)]=A453,FarmUnit[3. Superficie de l’unité agricole (ha)*])),"!","-"))</f>
        <v>!</v>
      </c>
    </row>
    <row r="454" spans="1:9" x14ac:dyDescent="0.25">
      <c r="A454" s="95" t="s">
        <v>1012</v>
      </c>
      <c r="B454" s="96" t="s">
        <v>1013</v>
      </c>
      <c r="C454" s="162">
        <v>3.64</v>
      </c>
      <c r="D454" s="95">
        <v>5.3476900000000001</v>
      </c>
      <c r="E454" s="95">
        <v>-5.9096000000000002</v>
      </c>
      <c r="F45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54" s="98">
        <f t="shared" si="14"/>
        <v>5.3476900000000001</v>
      </c>
      <c r="H454" s="98">
        <f t="shared" si="15"/>
        <v>-5.9096000000000002</v>
      </c>
      <c r="I454" s="97" t="str">
        <f t="array" ref="I454">IF(ISBLANK(C454),"",IF(C454=MAX(IF(FarmUnit[1. Identifiant interne unique d’exploitation agricole*
(Attribué par la gestion centrale)]=A454,FarmUnit[3. Superficie de l’unité agricole (ha)*])),"!","-"))</f>
        <v>!</v>
      </c>
    </row>
    <row r="455" spans="1:9" x14ac:dyDescent="0.25">
      <c r="A455" s="95" t="s">
        <v>1016</v>
      </c>
      <c r="B455" s="96" t="s">
        <v>1017</v>
      </c>
      <c r="C455" s="162">
        <v>1.66</v>
      </c>
      <c r="D455" s="95">
        <v>5.3424399999999999</v>
      </c>
      <c r="E455" s="95">
        <v>-5.8987600000000002</v>
      </c>
      <c r="F45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55" s="98">
        <f t="shared" si="14"/>
        <v>5.3424399999999999</v>
      </c>
      <c r="H455" s="98">
        <f t="shared" si="15"/>
        <v>-5.8987600000000002</v>
      </c>
      <c r="I455" s="97" t="str">
        <f t="array" ref="I455">IF(ISBLANK(C455),"",IF(C455=MAX(IF(FarmUnit[1. Identifiant interne unique d’exploitation agricole*
(Attribué par la gestion centrale)]=A455,FarmUnit[3. Superficie de l’unité agricole (ha)*])),"!","-"))</f>
        <v>-</v>
      </c>
    </row>
    <row r="456" spans="1:9" x14ac:dyDescent="0.25">
      <c r="A456" s="95" t="s">
        <v>1016</v>
      </c>
      <c r="B456" s="96" t="s">
        <v>3182</v>
      </c>
      <c r="C456" s="162">
        <v>2.5</v>
      </c>
      <c r="D456" s="95">
        <v>5.3863700000000003</v>
      </c>
      <c r="E456" s="95">
        <v>-5.9085400000000003</v>
      </c>
      <c r="F45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56" s="98">
        <f t="shared" si="14"/>
        <v>5.3863700000000003</v>
      </c>
      <c r="H456" s="98">
        <f t="shared" si="15"/>
        <v>-5.9085400000000003</v>
      </c>
      <c r="I456" s="97" t="str">
        <f t="array" ref="I456">IF(ISBLANK(C456),"",IF(C456=MAX(IF(FarmUnit[1. Identifiant interne unique d’exploitation agricole*
(Attribué par la gestion centrale)]=A456,FarmUnit[3. Superficie de l’unité agricole (ha)*])),"!","-"))</f>
        <v>!</v>
      </c>
    </row>
    <row r="457" spans="1:9" x14ac:dyDescent="0.25">
      <c r="A457" s="95" t="s">
        <v>1022</v>
      </c>
      <c r="B457" s="96" t="s">
        <v>1023</v>
      </c>
      <c r="C457" s="162">
        <v>2.29</v>
      </c>
      <c r="D457" s="97">
        <v>5.3601000000000001</v>
      </c>
      <c r="E457" s="97">
        <v>-5.9191000000000003</v>
      </c>
      <c r="F45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57" s="98">
        <f t="shared" si="14"/>
        <v>5.3601000000000001</v>
      </c>
      <c r="H457" s="98">
        <f t="shared" si="15"/>
        <v>-5.9191000000000003</v>
      </c>
      <c r="I457" s="97" t="str">
        <f t="array" ref="I457">IF(ISBLANK(C457),"",IF(C457=MAX(IF(FarmUnit[1. Identifiant interne unique d’exploitation agricole*
(Attribué par la gestion centrale)]=A457,FarmUnit[3. Superficie de l’unité agricole (ha)*])),"!","-"))</f>
        <v>!</v>
      </c>
    </row>
    <row r="458" spans="1:9" x14ac:dyDescent="0.25">
      <c r="A458" s="95" t="s">
        <v>1027</v>
      </c>
      <c r="B458" s="96" t="s">
        <v>1028</v>
      </c>
      <c r="C458" s="162">
        <v>3.23</v>
      </c>
      <c r="D458" s="95">
        <v>5.3167999999999997</v>
      </c>
      <c r="E458" s="95">
        <v>-5.9137000000000004</v>
      </c>
      <c r="F45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58" s="98">
        <f t="shared" si="14"/>
        <v>5.3167999999999997</v>
      </c>
      <c r="H458" s="98">
        <f t="shared" si="15"/>
        <v>-5.9137000000000004</v>
      </c>
      <c r="I458" s="97" t="str">
        <f t="array" ref="I458">IF(ISBLANK(C458),"",IF(C458=MAX(IF(FarmUnit[1. Identifiant interne unique d’exploitation agricole*
(Attribué par la gestion centrale)]=A458,FarmUnit[3. Superficie de l’unité agricole (ha)*])),"!","-"))</f>
        <v>!</v>
      </c>
    </row>
    <row r="459" spans="1:9" x14ac:dyDescent="0.25">
      <c r="A459" s="95" t="s">
        <v>1031</v>
      </c>
      <c r="B459" s="96" t="s">
        <v>1032</v>
      </c>
      <c r="C459" s="162">
        <v>3.23</v>
      </c>
      <c r="D459" s="95">
        <v>5.3371399999999998</v>
      </c>
      <c r="E459" s="95">
        <v>-5.8916500000000003</v>
      </c>
      <c r="F45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59" s="98">
        <f t="shared" si="14"/>
        <v>5.3371399999999998</v>
      </c>
      <c r="H459" s="98">
        <f t="shared" si="15"/>
        <v>-5.8916500000000003</v>
      </c>
      <c r="I459" s="97" t="str">
        <f t="array" ref="I459">IF(ISBLANK(C459),"",IF(C459=MAX(IF(FarmUnit[1. Identifiant interne unique d’exploitation agricole*
(Attribué par la gestion centrale)]=A459,FarmUnit[3. Superficie de l’unité agricole (ha)*])),"!","-"))</f>
        <v>!</v>
      </c>
    </row>
    <row r="460" spans="1:9" x14ac:dyDescent="0.25">
      <c r="A460" s="95" t="s">
        <v>1034</v>
      </c>
      <c r="B460" s="96" t="s">
        <v>1035</v>
      </c>
      <c r="C460" s="162">
        <v>2.2000000000000002</v>
      </c>
      <c r="D460" s="95">
        <v>5.3303000000000003</v>
      </c>
      <c r="E460" s="95">
        <v>-5.9131099999999996</v>
      </c>
      <c r="F46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60" s="98">
        <f t="shared" si="14"/>
        <v>5.3303000000000003</v>
      </c>
      <c r="H460" s="98">
        <f t="shared" si="15"/>
        <v>-5.9131099999999996</v>
      </c>
      <c r="I460" s="97" t="str">
        <f t="array" ref="I460">IF(ISBLANK(C460),"",IF(C460=MAX(IF(FarmUnit[1. Identifiant interne unique d’exploitation agricole*
(Attribué par la gestion centrale)]=A460,FarmUnit[3. Superficie de l’unité agricole (ha)*])),"!","-"))</f>
        <v>!</v>
      </c>
    </row>
    <row r="461" spans="1:9" x14ac:dyDescent="0.25">
      <c r="A461" s="95" t="s">
        <v>1038</v>
      </c>
      <c r="B461" s="96" t="s">
        <v>1039</v>
      </c>
      <c r="C461" s="162">
        <v>7.26</v>
      </c>
      <c r="D461" s="95">
        <v>5.3566000000000003</v>
      </c>
      <c r="E461" s="95">
        <v>-5.9029999999999996</v>
      </c>
      <c r="F46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61" s="98">
        <f t="shared" si="14"/>
        <v>5.3566000000000003</v>
      </c>
      <c r="H461" s="98">
        <f t="shared" si="15"/>
        <v>-5.9029999999999996</v>
      </c>
      <c r="I461" s="97" t="str">
        <f t="array" ref="I461">IF(ISBLANK(C461),"",IF(C461=MAX(IF(FarmUnit[1. Identifiant interne unique d’exploitation agricole*
(Attribué par la gestion centrale)]=A461,FarmUnit[3. Superficie de l’unité agricole (ha)*])),"!","-"))</f>
        <v>!</v>
      </c>
    </row>
    <row r="462" spans="1:9" x14ac:dyDescent="0.25">
      <c r="A462" s="95" t="s">
        <v>1043</v>
      </c>
      <c r="B462" s="96" t="s">
        <v>1044</v>
      </c>
      <c r="C462" s="162">
        <v>5.03</v>
      </c>
      <c r="D462" s="95">
        <v>5.3479000000000001</v>
      </c>
      <c r="E462" s="95">
        <v>-5.9063999999999997</v>
      </c>
      <c r="F46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62" s="98">
        <f t="shared" si="14"/>
        <v>5.3479000000000001</v>
      </c>
      <c r="H462" s="98">
        <f t="shared" si="15"/>
        <v>-5.9063999999999997</v>
      </c>
      <c r="I462" s="97" t="str">
        <f t="array" ref="I462">IF(ISBLANK(C462),"",IF(C462=MAX(IF(FarmUnit[1. Identifiant interne unique d’exploitation agricole*
(Attribué par la gestion centrale)]=A462,FarmUnit[3. Superficie de l’unité agricole (ha)*])),"!","-"))</f>
        <v>!</v>
      </c>
    </row>
    <row r="463" spans="1:9" x14ac:dyDescent="0.25">
      <c r="A463" s="95" t="s">
        <v>1046</v>
      </c>
      <c r="B463" s="96" t="s">
        <v>1047</v>
      </c>
      <c r="C463" s="162">
        <v>1</v>
      </c>
      <c r="D463" s="95">
        <v>5.2649999999999997</v>
      </c>
      <c r="E463" s="95">
        <v>-5.8567999999999998</v>
      </c>
      <c r="F46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63" s="98">
        <f t="shared" si="14"/>
        <v>5.2649999999999997</v>
      </c>
      <c r="H463" s="98">
        <f t="shared" si="15"/>
        <v>-5.8567999999999998</v>
      </c>
      <c r="I463" s="97" t="str">
        <f t="array" ref="I463">IF(ISBLANK(C463),"",IF(C463=MAX(IF(FarmUnit[1. Identifiant interne unique d’exploitation agricole*
(Attribué par la gestion centrale)]=A463,FarmUnit[3. Superficie de l’unité agricole (ha)*])),"!","-"))</f>
        <v>!</v>
      </c>
    </row>
    <row r="464" spans="1:9" x14ac:dyDescent="0.25">
      <c r="A464" s="95" t="s">
        <v>1051</v>
      </c>
      <c r="B464" s="96" t="s">
        <v>1052</v>
      </c>
      <c r="C464" s="162">
        <v>1.85</v>
      </c>
      <c r="D464" s="95">
        <v>5.3169000000000004</v>
      </c>
      <c r="E464" s="95">
        <v>-5.9157999999999999</v>
      </c>
      <c r="F46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64" s="98">
        <f t="shared" si="14"/>
        <v>5.3169000000000004</v>
      </c>
      <c r="H464" s="98">
        <f t="shared" si="15"/>
        <v>-5.9157999999999999</v>
      </c>
      <c r="I464" s="97" t="str">
        <f t="array" ref="I464">IF(ISBLANK(C464),"",IF(C464=MAX(IF(FarmUnit[1. Identifiant interne unique d’exploitation agricole*
(Attribué par la gestion centrale)]=A464,FarmUnit[3. Superficie de l’unité agricole (ha)*])),"!","-"))</f>
        <v>!</v>
      </c>
    </row>
    <row r="465" spans="1:9" x14ac:dyDescent="0.25">
      <c r="A465" s="95" t="s">
        <v>1056</v>
      </c>
      <c r="B465" s="96" t="s">
        <v>1057</v>
      </c>
      <c r="C465" s="162">
        <v>2</v>
      </c>
      <c r="D465" s="97">
        <v>5.3132999999999999</v>
      </c>
      <c r="E465" s="97">
        <v>-5.9012000000000002</v>
      </c>
      <c r="F46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65" s="98">
        <f t="shared" si="14"/>
        <v>5.3132999999999999</v>
      </c>
      <c r="H465" s="98">
        <f t="shared" si="15"/>
        <v>-5.9012000000000002</v>
      </c>
      <c r="I465" s="97" t="str">
        <f t="array" ref="I465">IF(ISBLANK(C465),"",IF(C465=MAX(IF(FarmUnit[1. Identifiant interne unique d’exploitation agricole*
(Attribué par la gestion centrale)]=A465,FarmUnit[3. Superficie de l’unité agricole (ha)*])),"!","-"))</f>
        <v>!</v>
      </c>
    </row>
    <row r="466" spans="1:9" x14ac:dyDescent="0.25">
      <c r="A466" s="95" t="s">
        <v>1059</v>
      </c>
      <c r="B466" s="96" t="s">
        <v>1060</v>
      </c>
      <c r="C466" s="162">
        <v>1.07</v>
      </c>
      <c r="D466" s="95">
        <v>5.3137600000000003</v>
      </c>
      <c r="E466" s="95">
        <v>-5.9215499999999999</v>
      </c>
      <c r="F46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66" s="98">
        <f t="shared" si="14"/>
        <v>5.3137600000000003</v>
      </c>
      <c r="H466" s="98">
        <f t="shared" si="15"/>
        <v>-5.9215499999999999</v>
      </c>
      <c r="I466" s="97" t="str">
        <f t="array" ref="I466">IF(ISBLANK(C466),"",IF(C466=MAX(IF(FarmUnit[1. Identifiant interne unique d’exploitation agricole*
(Attribué par la gestion centrale)]=A466,FarmUnit[3. Superficie de l’unité agricole (ha)*])),"!","-"))</f>
        <v>!</v>
      </c>
    </row>
    <row r="467" spans="1:9" x14ac:dyDescent="0.25">
      <c r="A467" s="95" t="s">
        <v>1062</v>
      </c>
      <c r="B467" s="96" t="s">
        <v>1063</v>
      </c>
      <c r="C467" s="162">
        <v>1.5</v>
      </c>
      <c r="D467" s="95">
        <v>5.3399799999999997</v>
      </c>
      <c r="E467" s="95">
        <v>-5.9221300000000001</v>
      </c>
      <c r="F46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67" s="98">
        <f t="shared" si="14"/>
        <v>5.3399799999999997</v>
      </c>
      <c r="H467" s="98">
        <f t="shared" si="15"/>
        <v>-5.9221300000000001</v>
      </c>
      <c r="I467" s="97" t="str">
        <f t="array" ref="I467">IF(ISBLANK(C467),"",IF(C467=MAX(IF(FarmUnit[1. Identifiant interne unique d’exploitation agricole*
(Attribué par la gestion centrale)]=A467,FarmUnit[3. Superficie de l’unité agricole (ha)*])),"!","-"))</f>
        <v>!</v>
      </c>
    </row>
    <row r="468" spans="1:9" x14ac:dyDescent="0.25">
      <c r="A468" s="95" t="s">
        <v>1066</v>
      </c>
      <c r="B468" s="96" t="s">
        <v>1067</v>
      </c>
      <c r="C468" s="162">
        <v>2</v>
      </c>
      <c r="D468" s="95">
        <v>5.2323000000000004</v>
      </c>
      <c r="E468" s="95">
        <v>-5.8787000000000003</v>
      </c>
      <c r="F46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68" s="98">
        <f t="shared" si="14"/>
        <v>5.2323000000000004</v>
      </c>
      <c r="H468" s="98">
        <f t="shared" si="15"/>
        <v>-5.8787000000000003</v>
      </c>
      <c r="I468" s="97" t="str">
        <f t="array" ref="I468">IF(ISBLANK(C468),"",IF(C468=MAX(IF(FarmUnit[1. Identifiant interne unique d’exploitation agricole*
(Attribué par la gestion centrale)]=A468,FarmUnit[3. Superficie de l’unité agricole (ha)*])),"!","-"))</f>
        <v>!</v>
      </c>
    </row>
    <row r="469" spans="1:9" x14ac:dyDescent="0.25">
      <c r="A469" s="95" t="s">
        <v>1070</v>
      </c>
      <c r="B469" s="96" t="s">
        <v>1071</v>
      </c>
      <c r="C469" s="162">
        <v>1.9</v>
      </c>
      <c r="D469" s="95">
        <v>5.35954</v>
      </c>
      <c r="E469" s="95">
        <v>-5.9158400000000002</v>
      </c>
      <c r="F46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69" s="98">
        <f t="shared" si="14"/>
        <v>5.35954</v>
      </c>
      <c r="H469" s="98">
        <f t="shared" si="15"/>
        <v>-5.9158400000000002</v>
      </c>
      <c r="I469" s="97" t="str">
        <f t="array" ref="I469">IF(ISBLANK(C469),"",IF(C469=MAX(IF(FarmUnit[1. Identifiant interne unique d’exploitation agricole*
(Attribué par la gestion centrale)]=A469,FarmUnit[3. Superficie de l’unité agricole (ha)*])),"!","-"))</f>
        <v>-</v>
      </c>
    </row>
    <row r="470" spans="1:9" x14ac:dyDescent="0.25">
      <c r="A470" s="95" t="s">
        <v>1070</v>
      </c>
      <c r="B470" s="96" t="s">
        <v>3245</v>
      </c>
      <c r="C470" s="162">
        <v>7.3</v>
      </c>
      <c r="D470" s="95">
        <v>5.3550700000000004</v>
      </c>
      <c r="E470" s="95">
        <v>-5.91073</v>
      </c>
      <c r="F47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70" s="98">
        <f t="shared" si="14"/>
        <v>5.3550700000000004</v>
      </c>
      <c r="H470" s="98">
        <f t="shared" si="15"/>
        <v>-5.91073</v>
      </c>
      <c r="I470" s="97" t="str">
        <f t="array" ref="I470">IF(ISBLANK(C470),"",IF(C470=MAX(IF(FarmUnit[1. Identifiant interne unique d’exploitation agricole*
(Attribué par la gestion centrale)]=A470,FarmUnit[3. Superficie de l’unité agricole (ha)*])),"!","-"))</f>
        <v>!</v>
      </c>
    </row>
    <row r="471" spans="1:9" x14ac:dyDescent="0.25">
      <c r="A471" s="95" t="s">
        <v>1073</v>
      </c>
      <c r="B471" s="96" t="s">
        <v>1074</v>
      </c>
      <c r="C471" s="162">
        <v>1.49</v>
      </c>
      <c r="D471" s="95">
        <v>5.3835600000000001</v>
      </c>
      <c r="E471" s="95">
        <v>-5.9116099999999996</v>
      </c>
      <c r="F47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71" s="98">
        <f t="shared" si="14"/>
        <v>5.3835600000000001</v>
      </c>
      <c r="H471" s="98">
        <f t="shared" si="15"/>
        <v>-5.9116099999999996</v>
      </c>
      <c r="I471" s="97" t="str">
        <f t="array" ref="I471">IF(ISBLANK(C471),"",IF(C471=MAX(IF(FarmUnit[1. Identifiant interne unique d’exploitation agricole*
(Attribué par la gestion centrale)]=A471,FarmUnit[3. Superficie de l’unité agricole (ha)*])),"!","-"))</f>
        <v>!</v>
      </c>
    </row>
    <row r="472" spans="1:9" x14ac:dyDescent="0.25">
      <c r="A472" s="95" t="s">
        <v>1076</v>
      </c>
      <c r="B472" s="96" t="s">
        <v>1077</v>
      </c>
      <c r="C472" s="162">
        <v>1.0900000000000001</v>
      </c>
      <c r="D472" s="95">
        <v>5.3170999999999999</v>
      </c>
      <c r="E472" s="95">
        <v>-5.9244000000000003</v>
      </c>
      <c r="F47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72" s="98">
        <f t="shared" si="14"/>
        <v>5.3170999999999999</v>
      </c>
      <c r="H472" s="98">
        <f t="shared" si="15"/>
        <v>-5.9244000000000003</v>
      </c>
      <c r="I472" s="97" t="str">
        <f t="array" ref="I472">IF(ISBLANK(C472),"",IF(C472=MAX(IF(FarmUnit[1. Identifiant interne unique d’exploitation agricole*
(Attribué par la gestion centrale)]=A472,FarmUnit[3. Superficie de l’unité agricole (ha)*])),"!","-"))</f>
        <v>!</v>
      </c>
    </row>
    <row r="473" spans="1:9" x14ac:dyDescent="0.25">
      <c r="A473" s="95" t="s">
        <v>1078</v>
      </c>
      <c r="B473" s="96" t="s">
        <v>1079</v>
      </c>
      <c r="C473" s="162">
        <v>2</v>
      </c>
      <c r="D473" s="95">
        <v>5.3852799999999998</v>
      </c>
      <c r="E473" s="95">
        <v>-5.9090199999999999</v>
      </c>
      <c r="F47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73" s="98">
        <f t="shared" si="14"/>
        <v>5.3852799999999998</v>
      </c>
      <c r="H473" s="98">
        <f t="shared" si="15"/>
        <v>-5.9090199999999999</v>
      </c>
      <c r="I473" s="97" t="str">
        <f t="array" ref="I473">IF(ISBLANK(C473),"",IF(C473=MAX(IF(FarmUnit[1. Identifiant interne unique d’exploitation agricole*
(Attribué par la gestion centrale)]=A473,FarmUnit[3. Superficie de l’unité agricole (ha)*])),"!","-"))</f>
        <v>!</v>
      </c>
    </row>
    <row r="474" spans="1:9" x14ac:dyDescent="0.25">
      <c r="A474" s="95" t="s">
        <v>1081</v>
      </c>
      <c r="B474" s="96" t="s">
        <v>1082</v>
      </c>
      <c r="C474" s="162">
        <v>2</v>
      </c>
      <c r="D474" s="95">
        <v>5.2434700000000003</v>
      </c>
      <c r="E474" s="95">
        <v>-5.9476199999999997</v>
      </c>
      <c r="F47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74" s="98">
        <f t="shared" si="14"/>
        <v>5.2434700000000003</v>
      </c>
      <c r="H474" s="98">
        <f t="shared" si="15"/>
        <v>-5.9476199999999997</v>
      </c>
      <c r="I474" s="97" t="str">
        <f t="array" ref="I474">IF(ISBLANK(C474),"",IF(C474=MAX(IF(FarmUnit[1. Identifiant interne unique d’exploitation agricole*
(Attribué par la gestion centrale)]=A474,FarmUnit[3. Superficie de l’unité agricole (ha)*])),"!","-"))</f>
        <v>!</v>
      </c>
    </row>
    <row r="475" spans="1:9" x14ac:dyDescent="0.25">
      <c r="A475" s="95" t="s">
        <v>1084</v>
      </c>
      <c r="B475" s="96" t="s">
        <v>1085</v>
      </c>
      <c r="C475" s="162">
        <v>1.61</v>
      </c>
      <c r="D475" s="95">
        <v>5.3621999999999996</v>
      </c>
      <c r="E475" s="95">
        <v>-5.9024000000000001</v>
      </c>
      <c r="F47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75" s="98">
        <f t="shared" si="14"/>
        <v>5.3621999999999996</v>
      </c>
      <c r="H475" s="98">
        <f t="shared" si="15"/>
        <v>-5.9024000000000001</v>
      </c>
      <c r="I475" s="97" t="str">
        <f t="array" ref="I475">IF(ISBLANK(C475),"",IF(C475=MAX(IF(FarmUnit[1. Identifiant interne unique d’exploitation agricole*
(Attribué par la gestion centrale)]=A475,FarmUnit[3. Superficie de l’unité agricole (ha)*])),"!","-"))</f>
        <v>!</v>
      </c>
    </row>
    <row r="476" spans="1:9" x14ac:dyDescent="0.25">
      <c r="A476" s="95" t="s">
        <v>1088</v>
      </c>
      <c r="B476" s="96" t="s">
        <v>1089</v>
      </c>
      <c r="C476" s="162">
        <v>2</v>
      </c>
      <c r="D476" s="95">
        <v>5.3496100000000002</v>
      </c>
      <c r="E476" s="95">
        <v>-5.8928799999999999</v>
      </c>
      <c r="F47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76" s="98">
        <f t="shared" si="14"/>
        <v>5.3496100000000002</v>
      </c>
      <c r="H476" s="98">
        <f t="shared" si="15"/>
        <v>-5.8928799999999999</v>
      </c>
      <c r="I476" s="97" t="str">
        <f t="array" ref="I476">IF(ISBLANK(C476),"",IF(C476=MAX(IF(FarmUnit[1. Identifiant interne unique d’exploitation agricole*
(Attribué par la gestion centrale)]=A476,FarmUnit[3. Superficie de l’unité agricole (ha)*])),"!","-"))</f>
        <v>!</v>
      </c>
    </row>
    <row r="477" spans="1:9" x14ac:dyDescent="0.25">
      <c r="A477" s="95" t="s">
        <v>1091</v>
      </c>
      <c r="B477" s="96" t="s">
        <v>1092</v>
      </c>
      <c r="C477" s="162">
        <v>1.93</v>
      </c>
      <c r="D477" s="95">
        <v>5.3887</v>
      </c>
      <c r="E477" s="95">
        <v>-5.9154</v>
      </c>
      <c r="F47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77" s="98">
        <f t="shared" si="14"/>
        <v>5.3887</v>
      </c>
      <c r="H477" s="98">
        <f t="shared" si="15"/>
        <v>-5.9154</v>
      </c>
      <c r="I477" s="97" t="str">
        <f t="array" ref="I477">IF(ISBLANK(C477),"",IF(C477=MAX(IF(FarmUnit[1. Identifiant interne unique d’exploitation agricole*
(Attribué par la gestion centrale)]=A477,FarmUnit[3. Superficie de l’unité agricole (ha)*])),"!","-"))</f>
        <v>!</v>
      </c>
    </row>
    <row r="478" spans="1:9" x14ac:dyDescent="0.25">
      <c r="A478" s="95" t="s">
        <v>1096</v>
      </c>
      <c r="B478" s="96" t="s">
        <v>1097</v>
      </c>
      <c r="C478" s="162">
        <v>1.89</v>
      </c>
      <c r="D478" s="95">
        <v>5.3466100000000001</v>
      </c>
      <c r="E478" s="95">
        <v>-5.9029199999999999</v>
      </c>
      <c r="F47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78" s="98">
        <f t="shared" si="14"/>
        <v>5.3466100000000001</v>
      </c>
      <c r="H478" s="98">
        <f t="shared" si="15"/>
        <v>-5.9029199999999999</v>
      </c>
      <c r="I478" s="97" t="str">
        <f t="array" ref="I478">IF(ISBLANK(C478),"",IF(C478=MAX(IF(FarmUnit[1. Identifiant interne unique d’exploitation agricole*
(Attribué par la gestion centrale)]=A478,FarmUnit[3. Superficie de l’unité agricole (ha)*])),"!","-"))</f>
        <v>!</v>
      </c>
    </row>
    <row r="479" spans="1:9" x14ac:dyDescent="0.25">
      <c r="A479" s="95" t="s">
        <v>1100</v>
      </c>
      <c r="B479" s="96" t="s">
        <v>1101</v>
      </c>
      <c r="C479" s="162">
        <v>2.92</v>
      </c>
      <c r="D479" s="95">
        <v>5.3840899999999996</v>
      </c>
      <c r="E479" s="95">
        <v>-5.9095599999999999</v>
      </c>
      <c r="F47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79" s="98">
        <f t="shared" si="14"/>
        <v>5.3840899999999996</v>
      </c>
      <c r="H479" s="98">
        <f t="shared" si="15"/>
        <v>-5.9095599999999999</v>
      </c>
      <c r="I479" s="97" t="str">
        <f t="array" ref="I479">IF(ISBLANK(C479),"",IF(C479=MAX(IF(FarmUnit[1. Identifiant interne unique d’exploitation agricole*
(Attribué par la gestion centrale)]=A479,FarmUnit[3. Superficie de l’unité agricole (ha)*])),"!","-"))</f>
        <v>!</v>
      </c>
    </row>
    <row r="480" spans="1:9" x14ac:dyDescent="0.25">
      <c r="A480" s="95" t="s">
        <v>1103</v>
      </c>
      <c r="B480" s="96" t="s">
        <v>1104</v>
      </c>
      <c r="C480" s="162">
        <v>1.66</v>
      </c>
      <c r="D480" s="95">
        <v>5.3579999999999997</v>
      </c>
      <c r="E480" s="95">
        <v>-5.9047000000000001</v>
      </c>
      <c r="F48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80" s="98">
        <f t="shared" si="14"/>
        <v>5.3579999999999997</v>
      </c>
      <c r="H480" s="98">
        <f t="shared" si="15"/>
        <v>-5.9047000000000001</v>
      </c>
      <c r="I480" s="97" t="str">
        <f t="array" ref="I480">IF(ISBLANK(C480),"",IF(C480=MAX(IF(FarmUnit[1. Identifiant interne unique d’exploitation agricole*
(Attribué par la gestion centrale)]=A480,FarmUnit[3. Superficie de l’unité agricole (ha)*])),"!","-"))</f>
        <v>!</v>
      </c>
    </row>
    <row r="481" spans="1:9" x14ac:dyDescent="0.25">
      <c r="A481" s="95" t="s">
        <v>1108</v>
      </c>
      <c r="B481" s="96" t="s">
        <v>1109</v>
      </c>
      <c r="C481" s="162">
        <v>1.47</v>
      </c>
      <c r="D481" s="95">
        <v>5.3434999999999997</v>
      </c>
      <c r="E481" s="95">
        <v>-5.9101499999999998</v>
      </c>
      <c r="F48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81" s="98">
        <f t="shared" si="14"/>
        <v>5.3434999999999997</v>
      </c>
      <c r="H481" s="98">
        <f t="shared" si="15"/>
        <v>-5.9101499999999998</v>
      </c>
      <c r="I481" s="97" t="str">
        <f t="array" ref="I481">IF(ISBLANK(C481),"",IF(C481=MAX(IF(FarmUnit[1. Identifiant interne unique d’exploitation agricole*
(Attribué par la gestion centrale)]=A481,FarmUnit[3. Superficie de l’unité agricole (ha)*])),"!","-"))</f>
        <v>!</v>
      </c>
    </row>
    <row r="482" spans="1:9" x14ac:dyDescent="0.25">
      <c r="A482" s="95" t="s">
        <v>1114</v>
      </c>
      <c r="B482" s="96" t="s">
        <v>1115</v>
      </c>
      <c r="C482" s="162">
        <v>2.13</v>
      </c>
      <c r="D482" s="95">
        <v>5.2697500000000002</v>
      </c>
      <c r="E482" s="95">
        <v>-5.8743800000000004</v>
      </c>
      <c r="F48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82" s="98">
        <f t="shared" si="14"/>
        <v>5.2697500000000002</v>
      </c>
      <c r="H482" s="98">
        <f t="shared" si="15"/>
        <v>-5.8743800000000004</v>
      </c>
      <c r="I482" s="97" t="str">
        <f t="array" ref="I482">IF(ISBLANK(C482),"",IF(C482=MAX(IF(FarmUnit[1. Identifiant interne unique d’exploitation agricole*
(Attribué par la gestion centrale)]=A482,FarmUnit[3. Superficie de l’unité agricole (ha)*])),"!","-"))</f>
        <v>!</v>
      </c>
    </row>
    <row r="483" spans="1:9" x14ac:dyDescent="0.25">
      <c r="A483" s="95" t="s">
        <v>1116</v>
      </c>
      <c r="B483" s="96" t="s">
        <v>1117</v>
      </c>
      <c r="C483" s="162">
        <v>3.53</v>
      </c>
      <c r="D483" s="95">
        <v>5.3601099999999997</v>
      </c>
      <c r="E483" s="95">
        <v>-5.9127099999999997</v>
      </c>
      <c r="F48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83" s="98">
        <f t="shared" si="14"/>
        <v>5.3601099999999997</v>
      </c>
      <c r="H483" s="98">
        <f t="shared" si="15"/>
        <v>-5.9127099999999997</v>
      </c>
      <c r="I483" s="97" t="str">
        <f t="array" ref="I483">IF(ISBLANK(C483),"",IF(C483=MAX(IF(FarmUnit[1. Identifiant interne unique d’exploitation agricole*
(Attribué par la gestion centrale)]=A483,FarmUnit[3. Superficie de l’unité agricole (ha)*])),"!","-"))</f>
        <v>!</v>
      </c>
    </row>
    <row r="484" spans="1:9" x14ac:dyDescent="0.25">
      <c r="A484" s="95" t="s">
        <v>1118</v>
      </c>
      <c r="B484" s="96" t="s">
        <v>1119</v>
      </c>
      <c r="C484" s="162">
        <v>3.96</v>
      </c>
      <c r="D484" s="95">
        <v>5.3297999999999996</v>
      </c>
      <c r="E484" s="95">
        <v>-5.8977000000000004</v>
      </c>
      <c r="F48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84" s="98">
        <f t="shared" si="14"/>
        <v>5.3297999999999996</v>
      </c>
      <c r="H484" s="98">
        <f t="shared" si="15"/>
        <v>-5.8977000000000004</v>
      </c>
      <c r="I484" s="97" t="str">
        <f t="array" ref="I484">IF(ISBLANK(C484),"",IF(C484=MAX(IF(FarmUnit[1. Identifiant interne unique d’exploitation agricole*
(Attribué par la gestion centrale)]=A484,FarmUnit[3. Superficie de l’unité agricole (ha)*])),"!","-"))</f>
        <v>!</v>
      </c>
    </row>
    <row r="485" spans="1:9" x14ac:dyDescent="0.25">
      <c r="A485" s="95" t="s">
        <v>1123</v>
      </c>
      <c r="B485" s="96" t="s">
        <v>1124</v>
      </c>
      <c r="C485" s="162">
        <v>1</v>
      </c>
      <c r="D485" s="95">
        <v>5.3492300000000004</v>
      </c>
      <c r="E485" s="95">
        <v>-5.9270699999999996</v>
      </c>
      <c r="F48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85" s="98">
        <f t="shared" si="14"/>
        <v>5.3492300000000004</v>
      </c>
      <c r="H485" s="98">
        <f t="shared" si="15"/>
        <v>-5.9270699999999996</v>
      </c>
      <c r="I485" s="97" t="str">
        <f t="array" ref="I485">IF(ISBLANK(C485),"",IF(C485=MAX(IF(FarmUnit[1. Identifiant interne unique d’exploitation agricole*
(Attribué par la gestion centrale)]=A485,FarmUnit[3. Superficie de l’unité agricole (ha)*])),"!","-"))</f>
        <v>!</v>
      </c>
    </row>
    <row r="486" spans="1:9" x14ac:dyDescent="0.25">
      <c r="A486" s="95" t="s">
        <v>1127</v>
      </c>
      <c r="B486" s="96" t="s">
        <v>1128</v>
      </c>
      <c r="C486" s="162">
        <v>5.67</v>
      </c>
      <c r="D486" s="95">
        <v>5.2359900000000001</v>
      </c>
      <c r="E486" s="95">
        <v>-5.8736699999999997</v>
      </c>
      <c r="F48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86" s="98">
        <f t="shared" si="14"/>
        <v>5.2359900000000001</v>
      </c>
      <c r="H486" s="98">
        <f t="shared" si="15"/>
        <v>-5.8736699999999997</v>
      </c>
      <c r="I486" s="97" t="str">
        <f t="array" ref="I486">IF(ISBLANK(C486),"",IF(C486=MAX(IF(FarmUnit[1. Identifiant interne unique d’exploitation agricole*
(Attribué par la gestion centrale)]=A486,FarmUnit[3. Superficie de l’unité agricole (ha)*])),"!","-"))</f>
        <v>!</v>
      </c>
    </row>
    <row r="487" spans="1:9" x14ac:dyDescent="0.25">
      <c r="A487" s="95" t="s">
        <v>1134</v>
      </c>
      <c r="B487" s="96" t="s">
        <v>1135</v>
      </c>
      <c r="C487" s="162">
        <v>1.88</v>
      </c>
      <c r="D487" s="95">
        <v>5.2698999999999998</v>
      </c>
      <c r="E487" s="95">
        <v>-5.8583999999999996</v>
      </c>
      <c r="F48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87" s="98">
        <f t="shared" si="14"/>
        <v>5.2698999999999998</v>
      </c>
      <c r="H487" s="98">
        <f t="shared" si="15"/>
        <v>-5.8583999999999996</v>
      </c>
      <c r="I487" s="97" t="str">
        <f t="array" ref="I487">IF(ISBLANK(C487),"",IF(C487=MAX(IF(FarmUnit[1. Identifiant interne unique d’exploitation agricole*
(Attribué par la gestion centrale)]=A487,FarmUnit[3. Superficie de l’unité agricole (ha)*])),"!","-"))</f>
        <v>!</v>
      </c>
    </row>
    <row r="488" spans="1:9" x14ac:dyDescent="0.25">
      <c r="A488" s="95" t="s">
        <v>1136</v>
      </c>
      <c r="B488" s="96" t="s">
        <v>1137</v>
      </c>
      <c r="C488" s="162">
        <v>2.34</v>
      </c>
      <c r="D488" s="95">
        <v>5.2960000000000003</v>
      </c>
      <c r="E488" s="95">
        <v>-5.9161999999999999</v>
      </c>
      <c r="F48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88" s="98">
        <f t="shared" si="14"/>
        <v>5.2960000000000003</v>
      </c>
      <c r="H488" s="98">
        <f t="shared" si="15"/>
        <v>-5.9161999999999999</v>
      </c>
      <c r="I488" s="97" t="str">
        <f t="array" ref="I488">IF(ISBLANK(C488),"",IF(C488=MAX(IF(FarmUnit[1. Identifiant interne unique d’exploitation agricole*
(Attribué par la gestion centrale)]=A488,FarmUnit[3. Superficie de l’unité agricole (ha)*])),"!","-"))</f>
        <v>!</v>
      </c>
    </row>
    <row r="489" spans="1:9" x14ac:dyDescent="0.25">
      <c r="A489" s="95" t="s">
        <v>1142</v>
      </c>
      <c r="B489" s="96" t="s">
        <v>1143</v>
      </c>
      <c r="C489" s="162">
        <v>3.55</v>
      </c>
      <c r="D489" s="95">
        <v>5.3932000000000002</v>
      </c>
      <c r="E489" s="95">
        <v>-5.9062999999999999</v>
      </c>
      <c r="F48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89" s="98">
        <f t="shared" si="14"/>
        <v>5.3932000000000002</v>
      </c>
      <c r="H489" s="98">
        <f t="shared" si="15"/>
        <v>-5.9062999999999999</v>
      </c>
      <c r="I489" s="97" t="str">
        <f t="array" ref="I489">IF(ISBLANK(C489),"",IF(C489=MAX(IF(FarmUnit[1. Identifiant interne unique d’exploitation agricole*
(Attribué par la gestion centrale)]=A489,FarmUnit[3. Superficie de l’unité agricole (ha)*])),"!","-"))</f>
        <v>!</v>
      </c>
    </row>
    <row r="490" spans="1:9" x14ac:dyDescent="0.25">
      <c r="A490" s="95" t="s">
        <v>1146</v>
      </c>
      <c r="B490" s="96" t="s">
        <v>1147</v>
      </c>
      <c r="C490" s="162">
        <v>5.84</v>
      </c>
      <c r="D490" s="95">
        <v>5.2939999999999996</v>
      </c>
      <c r="E490" s="95">
        <v>-5.8975999999999997</v>
      </c>
      <c r="F49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90" s="98">
        <f t="shared" si="14"/>
        <v>5.2939999999999996</v>
      </c>
      <c r="H490" s="98">
        <f t="shared" si="15"/>
        <v>-5.8975999999999997</v>
      </c>
      <c r="I490" s="97" t="str">
        <f t="array" ref="I490">IF(ISBLANK(C490),"",IF(C490=MAX(IF(FarmUnit[1. Identifiant interne unique d’exploitation agricole*
(Attribué par la gestion centrale)]=A490,FarmUnit[3. Superficie de l’unité agricole (ha)*])),"!","-"))</f>
        <v>!</v>
      </c>
    </row>
    <row r="491" spans="1:9" x14ac:dyDescent="0.25">
      <c r="A491" s="95" t="s">
        <v>1150</v>
      </c>
      <c r="B491" s="96" t="s">
        <v>1151</v>
      </c>
      <c r="C491" s="162">
        <v>1.73</v>
      </c>
      <c r="D491" s="95">
        <v>5.3199100000000001</v>
      </c>
      <c r="E491" s="95">
        <v>-5.9133399999999998</v>
      </c>
      <c r="F49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91" s="98">
        <f t="shared" si="14"/>
        <v>5.3199100000000001</v>
      </c>
      <c r="H491" s="98">
        <f t="shared" si="15"/>
        <v>-5.9133399999999998</v>
      </c>
      <c r="I491" s="97" t="str">
        <f t="array" ref="I491">IF(ISBLANK(C491),"",IF(C491=MAX(IF(FarmUnit[1. Identifiant interne unique d’exploitation agricole*
(Attribué par la gestion centrale)]=A491,FarmUnit[3. Superficie de l’unité agricole (ha)*])),"!","-"))</f>
        <v>!</v>
      </c>
    </row>
    <row r="492" spans="1:9" x14ac:dyDescent="0.25">
      <c r="A492" s="95" t="s">
        <v>1152</v>
      </c>
      <c r="B492" s="96" t="s">
        <v>1153</v>
      </c>
      <c r="C492" s="162">
        <v>3.54</v>
      </c>
      <c r="D492" s="95">
        <v>5.3194999999999997</v>
      </c>
      <c r="E492" s="95">
        <v>-5.91038</v>
      </c>
      <c r="F49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92" s="98">
        <f t="shared" ref="G492:G554" si="16">IF(D492=0,"",D492)</f>
        <v>5.3194999999999997</v>
      </c>
      <c r="H492" s="98">
        <f t="shared" ref="H492:H554" si="17">IF(E492=0,"",E492)</f>
        <v>-5.91038</v>
      </c>
      <c r="I492" s="97" t="str">
        <f t="array" ref="I492">IF(ISBLANK(C492),"",IF(C492=MAX(IF(FarmUnit[1. Identifiant interne unique d’exploitation agricole*
(Attribué par la gestion centrale)]=A492,FarmUnit[3. Superficie de l’unité agricole (ha)*])),"!","-"))</f>
        <v>!</v>
      </c>
    </row>
    <row r="493" spans="1:9" x14ac:dyDescent="0.25">
      <c r="A493" s="95" t="s">
        <v>1157</v>
      </c>
      <c r="B493" s="96" t="s">
        <v>1158</v>
      </c>
      <c r="C493" s="162">
        <v>4.2</v>
      </c>
      <c r="D493" s="95">
        <v>5.2634699999999999</v>
      </c>
      <c r="E493" s="95">
        <v>-5.9060800000000002</v>
      </c>
      <c r="F49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93" s="98">
        <f t="shared" si="16"/>
        <v>5.2634699999999999</v>
      </c>
      <c r="H493" s="98">
        <f t="shared" si="17"/>
        <v>-5.9060800000000002</v>
      </c>
      <c r="I493" s="97" t="str">
        <f t="array" ref="I493">IF(ISBLANK(C493),"",IF(C493=MAX(IF(FarmUnit[1. Identifiant interne unique d’exploitation agricole*
(Attribué par la gestion centrale)]=A493,FarmUnit[3. Superficie de l’unité agricole (ha)*])),"!","-"))</f>
        <v>!</v>
      </c>
    </row>
    <row r="494" spans="1:9" x14ac:dyDescent="0.25">
      <c r="A494" s="95" t="s">
        <v>2434</v>
      </c>
      <c r="B494" s="96" t="s">
        <v>2435</v>
      </c>
      <c r="C494" s="162">
        <v>2</v>
      </c>
      <c r="D494" s="95">
        <v>5.2579000000000002</v>
      </c>
      <c r="E494" s="95">
        <v>-5.9391999999999996</v>
      </c>
      <c r="F49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94" s="98">
        <f t="shared" si="16"/>
        <v>5.2579000000000002</v>
      </c>
      <c r="H494" s="98">
        <f t="shared" si="17"/>
        <v>-5.9391999999999996</v>
      </c>
      <c r="I494" s="97" t="str">
        <f t="array" ref="I494">IF(ISBLANK(C494),"",IF(C494=MAX(IF(FarmUnit[1. Identifiant interne unique d’exploitation agricole*
(Attribué par la gestion centrale)]=A494,FarmUnit[3. Superficie de l’unité agricole (ha)*])),"!","-"))</f>
        <v>!</v>
      </c>
    </row>
    <row r="495" spans="1:9" x14ac:dyDescent="0.25">
      <c r="A495" s="95" t="s">
        <v>2438</v>
      </c>
      <c r="B495" s="96" t="s">
        <v>2439</v>
      </c>
      <c r="C495" s="162">
        <v>2</v>
      </c>
      <c r="D495" s="95">
        <v>5.218</v>
      </c>
      <c r="E495" s="95">
        <v>-5.9511000000000003</v>
      </c>
      <c r="F49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95" s="98">
        <f t="shared" si="16"/>
        <v>5.218</v>
      </c>
      <c r="H495" s="98">
        <f t="shared" si="17"/>
        <v>-5.9511000000000003</v>
      </c>
      <c r="I495" s="97" t="str">
        <f t="array" ref="I495">IF(ISBLANK(C495),"",IF(C495=MAX(IF(FarmUnit[1. Identifiant interne unique d’exploitation agricole*
(Attribué par la gestion centrale)]=A495,FarmUnit[3. Superficie de l’unité agricole (ha)*])),"!","-"))</f>
        <v>!</v>
      </c>
    </row>
    <row r="496" spans="1:9" x14ac:dyDescent="0.25">
      <c r="A496" s="95" t="s">
        <v>2440</v>
      </c>
      <c r="B496" s="96" t="s">
        <v>2441</v>
      </c>
      <c r="C496" s="162">
        <v>2.5</v>
      </c>
      <c r="D496" s="95">
        <v>5.2484999999999999</v>
      </c>
      <c r="E496" s="95">
        <v>-5.9465000000000003</v>
      </c>
      <c r="F49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96" s="98">
        <f t="shared" si="16"/>
        <v>5.2484999999999999</v>
      </c>
      <c r="H496" s="98">
        <f t="shared" si="17"/>
        <v>-5.9465000000000003</v>
      </c>
      <c r="I496" s="97" t="str">
        <f t="array" ref="I496">IF(ISBLANK(C496),"",IF(C496=MAX(IF(FarmUnit[1. Identifiant interne unique d’exploitation agricole*
(Attribué par la gestion centrale)]=A496,FarmUnit[3. Superficie de l’unité agricole (ha)*])),"!","-"))</f>
        <v>!</v>
      </c>
    </row>
    <row r="497" spans="1:9" x14ac:dyDescent="0.25">
      <c r="A497" s="95" t="s">
        <v>2443</v>
      </c>
      <c r="B497" s="96" t="s">
        <v>2444</v>
      </c>
      <c r="C497" s="162">
        <v>3</v>
      </c>
      <c r="D497" s="95">
        <v>5.2713999999999999</v>
      </c>
      <c r="E497" s="95">
        <v>-5.8693</v>
      </c>
      <c r="F49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97" s="98">
        <f t="shared" si="16"/>
        <v>5.2713999999999999</v>
      </c>
      <c r="H497" s="98">
        <f t="shared" si="17"/>
        <v>-5.8693</v>
      </c>
      <c r="I497" s="97" t="str">
        <f t="array" ref="I497">IF(ISBLANK(C497),"",IF(C497=MAX(IF(FarmUnit[1. Identifiant interne unique d’exploitation agricole*
(Attribué par la gestion centrale)]=A497,FarmUnit[3. Superficie de l’unité agricole (ha)*])),"!","-"))</f>
        <v>!</v>
      </c>
    </row>
    <row r="498" spans="1:9" x14ac:dyDescent="0.25">
      <c r="A498" s="95" t="s">
        <v>2446</v>
      </c>
      <c r="B498" s="96" t="s">
        <v>2447</v>
      </c>
      <c r="C498" s="162">
        <v>1.5</v>
      </c>
      <c r="D498" s="95">
        <v>5.3018999999999998</v>
      </c>
      <c r="E498" s="95">
        <v>-5.9019000000000004</v>
      </c>
      <c r="F49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98" s="98">
        <f t="shared" si="16"/>
        <v>5.3018999999999998</v>
      </c>
      <c r="H498" s="98">
        <f t="shared" si="17"/>
        <v>-5.9019000000000004</v>
      </c>
      <c r="I498" s="97" t="str">
        <f t="array" ref="I498">IF(ISBLANK(C498),"",IF(C498=MAX(IF(FarmUnit[1. Identifiant interne unique d’exploitation agricole*
(Attribué par la gestion centrale)]=A498,FarmUnit[3. Superficie de l’unité agricole (ha)*])),"!","-"))</f>
        <v>!</v>
      </c>
    </row>
    <row r="499" spans="1:9" x14ac:dyDescent="0.25">
      <c r="A499" s="95" t="s">
        <v>2448</v>
      </c>
      <c r="B499" s="96" t="s">
        <v>2449</v>
      </c>
      <c r="C499" s="162">
        <v>3</v>
      </c>
      <c r="D499" s="95">
        <v>5.2358000000000002</v>
      </c>
      <c r="E499" s="95">
        <v>-5.8186999999999998</v>
      </c>
      <c r="F49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499" s="98">
        <f t="shared" si="16"/>
        <v>5.2358000000000002</v>
      </c>
      <c r="H499" s="98">
        <f t="shared" si="17"/>
        <v>-5.8186999999999998</v>
      </c>
      <c r="I499" s="97" t="str">
        <f t="array" ref="I499">IF(ISBLANK(C499),"",IF(C499=MAX(IF(FarmUnit[1. Identifiant interne unique d’exploitation agricole*
(Attribué par la gestion centrale)]=A499,FarmUnit[3. Superficie de l’unité agricole (ha)*])),"!","-"))</f>
        <v>!</v>
      </c>
    </row>
    <row r="500" spans="1:9" x14ac:dyDescent="0.25">
      <c r="A500" s="95" t="s">
        <v>2451</v>
      </c>
      <c r="B500" s="96" t="s">
        <v>2452</v>
      </c>
      <c r="C500" s="162">
        <v>2.5</v>
      </c>
      <c r="D500" s="95">
        <v>5.2744</v>
      </c>
      <c r="E500" s="95">
        <v>-5.8700999999999999</v>
      </c>
      <c r="F50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00" s="98">
        <f t="shared" si="16"/>
        <v>5.2744</v>
      </c>
      <c r="H500" s="98">
        <f t="shared" si="17"/>
        <v>-5.8700999999999999</v>
      </c>
      <c r="I500" s="97" t="str">
        <f t="array" ref="I500">IF(ISBLANK(C500),"",IF(C500=MAX(IF(FarmUnit[1. Identifiant interne unique d’exploitation agricole*
(Attribué par la gestion centrale)]=A500,FarmUnit[3. Superficie de l’unité agricole (ha)*])),"!","-"))</f>
        <v>!</v>
      </c>
    </row>
    <row r="501" spans="1:9" x14ac:dyDescent="0.25">
      <c r="A501" s="95" t="s">
        <v>2453</v>
      </c>
      <c r="B501" s="96" t="s">
        <v>2454</v>
      </c>
      <c r="C501" s="162">
        <v>3</v>
      </c>
      <c r="D501" s="95">
        <v>5.2784000000000004</v>
      </c>
      <c r="E501" s="95">
        <v>-5.8643999999999998</v>
      </c>
      <c r="F50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01" s="98">
        <f t="shared" si="16"/>
        <v>5.2784000000000004</v>
      </c>
      <c r="H501" s="98">
        <f t="shared" si="17"/>
        <v>-5.8643999999999998</v>
      </c>
      <c r="I501" s="97" t="str">
        <f t="array" ref="I501">IF(ISBLANK(C501),"",IF(C501=MAX(IF(FarmUnit[1. Identifiant interne unique d’exploitation agricole*
(Attribué par la gestion centrale)]=A501,FarmUnit[3. Superficie de l’unité agricole (ha)*])),"!","-"))</f>
        <v>!</v>
      </c>
    </row>
    <row r="502" spans="1:9" x14ac:dyDescent="0.25">
      <c r="A502" s="95" t="s">
        <v>2458</v>
      </c>
      <c r="B502" s="96" t="s">
        <v>2459</v>
      </c>
      <c r="C502" s="162">
        <v>4</v>
      </c>
      <c r="D502" s="95">
        <v>5.2152000000000003</v>
      </c>
      <c r="E502" s="95">
        <v>-5.9466999999999999</v>
      </c>
      <c r="F50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02" s="98">
        <f t="shared" si="16"/>
        <v>5.2152000000000003</v>
      </c>
      <c r="H502" s="98">
        <f t="shared" si="17"/>
        <v>-5.9466999999999999</v>
      </c>
      <c r="I502" s="97" t="str">
        <f t="array" ref="I502">IF(ISBLANK(C502),"",IF(C502=MAX(IF(FarmUnit[1. Identifiant interne unique d’exploitation agricole*
(Attribué par la gestion centrale)]=A502,FarmUnit[3. Superficie de l’unité agricole (ha)*])),"!","-"))</f>
        <v>!</v>
      </c>
    </row>
    <row r="503" spans="1:9" x14ac:dyDescent="0.25">
      <c r="A503" s="95" t="s">
        <v>2460</v>
      </c>
      <c r="B503" s="96" t="s">
        <v>2461</v>
      </c>
      <c r="C503" s="162">
        <v>2.5</v>
      </c>
      <c r="D503" s="95">
        <v>5.2815000000000003</v>
      </c>
      <c r="E503" s="95">
        <v>-5.8907999999999996</v>
      </c>
      <c r="F50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03" s="98">
        <f t="shared" si="16"/>
        <v>5.2815000000000003</v>
      </c>
      <c r="H503" s="98">
        <f t="shared" si="17"/>
        <v>-5.8907999999999996</v>
      </c>
      <c r="I503" s="97" t="str">
        <f t="array" ref="I503">IF(ISBLANK(C503),"",IF(C503=MAX(IF(FarmUnit[1. Identifiant interne unique d’exploitation agricole*
(Attribué par la gestion centrale)]=A503,FarmUnit[3. Superficie de l’unité agricole (ha)*])),"!","-"))</f>
        <v>!</v>
      </c>
    </row>
    <row r="504" spans="1:9" x14ac:dyDescent="0.25">
      <c r="A504" s="106" t="s">
        <v>2567</v>
      </c>
      <c r="B504" s="102" t="s">
        <v>3031</v>
      </c>
      <c r="C504" s="115">
        <v>1.18</v>
      </c>
      <c r="D504" s="102">
        <v>5.3505399999999996</v>
      </c>
      <c r="E504" s="102">
        <v>-5.92143</v>
      </c>
      <c r="F50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04" s="98">
        <f t="shared" si="16"/>
        <v>5.3505399999999996</v>
      </c>
      <c r="H504" s="98">
        <f t="shared" si="17"/>
        <v>-5.92143</v>
      </c>
      <c r="I504" s="97" t="str">
        <f t="array" ref="I504">IF(ISBLANK(C504),"",IF(C504=MAX(IF(FarmUnit[1. Identifiant interne unique d’exploitation agricole*
(Attribué par la gestion centrale)]=A504,FarmUnit[3. Superficie de l’unité agricole (ha)*])),"!","-"))</f>
        <v>!</v>
      </c>
    </row>
    <row r="505" spans="1:9" x14ac:dyDescent="0.25">
      <c r="A505" s="106" t="s">
        <v>2568</v>
      </c>
      <c r="B505" s="102" t="s">
        <v>3032</v>
      </c>
      <c r="C505" s="115">
        <v>2.37</v>
      </c>
      <c r="D505" s="102">
        <v>5.3479200000000002</v>
      </c>
      <c r="E505" s="102">
        <v>-5.9251800000000001</v>
      </c>
      <c r="F50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05" s="98">
        <f t="shared" si="16"/>
        <v>5.3479200000000002</v>
      </c>
      <c r="H505" s="98">
        <f t="shared" si="17"/>
        <v>-5.9251800000000001</v>
      </c>
      <c r="I505" s="97" t="str">
        <f t="array" ref="I505">IF(ISBLANK(C505),"",IF(C505=MAX(IF(FarmUnit[1. Identifiant interne unique d’exploitation agricole*
(Attribué par la gestion centrale)]=A505,FarmUnit[3. Superficie de l’unité agricole (ha)*])),"!","-"))</f>
        <v>!</v>
      </c>
    </row>
    <row r="506" spans="1:9" x14ac:dyDescent="0.25">
      <c r="A506" s="106" t="s">
        <v>2569</v>
      </c>
      <c r="B506" s="102" t="s">
        <v>3033</v>
      </c>
      <c r="C506" s="115">
        <v>2.37</v>
      </c>
      <c r="D506" s="102">
        <v>5.3511100000000003</v>
      </c>
      <c r="E506" s="102">
        <v>-5.92523</v>
      </c>
      <c r="F50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06" s="98">
        <f t="shared" si="16"/>
        <v>5.3511100000000003</v>
      </c>
      <c r="H506" s="98">
        <f t="shared" si="17"/>
        <v>-5.92523</v>
      </c>
      <c r="I506" s="97" t="str">
        <f t="array" ref="I506">IF(ISBLANK(C506),"",IF(C506=MAX(IF(FarmUnit[1. Identifiant interne unique d’exploitation agricole*
(Attribué par la gestion centrale)]=A506,FarmUnit[3. Superficie de l’unité agricole (ha)*])),"!","-"))</f>
        <v>!</v>
      </c>
    </row>
    <row r="507" spans="1:9" x14ac:dyDescent="0.25">
      <c r="A507" s="106" t="s">
        <v>2570</v>
      </c>
      <c r="B507" s="102" t="s">
        <v>3034</v>
      </c>
      <c r="C507" s="115">
        <v>4.83</v>
      </c>
      <c r="D507" s="102">
        <v>5.3528500000000001</v>
      </c>
      <c r="E507" s="102">
        <v>-5.9344400000000004</v>
      </c>
      <c r="F50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07" s="98">
        <f t="shared" si="16"/>
        <v>5.3528500000000001</v>
      </c>
      <c r="H507" s="98">
        <f t="shared" si="17"/>
        <v>-5.9344400000000004</v>
      </c>
      <c r="I507" s="97" t="str">
        <f t="array" ref="I507">IF(ISBLANK(C507),"",IF(C507=MAX(IF(FarmUnit[1. Identifiant interne unique d’exploitation agricole*
(Attribué par la gestion centrale)]=A507,FarmUnit[3. Superficie de l’unité agricole (ha)*])),"!","-"))</f>
        <v>!</v>
      </c>
    </row>
    <row r="508" spans="1:9" x14ac:dyDescent="0.25">
      <c r="A508" s="106" t="s">
        <v>2571</v>
      </c>
      <c r="B508" s="102" t="s">
        <v>3035</v>
      </c>
      <c r="C508" s="115">
        <v>5.84</v>
      </c>
      <c r="D508" s="102">
        <v>5.3581399999999997</v>
      </c>
      <c r="E508" s="102">
        <v>-5.9304899999999998</v>
      </c>
      <c r="F50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08" s="98">
        <f t="shared" si="16"/>
        <v>5.3581399999999997</v>
      </c>
      <c r="H508" s="98">
        <f t="shared" si="17"/>
        <v>-5.9304899999999998</v>
      </c>
      <c r="I508" s="97" t="str">
        <f t="array" ref="I508">IF(ISBLANK(C508),"",IF(C508=MAX(IF(FarmUnit[1. Identifiant interne unique d’exploitation agricole*
(Attribué par la gestion centrale)]=A508,FarmUnit[3. Superficie de l’unité agricole (ha)*])),"!","-"))</f>
        <v>!</v>
      </c>
    </row>
    <row r="509" spans="1:9" x14ac:dyDescent="0.25">
      <c r="A509" s="106" t="s">
        <v>2572</v>
      </c>
      <c r="B509" s="102" t="s">
        <v>3036</v>
      </c>
      <c r="C509" s="115">
        <v>3.63</v>
      </c>
      <c r="D509" s="102">
        <v>5.3637499999999996</v>
      </c>
      <c r="E509" s="102">
        <v>-5.9271900000000004</v>
      </c>
      <c r="F50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09" s="98">
        <f t="shared" si="16"/>
        <v>5.3637499999999996</v>
      </c>
      <c r="H509" s="98">
        <f t="shared" si="17"/>
        <v>-5.9271900000000004</v>
      </c>
      <c r="I509" s="97" t="str">
        <f t="array" ref="I509">IF(ISBLANK(C509),"",IF(C509=MAX(IF(FarmUnit[1. Identifiant interne unique d’exploitation agricole*
(Attribué par la gestion centrale)]=A509,FarmUnit[3. Superficie de l’unité agricole (ha)*])),"!","-"))</f>
        <v>!</v>
      </c>
    </row>
    <row r="510" spans="1:9" x14ac:dyDescent="0.25">
      <c r="A510" s="106" t="s">
        <v>2573</v>
      </c>
      <c r="B510" s="102" t="s">
        <v>3037</v>
      </c>
      <c r="C510" s="115">
        <v>1.32</v>
      </c>
      <c r="D510" s="102">
        <v>5.3506</v>
      </c>
      <c r="E510" s="102">
        <v>-5.8979100000000004</v>
      </c>
      <c r="F51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10" s="98">
        <f t="shared" si="16"/>
        <v>5.3506</v>
      </c>
      <c r="H510" s="98">
        <f t="shared" si="17"/>
        <v>-5.8979100000000004</v>
      </c>
      <c r="I510" s="97" t="str">
        <f t="array" ref="I510">IF(ISBLANK(C510),"",IF(C510=MAX(IF(FarmUnit[1. Identifiant interne unique d’exploitation agricole*
(Attribué par la gestion centrale)]=A510,FarmUnit[3. Superficie de l’unité agricole (ha)*])),"!","-"))</f>
        <v>!</v>
      </c>
    </row>
    <row r="511" spans="1:9" x14ac:dyDescent="0.25">
      <c r="A511" s="106" t="s">
        <v>2574</v>
      </c>
      <c r="B511" s="102" t="s">
        <v>3038</v>
      </c>
      <c r="C511" s="115">
        <v>0.8</v>
      </c>
      <c r="D511" s="102">
        <v>5.3511800000000003</v>
      </c>
      <c r="E511" s="102">
        <v>-5.8980600000000001</v>
      </c>
      <c r="F51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11" s="98">
        <f t="shared" si="16"/>
        <v>5.3511800000000003</v>
      </c>
      <c r="H511" s="98">
        <f t="shared" si="17"/>
        <v>-5.8980600000000001</v>
      </c>
      <c r="I511" s="97" t="str">
        <f t="array" ref="I511">IF(ISBLANK(C511),"",IF(C511=MAX(IF(FarmUnit[1. Identifiant interne unique d’exploitation agricole*
(Attribué par la gestion centrale)]=A511,FarmUnit[3. Superficie de l’unité agricole (ha)*])),"!","-"))</f>
        <v>!</v>
      </c>
    </row>
    <row r="512" spans="1:9" x14ac:dyDescent="0.25">
      <c r="A512" s="106" t="s">
        <v>2575</v>
      </c>
      <c r="B512" s="102" t="s">
        <v>3039</v>
      </c>
      <c r="C512" s="115">
        <v>3.89</v>
      </c>
      <c r="D512" s="102">
        <v>5.3555599999999997</v>
      </c>
      <c r="E512" s="102">
        <v>-5.9053399999999998</v>
      </c>
      <c r="F51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12" s="98">
        <f t="shared" si="16"/>
        <v>5.3555599999999997</v>
      </c>
      <c r="H512" s="98">
        <f t="shared" si="17"/>
        <v>-5.9053399999999998</v>
      </c>
      <c r="I512" s="97" t="str">
        <f t="array" ref="I512">IF(ISBLANK(C512),"",IF(C512=MAX(IF(FarmUnit[1. Identifiant interne unique d’exploitation agricole*
(Attribué par la gestion centrale)]=A512,FarmUnit[3. Superficie de l’unité agricole (ha)*])),"!","-"))</f>
        <v>!</v>
      </c>
    </row>
    <row r="513" spans="1:9" x14ac:dyDescent="0.25">
      <c r="A513" s="106" t="s">
        <v>2576</v>
      </c>
      <c r="B513" s="102" t="s">
        <v>3040</v>
      </c>
      <c r="C513" s="115">
        <v>2</v>
      </c>
      <c r="D513" s="102">
        <v>5.3546500000000004</v>
      </c>
      <c r="E513" s="102">
        <v>-5.9090299999999996</v>
      </c>
      <c r="F51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13" s="98">
        <f t="shared" si="16"/>
        <v>5.3546500000000004</v>
      </c>
      <c r="H513" s="98">
        <f t="shared" si="17"/>
        <v>-5.9090299999999996</v>
      </c>
      <c r="I513" s="97" t="str">
        <f t="array" ref="I513">IF(ISBLANK(C513),"",IF(C513=MAX(IF(FarmUnit[1. Identifiant interne unique d’exploitation agricole*
(Attribué par la gestion centrale)]=A513,FarmUnit[3. Superficie de l’unité agricole (ha)*])),"!","-"))</f>
        <v>!</v>
      </c>
    </row>
    <row r="514" spans="1:9" x14ac:dyDescent="0.25">
      <c r="A514" s="106" t="s">
        <v>2577</v>
      </c>
      <c r="B514" s="102" t="s">
        <v>3041</v>
      </c>
      <c r="C514" s="115">
        <v>1.1200000000000001</v>
      </c>
      <c r="D514" s="102">
        <v>5.3557600000000001</v>
      </c>
      <c r="E514" s="102">
        <v>-5.9084599999999998</v>
      </c>
      <c r="F51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14" s="98">
        <f t="shared" si="16"/>
        <v>5.3557600000000001</v>
      </c>
      <c r="H514" s="98">
        <f t="shared" si="17"/>
        <v>-5.9084599999999998</v>
      </c>
      <c r="I514" s="97" t="str">
        <f t="array" ref="I514">IF(ISBLANK(C514),"",IF(C514=MAX(IF(FarmUnit[1. Identifiant interne unique d’exploitation agricole*
(Attribué par la gestion centrale)]=A514,FarmUnit[3. Superficie de l’unité agricole (ha)*])),"!","-"))</f>
        <v>!</v>
      </c>
    </row>
    <row r="515" spans="1:9" x14ac:dyDescent="0.25">
      <c r="A515" s="106" t="s">
        <v>2578</v>
      </c>
      <c r="B515" s="102" t="s">
        <v>3042</v>
      </c>
      <c r="C515" s="115">
        <v>2.09</v>
      </c>
      <c r="D515" s="102">
        <v>5.3564699999999998</v>
      </c>
      <c r="E515" s="102">
        <v>-5.90855</v>
      </c>
      <c r="F51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15" s="98">
        <f t="shared" si="16"/>
        <v>5.3564699999999998</v>
      </c>
      <c r="H515" s="98">
        <f t="shared" si="17"/>
        <v>-5.90855</v>
      </c>
      <c r="I515" s="97" t="str">
        <f t="array" ref="I515">IF(ISBLANK(C515),"",IF(C515=MAX(IF(FarmUnit[1. Identifiant interne unique d’exploitation agricole*
(Attribué par la gestion centrale)]=A515,FarmUnit[3. Superficie de l’unité agricole (ha)*])),"!","-"))</f>
        <v>!</v>
      </c>
    </row>
    <row r="516" spans="1:9" x14ac:dyDescent="0.25">
      <c r="A516" s="106" t="s">
        <v>2579</v>
      </c>
      <c r="B516" s="102" t="s">
        <v>3043</v>
      </c>
      <c r="C516" s="115">
        <v>1.3</v>
      </c>
      <c r="D516" s="102">
        <v>5.3620299999999999</v>
      </c>
      <c r="E516" s="102">
        <v>-5.9054000000000002</v>
      </c>
      <c r="F51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16" s="98">
        <f t="shared" si="16"/>
        <v>5.3620299999999999</v>
      </c>
      <c r="H516" s="98">
        <f t="shared" si="17"/>
        <v>-5.9054000000000002</v>
      </c>
      <c r="I516" s="97" t="str">
        <f t="array" ref="I516">IF(ISBLANK(C516),"",IF(C516=MAX(IF(FarmUnit[1. Identifiant interne unique d’exploitation agricole*
(Attribué par la gestion centrale)]=A516,FarmUnit[3. Superficie de l’unité agricole (ha)*])),"!","-"))</f>
        <v>!</v>
      </c>
    </row>
    <row r="517" spans="1:9" x14ac:dyDescent="0.25">
      <c r="A517" s="106" t="s">
        <v>2580</v>
      </c>
      <c r="B517" s="102" t="s">
        <v>3044</v>
      </c>
      <c r="C517" s="115">
        <v>1.27</v>
      </c>
      <c r="D517" s="102">
        <v>5.3544</v>
      </c>
      <c r="E517" s="102">
        <v>-5.9087100000000001</v>
      </c>
      <c r="F51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17" s="98">
        <f t="shared" si="16"/>
        <v>5.3544</v>
      </c>
      <c r="H517" s="98">
        <f t="shared" si="17"/>
        <v>-5.9087100000000001</v>
      </c>
      <c r="I517" s="97" t="str">
        <f t="array" ref="I517">IF(ISBLANK(C517),"",IF(C517=MAX(IF(FarmUnit[1. Identifiant interne unique d’exploitation agricole*
(Attribué par la gestion centrale)]=A517,FarmUnit[3. Superficie de l’unité agricole (ha)*])),"!","-"))</f>
        <v>!</v>
      </c>
    </row>
    <row r="518" spans="1:9" x14ac:dyDescent="0.25">
      <c r="A518" s="106" t="s">
        <v>2581</v>
      </c>
      <c r="B518" s="102" t="s">
        <v>3045</v>
      </c>
      <c r="C518" s="115">
        <v>1.56</v>
      </c>
      <c r="D518" s="102">
        <v>5.3498200000000002</v>
      </c>
      <c r="E518" s="102">
        <v>-5.92157</v>
      </c>
      <c r="F51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18" s="98">
        <f t="shared" si="16"/>
        <v>5.3498200000000002</v>
      </c>
      <c r="H518" s="98">
        <f t="shared" si="17"/>
        <v>-5.92157</v>
      </c>
      <c r="I518" s="97" t="str">
        <f t="array" ref="I518">IF(ISBLANK(C518),"",IF(C518=MAX(IF(FarmUnit[1. Identifiant interne unique d’exploitation agricole*
(Attribué par la gestion centrale)]=A518,FarmUnit[3. Superficie de l’unité agricole (ha)*])),"!","-"))</f>
        <v>!</v>
      </c>
    </row>
    <row r="519" spans="1:9" x14ac:dyDescent="0.25">
      <c r="A519" s="106" t="s">
        <v>2581</v>
      </c>
      <c r="B519" s="102" t="s">
        <v>3173</v>
      </c>
      <c r="C519" s="115">
        <v>0.64</v>
      </c>
      <c r="D519" s="102">
        <v>5.35297</v>
      </c>
      <c r="E519" s="102">
        <v>-5.9220699999999997</v>
      </c>
      <c r="F51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19" s="98">
        <f t="shared" si="16"/>
        <v>5.35297</v>
      </c>
      <c r="H519" s="98">
        <f t="shared" si="17"/>
        <v>-5.9220699999999997</v>
      </c>
      <c r="I519" s="97" t="str">
        <f t="array" ref="I519">IF(ISBLANK(C519),"",IF(C519=MAX(IF(FarmUnit[1. Identifiant interne unique d’exploitation agricole*
(Attribué par la gestion centrale)]=A519,FarmUnit[3. Superficie de l’unité agricole (ha)*])),"!","-"))</f>
        <v>-</v>
      </c>
    </row>
    <row r="520" spans="1:9" x14ac:dyDescent="0.25">
      <c r="A520" s="106" t="s">
        <v>2582</v>
      </c>
      <c r="B520" s="102" t="s">
        <v>3046</v>
      </c>
      <c r="C520" s="115">
        <v>0.89</v>
      </c>
      <c r="D520" s="102">
        <v>5.21204</v>
      </c>
      <c r="E520" s="102">
        <v>-5.5522499999999999</v>
      </c>
      <c r="F52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20" s="98">
        <f t="shared" si="16"/>
        <v>5.21204</v>
      </c>
      <c r="H520" s="98">
        <f t="shared" si="17"/>
        <v>-5.5522499999999999</v>
      </c>
      <c r="I520" s="97" t="str">
        <f t="array" ref="I520">IF(ISBLANK(C520),"",IF(C520=MAX(IF(FarmUnit[1. Identifiant interne unique d’exploitation agricole*
(Attribué par la gestion centrale)]=A520,FarmUnit[3. Superficie de l’unité agricole (ha)*])),"!","-"))</f>
        <v>!</v>
      </c>
    </row>
    <row r="521" spans="1:9" x14ac:dyDescent="0.25">
      <c r="A521" s="106" t="s">
        <v>2583</v>
      </c>
      <c r="B521" s="102" t="s">
        <v>3047</v>
      </c>
      <c r="C521" s="115">
        <v>1.69</v>
      </c>
      <c r="D521" s="102">
        <v>5.2080500000000001</v>
      </c>
      <c r="E521" s="102">
        <v>-5.5476200000000002</v>
      </c>
      <c r="F52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21" s="98">
        <f t="shared" si="16"/>
        <v>5.2080500000000001</v>
      </c>
      <c r="H521" s="98">
        <f t="shared" si="17"/>
        <v>-5.5476200000000002</v>
      </c>
      <c r="I521" s="97" t="str">
        <f t="array" ref="I521">IF(ISBLANK(C521),"",IF(C521=MAX(IF(FarmUnit[1. Identifiant interne unique d’exploitation agricole*
(Attribué par la gestion centrale)]=A521,FarmUnit[3. Superficie de l’unité agricole (ha)*])),"!","-"))</f>
        <v>!</v>
      </c>
    </row>
    <row r="522" spans="1:9" x14ac:dyDescent="0.25">
      <c r="A522" s="106" t="s">
        <v>2584</v>
      </c>
      <c r="B522" s="102" t="s">
        <v>3048</v>
      </c>
      <c r="C522" s="115">
        <v>1.1399999999999999</v>
      </c>
      <c r="D522" s="102">
        <v>5.2142600000000003</v>
      </c>
      <c r="E522" s="102">
        <v>-5.5486899999999997</v>
      </c>
      <c r="F52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22" s="98">
        <f t="shared" si="16"/>
        <v>5.2142600000000003</v>
      </c>
      <c r="H522" s="98">
        <f t="shared" si="17"/>
        <v>-5.5486899999999997</v>
      </c>
      <c r="I522" s="97" t="str">
        <f t="array" ref="I522">IF(ISBLANK(C522),"",IF(C522=MAX(IF(FarmUnit[1. Identifiant interne unique d’exploitation agricole*
(Attribué par la gestion centrale)]=A522,FarmUnit[3. Superficie de l’unité agricole (ha)*])),"!","-"))</f>
        <v>!</v>
      </c>
    </row>
    <row r="523" spans="1:9" x14ac:dyDescent="0.25">
      <c r="A523" s="106" t="s">
        <v>2585</v>
      </c>
      <c r="B523" s="102" t="s">
        <v>3049</v>
      </c>
      <c r="C523" s="115">
        <v>3.18</v>
      </c>
      <c r="D523" s="102">
        <v>5.34605</v>
      </c>
      <c r="E523" s="102">
        <v>-5.9101299999999997</v>
      </c>
      <c r="F52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23" s="98">
        <f t="shared" si="16"/>
        <v>5.34605</v>
      </c>
      <c r="H523" s="98">
        <f t="shared" si="17"/>
        <v>-5.9101299999999997</v>
      </c>
      <c r="I523" s="97" t="str">
        <f t="array" ref="I523">IF(ISBLANK(C523),"",IF(C523=MAX(IF(FarmUnit[1. Identifiant interne unique d’exploitation agricole*
(Attribué par la gestion centrale)]=A523,FarmUnit[3. Superficie de l’unité agricole (ha)*])),"!","-"))</f>
        <v>!</v>
      </c>
    </row>
    <row r="524" spans="1:9" x14ac:dyDescent="0.25">
      <c r="A524" s="106" t="s">
        <v>2586</v>
      </c>
      <c r="B524" s="102" t="s">
        <v>3050</v>
      </c>
      <c r="C524" s="115">
        <v>3.04</v>
      </c>
      <c r="D524" s="102">
        <v>5.3422400000000003</v>
      </c>
      <c r="E524" s="102">
        <v>-5.88748</v>
      </c>
      <c r="F52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24" s="98">
        <f t="shared" si="16"/>
        <v>5.3422400000000003</v>
      </c>
      <c r="H524" s="98">
        <f t="shared" si="17"/>
        <v>-5.88748</v>
      </c>
      <c r="I524" s="97" t="str">
        <f t="array" ref="I524">IF(ISBLANK(C524),"",IF(C524=MAX(IF(FarmUnit[1. Identifiant interne unique d’exploitation agricole*
(Attribué par la gestion centrale)]=A524,FarmUnit[3. Superficie de l’unité agricole (ha)*])),"!","-"))</f>
        <v>!</v>
      </c>
    </row>
    <row r="525" spans="1:9" x14ac:dyDescent="0.25">
      <c r="A525" s="106" t="s">
        <v>2587</v>
      </c>
      <c r="B525" s="102" t="s">
        <v>3051</v>
      </c>
      <c r="C525" s="115">
        <v>2.3199999999999998</v>
      </c>
      <c r="D525" s="102">
        <v>5.3459399999999997</v>
      </c>
      <c r="E525" s="102">
        <v>-5.8910299999999998</v>
      </c>
      <c r="F52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25" s="98">
        <f t="shared" si="16"/>
        <v>5.3459399999999997</v>
      </c>
      <c r="H525" s="98">
        <f t="shared" si="17"/>
        <v>-5.8910299999999998</v>
      </c>
      <c r="I525" s="97" t="str">
        <f t="array" ref="I525">IF(ISBLANK(C525),"",IF(C525=MAX(IF(FarmUnit[1. Identifiant interne unique d’exploitation agricole*
(Attribué par la gestion centrale)]=A525,FarmUnit[3. Superficie de l’unité agricole (ha)*])),"!","-"))</f>
        <v>!</v>
      </c>
    </row>
    <row r="526" spans="1:9" x14ac:dyDescent="0.25">
      <c r="A526" s="106" t="s">
        <v>2588</v>
      </c>
      <c r="B526" s="102" t="s">
        <v>3052</v>
      </c>
      <c r="C526" s="115">
        <v>5.21</v>
      </c>
      <c r="D526" s="102">
        <v>5.3533400000000002</v>
      </c>
      <c r="E526" s="102">
        <v>-5.9032200000000001</v>
      </c>
      <c r="F52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26" s="98">
        <f t="shared" si="16"/>
        <v>5.3533400000000002</v>
      </c>
      <c r="H526" s="98">
        <f t="shared" si="17"/>
        <v>-5.9032200000000001</v>
      </c>
      <c r="I526" s="97" t="str">
        <f t="array" ref="I526">IF(ISBLANK(C526),"",IF(C526=MAX(IF(FarmUnit[1. Identifiant interne unique d’exploitation agricole*
(Attribué par la gestion centrale)]=A526,FarmUnit[3. Superficie de l’unité agricole (ha)*])),"!","-"))</f>
        <v>!</v>
      </c>
    </row>
    <row r="527" spans="1:9" x14ac:dyDescent="0.25">
      <c r="A527" s="106" t="s">
        <v>2589</v>
      </c>
      <c r="B527" s="102" t="s">
        <v>3053</v>
      </c>
      <c r="C527" s="115">
        <v>2.29</v>
      </c>
      <c r="D527" s="102">
        <v>5.3537299999999997</v>
      </c>
      <c r="E527" s="102">
        <v>-5.9035700000000002</v>
      </c>
      <c r="F52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27" s="98">
        <f t="shared" si="16"/>
        <v>5.3537299999999997</v>
      </c>
      <c r="H527" s="98">
        <f t="shared" si="17"/>
        <v>-5.9035700000000002</v>
      </c>
      <c r="I527" s="97" t="str">
        <f t="array" ref="I527">IF(ISBLANK(C527),"",IF(C527=MAX(IF(FarmUnit[1. Identifiant interne unique d’exploitation agricole*
(Attribué par la gestion centrale)]=A527,FarmUnit[3. Superficie de l’unité agricole (ha)*])),"!","-"))</f>
        <v>!</v>
      </c>
    </row>
    <row r="528" spans="1:9" x14ac:dyDescent="0.25">
      <c r="A528" s="106" t="s">
        <v>2590</v>
      </c>
      <c r="B528" s="102" t="s">
        <v>3054</v>
      </c>
      <c r="C528" s="115">
        <v>3.34</v>
      </c>
      <c r="D528" s="102">
        <v>5.3579100000000004</v>
      </c>
      <c r="E528" s="102">
        <v>-5.9017799999999996</v>
      </c>
      <c r="F52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28" s="98">
        <f t="shared" si="16"/>
        <v>5.3579100000000004</v>
      </c>
      <c r="H528" s="98">
        <f t="shared" si="17"/>
        <v>-5.9017799999999996</v>
      </c>
      <c r="I528" s="97" t="str">
        <f t="array" ref="I528">IF(ISBLANK(C528),"",IF(C528=MAX(IF(FarmUnit[1. Identifiant interne unique d’exploitation agricole*
(Attribué par la gestion centrale)]=A528,FarmUnit[3. Superficie de l’unité agricole (ha)*])),"!","-"))</f>
        <v>!</v>
      </c>
    </row>
    <row r="529" spans="1:9" x14ac:dyDescent="0.25">
      <c r="A529" s="106" t="s">
        <v>2591</v>
      </c>
      <c r="B529" s="102" t="s">
        <v>3055</v>
      </c>
      <c r="C529" s="115">
        <v>3.24</v>
      </c>
      <c r="D529" s="102">
        <v>5.3592399999999998</v>
      </c>
      <c r="E529" s="102">
        <v>-5.9018300000000004</v>
      </c>
      <c r="F52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29" s="98">
        <f t="shared" si="16"/>
        <v>5.3592399999999998</v>
      </c>
      <c r="H529" s="98">
        <f t="shared" si="17"/>
        <v>-5.9018300000000004</v>
      </c>
      <c r="I529" s="97" t="str">
        <f t="array" ref="I529">IF(ISBLANK(C529),"",IF(C529=MAX(IF(FarmUnit[1. Identifiant interne unique d’exploitation agricole*
(Attribué par la gestion centrale)]=A529,FarmUnit[3. Superficie de l’unité agricole (ha)*])),"!","-"))</f>
        <v>!</v>
      </c>
    </row>
    <row r="530" spans="1:9" x14ac:dyDescent="0.25">
      <c r="A530" s="106" t="s">
        <v>2592</v>
      </c>
      <c r="B530" s="102" t="s">
        <v>3056</v>
      </c>
      <c r="C530" s="115">
        <v>1.07</v>
      </c>
      <c r="D530" s="102">
        <v>5.3604599999999998</v>
      </c>
      <c r="E530" s="102">
        <v>-5.9026500000000004</v>
      </c>
      <c r="F53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30" s="98">
        <f t="shared" si="16"/>
        <v>5.3604599999999998</v>
      </c>
      <c r="H530" s="98">
        <f t="shared" si="17"/>
        <v>-5.9026500000000004</v>
      </c>
      <c r="I530" s="97" t="str">
        <f t="array" ref="I530">IF(ISBLANK(C530),"",IF(C530=MAX(IF(FarmUnit[1. Identifiant interne unique d’exploitation agricole*
(Attribué par la gestion centrale)]=A530,FarmUnit[3. Superficie de l’unité agricole (ha)*])),"!","-"))</f>
        <v>!</v>
      </c>
    </row>
    <row r="531" spans="1:9" x14ac:dyDescent="0.25">
      <c r="A531" s="106" t="s">
        <v>2593</v>
      </c>
      <c r="B531" s="102" t="s">
        <v>3057</v>
      </c>
      <c r="C531" s="115">
        <v>4.4800000000000004</v>
      </c>
      <c r="D531" s="102">
        <v>5.3287599999999999</v>
      </c>
      <c r="E531" s="102">
        <v>-5.8973300000000002</v>
      </c>
      <c r="F53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31" s="98">
        <f t="shared" si="16"/>
        <v>5.3287599999999999</v>
      </c>
      <c r="H531" s="98">
        <f t="shared" si="17"/>
        <v>-5.8973300000000002</v>
      </c>
      <c r="I531" s="97" t="str">
        <f t="array" ref="I531">IF(ISBLANK(C531),"",IF(C531=MAX(IF(FarmUnit[1. Identifiant interne unique d’exploitation agricole*
(Attribué par la gestion centrale)]=A531,FarmUnit[3. Superficie de l’unité agricole (ha)*])),"!","-"))</f>
        <v>!</v>
      </c>
    </row>
    <row r="532" spans="1:9" x14ac:dyDescent="0.25">
      <c r="A532" s="106" t="s">
        <v>2594</v>
      </c>
      <c r="B532" s="102" t="s">
        <v>3058</v>
      </c>
      <c r="C532" s="115">
        <v>2.34</v>
      </c>
      <c r="D532" s="102">
        <v>5.3367199999999997</v>
      </c>
      <c r="E532" s="102">
        <v>-5.8997999999999999</v>
      </c>
      <c r="F53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32" s="98">
        <f t="shared" si="16"/>
        <v>5.3367199999999997</v>
      </c>
      <c r="H532" s="98">
        <f t="shared" si="17"/>
        <v>-5.8997999999999999</v>
      </c>
      <c r="I532" s="97" t="str">
        <f t="array" ref="I532">IF(ISBLANK(C532),"",IF(C532=MAX(IF(FarmUnit[1. Identifiant interne unique d’exploitation agricole*
(Attribué par la gestion centrale)]=A532,FarmUnit[3. Superficie de l’unité agricole (ha)*])),"!","-"))</f>
        <v>!</v>
      </c>
    </row>
    <row r="533" spans="1:9" x14ac:dyDescent="0.25">
      <c r="A533" s="106" t="s">
        <v>2595</v>
      </c>
      <c r="B533" s="102" t="s">
        <v>3059</v>
      </c>
      <c r="C533" s="115">
        <v>2.29</v>
      </c>
      <c r="D533" s="102">
        <v>5.2178500000000003</v>
      </c>
      <c r="E533" s="102">
        <v>-5.5525599999999997</v>
      </c>
      <c r="F53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33" s="98">
        <f t="shared" si="16"/>
        <v>5.2178500000000003</v>
      </c>
      <c r="H533" s="98">
        <f t="shared" si="17"/>
        <v>-5.5525599999999997</v>
      </c>
      <c r="I533" s="97" t="str">
        <f t="array" ref="I533">IF(ISBLANK(C533),"",IF(C533=MAX(IF(FarmUnit[1. Identifiant interne unique d’exploitation agricole*
(Attribué par la gestion centrale)]=A533,FarmUnit[3. Superficie de l’unité agricole (ha)*])),"!","-"))</f>
        <v>!</v>
      </c>
    </row>
    <row r="534" spans="1:9" x14ac:dyDescent="0.25">
      <c r="A534" s="106" t="s">
        <v>2596</v>
      </c>
      <c r="B534" s="102" t="s">
        <v>3060</v>
      </c>
      <c r="C534" s="115">
        <v>4.66</v>
      </c>
      <c r="D534" s="102">
        <v>5.35168</v>
      </c>
      <c r="E534" s="102">
        <v>-5.9200900000000001</v>
      </c>
      <c r="F53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34" s="98">
        <f t="shared" si="16"/>
        <v>5.35168</v>
      </c>
      <c r="H534" s="98">
        <f t="shared" si="17"/>
        <v>-5.9200900000000001</v>
      </c>
      <c r="I534" s="97" t="str">
        <f t="array" ref="I534">IF(ISBLANK(C534),"",IF(C534=MAX(IF(FarmUnit[1. Identifiant interne unique d’exploitation agricole*
(Attribué par la gestion centrale)]=A534,FarmUnit[3. Superficie de l’unité agricole (ha)*])),"!","-"))</f>
        <v>!</v>
      </c>
    </row>
    <row r="535" spans="1:9" x14ac:dyDescent="0.25">
      <c r="A535" s="106" t="s">
        <v>2597</v>
      </c>
      <c r="B535" s="102" t="s">
        <v>3061</v>
      </c>
      <c r="C535" s="115">
        <v>1.57</v>
      </c>
      <c r="D535" s="102">
        <v>5.3440500000000002</v>
      </c>
      <c r="E535" s="102">
        <v>-5.8879900000000003</v>
      </c>
      <c r="F53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35" s="98">
        <f t="shared" si="16"/>
        <v>5.3440500000000002</v>
      </c>
      <c r="H535" s="98">
        <f t="shared" si="17"/>
        <v>-5.8879900000000003</v>
      </c>
      <c r="I535" s="97" t="str">
        <f t="array" ref="I535">IF(ISBLANK(C535),"",IF(C535=MAX(IF(FarmUnit[1. Identifiant interne unique d’exploitation agricole*
(Attribué par la gestion centrale)]=A535,FarmUnit[3. Superficie de l’unité agricole (ha)*])),"!","-"))</f>
        <v>!</v>
      </c>
    </row>
    <row r="536" spans="1:9" x14ac:dyDescent="0.25">
      <c r="A536" s="106" t="s">
        <v>2598</v>
      </c>
      <c r="B536" s="102" t="s">
        <v>3062</v>
      </c>
      <c r="C536" s="115">
        <v>5.53</v>
      </c>
      <c r="D536" s="102">
        <v>5.21706</v>
      </c>
      <c r="E536" s="102">
        <v>-5.5478899999999998</v>
      </c>
      <c r="F53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36" s="98">
        <f t="shared" si="16"/>
        <v>5.21706</v>
      </c>
      <c r="H536" s="98">
        <f t="shared" si="17"/>
        <v>-5.5478899999999998</v>
      </c>
      <c r="I536" s="97" t="str">
        <f t="array" ref="I536">IF(ISBLANK(C536),"",IF(C536=MAX(IF(FarmUnit[1. Identifiant interne unique d’exploitation agricole*
(Attribué par la gestion centrale)]=A536,FarmUnit[3. Superficie de l’unité agricole (ha)*])),"!","-"))</f>
        <v>!</v>
      </c>
    </row>
    <row r="537" spans="1:9" x14ac:dyDescent="0.25">
      <c r="A537" s="106" t="s">
        <v>2599</v>
      </c>
      <c r="B537" s="102" t="s">
        <v>3063</v>
      </c>
      <c r="C537" s="115">
        <v>1.38</v>
      </c>
      <c r="D537" s="102">
        <v>5.3421799999999999</v>
      </c>
      <c r="E537" s="102">
        <v>-5.9160899999999996</v>
      </c>
      <c r="F53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37" s="98">
        <f t="shared" si="16"/>
        <v>5.3421799999999999</v>
      </c>
      <c r="H537" s="98">
        <f t="shared" si="17"/>
        <v>-5.9160899999999996</v>
      </c>
      <c r="I537" s="97" t="str">
        <f t="array" ref="I537">IF(ISBLANK(C537),"",IF(C537=MAX(IF(FarmUnit[1. Identifiant interne unique d’exploitation agricole*
(Attribué par la gestion centrale)]=A537,FarmUnit[3. Superficie de l’unité agricole (ha)*])),"!","-"))</f>
        <v>!</v>
      </c>
    </row>
    <row r="538" spans="1:9" x14ac:dyDescent="0.25">
      <c r="A538" s="106" t="s">
        <v>2600</v>
      </c>
      <c r="B538" s="102" t="s">
        <v>3064</v>
      </c>
      <c r="C538" s="115">
        <v>2.98</v>
      </c>
      <c r="D538" s="102">
        <v>5.2073400000000003</v>
      </c>
      <c r="E538" s="102">
        <v>-5.5376500000000002</v>
      </c>
      <c r="F53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38" s="98">
        <f t="shared" si="16"/>
        <v>5.2073400000000003</v>
      </c>
      <c r="H538" s="98">
        <f t="shared" si="17"/>
        <v>-5.5376500000000002</v>
      </c>
      <c r="I538" s="97" t="str">
        <f t="array" ref="I538">IF(ISBLANK(C538),"",IF(C538=MAX(IF(FarmUnit[1. Identifiant interne unique d’exploitation agricole*
(Attribué par la gestion centrale)]=A538,FarmUnit[3. Superficie de l’unité agricole (ha)*])),"!","-"))</f>
        <v>!</v>
      </c>
    </row>
    <row r="539" spans="1:9" x14ac:dyDescent="0.25">
      <c r="A539" s="106" t="s">
        <v>2601</v>
      </c>
      <c r="B539" s="102" t="s">
        <v>3065</v>
      </c>
      <c r="C539" s="115">
        <v>4.08</v>
      </c>
      <c r="D539" s="102">
        <v>5.3660300000000003</v>
      </c>
      <c r="E539" s="102">
        <v>-5.9261400000000002</v>
      </c>
      <c r="F53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39" s="98">
        <f t="shared" si="16"/>
        <v>5.3660300000000003</v>
      </c>
      <c r="H539" s="98">
        <f t="shared" si="17"/>
        <v>-5.9261400000000002</v>
      </c>
      <c r="I539" s="97" t="str">
        <f t="array" ref="I539">IF(ISBLANK(C539),"",IF(C539=MAX(IF(FarmUnit[1. Identifiant interne unique d’exploitation agricole*
(Attribué par la gestion centrale)]=A539,FarmUnit[3. Superficie de l’unité agricole (ha)*])),"!","-"))</f>
        <v>!</v>
      </c>
    </row>
    <row r="540" spans="1:9" x14ac:dyDescent="0.25">
      <c r="A540" s="106" t="s">
        <v>2602</v>
      </c>
      <c r="B540" s="102" t="s">
        <v>3066</v>
      </c>
      <c r="C540" s="115">
        <v>2</v>
      </c>
      <c r="D540" s="102">
        <v>5.3723599999999996</v>
      </c>
      <c r="E540" s="102">
        <v>-5.9314799999999996</v>
      </c>
      <c r="F54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40" s="98">
        <f t="shared" si="16"/>
        <v>5.3723599999999996</v>
      </c>
      <c r="H540" s="98">
        <f t="shared" si="17"/>
        <v>-5.9314799999999996</v>
      </c>
      <c r="I540" s="97" t="str">
        <f t="array" ref="I540">IF(ISBLANK(C540),"",IF(C540=MAX(IF(FarmUnit[1. Identifiant interne unique d’exploitation agricole*
(Attribué par la gestion centrale)]=A540,FarmUnit[3. Superficie de l’unité agricole (ha)*])),"!","-"))</f>
        <v>!</v>
      </c>
    </row>
    <row r="541" spans="1:9" x14ac:dyDescent="0.25">
      <c r="A541" s="106" t="s">
        <v>2603</v>
      </c>
      <c r="B541" s="102" t="s">
        <v>3067</v>
      </c>
      <c r="C541" s="115">
        <v>4.55</v>
      </c>
      <c r="D541" s="102">
        <v>5.3779000000000003</v>
      </c>
      <c r="E541" s="102">
        <v>-5.9316300000000002</v>
      </c>
      <c r="F54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41" s="98">
        <f t="shared" si="16"/>
        <v>5.3779000000000003</v>
      </c>
      <c r="H541" s="98">
        <f t="shared" si="17"/>
        <v>-5.9316300000000002</v>
      </c>
      <c r="I541" s="97" t="str">
        <f t="array" ref="I541">IF(ISBLANK(C541),"",IF(C541=MAX(IF(FarmUnit[1. Identifiant interne unique d’exploitation agricole*
(Attribué par la gestion centrale)]=A541,FarmUnit[3. Superficie de l’unité agricole (ha)*])),"!","-"))</f>
        <v>!</v>
      </c>
    </row>
    <row r="542" spans="1:9" x14ac:dyDescent="0.25">
      <c r="A542" s="106" t="s">
        <v>2604</v>
      </c>
      <c r="B542" s="102" t="s">
        <v>3068</v>
      </c>
      <c r="C542" s="115">
        <v>4</v>
      </c>
      <c r="D542" s="102">
        <v>5.3664899999999998</v>
      </c>
      <c r="E542" s="102">
        <v>-5.9408700000000003</v>
      </c>
      <c r="F54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42" s="98">
        <f t="shared" si="16"/>
        <v>5.3664899999999998</v>
      </c>
      <c r="H542" s="98">
        <f t="shared" si="17"/>
        <v>-5.9408700000000003</v>
      </c>
      <c r="I542" s="97" t="str">
        <f t="array" ref="I542">IF(ISBLANK(C542),"",IF(C542=MAX(IF(FarmUnit[1. Identifiant interne unique d’exploitation agricole*
(Attribué par la gestion centrale)]=A542,FarmUnit[3. Superficie de l’unité agricole (ha)*])),"!","-"))</f>
        <v>!</v>
      </c>
    </row>
    <row r="543" spans="1:9" x14ac:dyDescent="0.25">
      <c r="A543" s="106" t="s">
        <v>2605</v>
      </c>
      <c r="B543" s="102" t="s">
        <v>3069</v>
      </c>
      <c r="C543" s="115">
        <v>3.01</v>
      </c>
      <c r="D543" s="102">
        <v>5.3667600000000002</v>
      </c>
      <c r="E543" s="102">
        <v>-5.9417299999999997</v>
      </c>
      <c r="F54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43" s="98">
        <f t="shared" si="16"/>
        <v>5.3667600000000002</v>
      </c>
      <c r="H543" s="98">
        <f t="shared" si="17"/>
        <v>-5.9417299999999997</v>
      </c>
      <c r="I543" s="97" t="str">
        <f t="array" ref="I543">IF(ISBLANK(C543),"",IF(C543=MAX(IF(FarmUnit[1. Identifiant interne unique d’exploitation agricole*
(Attribué par la gestion centrale)]=A543,FarmUnit[3. Superficie de l’unité agricole (ha)*])),"!","-"))</f>
        <v>!</v>
      </c>
    </row>
    <row r="544" spans="1:9" x14ac:dyDescent="0.25">
      <c r="A544" s="106" t="s">
        <v>2606</v>
      </c>
      <c r="B544" s="102" t="s">
        <v>3070</v>
      </c>
      <c r="C544" s="115">
        <v>2.66</v>
      </c>
      <c r="D544" s="102">
        <v>5.3646000000000003</v>
      </c>
      <c r="E544" s="102">
        <v>-5.9423899999999996</v>
      </c>
      <c r="F54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44" s="98">
        <f t="shared" si="16"/>
        <v>5.3646000000000003</v>
      </c>
      <c r="H544" s="98">
        <f t="shared" si="17"/>
        <v>-5.9423899999999996</v>
      </c>
      <c r="I544" s="97" t="str">
        <f t="array" ref="I544">IF(ISBLANK(C544),"",IF(C544=MAX(IF(FarmUnit[1. Identifiant interne unique d’exploitation agricole*
(Attribué par la gestion centrale)]=A544,FarmUnit[3. Superficie de l’unité agricole (ha)*])),"!","-"))</f>
        <v>!</v>
      </c>
    </row>
    <row r="545" spans="1:9" x14ac:dyDescent="0.25">
      <c r="A545" s="106" t="s">
        <v>2607</v>
      </c>
      <c r="B545" s="102" t="s">
        <v>3071</v>
      </c>
      <c r="C545" s="115">
        <v>4.5599999999999996</v>
      </c>
      <c r="D545" s="102">
        <v>5.3664699999999996</v>
      </c>
      <c r="E545" s="102">
        <v>-5.9507300000000001</v>
      </c>
      <c r="F54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45" s="98">
        <f t="shared" si="16"/>
        <v>5.3664699999999996</v>
      </c>
      <c r="H545" s="98">
        <f t="shared" si="17"/>
        <v>-5.9507300000000001</v>
      </c>
      <c r="I545" s="97" t="str">
        <f t="array" ref="I545">IF(ISBLANK(C545),"",IF(C545=MAX(IF(FarmUnit[1. Identifiant interne unique d’exploitation agricole*
(Attribué par la gestion centrale)]=A545,FarmUnit[3. Superficie de l’unité agricole (ha)*])),"!","-"))</f>
        <v>!</v>
      </c>
    </row>
    <row r="546" spans="1:9" x14ac:dyDescent="0.25">
      <c r="A546" s="106" t="s">
        <v>2608</v>
      </c>
      <c r="B546" s="102" t="s">
        <v>3072</v>
      </c>
      <c r="C546" s="115">
        <v>6.42</v>
      </c>
      <c r="D546" s="102">
        <v>5.3634399999999998</v>
      </c>
      <c r="E546" s="102">
        <v>-5.9495100000000001</v>
      </c>
      <c r="F54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46" s="98">
        <f t="shared" si="16"/>
        <v>5.3634399999999998</v>
      </c>
      <c r="H546" s="98">
        <f t="shared" si="17"/>
        <v>-5.9495100000000001</v>
      </c>
      <c r="I546" s="97" t="str">
        <f t="array" ref="I546">IF(ISBLANK(C546),"",IF(C546=MAX(IF(FarmUnit[1. Identifiant interne unique d’exploitation agricole*
(Attribué par la gestion centrale)]=A546,FarmUnit[3. Superficie de l’unité agricole (ha)*])),"!","-"))</f>
        <v>!</v>
      </c>
    </row>
    <row r="547" spans="1:9" x14ac:dyDescent="0.25">
      <c r="A547" s="106" t="s">
        <v>2609</v>
      </c>
      <c r="B547" s="102" t="s">
        <v>3073</v>
      </c>
      <c r="C547" s="115">
        <v>2.1</v>
      </c>
      <c r="D547" s="102">
        <v>5.3616200000000003</v>
      </c>
      <c r="E547" s="102">
        <v>-5.9467999999999996</v>
      </c>
      <c r="F54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47" s="98">
        <f t="shared" si="16"/>
        <v>5.3616200000000003</v>
      </c>
      <c r="H547" s="98">
        <f t="shared" si="17"/>
        <v>-5.9467999999999996</v>
      </c>
      <c r="I547" s="97" t="str">
        <f t="array" ref="I547">IF(ISBLANK(C547),"",IF(C547=MAX(IF(FarmUnit[1. Identifiant interne unique d’exploitation agricole*
(Attribué par la gestion centrale)]=A547,FarmUnit[3. Superficie de l’unité agricole (ha)*])),"!","-"))</f>
        <v>!</v>
      </c>
    </row>
    <row r="548" spans="1:9" x14ac:dyDescent="0.25">
      <c r="A548" s="106" t="s">
        <v>2610</v>
      </c>
      <c r="B548" s="102" t="s">
        <v>3074</v>
      </c>
      <c r="C548" s="115">
        <v>13.08</v>
      </c>
      <c r="D548" s="102">
        <v>5.3483099999999997</v>
      </c>
      <c r="E548" s="102">
        <v>-5.9391499999999997</v>
      </c>
      <c r="F54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48" s="98">
        <f t="shared" si="16"/>
        <v>5.3483099999999997</v>
      </c>
      <c r="H548" s="98">
        <f t="shared" si="17"/>
        <v>-5.9391499999999997</v>
      </c>
      <c r="I548" s="97" t="str">
        <f t="array" ref="I548">IF(ISBLANK(C548),"",IF(C548=MAX(IF(FarmUnit[1. Identifiant interne unique d’exploitation agricole*
(Attribué par la gestion centrale)]=A548,FarmUnit[3. Superficie de l’unité agricole (ha)*])),"!","-"))</f>
        <v>!</v>
      </c>
    </row>
    <row r="549" spans="1:9" x14ac:dyDescent="0.25">
      <c r="A549" s="106" t="s">
        <v>2611</v>
      </c>
      <c r="B549" s="102" t="s">
        <v>3075</v>
      </c>
      <c r="C549" s="115">
        <v>2.13</v>
      </c>
      <c r="D549" s="102">
        <v>5.3407299999999998</v>
      </c>
      <c r="E549" s="102">
        <v>-5.9319600000000001</v>
      </c>
      <c r="F54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49" s="98">
        <f t="shared" si="16"/>
        <v>5.3407299999999998</v>
      </c>
      <c r="H549" s="98">
        <f t="shared" si="17"/>
        <v>-5.9319600000000001</v>
      </c>
      <c r="I549" s="97" t="str">
        <f t="array" ref="I549">IF(ISBLANK(C549),"",IF(C549=MAX(IF(FarmUnit[1. Identifiant interne unique d’exploitation agricole*
(Attribué par la gestion centrale)]=A549,FarmUnit[3. Superficie de l’unité agricole (ha)*])),"!","-"))</f>
        <v>!</v>
      </c>
    </row>
    <row r="550" spans="1:9" x14ac:dyDescent="0.25">
      <c r="A550" s="106" t="s">
        <v>2612</v>
      </c>
      <c r="B550" s="102" t="s">
        <v>3076</v>
      </c>
      <c r="C550" s="115">
        <v>1.43</v>
      </c>
      <c r="D550" s="102">
        <v>5.2058400000000002</v>
      </c>
      <c r="E550" s="102">
        <v>-5.5581100000000001</v>
      </c>
      <c r="F55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50" s="98">
        <f t="shared" si="16"/>
        <v>5.2058400000000002</v>
      </c>
      <c r="H550" s="98">
        <f t="shared" si="17"/>
        <v>-5.5581100000000001</v>
      </c>
      <c r="I550" s="97" t="str">
        <f t="array" ref="I550">IF(ISBLANK(C550),"",IF(C550=MAX(IF(FarmUnit[1. Identifiant interne unique d’exploitation agricole*
(Attribué par la gestion centrale)]=A550,FarmUnit[3. Superficie de l’unité agricole (ha)*])),"!","-"))</f>
        <v>!</v>
      </c>
    </row>
    <row r="551" spans="1:9" x14ac:dyDescent="0.25">
      <c r="A551" s="106" t="s">
        <v>2613</v>
      </c>
      <c r="B551" s="102" t="s">
        <v>3077</v>
      </c>
      <c r="C551" s="115">
        <v>1.53</v>
      </c>
      <c r="D551" s="102">
        <v>5.2069799999999997</v>
      </c>
      <c r="E551" s="102">
        <v>-5.5589000000000004</v>
      </c>
      <c r="F55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51" s="98">
        <f t="shared" si="16"/>
        <v>5.2069799999999997</v>
      </c>
      <c r="H551" s="98">
        <f t="shared" si="17"/>
        <v>-5.5589000000000004</v>
      </c>
      <c r="I551" s="97" t="str">
        <f t="array" ref="I551">IF(ISBLANK(C551),"",IF(C551=MAX(IF(FarmUnit[1. Identifiant interne unique d’exploitation agricole*
(Attribué par la gestion centrale)]=A551,FarmUnit[3. Superficie de l’unité agricole (ha)*])),"!","-"))</f>
        <v>!</v>
      </c>
    </row>
    <row r="552" spans="1:9" x14ac:dyDescent="0.25">
      <c r="A552" s="106" t="s">
        <v>2614</v>
      </c>
      <c r="B552" s="102" t="s">
        <v>3078</v>
      </c>
      <c r="C552" s="115">
        <v>5.82</v>
      </c>
      <c r="D552" s="102">
        <v>5.2087899999999996</v>
      </c>
      <c r="E552" s="102">
        <v>-5.5442299999999998</v>
      </c>
      <c r="F55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52" s="98">
        <f t="shared" si="16"/>
        <v>5.2087899999999996</v>
      </c>
      <c r="H552" s="98">
        <f t="shared" si="17"/>
        <v>-5.5442299999999998</v>
      </c>
      <c r="I552" s="97" t="str">
        <f t="array" ref="I552">IF(ISBLANK(C552),"",IF(C552=MAX(IF(FarmUnit[1. Identifiant interne unique d’exploitation agricole*
(Attribué par la gestion centrale)]=A552,FarmUnit[3. Superficie de l’unité agricole (ha)*])),"!","-"))</f>
        <v>!</v>
      </c>
    </row>
    <row r="553" spans="1:9" x14ac:dyDescent="0.25">
      <c r="A553" s="106" t="s">
        <v>2615</v>
      </c>
      <c r="B553" s="102" t="s">
        <v>3079</v>
      </c>
      <c r="C553" s="115">
        <v>0.52</v>
      </c>
      <c r="D553" s="102">
        <v>5.2176999999999998</v>
      </c>
      <c r="E553" s="102">
        <v>-5.5485800000000003</v>
      </c>
      <c r="F55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53" s="98">
        <f t="shared" si="16"/>
        <v>5.2176999999999998</v>
      </c>
      <c r="H553" s="98">
        <f t="shared" si="17"/>
        <v>-5.5485800000000003</v>
      </c>
      <c r="I553" s="97" t="str">
        <f t="array" ref="I553">IF(ISBLANK(C553),"",IF(C553=MAX(IF(FarmUnit[1. Identifiant interne unique d’exploitation agricole*
(Attribué par la gestion centrale)]=A553,FarmUnit[3. Superficie de l’unité agricole (ha)*])),"!","-"))</f>
        <v>!</v>
      </c>
    </row>
    <row r="554" spans="1:9" x14ac:dyDescent="0.25">
      <c r="A554" s="106" t="s">
        <v>2616</v>
      </c>
      <c r="B554" s="102" t="s">
        <v>3080</v>
      </c>
      <c r="C554" s="115">
        <v>1.82</v>
      </c>
      <c r="D554" s="102">
        <v>5.2125000000000004</v>
      </c>
      <c r="E554" s="102">
        <v>-5.55762</v>
      </c>
      <c r="F55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54" s="98">
        <f t="shared" si="16"/>
        <v>5.2125000000000004</v>
      </c>
      <c r="H554" s="98">
        <f t="shared" si="17"/>
        <v>-5.55762</v>
      </c>
      <c r="I554" s="97" t="str">
        <f t="array" ref="I554">IF(ISBLANK(C554),"",IF(C554=MAX(IF(FarmUnit[1. Identifiant interne unique d’exploitation agricole*
(Attribué par la gestion centrale)]=A554,FarmUnit[3. Superficie de l’unité agricole (ha)*])),"!","-"))</f>
        <v>!</v>
      </c>
    </row>
    <row r="555" spans="1:9" x14ac:dyDescent="0.25">
      <c r="A555" s="106" t="s">
        <v>2617</v>
      </c>
      <c r="B555" s="102" t="s">
        <v>3081</v>
      </c>
      <c r="C555" s="115">
        <v>6.58</v>
      </c>
      <c r="D555" s="102">
        <v>5.2683</v>
      </c>
      <c r="E555" s="102">
        <v>-5.5677399999999997</v>
      </c>
      <c r="F55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55" s="98">
        <f t="shared" ref="G555:G609" si="18">IF(D555=0,"",D555)</f>
        <v>5.2683</v>
      </c>
      <c r="H555" s="98">
        <f t="shared" ref="H555:H609" si="19">IF(E555=0,"",E555)</f>
        <v>-5.5677399999999997</v>
      </c>
      <c r="I555" s="97" t="str">
        <f t="array" ref="I555">IF(ISBLANK(C555),"",IF(C555=MAX(IF(FarmUnit[1. Identifiant interne unique d’exploitation agricole*
(Attribué par la gestion centrale)]=A555,FarmUnit[3. Superficie de l’unité agricole (ha)*])),"!","-"))</f>
        <v>!</v>
      </c>
    </row>
    <row r="556" spans="1:9" x14ac:dyDescent="0.25">
      <c r="A556" s="106" t="s">
        <v>2618</v>
      </c>
      <c r="B556" s="102" t="s">
        <v>3082</v>
      </c>
      <c r="C556" s="115">
        <v>1.72</v>
      </c>
      <c r="D556" s="102">
        <v>5.2200300000000004</v>
      </c>
      <c r="E556" s="102">
        <v>-5.5676500000000004</v>
      </c>
      <c r="F55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56" s="98">
        <f t="shared" si="18"/>
        <v>5.2200300000000004</v>
      </c>
      <c r="H556" s="98">
        <f t="shared" si="19"/>
        <v>-5.5676500000000004</v>
      </c>
      <c r="I556" s="97" t="str">
        <f t="array" ref="I556">IF(ISBLANK(C556),"",IF(C556=MAX(IF(FarmUnit[1. Identifiant interne unique d’exploitation agricole*
(Attribué par la gestion centrale)]=A556,FarmUnit[3. Superficie de l’unité agricole (ha)*])),"!","-"))</f>
        <v>!</v>
      </c>
    </row>
    <row r="557" spans="1:9" x14ac:dyDescent="0.25">
      <c r="A557" s="106" t="s">
        <v>2619</v>
      </c>
      <c r="B557" s="102" t="s">
        <v>3083</v>
      </c>
      <c r="C557" s="115">
        <v>1.75</v>
      </c>
      <c r="D557" s="102">
        <v>5.2130900000000002</v>
      </c>
      <c r="E557" s="102">
        <v>-5.5601700000000003</v>
      </c>
      <c r="F55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57" s="98">
        <f t="shared" si="18"/>
        <v>5.2130900000000002</v>
      </c>
      <c r="H557" s="98">
        <f t="shared" si="19"/>
        <v>-5.5601700000000003</v>
      </c>
      <c r="I557" s="97" t="str">
        <f t="array" ref="I557">IF(ISBLANK(C557),"",IF(C557=MAX(IF(FarmUnit[1. Identifiant interne unique d’exploitation agricole*
(Attribué par la gestion centrale)]=A557,FarmUnit[3. Superficie de l’unité agricole (ha)*])),"!","-"))</f>
        <v>!</v>
      </c>
    </row>
    <row r="558" spans="1:9" x14ac:dyDescent="0.25">
      <c r="A558" s="106" t="s">
        <v>2620</v>
      </c>
      <c r="B558" s="102" t="s">
        <v>3084</v>
      </c>
      <c r="C558" s="115">
        <v>2.48</v>
      </c>
      <c r="D558" s="102">
        <v>5.2118200000000003</v>
      </c>
      <c r="E558" s="102">
        <v>-5.5618600000000002</v>
      </c>
      <c r="F55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58" s="98">
        <f t="shared" si="18"/>
        <v>5.2118200000000003</v>
      </c>
      <c r="H558" s="98">
        <f t="shared" si="19"/>
        <v>-5.5618600000000002</v>
      </c>
      <c r="I558" s="97" t="str">
        <f t="array" ref="I558">IF(ISBLANK(C558),"",IF(C558=MAX(IF(FarmUnit[1. Identifiant interne unique d’exploitation agricole*
(Attribué par la gestion centrale)]=A558,FarmUnit[3. Superficie de l’unité agricole (ha)*])),"!","-"))</f>
        <v>!</v>
      </c>
    </row>
    <row r="559" spans="1:9" x14ac:dyDescent="0.25">
      <c r="A559" s="106" t="s">
        <v>2621</v>
      </c>
      <c r="B559" s="102" t="s">
        <v>3085</v>
      </c>
      <c r="C559" s="115">
        <v>1.19</v>
      </c>
      <c r="D559" s="102">
        <v>5.2144700000000004</v>
      </c>
      <c r="E559" s="102">
        <v>-5.5636400000000004</v>
      </c>
      <c r="F55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59" s="98">
        <f t="shared" si="18"/>
        <v>5.2144700000000004</v>
      </c>
      <c r="H559" s="98">
        <f t="shared" si="19"/>
        <v>-5.5636400000000004</v>
      </c>
      <c r="I559" s="97" t="str">
        <f t="array" ref="I559">IF(ISBLANK(C559),"",IF(C559=MAX(IF(FarmUnit[1. Identifiant interne unique d’exploitation agricole*
(Attribué par la gestion centrale)]=A559,FarmUnit[3. Superficie de l’unité agricole (ha)*])),"!","-"))</f>
        <v>-</v>
      </c>
    </row>
    <row r="560" spans="1:9" x14ac:dyDescent="0.25">
      <c r="A560" s="106" t="s">
        <v>2621</v>
      </c>
      <c r="B560" s="102" t="s">
        <v>3174</v>
      </c>
      <c r="C560" s="115">
        <v>2.36</v>
      </c>
      <c r="D560" s="102">
        <v>5.2132899999999998</v>
      </c>
      <c r="E560" s="102">
        <v>-5.5628500000000001</v>
      </c>
      <c r="F56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60" s="98">
        <f t="shared" si="18"/>
        <v>5.2132899999999998</v>
      </c>
      <c r="H560" s="98">
        <f t="shared" si="19"/>
        <v>-5.5628500000000001</v>
      </c>
      <c r="I560" s="97" t="str">
        <f t="array" ref="I560">IF(ISBLANK(C560),"",IF(C560=MAX(IF(FarmUnit[1. Identifiant interne unique d’exploitation agricole*
(Attribué par la gestion centrale)]=A560,FarmUnit[3. Superficie de l’unité agricole (ha)*])),"!","-"))</f>
        <v>!</v>
      </c>
    </row>
    <row r="561" spans="1:9" x14ac:dyDescent="0.25">
      <c r="A561" s="106" t="s">
        <v>2622</v>
      </c>
      <c r="B561" s="102" t="s">
        <v>3086</v>
      </c>
      <c r="C561" s="115">
        <v>2.1</v>
      </c>
      <c r="D561" s="102">
        <v>5.2093100000000003</v>
      </c>
      <c r="E561" s="102">
        <v>-5.5674999999999999</v>
      </c>
      <c r="F56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61" s="98">
        <f t="shared" si="18"/>
        <v>5.2093100000000003</v>
      </c>
      <c r="H561" s="98">
        <f t="shared" si="19"/>
        <v>-5.5674999999999999</v>
      </c>
      <c r="I561" s="97" t="str">
        <f t="array" ref="I561">IF(ISBLANK(C561),"",IF(C561=MAX(IF(FarmUnit[1. Identifiant interne unique d’exploitation agricole*
(Attribué par la gestion centrale)]=A561,FarmUnit[3. Superficie de l’unité agricole (ha)*])),"!","-"))</f>
        <v>!</v>
      </c>
    </row>
    <row r="562" spans="1:9" x14ac:dyDescent="0.25">
      <c r="A562" s="106" t="s">
        <v>2623</v>
      </c>
      <c r="B562" s="102" t="s">
        <v>3087</v>
      </c>
      <c r="C562" s="115">
        <v>4.99</v>
      </c>
      <c r="D562" s="102">
        <v>5.2067399999999999</v>
      </c>
      <c r="E562" s="102">
        <v>-5.5649100000000002</v>
      </c>
      <c r="F56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62" s="98">
        <f t="shared" si="18"/>
        <v>5.2067399999999999</v>
      </c>
      <c r="H562" s="98">
        <f t="shared" si="19"/>
        <v>-5.5649100000000002</v>
      </c>
      <c r="I562" s="97" t="str">
        <f t="array" ref="I562">IF(ISBLANK(C562),"",IF(C562=MAX(IF(FarmUnit[1. Identifiant interne unique d’exploitation agricole*
(Attribué par la gestion centrale)]=A562,FarmUnit[3. Superficie de l’unité agricole (ha)*])),"!","-"))</f>
        <v>!</v>
      </c>
    </row>
    <row r="563" spans="1:9" x14ac:dyDescent="0.25">
      <c r="A563" s="106" t="s">
        <v>2624</v>
      </c>
      <c r="B563" s="102" t="s">
        <v>3088</v>
      </c>
      <c r="C563" s="115">
        <v>2.9</v>
      </c>
      <c r="D563" s="102">
        <v>5.1915399999999998</v>
      </c>
      <c r="E563" s="102">
        <v>-5.5507299999999997</v>
      </c>
      <c r="F56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63" s="98">
        <f t="shared" si="18"/>
        <v>5.1915399999999998</v>
      </c>
      <c r="H563" s="98">
        <f t="shared" si="19"/>
        <v>-5.5507299999999997</v>
      </c>
      <c r="I563" s="97" t="str">
        <f t="array" ref="I563">IF(ISBLANK(C563),"",IF(C563=MAX(IF(FarmUnit[1. Identifiant interne unique d’exploitation agricole*
(Attribué par la gestion centrale)]=A563,FarmUnit[3. Superficie de l’unité agricole (ha)*])),"!","-"))</f>
        <v>!</v>
      </c>
    </row>
    <row r="564" spans="1:9" x14ac:dyDescent="0.25">
      <c r="A564" s="106" t="s">
        <v>2625</v>
      </c>
      <c r="B564" s="102" t="s">
        <v>3089</v>
      </c>
      <c r="C564" s="115">
        <v>1</v>
      </c>
      <c r="D564" s="102">
        <v>5.1951400000000003</v>
      </c>
      <c r="E564" s="102">
        <v>-5.5570500000000003</v>
      </c>
      <c r="F56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64" s="98">
        <f t="shared" si="18"/>
        <v>5.1951400000000003</v>
      </c>
      <c r="H564" s="98">
        <f t="shared" si="19"/>
        <v>-5.5570500000000003</v>
      </c>
      <c r="I564" s="97" t="str">
        <f t="array" ref="I564">IF(ISBLANK(C564),"",IF(C564=MAX(IF(FarmUnit[1. Identifiant interne unique d’exploitation agricole*
(Attribué par la gestion centrale)]=A564,FarmUnit[3. Superficie de l’unité agricole (ha)*])),"!","-"))</f>
        <v>!</v>
      </c>
    </row>
    <row r="565" spans="1:9" x14ac:dyDescent="0.25">
      <c r="A565" s="106" t="s">
        <v>2626</v>
      </c>
      <c r="B565" s="102" t="s">
        <v>3090</v>
      </c>
      <c r="C565" s="115">
        <v>1</v>
      </c>
      <c r="D565" s="102">
        <v>5.1961700000000004</v>
      </c>
      <c r="E565" s="102">
        <v>-5.5484200000000001</v>
      </c>
      <c r="F56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65" s="98">
        <f t="shared" si="18"/>
        <v>5.1961700000000004</v>
      </c>
      <c r="H565" s="98">
        <f t="shared" si="19"/>
        <v>-5.5484200000000001</v>
      </c>
      <c r="I565" s="97" t="str">
        <f t="array" ref="I565">IF(ISBLANK(C565),"",IF(C565=MAX(IF(FarmUnit[1. Identifiant interne unique d’exploitation agricole*
(Attribué par la gestion centrale)]=A565,FarmUnit[3. Superficie de l’unité agricole (ha)*])),"!","-"))</f>
        <v>!</v>
      </c>
    </row>
    <row r="566" spans="1:9" x14ac:dyDescent="0.25">
      <c r="A566" s="106" t="s">
        <v>2627</v>
      </c>
      <c r="B566" s="102" t="s">
        <v>3091</v>
      </c>
      <c r="C566" s="113">
        <v>1</v>
      </c>
      <c r="D566" s="102">
        <v>5.2851499999999998</v>
      </c>
      <c r="E566" s="102">
        <v>-5.9432900000000002</v>
      </c>
      <c r="F56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66" s="98">
        <f t="shared" si="18"/>
        <v>5.2851499999999998</v>
      </c>
      <c r="H566" s="98">
        <f t="shared" si="19"/>
        <v>-5.9432900000000002</v>
      </c>
      <c r="I566" s="97" t="str">
        <f t="array" ref="I566">IF(ISBLANK(C566),"",IF(C566=MAX(IF(FarmUnit[1. Identifiant interne unique d’exploitation agricole*
(Attribué par la gestion centrale)]=A566,FarmUnit[3. Superficie de l’unité agricole (ha)*])),"!","-"))</f>
        <v>!</v>
      </c>
    </row>
    <row r="567" spans="1:9" x14ac:dyDescent="0.25">
      <c r="A567" s="106" t="s">
        <v>2628</v>
      </c>
      <c r="B567" s="102" t="s">
        <v>3092</v>
      </c>
      <c r="C567" s="113">
        <v>1.57</v>
      </c>
      <c r="D567" s="102">
        <v>5.2802600000000002</v>
      </c>
      <c r="E567" s="102">
        <v>-5.9287400000000003</v>
      </c>
      <c r="F56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67" s="98">
        <f t="shared" si="18"/>
        <v>5.2802600000000002</v>
      </c>
      <c r="H567" s="98">
        <f t="shared" si="19"/>
        <v>-5.9287400000000003</v>
      </c>
      <c r="I567" s="97" t="str">
        <f t="array" ref="I567">IF(ISBLANK(C567),"",IF(C567=MAX(IF(FarmUnit[1. Identifiant interne unique d’exploitation agricole*
(Attribué par la gestion centrale)]=A567,FarmUnit[3. Superficie de l’unité agricole (ha)*])),"!","-"))</f>
        <v>!</v>
      </c>
    </row>
    <row r="568" spans="1:9" x14ac:dyDescent="0.25">
      <c r="A568" s="106" t="s">
        <v>2629</v>
      </c>
      <c r="B568" s="102" t="s">
        <v>3093</v>
      </c>
      <c r="C568" s="113">
        <v>1.35</v>
      </c>
      <c r="D568" s="102">
        <v>5.2522099999999998</v>
      </c>
      <c r="E568" s="102">
        <v>-5.9375900000000001</v>
      </c>
      <c r="F56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68" s="98">
        <f t="shared" si="18"/>
        <v>5.2522099999999998</v>
      </c>
      <c r="H568" s="98">
        <f t="shared" si="19"/>
        <v>-5.9375900000000001</v>
      </c>
      <c r="I568" s="97" t="str">
        <f t="array" ref="I568">IF(ISBLANK(C568),"",IF(C568=MAX(IF(FarmUnit[1. Identifiant interne unique d’exploitation agricole*
(Attribué par la gestion centrale)]=A568,FarmUnit[3. Superficie de l’unité agricole (ha)*])),"!","-"))</f>
        <v>!</v>
      </c>
    </row>
    <row r="569" spans="1:9" x14ac:dyDescent="0.25">
      <c r="A569" s="106" t="s">
        <v>2630</v>
      </c>
      <c r="B569" s="102" t="s">
        <v>3094</v>
      </c>
      <c r="C569" s="113">
        <v>1.28</v>
      </c>
      <c r="D569" s="102">
        <v>5.2462200000000001</v>
      </c>
      <c r="E569" s="102">
        <v>-5.93424</v>
      </c>
      <c r="F56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69" s="98">
        <f t="shared" si="18"/>
        <v>5.2462200000000001</v>
      </c>
      <c r="H569" s="98">
        <f t="shared" si="19"/>
        <v>-5.93424</v>
      </c>
      <c r="I569" s="97" t="str">
        <f t="array" ref="I569">IF(ISBLANK(C569),"",IF(C569=MAX(IF(FarmUnit[1. Identifiant interne unique d’exploitation agricole*
(Attribué par la gestion centrale)]=A569,FarmUnit[3. Superficie de l’unité agricole (ha)*])),"!","-"))</f>
        <v>!</v>
      </c>
    </row>
    <row r="570" spans="1:9" x14ac:dyDescent="0.25">
      <c r="A570" s="106" t="s">
        <v>2631</v>
      </c>
      <c r="B570" s="102" t="s">
        <v>3095</v>
      </c>
      <c r="C570" s="113">
        <v>2.5099999999999998</v>
      </c>
      <c r="D570" s="102">
        <v>5.2491899999999996</v>
      </c>
      <c r="E570" s="102">
        <v>-5.89093</v>
      </c>
      <c r="F57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70" s="98">
        <f t="shared" si="18"/>
        <v>5.2491899999999996</v>
      </c>
      <c r="H570" s="98">
        <f t="shared" si="19"/>
        <v>-5.89093</v>
      </c>
      <c r="I570" s="97" t="str">
        <f t="array" ref="I570">IF(ISBLANK(C570),"",IF(C570=MAX(IF(FarmUnit[1. Identifiant interne unique d’exploitation agricole*
(Attribué par la gestion centrale)]=A570,FarmUnit[3. Superficie de l’unité agricole (ha)*])),"!","-"))</f>
        <v>!</v>
      </c>
    </row>
    <row r="571" spans="1:9" x14ac:dyDescent="0.25">
      <c r="A571" s="106" t="s">
        <v>2632</v>
      </c>
      <c r="B571" s="102" t="s">
        <v>3096</v>
      </c>
      <c r="C571" s="113">
        <v>1.1599999999999999</v>
      </c>
      <c r="D571" s="102">
        <v>5.25441</v>
      </c>
      <c r="E571" s="102">
        <v>-5.8763199999999998</v>
      </c>
      <c r="F57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71" s="98">
        <f t="shared" si="18"/>
        <v>5.25441</v>
      </c>
      <c r="H571" s="98">
        <f t="shared" si="19"/>
        <v>-5.8763199999999998</v>
      </c>
      <c r="I571" s="97" t="str">
        <f t="array" ref="I571">IF(ISBLANK(C571),"",IF(C571=MAX(IF(FarmUnit[1. Identifiant interne unique d’exploitation agricole*
(Attribué par la gestion centrale)]=A571,FarmUnit[3. Superficie de l’unité agricole (ha)*])),"!","-"))</f>
        <v>!</v>
      </c>
    </row>
    <row r="572" spans="1:9" x14ac:dyDescent="0.25">
      <c r="A572" s="106" t="s">
        <v>2633</v>
      </c>
      <c r="B572" s="102" t="s">
        <v>3097</v>
      </c>
      <c r="C572" s="113">
        <v>2.13</v>
      </c>
      <c r="D572" s="102">
        <v>5.2513800000000002</v>
      </c>
      <c r="E572" s="102">
        <v>-5.8638300000000001</v>
      </c>
      <c r="F57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72" s="98">
        <f t="shared" si="18"/>
        <v>5.2513800000000002</v>
      </c>
      <c r="H572" s="98">
        <f t="shared" si="19"/>
        <v>-5.8638300000000001</v>
      </c>
      <c r="I572" s="97" t="str">
        <f t="array" ref="I572">IF(ISBLANK(C572),"",IF(C572=MAX(IF(FarmUnit[1. Identifiant interne unique d’exploitation agricole*
(Attribué par la gestion centrale)]=A572,FarmUnit[3. Superficie de l’unité agricole (ha)*])),"!","-"))</f>
        <v>!</v>
      </c>
    </row>
    <row r="573" spans="1:9" x14ac:dyDescent="0.25">
      <c r="A573" s="106" t="s">
        <v>2638</v>
      </c>
      <c r="B573" s="104" t="s">
        <v>3105</v>
      </c>
      <c r="C573" s="163">
        <v>2.02</v>
      </c>
      <c r="D573" s="97">
        <v>5.2845500000000003</v>
      </c>
      <c r="E573" s="97">
        <v>-5.9039900000000003</v>
      </c>
      <c r="F57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73" s="98">
        <f t="shared" si="18"/>
        <v>5.2845500000000003</v>
      </c>
      <c r="H573" s="98">
        <f t="shared" si="19"/>
        <v>-5.9039900000000003</v>
      </c>
      <c r="I573" s="97" t="str">
        <f t="array" ref="I573">IF(ISBLANK(C573),"",IF(C573=MAX(IF(FarmUnit[1. Identifiant interne unique d’exploitation agricole*
(Attribué par la gestion centrale)]=A573,FarmUnit[3. Superficie de l’unité agricole (ha)*])),"!","-"))</f>
        <v>!</v>
      </c>
    </row>
    <row r="574" spans="1:9" x14ac:dyDescent="0.25">
      <c r="A574" s="106" t="s">
        <v>2639</v>
      </c>
      <c r="B574" s="104" t="s">
        <v>3106</v>
      </c>
      <c r="C574" s="163">
        <v>1.79</v>
      </c>
      <c r="D574" s="97">
        <v>5.1764599999999996</v>
      </c>
      <c r="E574" s="97">
        <v>-5.5526799999999996</v>
      </c>
      <c r="F57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74" s="98">
        <f t="shared" si="18"/>
        <v>5.1764599999999996</v>
      </c>
      <c r="H574" s="98">
        <f t="shared" si="19"/>
        <v>-5.5526799999999996</v>
      </c>
      <c r="I574" s="97" t="str">
        <f t="array" ref="I574">IF(ISBLANK(C574),"",IF(C574=MAX(IF(FarmUnit[1. Identifiant interne unique d’exploitation agricole*
(Attribué par la gestion centrale)]=A574,FarmUnit[3. Superficie de l’unité agricole (ha)*])),"!","-"))</f>
        <v>!</v>
      </c>
    </row>
    <row r="575" spans="1:9" x14ac:dyDescent="0.25">
      <c r="A575" s="106" t="s">
        <v>2640</v>
      </c>
      <c r="B575" s="104" t="s">
        <v>3107</v>
      </c>
      <c r="C575" s="163">
        <v>1.93</v>
      </c>
      <c r="D575" s="97">
        <v>5.1856600000000004</v>
      </c>
      <c r="E575" s="97">
        <v>-5.5523100000000003</v>
      </c>
      <c r="F57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75" s="98">
        <f t="shared" si="18"/>
        <v>5.1856600000000004</v>
      </c>
      <c r="H575" s="98">
        <f t="shared" si="19"/>
        <v>-5.5523100000000003</v>
      </c>
      <c r="I575" s="97" t="str">
        <f t="array" ref="I575">IF(ISBLANK(C575),"",IF(C575=MAX(IF(FarmUnit[1. Identifiant interne unique d’exploitation agricole*
(Attribué par la gestion centrale)]=A575,FarmUnit[3. Superficie de l’unité agricole (ha)*])),"!","-"))</f>
        <v>!</v>
      </c>
    </row>
    <row r="576" spans="1:9" x14ac:dyDescent="0.25">
      <c r="A576" s="106" t="s">
        <v>2641</v>
      </c>
      <c r="B576" s="104" t="s">
        <v>3108</v>
      </c>
      <c r="C576" s="163">
        <v>2.12</v>
      </c>
      <c r="D576" s="97">
        <v>5.1771099999999999</v>
      </c>
      <c r="E576" s="97">
        <v>-5.5531100000000002</v>
      </c>
      <c r="F57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76" s="98">
        <f t="shared" si="18"/>
        <v>5.1771099999999999</v>
      </c>
      <c r="H576" s="98">
        <f t="shared" si="19"/>
        <v>-5.5531100000000002</v>
      </c>
      <c r="I576" s="97" t="str">
        <f t="array" ref="I576">IF(ISBLANK(C576),"",IF(C576=MAX(IF(FarmUnit[1. Identifiant interne unique d’exploitation agricole*
(Attribué par la gestion centrale)]=A576,FarmUnit[3. Superficie de l’unité agricole (ha)*])),"!","-"))</f>
        <v>!</v>
      </c>
    </row>
    <row r="577" spans="1:9" x14ac:dyDescent="0.25">
      <c r="A577" s="106" t="s">
        <v>2642</v>
      </c>
      <c r="B577" s="104" t="s">
        <v>3109</v>
      </c>
      <c r="C577" s="163">
        <v>2.6</v>
      </c>
      <c r="D577" s="97">
        <v>5.2987700000000002</v>
      </c>
      <c r="E577" s="97">
        <v>-5.8920599999999999</v>
      </c>
      <c r="F57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77" s="98">
        <f t="shared" si="18"/>
        <v>5.2987700000000002</v>
      </c>
      <c r="H577" s="98">
        <f t="shared" si="19"/>
        <v>-5.8920599999999999</v>
      </c>
      <c r="I577" s="97" t="str">
        <f t="array" ref="I577">IF(ISBLANK(C577),"",IF(C577=MAX(IF(FarmUnit[1. Identifiant interne unique d’exploitation agricole*
(Attribué par la gestion centrale)]=A577,FarmUnit[3. Superficie de l’unité agricole (ha)*])),"!","-"))</f>
        <v>!</v>
      </c>
    </row>
    <row r="578" spans="1:9" x14ac:dyDescent="0.25">
      <c r="A578" s="106" t="s">
        <v>2642</v>
      </c>
      <c r="B578" s="104" t="s">
        <v>3110</v>
      </c>
      <c r="C578" s="163">
        <v>2</v>
      </c>
      <c r="D578" s="97">
        <v>5.2947899999999999</v>
      </c>
      <c r="E578" s="97">
        <v>-5.8958700000000004</v>
      </c>
      <c r="F57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78" s="98">
        <f t="shared" si="18"/>
        <v>5.2947899999999999</v>
      </c>
      <c r="H578" s="98">
        <f t="shared" si="19"/>
        <v>-5.8958700000000004</v>
      </c>
      <c r="I578" s="97" t="str">
        <f t="array" ref="I578">IF(ISBLANK(C578),"",IF(C578=MAX(IF(FarmUnit[1. Identifiant interne unique d’exploitation agricole*
(Attribué par la gestion centrale)]=A578,FarmUnit[3. Superficie de l’unité agricole (ha)*])),"!","-"))</f>
        <v>-</v>
      </c>
    </row>
    <row r="579" spans="1:9" x14ac:dyDescent="0.25">
      <c r="A579" s="106" t="s">
        <v>2643</v>
      </c>
      <c r="B579" s="104" t="s">
        <v>3111</v>
      </c>
      <c r="C579" s="163">
        <v>4.76</v>
      </c>
      <c r="D579" s="97">
        <v>5.2962499999999997</v>
      </c>
      <c r="E579" s="97">
        <v>-5.8922800000000004</v>
      </c>
      <c r="F57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79" s="98">
        <f t="shared" si="18"/>
        <v>5.2962499999999997</v>
      </c>
      <c r="H579" s="98">
        <f t="shared" si="19"/>
        <v>-5.8922800000000004</v>
      </c>
      <c r="I579" s="97" t="str">
        <f t="array" ref="I579">IF(ISBLANK(C579),"",IF(C579=MAX(IF(FarmUnit[1. Identifiant interne unique d’exploitation agricole*
(Attribué par la gestion centrale)]=A579,FarmUnit[3. Superficie de l’unité agricole (ha)*])),"!","-"))</f>
        <v>!</v>
      </c>
    </row>
    <row r="580" spans="1:9" x14ac:dyDescent="0.25">
      <c r="A580" s="106" t="s">
        <v>2644</v>
      </c>
      <c r="B580" s="104" t="s">
        <v>3112</v>
      </c>
      <c r="C580" s="163">
        <v>1.97</v>
      </c>
      <c r="D580" s="97">
        <v>5.2511700000000001</v>
      </c>
      <c r="E580" s="97">
        <v>-5.8884699999999999</v>
      </c>
      <c r="F58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80" s="98">
        <f t="shared" si="18"/>
        <v>5.2511700000000001</v>
      </c>
      <c r="H580" s="98">
        <f t="shared" si="19"/>
        <v>-5.8884699999999999</v>
      </c>
      <c r="I580" s="97" t="str">
        <f t="array" ref="I580">IF(ISBLANK(C580),"",IF(C580=MAX(IF(FarmUnit[1. Identifiant interne unique d’exploitation agricole*
(Attribué par la gestion centrale)]=A580,FarmUnit[3. Superficie de l’unité agricole (ha)*])),"!","-"))</f>
        <v>!</v>
      </c>
    </row>
    <row r="581" spans="1:9" x14ac:dyDescent="0.25">
      <c r="A581" s="106" t="s">
        <v>2645</v>
      </c>
      <c r="B581" s="104" t="s">
        <v>3113</v>
      </c>
      <c r="C581" s="163">
        <v>3.79</v>
      </c>
      <c r="D581" s="97">
        <v>5.2252299999999998</v>
      </c>
      <c r="E581" s="97">
        <v>-5.8964800000000004</v>
      </c>
      <c r="F58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81" s="98">
        <f t="shared" si="18"/>
        <v>5.2252299999999998</v>
      </c>
      <c r="H581" s="98">
        <f t="shared" si="19"/>
        <v>-5.8964800000000004</v>
      </c>
      <c r="I581" s="97" t="str">
        <f t="array" ref="I581">IF(ISBLANK(C581),"",IF(C581=MAX(IF(FarmUnit[1. Identifiant interne unique d’exploitation agricole*
(Attribué par la gestion centrale)]=A581,FarmUnit[3. Superficie de l’unité agricole (ha)*])),"!","-"))</f>
        <v>!</v>
      </c>
    </row>
    <row r="582" spans="1:9" x14ac:dyDescent="0.25">
      <c r="A582" s="106" t="s">
        <v>2646</v>
      </c>
      <c r="B582" s="104" t="s">
        <v>3114</v>
      </c>
      <c r="C582" s="163">
        <v>2.37</v>
      </c>
      <c r="D582" s="97">
        <v>5.27278</v>
      </c>
      <c r="E582" s="97">
        <v>-5.8528700000000002</v>
      </c>
      <c r="F58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82" s="98">
        <f t="shared" si="18"/>
        <v>5.27278</v>
      </c>
      <c r="H582" s="98">
        <f t="shared" si="19"/>
        <v>-5.8528700000000002</v>
      </c>
      <c r="I582" s="97" t="str">
        <f t="array" ref="I582">IF(ISBLANK(C582),"",IF(C582=MAX(IF(FarmUnit[1. Identifiant interne unique d’exploitation agricole*
(Attribué par la gestion centrale)]=A582,FarmUnit[3. Superficie de l’unité agricole (ha)*])),"!","-"))</f>
        <v>!</v>
      </c>
    </row>
    <row r="583" spans="1:9" x14ac:dyDescent="0.25">
      <c r="A583" s="106" t="s">
        <v>2646</v>
      </c>
      <c r="B583" s="104" t="s">
        <v>3115</v>
      </c>
      <c r="C583" s="163">
        <v>1.62</v>
      </c>
      <c r="D583" s="97">
        <v>5.2836800000000004</v>
      </c>
      <c r="E583" s="97">
        <v>-5.9062900000000003</v>
      </c>
      <c r="F58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83" s="98">
        <f t="shared" si="18"/>
        <v>5.2836800000000004</v>
      </c>
      <c r="H583" s="98">
        <f t="shared" si="19"/>
        <v>-5.9062900000000003</v>
      </c>
      <c r="I583" s="97" t="str">
        <f t="array" ref="I583">IF(ISBLANK(C583),"",IF(C583=MAX(IF(FarmUnit[1. Identifiant interne unique d’exploitation agricole*
(Attribué par la gestion centrale)]=A583,FarmUnit[3. Superficie de l’unité agricole (ha)*])),"!","-"))</f>
        <v>-</v>
      </c>
    </row>
    <row r="584" spans="1:9" x14ac:dyDescent="0.25">
      <c r="A584" s="106" t="s">
        <v>2647</v>
      </c>
      <c r="B584" s="104" t="s">
        <v>3116</v>
      </c>
      <c r="C584" s="163">
        <v>9.9700000000000006</v>
      </c>
      <c r="D584" s="97">
        <v>5.2801900000000002</v>
      </c>
      <c r="E584" s="97">
        <v>-5.85006</v>
      </c>
      <c r="F58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84" s="98">
        <f t="shared" si="18"/>
        <v>5.2801900000000002</v>
      </c>
      <c r="H584" s="98">
        <f t="shared" si="19"/>
        <v>-5.85006</v>
      </c>
      <c r="I584" s="97" t="str">
        <f t="array" ref="I584">IF(ISBLANK(C584),"",IF(C584=MAX(IF(FarmUnit[1. Identifiant interne unique d’exploitation agricole*
(Attribué par la gestion centrale)]=A584,FarmUnit[3. Superficie de l’unité agricole (ha)*])),"!","-"))</f>
        <v>!</v>
      </c>
    </row>
    <row r="585" spans="1:9" x14ac:dyDescent="0.25">
      <c r="A585" s="106" t="s">
        <v>2647</v>
      </c>
      <c r="B585" s="104" t="s">
        <v>3202</v>
      </c>
      <c r="C585" s="163">
        <v>4.4000000000000004</v>
      </c>
      <c r="D585" s="97">
        <v>5.2831799999999998</v>
      </c>
      <c r="E585" s="97">
        <v>-5.8464900000000002</v>
      </c>
      <c r="F58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85" s="98">
        <f t="shared" si="18"/>
        <v>5.2831799999999998</v>
      </c>
      <c r="H585" s="98">
        <f t="shared" si="19"/>
        <v>-5.8464900000000002</v>
      </c>
      <c r="I585" s="97" t="str">
        <f t="array" ref="I585">IF(ISBLANK(C585),"",IF(C585=MAX(IF(FarmUnit[1. Identifiant interne unique d’exploitation agricole*
(Attribué par la gestion centrale)]=A585,FarmUnit[3. Superficie de l’unité agricole (ha)*])),"!","-"))</f>
        <v>-</v>
      </c>
    </row>
    <row r="586" spans="1:9" x14ac:dyDescent="0.25">
      <c r="A586" s="106" t="s">
        <v>2647</v>
      </c>
      <c r="B586" s="104" t="s">
        <v>3203</v>
      </c>
      <c r="C586" s="163">
        <v>4.5999999999999996</v>
      </c>
      <c r="D586" s="97">
        <v>5.2805099999999996</v>
      </c>
      <c r="E586" s="97">
        <v>-5.8464400000000003</v>
      </c>
      <c r="F58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86" s="98">
        <f t="shared" si="18"/>
        <v>5.2805099999999996</v>
      </c>
      <c r="H586" s="98">
        <f t="shared" si="19"/>
        <v>-5.8464400000000003</v>
      </c>
      <c r="I586" s="97" t="str">
        <f t="array" ref="I586">IF(ISBLANK(C586),"",IF(C586=MAX(IF(FarmUnit[1. Identifiant interne unique d’exploitation agricole*
(Attribué par la gestion centrale)]=A586,FarmUnit[3. Superficie de l’unité agricole (ha)*])),"!","-"))</f>
        <v>-</v>
      </c>
    </row>
    <row r="587" spans="1:9" x14ac:dyDescent="0.25">
      <c r="A587" s="97" t="s">
        <v>2648</v>
      </c>
      <c r="B587" s="104" t="s">
        <v>3117</v>
      </c>
      <c r="C587" s="163">
        <v>4.42</v>
      </c>
      <c r="D587" s="97">
        <v>5.2401099999999996</v>
      </c>
      <c r="E587" s="97">
        <v>-5.9175199999999997</v>
      </c>
      <c r="F58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87" s="98">
        <f t="shared" si="18"/>
        <v>5.2401099999999996</v>
      </c>
      <c r="H587" s="98">
        <f t="shared" si="19"/>
        <v>-5.9175199999999997</v>
      </c>
      <c r="I587" s="97" t="str">
        <f t="array" ref="I587">IF(ISBLANK(C587),"",IF(C587=MAX(IF(FarmUnit[1. Identifiant interne unique d’exploitation agricole*
(Attribué par la gestion centrale)]=A587,FarmUnit[3. Superficie de l’unité agricole (ha)*])),"!","-"))</f>
        <v>!</v>
      </c>
    </row>
    <row r="588" spans="1:9" x14ac:dyDescent="0.25">
      <c r="A588" s="97" t="s">
        <v>2649</v>
      </c>
      <c r="B588" s="104" t="s">
        <v>3118</v>
      </c>
      <c r="C588" s="163">
        <v>2.71</v>
      </c>
      <c r="D588" s="97">
        <v>5.2404999999999999</v>
      </c>
      <c r="E588" s="97">
        <v>-5.9032999999999998</v>
      </c>
      <c r="F58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88" s="98">
        <f t="shared" si="18"/>
        <v>5.2404999999999999</v>
      </c>
      <c r="H588" s="98">
        <f t="shared" si="19"/>
        <v>-5.9032999999999998</v>
      </c>
      <c r="I588" s="97" t="str">
        <f t="array" ref="I588">IF(ISBLANK(C588),"",IF(C588=MAX(IF(FarmUnit[1. Identifiant interne unique d’exploitation agricole*
(Attribué par la gestion centrale)]=A588,FarmUnit[3. Superficie de l’unité agricole (ha)*])),"!","-"))</f>
        <v>!</v>
      </c>
    </row>
    <row r="589" spans="1:9" x14ac:dyDescent="0.25">
      <c r="A589" s="97" t="s">
        <v>2650</v>
      </c>
      <c r="B589" s="104" t="s">
        <v>3119</v>
      </c>
      <c r="C589" s="163">
        <v>2.35</v>
      </c>
      <c r="D589" s="97">
        <v>5.2352999999999996</v>
      </c>
      <c r="E589" s="97">
        <v>-5.9108000000000001</v>
      </c>
      <c r="F58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89" s="98">
        <f t="shared" si="18"/>
        <v>5.2352999999999996</v>
      </c>
      <c r="H589" s="98">
        <f t="shared" si="19"/>
        <v>-5.9108000000000001</v>
      </c>
      <c r="I589" s="97" t="str">
        <f t="array" ref="I589">IF(ISBLANK(C589),"",IF(C589=MAX(IF(FarmUnit[1. Identifiant interne unique d’exploitation agricole*
(Attribué par la gestion centrale)]=A589,FarmUnit[3. Superficie de l’unité agricole (ha)*])),"!","-"))</f>
        <v>!</v>
      </c>
    </row>
    <row r="590" spans="1:9" x14ac:dyDescent="0.25">
      <c r="A590" s="97" t="s">
        <v>2651</v>
      </c>
      <c r="B590" s="104" t="s">
        <v>3120</v>
      </c>
      <c r="C590" s="163">
        <v>1.73</v>
      </c>
      <c r="D590" s="97">
        <v>5.2993800000000002</v>
      </c>
      <c r="E590" s="97">
        <v>-5.9022699999999997</v>
      </c>
      <c r="F59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90" s="98">
        <f t="shared" si="18"/>
        <v>5.2993800000000002</v>
      </c>
      <c r="H590" s="98">
        <f t="shared" si="19"/>
        <v>-5.9022699999999997</v>
      </c>
      <c r="I590" s="97" t="str">
        <f t="array" ref="I590">IF(ISBLANK(C590),"",IF(C590=MAX(IF(FarmUnit[1. Identifiant interne unique d’exploitation agricole*
(Attribué par la gestion centrale)]=A590,FarmUnit[3. Superficie de l’unité agricole (ha)*])),"!","-"))</f>
        <v>!</v>
      </c>
    </row>
    <row r="591" spans="1:9" x14ac:dyDescent="0.25">
      <c r="A591" s="97" t="s">
        <v>2652</v>
      </c>
      <c r="B591" s="104" t="s">
        <v>3121</v>
      </c>
      <c r="C591" s="163">
        <v>2.14</v>
      </c>
      <c r="D591" s="97">
        <v>5.2973400000000002</v>
      </c>
      <c r="E591" s="97">
        <v>-5.8926699999999999</v>
      </c>
      <c r="F59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91" s="98">
        <f t="shared" si="18"/>
        <v>5.2973400000000002</v>
      </c>
      <c r="H591" s="98">
        <f t="shared" si="19"/>
        <v>-5.8926699999999999</v>
      </c>
      <c r="I591" s="97" t="str">
        <f t="array" ref="I591">IF(ISBLANK(C591),"",IF(C591=MAX(IF(FarmUnit[1. Identifiant interne unique d’exploitation agricole*
(Attribué par la gestion centrale)]=A591,FarmUnit[3. Superficie de l’unité agricole (ha)*])),"!","-"))</f>
        <v>!</v>
      </c>
    </row>
    <row r="592" spans="1:9" x14ac:dyDescent="0.25">
      <c r="A592" s="97" t="s">
        <v>2653</v>
      </c>
      <c r="B592" s="104" t="s">
        <v>3122</v>
      </c>
      <c r="C592" s="163">
        <v>1.92</v>
      </c>
      <c r="D592" s="97">
        <v>5.2710999999999997</v>
      </c>
      <c r="E592" s="97">
        <v>-5.8665000000000003</v>
      </c>
      <c r="F59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92" s="98">
        <f t="shared" si="18"/>
        <v>5.2710999999999997</v>
      </c>
      <c r="H592" s="98">
        <f t="shared" si="19"/>
        <v>-5.8665000000000003</v>
      </c>
      <c r="I592" s="97" t="str">
        <f t="array" ref="I592">IF(ISBLANK(C592),"",IF(C592=MAX(IF(FarmUnit[1. Identifiant interne unique d’exploitation agricole*
(Attribué par la gestion centrale)]=A592,FarmUnit[3. Superficie de l’unité agricole (ha)*])),"!","-"))</f>
        <v>!</v>
      </c>
    </row>
    <row r="593" spans="1:9" x14ac:dyDescent="0.25">
      <c r="A593" s="97" t="s">
        <v>2660</v>
      </c>
      <c r="B593" s="104" t="s">
        <v>3129</v>
      </c>
      <c r="C593" s="163">
        <v>3.02</v>
      </c>
      <c r="D593" s="97">
        <v>5.3063000000000002</v>
      </c>
      <c r="E593" s="97">
        <v>-5.9421999999999997</v>
      </c>
      <c r="F59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93" s="98">
        <f t="shared" si="18"/>
        <v>5.3063000000000002</v>
      </c>
      <c r="H593" s="98">
        <f t="shared" si="19"/>
        <v>-5.9421999999999997</v>
      </c>
      <c r="I593" s="97" t="str">
        <f t="array" ref="I593">IF(ISBLANK(C593),"",IF(C593=MAX(IF(FarmUnit[1. Identifiant interne unique d’exploitation agricole*
(Attribué par la gestion centrale)]=A593,FarmUnit[3. Superficie de l’unité agricole (ha)*])),"!","-"))</f>
        <v>!</v>
      </c>
    </row>
    <row r="594" spans="1:9" x14ac:dyDescent="0.25">
      <c r="A594" s="106" t="s">
        <v>3183</v>
      </c>
      <c r="B594" s="104" t="s">
        <v>3185</v>
      </c>
      <c r="C594" s="94">
        <v>5.25</v>
      </c>
      <c r="D594" s="104">
        <v>5.2362900000000003</v>
      </c>
      <c r="E594" s="104">
        <v>-5.9121600000000001</v>
      </c>
      <c r="F59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94" s="98">
        <f t="shared" si="18"/>
        <v>5.2362900000000003</v>
      </c>
      <c r="H594" s="98">
        <f t="shared" si="19"/>
        <v>-5.9121600000000001</v>
      </c>
      <c r="I594" s="97" t="str">
        <f t="array" ref="I594">IF(ISBLANK(C594),"",IF(C594=MAX(IF(FarmUnit[1. Identifiant interne unique d’exploitation agricole*
(Attribué par la gestion centrale)]=A594,FarmUnit[3. Superficie de l’unité agricole (ha)*])),"!","-"))</f>
        <v>!</v>
      </c>
    </row>
    <row r="595" spans="1:9" x14ac:dyDescent="0.25">
      <c r="A595" s="106" t="s">
        <v>3186</v>
      </c>
      <c r="B595" s="104" t="s">
        <v>3187</v>
      </c>
      <c r="C595" s="94">
        <v>1.44</v>
      </c>
      <c r="D595" s="104">
        <v>5.2275999999999998</v>
      </c>
      <c r="E595" s="104">
        <v>-5.9031599999999997</v>
      </c>
      <c r="F59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95" s="98">
        <f t="shared" si="18"/>
        <v>5.2275999999999998</v>
      </c>
      <c r="H595" s="98">
        <f t="shared" si="19"/>
        <v>-5.9031599999999997</v>
      </c>
      <c r="I595" s="97" t="str">
        <f t="array" ref="I595">IF(ISBLANK(C595),"",IF(C595=MAX(IF(FarmUnit[1. Identifiant interne unique d’exploitation agricole*
(Attribué par la gestion centrale)]=A595,FarmUnit[3. Superficie de l’unité agricole (ha)*])),"!","-"))</f>
        <v>!</v>
      </c>
    </row>
    <row r="596" spans="1:9" x14ac:dyDescent="0.25">
      <c r="A596" s="106" t="s">
        <v>3188</v>
      </c>
      <c r="B596" s="104" t="s">
        <v>3190</v>
      </c>
      <c r="C596" s="94">
        <v>4.12</v>
      </c>
      <c r="D596" s="104">
        <v>5.2581300000000004</v>
      </c>
      <c r="E596" s="104">
        <v>-5.8678400000000002</v>
      </c>
      <c r="F59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96" s="98">
        <f t="shared" si="18"/>
        <v>5.2581300000000004</v>
      </c>
      <c r="H596" s="98">
        <f t="shared" si="19"/>
        <v>-5.8678400000000002</v>
      </c>
      <c r="I596" s="97" t="str">
        <f t="array" ref="I596">IF(ISBLANK(C596),"",IF(C596=MAX(IF(FarmUnit[1. Identifiant interne unique d’exploitation agricole*
(Attribué par la gestion centrale)]=A596,FarmUnit[3. Superficie de l’unité agricole (ha)*])),"!","-"))</f>
        <v>!</v>
      </c>
    </row>
    <row r="597" spans="1:9" x14ac:dyDescent="0.25">
      <c r="A597" s="106" t="s">
        <v>3191</v>
      </c>
      <c r="B597" s="104" t="s">
        <v>3192</v>
      </c>
      <c r="C597" s="94">
        <v>2.84</v>
      </c>
      <c r="D597" s="104">
        <v>5.2101800000000003</v>
      </c>
      <c r="E597" s="104">
        <v>-5.9235699999999998</v>
      </c>
      <c r="F59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97" s="98">
        <f t="shared" si="18"/>
        <v>5.2101800000000003</v>
      </c>
      <c r="H597" s="98">
        <f t="shared" si="19"/>
        <v>-5.9235699999999998</v>
      </c>
      <c r="I597" s="97" t="str">
        <f t="array" ref="I597">IF(ISBLANK(C597),"",IF(C597=MAX(IF(FarmUnit[1. Identifiant interne unique d’exploitation agricole*
(Attribué par la gestion centrale)]=A597,FarmUnit[3. Superficie de l’unité agricole (ha)*])),"!","-"))</f>
        <v>!</v>
      </c>
    </row>
    <row r="598" spans="1:9" x14ac:dyDescent="0.25">
      <c r="A598" s="106" t="s">
        <v>3194</v>
      </c>
      <c r="B598" s="104" t="s">
        <v>3197</v>
      </c>
      <c r="C598" s="94">
        <v>2.02</v>
      </c>
      <c r="D598" s="104">
        <v>5.2987299999999999</v>
      </c>
      <c r="E598" s="104">
        <v>-5.9127000000000001</v>
      </c>
      <c r="F59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98" s="98">
        <f t="shared" si="18"/>
        <v>5.2987299999999999</v>
      </c>
      <c r="H598" s="98">
        <f t="shared" si="19"/>
        <v>-5.9127000000000001</v>
      </c>
      <c r="I598" s="97" t="str">
        <f t="array" ref="I598">IF(ISBLANK(C598),"",IF(C598=MAX(IF(FarmUnit[1. Identifiant interne unique d’exploitation agricole*
(Attribué par la gestion centrale)]=A598,FarmUnit[3. Superficie de l’unité agricole (ha)*])),"!","-"))</f>
        <v>!</v>
      </c>
    </row>
    <row r="599" spans="1:9" x14ac:dyDescent="0.25">
      <c r="A599" s="106" t="s">
        <v>3198</v>
      </c>
      <c r="B599" s="104" t="s">
        <v>3199</v>
      </c>
      <c r="C599" s="94">
        <v>8.1</v>
      </c>
      <c r="D599" s="104">
        <v>5.3167799999999996</v>
      </c>
      <c r="E599" s="104">
        <v>-5.9053300000000002</v>
      </c>
      <c r="F59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599" s="98">
        <f t="shared" si="18"/>
        <v>5.3167799999999996</v>
      </c>
      <c r="H599" s="98">
        <f t="shared" si="19"/>
        <v>-5.9053300000000002</v>
      </c>
      <c r="I599" s="97" t="str">
        <f t="array" ref="I599">IF(ISBLANK(C599),"",IF(C599=MAX(IF(FarmUnit[1. Identifiant interne unique d’exploitation agricole*
(Attribué par la gestion centrale)]=A599,FarmUnit[3. Superficie de l’unité agricole (ha)*])),"!","-"))</f>
        <v>!</v>
      </c>
    </row>
    <row r="600" spans="1:9" x14ac:dyDescent="0.25">
      <c r="A600" s="106" t="s">
        <v>3198</v>
      </c>
      <c r="B600" s="104" t="s">
        <v>3201</v>
      </c>
      <c r="C600" s="94">
        <v>2.69</v>
      </c>
      <c r="D600" s="104">
        <v>5.3165899999999997</v>
      </c>
      <c r="E600" s="104">
        <v>-5.92875</v>
      </c>
      <c r="F60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00" s="98">
        <f t="shared" si="18"/>
        <v>5.3165899999999997</v>
      </c>
      <c r="H600" s="98">
        <f t="shared" si="19"/>
        <v>-5.92875</v>
      </c>
      <c r="I600" s="97" t="str">
        <f t="array" ref="I600">IF(ISBLANK(C600),"",IF(C600=MAX(IF(FarmUnit[1. Identifiant interne unique d’exploitation agricole*
(Attribué par la gestion centrale)]=A600,FarmUnit[3. Superficie de l’unité agricole (ha)*])),"!","-"))</f>
        <v>-</v>
      </c>
    </row>
    <row r="601" spans="1:9" x14ac:dyDescent="0.25">
      <c r="A601" s="106" t="s">
        <v>3200</v>
      </c>
      <c r="B601" s="104" t="s">
        <v>3205</v>
      </c>
      <c r="C601" s="94">
        <v>1.7</v>
      </c>
      <c r="D601" s="104">
        <v>5.3372999999999999</v>
      </c>
      <c r="E601" s="104">
        <v>-5.9286099999999999</v>
      </c>
      <c r="F60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01" s="98">
        <f t="shared" si="18"/>
        <v>5.3372999999999999</v>
      </c>
      <c r="H601" s="98">
        <f t="shared" si="19"/>
        <v>-5.9286099999999999</v>
      </c>
      <c r="I601" s="97" t="str">
        <f t="array" ref="I601">IF(ISBLANK(C601),"",IF(C601=MAX(IF(FarmUnit[1. Identifiant interne unique d’exploitation agricole*
(Attribué par la gestion centrale)]=A601,FarmUnit[3. Superficie de l’unité agricole (ha)*])),"!","-"))</f>
        <v>-</v>
      </c>
    </row>
    <row r="602" spans="1:9" x14ac:dyDescent="0.25">
      <c r="A602" s="106" t="s">
        <v>3200</v>
      </c>
      <c r="B602" s="104" t="s">
        <v>3208</v>
      </c>
      <c r="C602" s="94">
        <v>1.5</v>
      </c>
      <c r="D602" s="104">
        <v>5.33514</v>
      </c>
      <c r="E602" s="104">
        <v>-5.9249299999999998</v>
      </c>
      <c r="F60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02" s="98">
        <f t="shared" si="18"/>
        <v>5.33514</v>
      </c>
      <c r="H602" s="98">
        <f t="shared" si="19"/>
        <v>-5.9249299999999998</v>
      </c>
      <c r="I602" s="97" t="str">
        <f t="array" ref="I602">IF(ISBLANK(C602),"",IF(C602=MAX(IF(FarmUnit[1. Identifiant interne unique d’exploitation agricole*
(Attribué par la gestion centrale)]=A602,FarmUnit[3. Superficie de l’unité agricole (ha)*])),"!","-"))</f>
        <v>-</v>
      </c>
    </row>
    <row r="603" spans="1:9" x14ac:dyDescent="0.25">
      <c r="A603" s="106" t="s">
        <v>3200</v>
      </c>
      <c r="B603" s="104" t="s">
        <v>3209</v>
      </c>
      <c r="C603" s="94">
        <v>3.4</v>
      </c>
      <c r="D603" s="104">
        <v>5.3388400000000003</v>
      </c>
      <c r="E603" s="104">
        <v>-5.9298200000000003</v>
      </c>
      <c r="F60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03" s="98">
        <f t="shared" si="18"/>
        <v>5.3388400000000003</v>
      </c>
      <c r="H603" s="98">
        <f t="shared" si="19"/>
        <v>-5.9298200000000003</v>
      </c>
      <c r="I603" s="97" t="str">
        <f t="array" ref="I603">IF(ISBLANK(C603),"",IF(C603=MAX(IF(FarmUnit[1. Identifiant interne unique d’exploitation agricole*
(Attribué par la gestion centrale)]=A603,FarmUnit[3. Superficie de l’unité agricole (ha)*])),"!","-"))</f>
        <v>!</v>
      </c>
    </row>
    <row r="604" spans="1:9" x14ac:dyDescent="0.25">
      <c r="A604" s="106" t="s">
        <v>3206</v>
      </c>
      <c r="B604" s="104" t="s">
        <v>3212</v>
      </c>
      <c r="C604" s="94">
        <v>0.6</v>
      </c>
      <c r="D604" s="104">
        <v>5.3216599999999996</v>
      </c>
      <c r="E604" s="104">
        <v>-5.9227699999999999</v>
      </c>
      <c r="F60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04" s="98">
        <f t="shared" si="18"/>
        <v>5.3216599999999996</v>
      </c>
      <c r="H604" s="98">
        <f t="shared" si="19"/>
        <v>-5.9227699999999999</v>
      </c>
      <c r="I604" s="97" t="str">
        <f t="array" ref="I604">IF(ISBLANK(C604),"",IF(C604=MAX(IF(FarmUnit[1. Identifiant interne unique d’exploitation agricole*
(Attribué par la gestion centrale)]=A604,FarmUnit[3. Superficie de l’unité agricole (ha)*])),"!","-"))</f>
        <v>!</v>
      </c>
    </row>
    <row r="605" spans="1:9" x14ac:dyDescent="0.25">
      <c r="A605" s="106" t="s">
        <v>3207</v>
      </c>
      <c r="B605" s="104" t="s">
        <v>3213</v>
      </c>
      <c r="C605" s="94">
        <v>3.2</v>
      </c>
      <c r="D605" s="104">
        <v>5.2897400000000001</v>
      </c>
      <c r="E605" s="104">
        <v>-5.9105499999999997</v>
      </c>
      <c r="F60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05" s="98">
        <f t="shared" si="18"/>
        <v>5.2897400000000001</v>
      </c>
      <c r="H605" s="98">
        <f t="shared" si="19"/>
        <v>-5.9105499999999997</v>
      </c>
      <c r="I605" s="97" t="str">
        <f t="array" ref="I605">IF(ISBLANK(C605),"",IF(C605=MAX(IF(FarmUnit[1. Identifiant interne unique d’exploitation agricole*
(Attribué par la gestion centrale)]=A605,FarmUnit[3. Superficie de l’unité agricole (ha)*])),"!","-"))</f>
        <v>!</v>
      </c>
    </row>
    <row r="606" spans="1:9" x14ac:dyDescent="0.25">
      <c r="A606" s="106" t="s">
        <v>3222</v>
      </c>
      <c r="B606" s="104" t="s">
        <v>3223</v>
      </c>
      <c r="C606" s="94">
        <v>1.2</v>
      </c>
      <c r="D606" s="104">
        <v>5.31501</v>
      </c>
      <c r="E606" s="104">
        <v>-5.9118199999999996</v>
      </c>
      <c r="F60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06" s="98">
        <f t="shared" si="18"/>
        <v>5.31501</v>
      </c>
      <c r="H606" s="98">
        <f t="shared" si="19"/>
        <v>-5.9118199999999996</v>
      </c>
      <c r="I606" s="97" t="str">
        <f t="array" ref="I606">IF(ISBLANK(C606),"",IF(C606=MAX(IF(FarmUnit[1. Identifiant interne unique d’exploitation agricole*
(Attribué par la gestion centrale)]=A606,FarmUnit[3. Superficie de l’unité agricole (ha)*])),"!","-"))</f>
        <v>!</v>
      </c>
    </row>
    <row r="607" spans="1:9" x14ac:dyDescent="0.25">
      <c r="A607" s="106" t="s">
        <v>3224</v>
      </c>
      <c r="B607" s="104" t="s">
        <v>3225</v>
      </c>
      <c r="C607" s="94">
        <v>1.3</v>
      </c>
      <c r="D607" s="104">
        <v>5.31325</v>
      </c>
      <c r="E607" s="104">
        <v>-5.91568</v>
      </c>
      <c r="F60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07" s="98">
        <f t="shared" si="18"/>
        <v>5.31325</v>
      </c>
      <c r="H607" s="98">
        <f t="shared" si="19"/>
        <v>-5.91568</v>
      </c>
      <c r="I607" s="97" t="str">
        <f t="array" ref="I607">IF(ISBLANK(C607),"",IF(C607=MAX(IF(FarmUnit[1. Identifiant interne unique d’exploitation agricole*
(Attribué par la gestion centrale)]=A607,FarmUnit[3. Superficie de l’unité agricole (ha)*])),"!","-"))</f>
        <v>!</v>
      </c>
    </row>
    <row r="608" spans="1:9" x14ac:dyDescent="0.25">
      <c r="A608" s="106" t="s">
        <v>3228</v>
      </c>
      <c r="B608" s="104" t="s">
        <v>3230</v>
      </c>
      <c r="C608" s="94">
        <v>5.5</v>
      </c>
      <c r="D608" s="104">
        <v>5.3151599999999997</v>
      </c>
      <c r="E608" s="104">
        <v>-5.91873</v>
      </c>
      <c r="F60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08" s="98">
        <f t="shared" si="18"/>
        <v>5.3151599999999997</v>
      </c>
      <c r="H608" s="98">
        <f t="shared" si="19"/>
        <v>-5.91873</v>
      </c>
      <c r="I608" s="97" t="str">
        <f t="array" ref="I608">IF(ISBLANK(C608),"",IF(C608=MAX(IF(FarmUnit[1. Identifiant interne unique d’exploitation agricole*
(Attribué par la gestion centrale)]=A608,FarmUnit[3. Superficie de l’unité agricole (ha)*])),"!","-"))</f>
        <v>!</v>
      </c>
    </row>
    <row r="609" spans="1:9" x14ac:dyDescent="0.25">
      <c r="A609" s="106" t="s">
        <v>3242</v>
      </c>
      <c r="B609" s="104" t="s">
        <v>3244</v>
      </c>
      <c r="C609" s="94">
        <v>4.4000000000000004</v>
      </c>
      <c r="D609" s="104">
        <v>5.3181900000000004</v>
      </c>
      <c r="E609" s="104">
        <v>-5.9044499999999998</v>
      </c>
      <c r="F60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09" s="98">
        <f t="shared" si="18"/>
        <v>5.3181900000000004</v>
      </c>
      <c r="H609" s="98">
        <f t="shared" si="19"/>
        <v>-5.9044499999999998</v>
      </c>
      <c r="I609" s="97" t="str">
        <f t="array" ref="I609">IF(ISBLANK(C609),"",IF(C609=MAX(IF(FarmUnit[1. Identifiant interne unique d’exploitation agricole*
(Attribué par la gestion centrale)]=A609,FarmUnit[3. Superficie de l’unité agricole (ha)*])),"!","-"))</f>
        <v>!</v>
      </c>
    </row>
    <row r="610" spans="1:9" x14ac:dyDescent="0.25">
      <c r="A610" s="106" t="s">
        <v>3249</v>
      </c>
      <c r="B610" s="106" t="s">
        <v>3254</v>
      </c>
      <c r="C610" s="94">
        <v>1.8</v>
      </c>
      <c r="D610" s="104">
        <v>5.3257199999999996</v>
      </c>
      <c r="E610" s="104">
        <v>-5.9322600000000003</v>
      </c>
      <c r="F61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10" s="98">
        <f t="shared" ref="G610:G673" si="20">IF(D610=0,"",D610)</f>
        <v>5.3257199999999996</v>
      </c>
      <c r="H610" s="98">
        <f t="shared" ref="H610:H673" si="21">IF(E610=0,"",E610)</f>
        <v>-5.9322600000000003</v>
      </c>
      <c r="I610" s="97" t="str">
        <f t="array" ref="I610">IF(ISBLANK(C610),"",IF(C610=MAX(IF(FarmUnit[1. Identifiant interne unique d’exploitation agricole*
(Attribué par la gestion centrale)]=A610,FarmUnit[3. Superficie de l’unité agricole (ha)*])),"!","-"))</f>
        <v>!</v>
      </c>
    </row>
    <row r="611" spans="1:9" x14ac:dyDescent="0.25">
      <c r="A611" s="106" t="s">
        <v>3250</v>
      </c>
      <c r="B611" s="106" t="s">
        <v>3255</v>
      </c>
      <c r="C611" s="94">
        <v>2.6</v>
      </c>
      <c r="D611" s="104">
        <v>5.3269399999999996</v>
      </c>
      <c r="E611" s="104">
        <v>-5.9333299999999998</v>
      </c>
      <c r="F61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11" s="98">
        <f t="shared" si="20"/>
        <v>5.3269399999999996</v>
      </c>
      <c r="H611" s="98">
        <f t="shared" si="21"/>
        <v>-5.9333299999999998</v>
      </c>
      <c r="I611" s="97" t="str">
        <f t="array" ref="I611">IF(ISBLANK(C611),"",IF(C611=MAX(IF(FarmUnit[1. Identifiant interne unique d’exploitation agricole*
(Attribué par la gestion centrale)]=A611,FarmUnit[3. Superficie de l’unité agricole (ha)*])),"!","-"))</f>
        <v>!</v>
      </c>
    </row>
    <row r="612" spans="1:9" x14ac:dyDescent="0.25">
      <c r="A612" s="106" t="s">
        <v>3250</v>
      </c>
      <c r="B612" s="106" t="s">
        <v>3257</v>
      </c>
      <c r="C612" s="94">
        <v>1.1000000000000001</v>
      </c>
      <c r="D612" s="104">
        <v>5.3277799999999997</v>
      </c>
      <c r="E612" s="104">
        <v>-5.9347200000000004</v>
      </c>
      <c r="F61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12" s="98">
        <f t="shared" si="20"/>
        <v>5.3277799999999997</v>
      </c>
      <c r="H612" s="98">
        <f t="shared" si="21"/>
        <v>-5.9347200000000004</v>
      </c>
      <c r="I612" s="97" t="str">
        <f t="array" ref="I612">IF(ISBLANK(C612),"",IF(C612=MAX(IF(FarmUnit[1. Identifiant interne unique d’exploitation agricole*
(Attribué par la gestion centrale)]=A612,FarmUnit[3. Superficie de l’unité agricole (ha)*])),"!","-"))</f>
        <v>-</v>
      </c>
    </row>
    <row r="613" spans="1:9" x14ac:dyDescent="0.25">
      <c r="A613" s="106" t="s">
        <v>3251</v>
      </c>
      <c r="B613" s="106" t="s">
        <v>3256</v>
      </c>
      <c r="C613" s="94">
        <v>3.2</v>
      </c>
      <c r="D613" s="104">
        <v>5.3308400000000002</v>
      </c>
      <c r="E613" s="104">
        <v>-5.93391</v>
      </c>
      <c r="F61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13" s="98">
        <f t="shared" si="20"/>
        <v>5.3308400000000002</v>
      </c>
      <c r="H613" s="98">
        <f t="shared" si="21"/>
        <v>-5.93391</v>
      </c>
      <c r="I613" s="97" t="str">
        <f t="array" ref="I613">IF(ISBLANK(C613),"",IF(C613=MAX(IF(FarmUnit[1. Identifiant interne unique d’exploitation agricole*
(Attribué par la gestion centrale)]=A613,FarmUnit[3. Superficie de l’unité agricole (ha)*])),"!","-"))</f>
        <v>!</v>
      </c>
    </row>
    <row r="614" spans="1:9" hidden="1" x14ac:dyDescent="0.25">
      <c r="A614" s="95" t="s">
        <v>2144</v>
      </c>
      <c r="B614" s="96" t="s">
        <v>2145</v>
      </c>
      <c r="C614" s="162">
        <v>4</v>
      </c>
      <c r="D614" s="95">
        <v>5.4648899999999996</v>
      </c>
      <c r="E614" s="95">
        <v>-5.9111099999999999</v>
      </c>
      <c r="F61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14" s="98">
        <f t="shared" si="20"/>
        <v>5.4648899999999996</v>
      </c>
      <c r="H614" s="98">
        <f t="shared" si="21"/>
        <v>-5.9111099999999999</v>
      </c>
      <c r="I614" s="97" t="str">
        <f t="array" ref="I614">IF(ISBLANK(C614),"",IF(C614=MAX(IF(FarmUnit[1. Identifiant interne unique d’exploitation agricole*
(Attribué par la gestion centrale)]=A614,FarmUnit[3. Superficie de l’unité agricole (ha)*])),"!","-"))</f>
        <v>!</v>
      </c>
    </row>
    <row r="615" spans="1:9" hidden="1" x14ac:dyDescent="0.25">
      <c r="A615" s="95" t="s">
        <v>2144</v>
      </c>
      <c r="B615" s="96" t="s">
        <v>3231</v>
      </c>
      <c r="C615" s="162">
        <v>2.2999999999999998</v>
      </c>
      <c r="D615" s="95">
        <v>5.4565900000000003</v>
      </c>
      <c r="E615" s="95">
        <v>-5.9260299999999999</v>
      </c>
      <c r="F61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15" s="98">
        <f t="shared" si="20"/>
        <v>5.4565900000000003</v>
      </c>
      <c r="H615" s="98">
        <f t="shared" si="21"/>
        <v>-5.9260299999999999</v>
      </c>
      <c r="I615" s="97" t="str">
        <f t="array" ref="I615">IF(ISBLANK(C615),"",IF(C615=MAX(IF(FarmUnit[1. Identifiant interne unique d’exploitation agricole*
(Attribué par la gestion centrale)]=A615,FarmUnit[3. Superficie de l’unité agricole (ha)*])),"!","-"))</f>
        <v>-</v>
      </c>
    </row>
    <row r="616" spans="1:9" hidden="1" x14ac:dyDescent="0.25">
      <c r="A616" s="95" t="s">
        <v>2144</v>
      </c>
      <c r="B616" s="96" t="s">
        <v>3232</v>
      </c>
      <c r="C616" s="162">
        <v>1.3</v>
      </c>
      <c r="D616" s="95">
        <v>5.4468199999999998</v>
      </c>
      <c r="E616" s="95">
        <v>-5.9300100000000002</v>
      </c>
      <c r="F61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16" s="98">
        <f t="shared" si="20"/>
        <v>5.4468199999999998</v>
      </c>
      <c r="H616" s="98">
        <f t="shared" si="21"/>
        <v>-5.9300100000000002</v>
      </c>
      <c r="I616" s="97" t="str">
        <f t="array" ref="I616">IF(ISBLANK(C616),"",IF(C616=MAX(IF(FarmUnit[1. Identifiant interne unique d’exploitation agricole*
(Attribué par la gestion centrale)]=A616,FarmUnit[3. Superficie de l’unité agricole (ha)*])),"!","-"))</f>
        <v>-</v>
      </c>
    </row>
    <row r="617" spans="1:9" hidden="1" x14ac:dyDescent="0.25">
      <c r="A617" s="95" t="s">
        <v>2013</v>
      </c>
      <c r="B617" s="96" t="s">
        <v>2014</v>
      </c>
      <c r="C617" s="162">
        <v>3.5</v>
      </c>
      <c r="D617" s="95">
        <v>5.4702000000000002</v>
      </c>
      <c r="E617" s="95">
        <v>-5.9150999999999998</v>
      </c>
      <c r="F61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17" s="98">
        <f t="shared" si="20"/>
        <v>5.4702000000000002</v>
      </c>
      <c r="H617" s="98">
        <f t="shared" si="21"/>
        <v>-5.9150999999999998</v>
      </c>
      <c r="I617" s="97" t="str">
        <f t="array" ref="I617">IF(ISBLANK(C617),"",IF(C617=MAX(IF(FarmUnit[1. Identifiant interne unique d’exploitation agricole*
(Attribué par la gestion centrale)]=A617,FarmUnit[3. Superficie de l’unité agricole (ha)*])),"!","-"))</f>
        <v>!</v>
      </c>
    </row>
    <row r="618" spans="1:9" ht="12" hidden="1" customHeight="1" x14ac:dyDescent="0.25">
      <c r="A618" s="95" t="s">
        <v>1936</v>
      </c>
      <c r="B618" s="96" t="s">
        <v>1937</v>
      </c>
      <c r="C618" s="162">
        <v>1.5</v>
      </c>
      <c r="D618" s="95">
        <v>5.4600999999999997</v>
      </c>
      <c r="E618" s="95">
        <v>-5.9153000000000002</v>
      </c>
      <c r="F61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18" s="98">
        <f t="shared" si="20"/>
        <v>5.4600999999999997</v>
      </c>
      <c r="H618" s="98">
        <f t="shared" si="21"/>
        <v>-5.9153000000000002</v>
      </c>
      <c r="I618" s="97" t="str">
        <f t="array" ref="I618">IF(ISBLANK(C618),"",IF(C618=MAX(IF(FarmUnit[1. Identifiant interne unique d’exploitation agricole*
(Attribué par la gestion centrale)]=A618,FarmUnit[3. Superficie de l’unité agricole (ha)*])),"!","-"))</f>
        <v>!</v>
      </c>
    </row>
    <row r="619" spans="1:9" hidden="1" x14ac:dyDescent="0.25">
      <c r="A619" s="95" t="s">
        <v>2099</v>
      </c>
      <c r="B619" s="96" t="s">
        <v>2100</v>
      </c>
      <c r="C619" s="162">
        <v>3.33</v>
      </c>
      <c r="D619" s="95">
        <v>5.4630000000000001</v>
      </c>
      <c r="E619" s="95">
        <v>-5.9138999999999999</v>
      </c>
      <c r="F61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19" s="98">
        <f t="shared" si="20"/>
        <v>5.4630000000000001</v>
      </c>
      <c r="H619" s="98">
        <f t="shared" si="21"/>
        <v>-5.9138999999999999</v>
      </c>
      <c r="I619" s="97" t="str">
        <f t="array" ref="I619">IF(ISBLANK(C619),"",IF(C619=MAX(IF(FarmUnit[1. Identifiant interne unique d’exploitation agricole*
(Attribué par la gestion centrale)]=A619,FarmUnit[3. Superficie de l’unité agricole (ha)*])),"!","-"))</f>
        <v>!</v>
      </c>
    </row>
    <row r="620" spans="1:9" hidden="1" x14ac:dyDescent="0.25">
      <c r="A620" s="106" t="s">
        <v>2634</v>
      </c>
      <c r="B620" s="102" t="s">
        <v>3099</v>
      </c>
      <c r="C620" s="162">
        <v>6.14</v>
      </c>
      <c r="D620" s="95">
        <v>5.4680999999999997</v>
      </c>
      <c r="E620" s="95">
        <v>-5.9164300000000001</v>
      </c>
      <c r="F62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20" s="98">
        <f t="shared" si="20"/>
        <v>5.4680999999999997</v>
      </c>
      <c r="H620" s="98">
        <f t="shared" si="21"/>
        <v>-5.9164300000000001</v>
      </c>
      <c r="I620" s="97" t="str">
        <f t="array" ref="I620">IF(ISBLANK(C620),"",IF(C620=MAX(IF(FarmUnit[1. Identifiant interne unique d’exploitation agricole*
(Attribué par la gestion centrale)]=A620,FarmUnit[3. Superficie de l’unité agricole (ha)*])),"!","-"))</f>
        <v>!</v>
      </c>
    </row>
    <row r="621" spans="1:9" hidden="1" x14ac:dyDescent="0.25">
      <c r="A621" s="95" t="s">
        <v>1881</v>
      </c>
      <c r="B621" s="96" t="s">
        <v>1882</v>
      </c>
      <c r="C621" s="162">
        <v>2</v>
      </c>
      <c r="D621" s="95">
        <v>5.4650999999999996</v>
      </c>
      <c r="E621" s="95">
        <v>-5.9164000000000003</v>
      </c>
      <c r="F62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21" s="98">
        <f t="shared" si="20"/>
        <v>5.4650999999999996</v>
      </c>
      <c r="H621" s="98">
        <f t="shared" si="21"/>
        <v>-5.9164000000000003</v>
      </c>
      <c r="I621" s="97" t="str">
        <f t="array" ref="I621">IF(ISBLANK(C621),"",IF(C621=MAX(IF(FarmUnit[1. Identifiant interne unique d’exploitation agricole*
(Attribué par la gestion centrale)]=A621,FarmUnit[3. Superficie de l’unité agricole (ha)*])),"!","-"))</f>
        <v>!</v>
      </c>
    </row>
    <row r="622" spans="1:9" hidden="1" x14ac:dyDescent="0.25">
      <c r="A622" s="95" t="s">
        <v>1931</v>
      </c>
      <c r="B622" s="96" t="s">
        <v>1932</v>
      </c>
      <c r="C622" s="162">
        <v>4</v>
      </c>
      <c r="D622" s="95">
        <v>5.46061</v>
      </c>
      <c r="E622" s="95">
        <v>-5.9147999999999996</v>
      </c>
      <c r="F62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22" s="98">
        <f t="shared" si="20"/>
        <v>5.46061</v>
      </c>
      <c r="H622" s="98">
        <f t="shared" si="21"/>
        <v>-5.9147999999999996</v>
      </c>
      <c r="I622" s="97" t="str">
        <f t="array" ref="I622">IF(ISBLANK(C622),"",IF(C622=MAX(IF(FarmUnit[1. Identifiant interne unique d’exploitation agricole*
(Attribué par la gestion centrale)]=A622,FarmUnit[3. Superficie de l’unité agricole (ha)*])),"!","-"))</f>
        <v>!</v>
      </c>
    </row>
    <row r="623" spans="1:9" hidden="1" x14ac:dyDescent="0.25">
      <c r="A623" s="95" t="s">
        <v>1993</v>
      </c>
      <c r="B623" s="96" t="s">
        <v>1994</v>
      </c>
      <c r="C623" s="162">
        <v>3.35</v>
      </c>
      <c r="D623" s="95">
        <v>5.4656000000000002</v>
      </c>
      <c r="E623" s="95">
        <v>-5.915</v>
      </c>
      <c r="F62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23" s="98">
        <f t="shared" si="20"/>
        <v>5.4656000000000002</v>
      </c>
      <c r="H623" s="98">
        <f t="shared" si="21"/>
        <v>-5.915</v>
      </c>
      <c r="I623" s="97" t="str">
        <f t="array" ref="I623">IF(ISBLANK(C623),"",IF(C623=MAX(IF(FarmUnit[1. Identifiant interne unique d’exploitation agricole*
(Attribué par la gestion centrale)]=A623,FarmUnit[3. Superficie de l’unité agricole (ha)*])),"!","-"))</f>
        <v>!</v>
      </c>
    </row>
    <row r="624" spans="1:9" hidden="1" x14ac:dyDescent="0.25">
      <c r="A624" s="95" t="s">
        <v>1970</v>
      </c>
      <c r="B624" s="96" t="s">
        <v>1971</v>
      </c>
      <c r="C624" s="162">
        <v>4.7</v>
      </c>
      <c r="D624" s="95">
        <v>5.4652000000000003</v>
      </c>
      <c r="E624" s="95">
        <v>-5.9134900000000004</v>
      </c>
      <c r="F62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24" s="98">
        <f t="shared" si="20"/>
        <v>5.4652000000000003</v>
      </c>
      <c r="H624" s="98">
        <f t="shared" si="21"/>
        <v>-5.9134900000000004</v>
      </c>
      <c r="I624" s="97" t="str">
        <f t="array" ref="I624">IF(ISBLANK(C624),"",IF(C624=MAX(IF(FarmUnit[1. Identifiant interne unique d’exploitation agricole*
(Attribué par la gestion centrale)]=A624,FarmUnit[3. Superficie de l’unité agricole (ha)*])),"!","-"))</f>
        <v>!</v>
      </c>
    </row>
    <row r="625" spans="1:9" hidden="1" x14ac:dyDescent="0.25">
      <c r="A625" s="95" t="s">
        <v>1970</v>
      </c>
      <c r="B625" s="96" t="s">
        <v>3233</v>
      </c>
      <c r="C625" s="162">
        <v>1</v>
      </c>
      <c r="D625" s="95">
        <v>5.4526300000000001</v>
      </c>
      <c r="E625" s="95">
        <v>-5.9062799999999998</v>
      </c>
      <c r="F62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25" s="98">
        <f t="shared" si="20"/>
        <v>5.4526300000000001</v>
      </c>
      <c r="H625" s="98">
        <f t="shared" si="21"/>
        <v>-5.9062799999999998</v>
      </c>
      <c r="I625" s="97" t="str">
        <f t="array" ref="I625">IF(ISBLANK(C625),"",IF(C625=MAX(IF(FarmUnit[1. Identifiant interne unique d’exploitation agricole*
(Attribué par la gestion centrale)]=A625,FarmUnit[3. Superficie de l’unité agricole (ha)*])),"!","-"))</f>
        <v>-</v>
      </c>
    </row>
    <row r="626" spans="1:9" hidden="1" x14ac:dyDescent="0.25">
      <c r="A626" s="95" t="s">
        <v>1965</v>
      </c>
      <c r="B626" s="96" t="s">
        <v>1966</v>
      </c>
      <c r="C626" s="162">
        <v>1.08</v>
      </c>
      <c r="D626" s="95">
        <v>5.4516999999999998</v>
      </c>
      <c r="E626" s="95">
        <v>-5.9337999999999997</v>
      </c>
      <c r="F62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26" s="98">
        <f t="shared" si="20"/>
        <v>5.4516999999999998</v>
      </c>
      <c r="H626" s="98">
        <f t="shared" si="21"/>
        <v>-5.9337999999999997</v>
      </c>
      <c r="I626" s="97" t="str">
        <f t="array" ref="I626">IF(ISBLANK(C626),"",IF(C626=MAX(IF(FarmUnit[1. Identifiant interne unique d’exploitation agricole*
(Attribué par la gestion centrale)]=A626,FarmUnit[3. Superficie de l’unité agricole (ha)*])),"!","-"))</f>
        <v>!</v>
      </c>
    </row>
    <row r="627" spans="1:9" hidden="1" x14ac:dyDescent="0.25">
      <c r="A627" s="95" t="s">
        <v>1961</v>
      </c>
      <c r="B627" s="96" t="s">
        <v>1962</v>
      </c>
      <c r="C627" s="162">
        <v>2</v>
      </c>
      <c r="D627" s="95">
        <v>5.4664000000000001</v>
      </c>
      <c r="E627" s="95">
        <v>-5.9165000000000001</v>
      </c>
      <c r="F62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27" s="98">
        <f t="shared" si="20"/>
        <v>5.4664000000000001</v>
      </c>
      <c r="H627" s="98">
        <f t="shared" si="21"/>
        <v>-5.9165000000000001</v>
      </c>
      <c r="I627" s="97" t="str">
        <f t="array" ref="I627">IF(ISBLANK(C627),"",IF(C627=MAX(IF(FarmUnit[1. Identifiant interne unique d’exploitation agricole*
(Attribué par la gestion centrale)]=A627,FarmUnit[3. Superficie de l’unité agricole (ha)*])),"!","-"))</f>
        <v>!</v>
      </c>
    </row>
    <row r="628" spans="1:9" hidden="1" x14ac:dyDescent="0.25">
      <c r="A628" s="95" t="s">
        <v>1976</v>
      </c>
      <c r="B628" s="96" t="s">
        <v>1977</v>
      </c>
      <c r="C628" s="162">
        <v>1.89</v>
      </c>
      <c r="D628" s="95">
        <v>5.4626999999999999</v>
      </c>
      <c r="E628" s="95">
        <v>-5.9165999999999999</v>
      </c>
      <c r="F62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28" s="98">
        <f t="shared" si="20"/>
        <v>5.4626999999999999</v>
      </c>
      <c r="H628" s="98">
        <f t="shared" si="21"/>
        <v>-5.9165999999999999</v>
      </c>
      <c r="I628" s="97" t="str">
        <f t="array" ref="I628">IF(ISBLANK(C628),"",IF(C628=MAX(IF(FarmUnit[1. Identifiant interne unique d’exploitation agricole*
(Attribué par la gestion centrale)]=A628,FarmUnit[3. Superficie de l’unité agricole (ha)*])),"!","-"))</f>
        <v>!</v>
      </c>
    </row>
    <row r="629" spans="1:9" hidden="1" x14ac:dyDescent="0.25">
      <c r="A629" s="95" t="s">
        <v>2121</v>
      </c>
      <c r="B629" s="96" t="s">
        <v>2122</v>
      </c>
      <c r="C629" s="162">
        <v>4.66</v>
      </c>
      <c r="D629" s="95">
        <v>5.4611000000000001</v>
      </c>
      <c r="E629" s="95">
        <v>-5.9119999999999999</v>
      </c>
      <c r="F62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29" s="98">
        <f t="shared" si="20"/>
        <v>5.4611000000000001</v>
      </c>
      <c r="H629" s="98">
        <f t="shared" si="21"/>
        <v>-5.9119999999999999</v>
      </c>
      <c r="I629" s="97" t="str">
        <f t="array" ref="I629">IF(ISBLANK(C629),"",IF(C629=MAX(IF(FarmUnit[1. Identifiant interne unique d’exploitation agricole*
(Attribué par la gestion centrale)]=A629,FarmUnit[3. Superficie de l’unité agricole (ha)*])),"!","-"))</f>
        <v>!</v>
      </c>
    </row>
    <row r="630" spans="1:9" hidden="1" x14ac:dyDescent="0.25">
      <c r="A630" s="95" t="s">
        <v>1857</v>
      </c>
      <c r="B630" s="96" t="s">
        <v>1858</v>
      </c>
      <c r="C630" s="162">
        <v>2</v>
      </c>
      <c r="D630" s="95">
        <v>5.4688999999999997</v>
      </c>
      <c r="E630" s="95">
        <v>-5.9184000000000001</v>
      </c>
      <c r="F63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30" s="98">
        <f t="shared" si="20"/>
        <v>5.4688999999999997</v>
      </c>
      <c r="H630" s="98">
        <f t="shared" si="21"/>
        <v>-5.9184000000000001</v>
      </c>
      <c r="I630" s="97" t="str">
        <f t="array" ref="I630">IF(ISBLANK(C630),"",IF(C630=MAX(IF(FarmUnit[1. Identifiant interne unique d’exploitation agricole*
(Attribué par la gestion centrale)]=A630,FarmUnit[3. Superficie de l’unité agricole (ha)*])),"!","-"))</f>
        <v>!</v>
      </c>
    </row>
    <row r="631" spans="1:9" hidden="1" x14ac:dyDescent="0.25">
      <c r="A631" s="95" t="s">
        <v>2139</v>
      </c>
      <c r="B631" s="96" t="s">
        <v>2140</v>
      </c>
      <c r="C631" s="162">
        <v>6</v>
      </c>
      <c r="D631" s="95">
        <v>5.4671200000000004</v>
      </c>
      <c r="E631" s="95">
        <v>-5.9247800000000002</v>
      </c>
      <c r="F63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31" s="98">
        <f t="shared" si="20"/>
        <v>5.4671200000000004</v>
      </c>
      <c r="H631" s="98">
        <f t="shared" si="21"/>
        <v>-5.9247800000000002</v>
      </c>
      <c r="I631" s="97" t="str">
        <f t="array" ref="I631">IF(ISBLANK(C631),"",IF(C631=MAX(IF(FarmUnit[1. Identifiant interne unique d’exploitation agricole*
(Attribué par la gestion centrale)]=A631,FarmUnit[3. Superficie de l’unité agricole (ha)*])),"!","-"))</f>
        <v>!</v>
      </c>
    </row>
    <row r="632" spans="1:9" hidden="1" x14ac:dyDescent="0.25">
      <c r="A632" s="95" t="s">
        <v>2139</v>
      </c>
      <c r="B632" s="96" t="s">
        <v>3234</v>
      </c>
      <c r="C632" s="162">
        <v>4.5</v>
      </c>
      <c r="D632" s="95">
        <v>5.4614099999999999</v>
      </c>
      <c r="E632" s="95">
        <v>-5.8994600000000004</v>
      </c>
      <c r="F63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32" s="98">
        <f t="shared" si="20"/>
        <v>5.4614099999999999</v>
      </c>
      <c r="H632" s="98">
        <f t="shared" si="21"/>
        <v>-5.8994600000000004</v>
      </c>
      <c r="I632" s="97" t="str">
        <f t="array" ref="I632">IF(ISBLANK(C632),"",IF(C632=MAX(IF(FarmUnit[1. Identifiant interne unique d’exploitation agricole*
(Attribué par la gestion centrale)]=A632,FarmUnit[3. Superficie de l’unité agricole (ha)*])),"!","-"))</f>
        <v>-</v>
      </c>
    </row>
    <row r="633" spans="1:9" hidden="1" x14ac:dyDescent="0.25">
      <c r="A633" s="95" t="s">
        <v>2033</v>
      </c>
      <c r="B633" s="96" t="s">
        <v>2034</v>
      </c>
      <c r="C633" s="162">
        <v>5.58</v>
      </c>
      <c r="D633" s="95">
        <v>5.4622999999999999</v>
      </c>
      <c r="E633" s="95">
        <v>-5.9122000000000003</v>
      </c>
      <c r="F63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33" s="98">
        <f t="shared" si="20"/>
        <v>5.4622999999999999</v>
      </c>
      <c r="H633" s="98">
        <f t="shared" si="21"/>
        <v>-5.9122000000000003</v>
      </c>
      <c r="I633" s="97" t="str">
        <f t="array" ref="I633">IF(ISBLANK(C633),"",IF(C633=MAX(IF(FarmUnit[1. Identifiant interne unique d’exploitation agricole*
(Attribué par la gestion centrale)]=A633,FarmUnit[3. Superficie de l’unité agricole (ha)*])),"!","-"))</f>
        <v>!</v>
      </c>
    </row>
    <row r="634" spans="1:9" hidden="1" x14ac:dyDescent="0.25">
      <c r="A634" s="106" t="s">
        <v>2636</v>
      </c>
      <c r="B634" s="102" t="s">
        <v>3103</v>
      </c>
      <c r="C634" s="162">
        <v>2.19</v>
      </c>
      <c r="D634" s="95">
        <v>5.4526000000000003</v>
      </c>
      <c r="E634" s="95">
        <v>-5.8971099999999996</v>
      </c>
      <c r="F63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34" s="98">
        <f t="shared" si="20"/>
        <v>5.4526000000000003</v>
      </c>
      <c r="H634" s="98">
        <f t="shared" si="21"/>
        <v>-5.8971099999999996</v>
      </c>
      <c r="I634" s="97" t="str">
        <f t="array" ref="I634">IF(ISBLANK(C634),"",IF(C634=MAX(IF(FarmUnit[1. Identifiant interne unique d’exploitation agricole*
(Attribué par la gestion centrale)]=A634,FarmUnit[3. Superficie de l’unité agricole (ha)*])),"!","-"))</f>
        <v>!</v>
      </c>
    </row>
    <row r="635" spans="1:9" hidden="1" x14ac:dyDescent="0.25">
      <c r="A635" s="95" t="s">
        <v>2054</v>
      </c>
      <c r="B635" s="96" t="s">
        <v>2055</v>
      </c>
      <c r="C635" s="162">
        <v>4.0999999999999996</v>
      </c>
      <c r="D635" s="95">
        <v>5.4532100000000003</v>
      </c>
      <c r="E635" s="95">
        <v>-5.9143699999999999</v>
      </c>
      <c r="F63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35" s="98">
        <f t="shared" si="20"/>
        <v>5.4532100000000003</v>
      </c>
      <c r="H635" s="98">
        <f t="shared" si="21"/>
        <v>-5.9143699999999999</v>
      </c>
      <c r="I635" s="97" t="str">
        <f t="array" ref="I635">IF(ISBLANK(C635),"",IF(C635=MAX(IF(FarmUnit[1. Identifiant interne unique d’exploitation agricole*
(Attribué par la gestion centrale)]=A635,FarmUnit[3. Superficie de l’unité agricole (ha)*])),"!","-"))</f>
        <v>!</v>
      </c>
    </row>
    <row r="636" spans="1:9" hidden="1" x14ac:dyDescent="0.25">
      <c r="A636" s="95" t="s">
        <v>2054</v>
      </c>
      <c r="B636" s="96" t="s">
        <v>3235</v>
      </c>
      <c r="C636" s="162">
        <v>4.0999999999999996</v>
      </c>
      <c r="D636" s="95">
        <v>5.4552899999999998</v>
      </c>
      <c r="E636" s="95">
        <v>-5.9128800000000004</v>
      </c>
      <c r="F63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36" s="98">
        <f t="shared" si="20"/>
        <v>5.4552899999999998</v>
      </c>
      <c r="H636" s="98">
        <f t="shared" si="21"/>
        <v>-5.9128800000000004</v>
      </c>
      <c r="I636" s="97" t="str">
        <f t="array" ref="I636">IF(ISBLANK(C636),"",IF(C636=MAX(IF(FarmUnit[1. Identifiant interne unique d’exploitation agricole*
(Attribué par la gestion centrale)]=A636,FarmUnit[3. Superficie de l’unité agricole (ha)*])),"!","-"))</f>
        <v>!</v>
      </c>
    </row>
    <row r="637" spans="1:9" hidden="1" x14ac:dyDescent="0.25">
      <c r="A637" s="95" t="s">
        <v>1989</v>
      </c>
      <c r="B637" s="96" t="s">
        <v>1990</v>
      </c>
      <c r="C637" s="162">
        <v>6</v>
      </c>
      <c r="D637" s="95">
        <v>5.4657</v>
      </c>
      <c r="E637" s="95">
        <v>-5.9074</v>
      </c>
      <c r="F63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37" s="98">
        <f t="shared" si="20"/>
        <v>5.4657</v>
      </c>
      <c r="H637" s="98">
        <f t="shared" si="21"/>
        <v>-5.9074</v>
      </c>
      <c r="I637" s="97" t="str">
        <f t="array" ref="I637">IF(ISBLANK(C637),"",IF(C637=MAX(IF(FarmUnit[1. Identifiant interne unique d’exploitation agricole*
(Attribué par la gestion centrale)]=A637,FarmUnit[3. Superficie de l’unité agricole (ha)*])),"!","-"))</f>
        <v>!</v>
      </c>
    </row>
    <row r="638" spans="1:9" hidden="1" x14ac:dyDescent="0.25">
      <c r="A638" s="95" t="s">
        <v>1897</v>
      </c>
      <c r="B638" s="96" t="s">
        <v>1898</v>
      </c>
      <c r="C638" s="162">
        <v>3.5</v>
      </c>
      <c r="D638" s="95">
        <v>5.4737</v>
      </c>
      <c r="E638" s="95">
        <v>-5.9234999999999998</v>
      </c>
      <c r="F63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38" s="98">
        <f t="shared" si="20"/>
        <v>5.4737</v>
      </c>
      <c r="H638" s="98">
        <f t="shared" si="21"/>
        <v>-5.9234999999999998</v>
      </c>
      <c r="I638" s="97" t="str">
        <f t="array" ref="I638">IF(ISBLANK(C638),"",IF(C638=MAX(IF(FarmUnit[1. Identifiant interne unique d’exploitation agricole*
(Attribué par la gestion centrale)]=A638,FarmUnit[3. Superficie de l’unité agricole (ha)*])),"!","-"))</f>
        <v>!</v>
      </c>
    </row>
    <row r="639" spans="1:9" hidden="1" x14ac:dyDescent="0.25">
      <c r="A639" s="95" t="s">
        <v>1956</v>
      </c>
      <c r="B639" s="96" t="s">
        <v>1957</v>
      </c>
      <c r="C639" s="162">
        <v>2</v>
      </c>
      <c r="D639" s="95">
        <v>5.4627999999999997</v>
      </c>
      <c r="E639" s="95">
        <v>-5.9146000000000001</v>
      </c>
      <c r="F63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39" s="98">
        <f t="shared" si="20"/>
        <v>5.4627999999999997</v>
      </c>
      <c r="H639" s="98">
        <f t="shared" si="21"/>
        <v>-5.9146000000000001</v>
      </c>
      <c r="I639" s="97" t="str">
        <f t="array" ref="I639">IF(ISBLANK(C639),"",IF(C639=MAX(IF(FarmUnit[1. Identifiant interne unique d’exploitation agricole*
(Attribué par la gestion centrale)]=A639,FarmUnit[3. Superficie de l’unité agricole (ha)*])),"!","-"))</f>
        <v>!</v>
      </c>
    </row>
    <row r="640" spans="1:9" hidden="1" x14ac:dyDescent="0.25">
      <c r="A640" s="95" t="s">
        <v>2117</v>
      </c>
      <c r="B640" s="96" t="s">
        <v>2118</v>
      </c>
      <c r="C640" s="162">
        <v>5.5</v>
      </c>
      <c r="D640" s="95">
        <v>5.4513999999999996</v>
      </c>
      <c r="E640" s="95">
        <v>-5.9154999999999998</v>
      </c>
      <c r="F64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40" s="98">
        <f t="shared" si="20"/>
        <v>5.4513999999999996</v>
      </c>
      <c r="H640" s="98">
        <f t="shared" si="21"/>
        <v>-5.9154999999999998</v>
      </c>
      <c r="I640" s="97" t="str">
        <f t="array" ref="I640">IF(ISBLANK(C640),"",IF(C640=MAX(IF(FarmUnit[1. Identifiant interne unique d’exploitation agricole*
(Attribué par la gestion centrale)]=A640,FarmUnit[3. Superficie de l’unité agricole (ha)*])),"!","-"))</f>
        <v>!</v>
      </c>
    </row>
    <row r="641" spans="1:9" hidden="1" x14ac:dyDescent="0.25">
      <c r="A641" s="95" t="s">
        <v>2166</v>
      </c>
      <c r="B641" s="96" t="s">
        <v>2167</v>
      </c>
      <c r="C641" s="162">
        <v>5.5</v>
      </c>
      <c r="D641" s="95">
        <v>5.4424000000000001</v>
      </c>
      <c r="E641" s="95">
        <v>-5.9372999999999996</v>
      </c>
      <c r="F64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41" s="98">
        <f t="shared" si="20"/>
        <v>5.4424000000000001</v>
      </c>
      <c r="H641" s="98">
        <f t="shared" si="21"/>
        <v>-5.9372999999999996</v>
      </c>
      <c r="I641" s="97" t="str">
        <f t="array" ref="I641">IF(ISBLANK(C641),"",IF(C641=MAX(IF(FarmUnit[1. Identifiant interne unique d’exploitation agricole*
(Attribué par la gestion centrale)]=A641,FarmUnit[3. Superficie de l’unité agricole (ha)*])),"!","-"))</f>
        <v>!</v>
      </c>
    </row>
    <row r="642" spans="1:9" hidden="1" x14ac:dyDescent="0.25">
      <c r="A642" s="95" t="s">
        <v>1973</v>
      </c>
      <c r="B642" s="96" t="s">
        <v>1974</v>
      </c>
      <c r="C642" s="162">
        <v>4.66</v>
      </c>
      <c r="D642" s="95">
        <v>5.4566999999999997</v>
      </c>
      <c r="E642" s="95">
        <v>-5.9225000000000003</v>
      </c>
      <c r="F64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42" s="98">
        <f t="shared" si="20"/>
        <v>5.4566999999999997</v>
      </c>
      <c r="H642" s="98">
        <f t="shared" si="21"/>
        <v>-5.9225000000000003</v>
      </c>
      <c r="I642" s="97" t="str">
        <f t="array" ref="I642">IF(ISBLANK(C642),"",IF(C642=MAX(IF(FarmUnit[1. Identifiant interne unique d’exploitation agricole*
(Attribué par la gestion centrale)]=A642,FarmUnit[3. Superficie de l’unité agricole (ha)*])),"!","-"))</f>
        <v>!</v>
      </c>
    </row>
    <row r="643" spans="1:9" hidden="1" x14ac:dyDescent="0.25">
      <c r="A643" s="95" t="s">
        <v>1872</v>
      </c>
      <c r="B643" s="96" t="s">
        <v>1873</v>
      </c>
      <c r="C643" s="162">
        <v>3.5</v>
      </c>
      <c r="D643" s="95">
        <v>5.4518000000000004</v>
      </c>
      <c r="E643" s="95">
        <v>-5.9203999999999999</v>
      </c>
      <c r="F64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43" s="98">
        <f t="shared" si="20"/>
        <v>5.4518000000000004</v>
      </c>
      <c r="H643" s="98">
        <f t="shared" si="21"/>
        <v>-5.9203999999999999</v>
      </c>
      <c r="I643" s="97" t="str">
        <f t="array" ref="I643">IF(ISBLANK(C643),"",IF(C643=MAX(IF(FarmUnit[1. Identifiant interne unique d’exploitation agricole*
(Attribué par la gestion centrale)]=A643,FarmUnit[3. Superficie de l’unité agricole (ha)*])),"!","-"))</f>
        <v>!</v>
      </c>
    </row>
    <row r="644" spans="1:9" hidden="1" x14ac:dyDescent="0.25">
      <c r="A644" s="95" t="s">
        <v>2113</v>
      </c>
      <c r="B644" s="96" t="s">
        <v>2114</v>
      </c>
      <c r="C644" s="162">
        <v>6.5</v>
      </c>
      <c r="D644" s="95">
        <v>5.4398999999999997</v>
      </c>
      <c r="E644" s="95">
        <v>-5.9355000000000002</v>
      </c>
      <c r="F64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44" s="98">
        <f t="shared" si="20"/>
        <v>5.4398999999999997</v>
      </c>
      <c r="H644" s="98">
        <f t="shared" si="21"/>
        <v>-5.9355000000000002</v>
      </c>
      <c r="I644" s="97" t="str">
        <f t="array" ref="I644">IF(ISBLANK(C644),"",IF(C644=MAX(IF(FarmUnit[1. Identifiant interne unique d’exploitation agricole*
(Attribué par la gestion centrale)]=A644,FarmUnit[3. Superficie de l’unité agricole (ha)*])),"!","-"))</f>
        <v>!</v>
      </c>
    </row>
    <row r="645" spans="1:9" hidden="1" x14ac:dyDescent="0.25">
      <c r="A645" s="95" t="s">
        <v>2205</v>
      </c>
      <c r="B645" s="96" t="s">
        <v>2464</v>
      </c>
      <c r="C645" s="162">
        <v>1.8</v>
      </c>
      <c r="D645" s="95">
        <v>5.4550999999999998</v>
      </c>
      <c r="E645" s="95">
        <v>-5.9302000000000001</v>
      </c>
      <c r="F64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45" s="98">
        <f t="shared" si="20"/>
        <v>5.4550999999999998</v>
      </c>
      <c r="H645" s="98">
        <f t="shared" si="21"/>
        <v>-5.9302000000000001</v>
      </c>
      <c r="I645" s="97" t="str">
        <f t="array" ref="I645">IF(ISBLANK(C645),"",IF(C645=MAX(IF(FarmUnit[1. Identifiant interne unique d’exploitation agricole*
(Attribué par la gestion centrale)]=A645,FarmUnit[3. Superficie de l’unité agricole (ha)*])),"!","-"))</f>
        <v>!</v>
      </c>
    </row>
    <row r="646" spans="1:9" hidden="1" x14ac:dyDescent="0.25">
      <c r="A646" s="95" t="s">
        <v>2087</v>
      </c>
      <c r="B646" s="96" t="s">
        <v>2088</v>
      </c>
      <c r="C646" s="162">
        <v>4.41</v>
      </c>
      <c r="D646" s="95">
        <v>5.4684999999999997</v>
      </c>
      <c r="E646" s="95">
        <v>-5.9236000000000004</v>
      </c>
      <c r="F64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46" s="98">
        <f t="shared" si="20"/>
        <v>5.4684999999999997</v>
      </c>
      <c r="H646" s="98">
        <f t="shared" si="21"/>
        <v>-5.9236000000000004</v>
      </c>
      <c r="I646" s="97" t="str">
        <f t="array" ref="I646">IF(ISBLANK(C646),"",IF(C646=MAX(IF(FarmUnit[1. Identifiant interne unique d’exploitation agricole*
(Attribué par la gestion centrale)]=A646,FarmUnit[3. Superficie de l’unité agricole (ha)*])),"!","-"))</f>
        <v>!</v>
      </c>
    </row>
    <row r="647" spans="1:9" hidden="1" x14ac:dyDescent="0.25">
      <c r="A647" s="95" t="s">
        <v>1986</v>
      </c>
      <c r="B647" s="96" t="s">
        <v>1987</v>
      </c>
      <c r="C647" s="162">
        <v>8.4600000000000009</v>
      </c>
      <c r="D647" s="95">
        <v>5.4695</v>
      </c>
      <c r="E647" s="95">
        <v>-5.9260999999999999</v>
      </c>
      <c r="F64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47" s="98">
        <f t="shared" si="20"/>
        <v>5.4695</v>
      </c>
      <c r="H647" s="98">
        <f t="shared" si="21"/>
        <v>-5.9260999999999999</v>
      </c>
      <c r="I647" s="97" t="str">
        <f t="array" ref="I647">IF(ISBLANK(C647),"",IF(C647=MAX(IF(FarmUnit[1. Identifiant interne unique d’exploitation agricole*
(Attribué par la gestion centrale)]=A647,FarmUnit[3. Superficie de l’unité agricole (ha)*])),"!","-"))</f>
        <v>!</v>
      </c>
    </row>
    <row r="648" spans="1:9" hidden="1" x14ac:dyDescent="0.25">
      <c r="A648" s="106" t="s">
        <v>2637</v>
      </c>
      <c r="B648" s="102" t="s">
        <v>3104</v>
      </c>
      <c r="C648" s="162">
        <v>2</v>
      </c>
      <c r="D648" s="95">
        <v>5.4598800000000001</v>
      </c>
      <c r="E648" s="95">
        <v>-5.9366099999999999</v>
      </c>
      <c r="F64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48" s="98">
        <f t="shared" si="20"/>
        <v>5.4598800000000001</v>
      </c>
      <c r="H648" s="98">
        <f t="shared" si="21"/>
        <v>-5.9366099999999999</v>
      </c>
      <c r="I648" s="97" t="str">
        <f t="array" ref="I648">IF(ISBLANK(C648),"",IF(C648=MAX(IF(FarmUnit[1. Identifiant interne unique d’exploitation agricole*
(Attribué par la gestion centrale)]=A648,FarmUnit[3. Superficie de l’unité agricole (ha)*])),"!","-"))</f>
        <v>!</v>
      </c>
    </row>
    <row r="649" spans="1:9" hidden="1" x14ac:dyDescent="0.25">
      <c r="A649" s="95" t="s">
        <v>1982</v>
      </c>
      <c r="B649" s="96" t="s">
        <v>1983</v>
      </c>
      <c r="C649" s="162">
        <v>4.9000000000000004</v>
      </c>
      <c r="D649" s="95">
        <v>5.4631299999999996</v>
      </c>
      <c r="E649" s="95">
        <v>-5.9311699999999998</v>
      </c>
      <c r="F64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49" s="98">
        <f t="shared" si="20"/>
        <v>5.4631299999999996</v>
      </c>
      <c r="H649" s="98">
        <f t="shared" si="21"/>
        <v>-5.9311699999999998</v>
      </c>
      <c r="I649" s="97" t="str">
        <f t="array" ref="I649">IF(ISBLANK(C649),"",IF(C649=MAX(IF(FarmUnit[1. Identifiant interne unique d’exploitation agricole*
(Attribué par la gestion centrale)]=A649,FarmUnit[3. Superficie de l’unité agricole (ha)*])),"!","-"))</f>
        <v>-</v>
      </c>
    </row>
    <row r="650" spans="1:9" hidden="1" x14ac:dyDescent="0.25">
      <c r="A650" s="95" t="s">
        <v>1982</v>
      </c>
      <c r="B650" s="96" t="s">
        <v>3241</v>
      </c>
      <c r="C650" s="162">
        <v>5.6</v>
      </c>
      <c r="D650" s="95">
        <v>5.4475499999999997</v>
      </c>
      <c r="E650" s="95">
        <v>-5.9384800000000002</v>
      </c>
      <c r="F65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50" s="98">
        <f t="shared" si="20"/>
        <v>5.4475499999999997</v>
      </c>
      <c r="H650" s="98">
        <f t="shared" si="21"/>
        <v>-5.9384800000000002</v>
      </c>
      <c r="I650" s="97" t="str">
        <f t="array" ref="I650">IF(ISBLANK(C650),"",IF(C650=MAX(IF(FarmUnit[1. Identifiant interne unique d’exploitation agricole*
(Attribué par la gestion centrale)]=A650,FarmUnit[3. Superficie de l’unité agricole (ha)*])),"!","-"))</f>
        <v>!</v>
      </c>
    </row>
    <row r="651" spans="1:9" hidden="1" x14ac:dyDescent="0.25">
      <c r="A651" s="95" t="s">
        <v>2028</v>
      </c>
      <c r="B651" s="96" t="s">
        <v>2029</v>
      </c>
      <c r="C651" s="162">
        <v>3.26</v>
      </c>
      <c r="D651" s="95">
        <v>5.4615</v>
      </c>
      <c r="E651" s="95">
        <v>-5.9410999999999996</v>
      </c>
      <c r="F65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51" s="98">
        <f t="shared" si="20"/>
        <v>5.4615</v>
      </c>
      <c r="H651" s="98">
        <f t="shared" si="21"/>
        <v>-5.9410999999999996</v>
      </c>
      <c r="I651" s="97" t="str">
        <f t="array" ref="I651">IF(ISBLANK(C651),"",IF(C651=MAX(IF(FarmUnit[1. Identifiant interne unique d’exploitation agricole*
(Attribué par la gestion centrale)]=A651,FarmUnit[3. Superficie de l’unité agricole (ha)*])),"!","-"))</f>
        <v>!</v>
      </c>
    </row>
    <row r="652" spans="1:9" hidden="1" x14ac:dyDescent="0.25">
      <c r="A652" s="95" t="s">
        <v>2076</v>
      </c>
      <c r="B652" s="96" t="s">
        <v>2077</v>
      </c>
      <c r="C652" s="162">
        <v>5.5</v>
      </c>
      <c r="D652" s="95">
        <v>5.4703999999999997</v>
      </c>
      <c r="E652" s="95">
        <v>-5.9175000000000004</v>
      </c>
      <c r="F65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52" s="98">
        <f t="shared" si="20"/>
        <v>5.4703999999999997</v>
      </c>
      <c r="H652" s="98">
        <f t="shared" si="21"/>
        <v>-5.9175000000000004</v>
      </c>
      <c r="I652" s="97" t="str">
        <f t="array" ref="I652">IF(ISBLANK(C652),"",IF(C652=MAX(IF(FarmUnit[1. Identifiant interne unique d’exploitation agricole*
(Attribué par la gestion centrale)]=A652,FarmUnit[3. Superficie de l’unité agricole (ha)*])),"!","-"))</f>
        <v>!</v>
      </c>
    </row>
    <row r="653" spans="1:9" hidden="1" x14ac:dyDescent="0.25">
      <c r="A653" s="95" t="s">
        <v>2135</v>
      </c>
      <c r="B653" s="96" t="s">
        <v>2136</v>
      </c>
      <c r="C653" s="162">
        <v>3.62</v>
      </c>
      <c r="D653" s="95">
        <v>5.4634999999999998</v>
      </c>
      <c r="E653" s="95">
        <v>-5.9103000000000003</v>
      </c>
      <c r="F65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53" s="98">
        <f t="shared" si="20"/>
        <v>5.4634999999999998</v>
      </c>
      <c r="H653" s="98">
        <f t="shared" si="21"/>
        <v>-5.9103000000000003</v>
      </c>
      <c r="I653" s="97" t="str">
        <f t="array" ref="I653">IF(ISBLANK(C653),"",IF(C653=MAX(IF(FarmUnit[1. Identifiant interne unique d’exploitation agricole*
(Attribué par la gestion centrale)]=A653,FarmUnit[3. Superficie de l’unité agricole (ha)*])),"!","-"))</f>
        <v>!</v>
      </c>
    </row>
    <row r="654" spans="1:9" hidden="1" x14ac:dyDescent="0.25">
      <c r="A654" s="95" t="s">
        <v>2048</v>
      </c>
      <c r="B654" s="96" t="s">
        <v>2049</v>
      </c>
      <c r="C654" s="162">
        <v>1.5</v>
      </c>
      <c r="D654" s="95">
        <v>5.4733000000000001</v>
      </c>
      <c r="E654" s="95">
        <v>-5.9215999999999998</v>
      </c>
      <c r="F65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54" s="98">
        <f t="shared" si="20"/>
        <v>5.4733000000000001</v>
      </c>
      <c r="H654" s="98">
        <f t="shared" si="21"/>
        <v>-5.9215999999999998</v>
      </c>
      <c r="I654" s="97" t="str">
        <f t="array" ref="I654">IF(ISBLANK(C654),"",IF(C654=MAX(IF(FarmUnit[1. Identifiant interne unique d’exploitation agricole*
(Attribué par la gestion centrale)]=A654,FarmUnit[3. Superficie de l’unité agricole (ha)*])),"!","-"))</f>
        <v>!</v>
      </c>
    </row>
    <row r="655" spans="1:9" hidden="1" x14ac:dyDescent="0.25">
      <c r="A655" s="95" t="s">
        <v>2043</v>
      </c>
      <c r="B655" s="96" t="s">
        <v>2044</v>
      </c>
      <c r="C655" s="162">
        <v>4.0012999999999996</v>
      </c>
      <c r="D655" s="95">
        <v>5.4710000000000001</v>
      </c>
      <c r="E655" s="95">
        <v>-5.9139999999999997</v>
      </c>
      <c r="F65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55" s="98">
        <f t="shared" si="20"/>
        <v>5.4710000000000001</v>
      </c>
      <c r="H655" s="98">
        <f t="shared" si="21"/>
        <v>-5.9139999999999997</v>
      </c>
      <c r="I655" s="97" t="str">
        <f t="array" ref="I655">IF(ISBLANK(C655),"",IF(C655=MAX(IF(FarmUnit[1. Identifiant interne unique d’exploitation agricole*
(Attribué par la gestion centrale)]=A655,FarmUnit[3. Superficie de l’unité agricole (ha)*])),"!","-"))</f>
        <v>!</v>
      </c>
    </row>
    <row r="656" spans="1:9" hidden="1" x14ac:dyDescent="0.25">
      <c r="A656" s="95" t="s">
        <v>1951</v>
      </c>
      <c r="B656" s="96" t="s">
        <v>1952</v>
      </c>
      <c r="C656" s="162">
        <v>2</v>
      </c>
      <c r="D656" s="95">
        <v>5.4545000000000003</v>
      </c>
      <c r="E656" s="101">
        <v>-5.9099000000000004</v>
      </c>
      <c r="F65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56" s="98">
        <f t="shared" si="20"/>
        <v>5.4545000000000003</v>
      </c>
      <c r="H656" s="98">
        <f t="shared" si="21"/>
        <v>-5.9099000000000004</v>
      </c>
      <c r="I656" s="97" t="str">
        <f t="array" ref="I656">IF(ISBLANK(C656),"",IF(C656=MAX(IF(FarmUnit[1. Identifiant interne unique d’exploitation agricole*
(Attribué par la gestion centrale)]=A656,FarmUnit[3. Superficie de l’unité agricole (ha)*])),"!","-"))</f>
        <v>!</v>
      </c>
    </row>
    <row r="657" spans="1:9" hidden="1" x14ac:dyDescent="0.25">
      <c r="A657" s="95" t="s">
        <v>2009</v>
      </c>
      <c r="B657" s="96" t="s">
        <v>2010</v>
      </c>
      <c r="C657" s="162">
        <v>2.5</v>
      </c>
      <c r="D657" s="95">
        <v>5.3421000000000003</v>
      </c>
      <c r="E657" s="95">
        <v>-6.1092000000000004</v>
      </c>
      <c r="F65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57" s="98">
        <f t="shared" si="20"/>
        <v>5.3421000000000003</v>
      </c>
      <c r="H657" s="98">
        <f t="shared" si="21"/>
        <v>-6.1092000000000004</v>
      </c>
      <c r="I657" s="97" t="str">
        <f t="array" ref="I657">IF(ISBLANK(C657),"",IF(C657=MAX(IF(FarmUnit[1. Identifiant interne unique d’exploitation agricole*
(Attribué par la gestion centrale)]=A657,FarmUnit[3. Superficie de l’unité agricole (ha)*])),"!","-"))</f>
        <v>!</v>
      </c>
    </row>
    <row r="658" spans="1:9" hidden="1" x14ac:dyDescent="0.25">
      <c r="A658" s="95" t="s">
        <v>2168</v>
      </c>
      <c r="B658" s="96" t="s">
        <v>2169</v>
      </c>
      <c r="C658" s="162">
        <v>2</v>
      </c>
      <c r="D658" s="95">
        <v>5.4519000000000002</v>
      </c>
      <c r="E658" s="95">
        <v>-5.9036999999999997</v>
      </c>
      <c r="F65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58" s="98">
        <f t="shared" si="20"/>
        <v>5.4519000000000002</v>
      </c>
      <c r="H658" s="98">
        <f t="shared" si="21"/>
        <v>-5.9036999999999997</v>
      </c>
      <c r="I658" s="97" t="str">
        <f t="array" ref="I658">IF(ISBLANK(C658),"",IF(C658=MAX(IF(FarmUnit[1. Identifiant interne unique d’exploitation agricole*
(Attribué par la gestion centrale)]=A658,FarmUnit[3. Superficie de l’unité agricole (ha)*])),"!","-"))</f>
        <v>!</v>
      </c>
    </row>
    <row r="659" spans="1:9" hidden="1" x14ac:dyDescent="0.25">
      <c r="A659" s="95" t="s">
        <v>2065</v>
      </c>
      <c r="B659" s="96" t="s">
        <v>2066</v>
      </c>
      <c r="C659" s="162">
        <v>4.4000000000000004</v>
      </c>
      <c r="D659" s="95">
        <v>5.4478</v>
      </c>
      <c r="E659" s="95">
        <v>-5.9287999999999998</v>
      </c>
      <c r="F65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59" s="98">
        <f t="shared" si="20"/>
        <v>5.4478</v>
      </c>
      <c r="H659" s="98">
        <f t="shared" si="21"/>
        <v>-5.9287999999999998</v>
      </c>
      <c r="I659" s="97" t="str">
        <f t="array" ref="I659">IF(ISBLANK(C659),"",IF(C659=MAX(IF(FarmUnit[1. Identifiant interne unique d’exploitation agricole*
(Attribué par la gestion centrale)]=A659,FarmUnit[3. Superficie de l’unité agricole (ha)*])),"!","-"))</f>
        <v>!</v>
      </c>
    </row>
    <row r="660" spans="1:9" hidden="1" x14ac:dyDescent="0.25">
      <c r="A660" s="106" t="s">
        <v>2635</v>
      </c>
      <c r="B660" s="102" t="s">
        <v>3100</v>
      </c>
      <c r="C660" s="162">
        <v>2.42</v>
      </c>
      <c r="D660" s="95">
        <v>5.4673699999999998</v>
      </c>
      <c r="E660" s="95">
        <v>-5.9180700000000002</v>
      </c>
      <c r="F66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60" s="98">
        <f t="shared" si="20"/>
        <v>5.4673699999999998</v>
      </c>
      <c r="H660" s="98">
        <f t="shared" si="21"/>
        <v>-5.9180700000000002</v>
      </c>
      <c r="I660" s="97" t="str">
        <f t="array" ref="I660">IF(ISBLANK(C660),"",IF(C660=MAX(IF(FarmUnit[1. Identifiant interne unique d’exploitation agricole*
(Attribué par la gestion centrale)]=A660,FarmUnit[3. Superficie de l’unité agricole (ha)*])),"!","-"))</f>
        <v>-</v>
      </c>
    </row>
    <row r="661" spans="1:9" hidden="1" x14ac:dyDescent="0.25">
      <c r="A661" s="106" t="s">
        <v>2635</v>
      </c>
      <c r="B661" s="102" t="s">
        <v>3101</v>
      </c>
      <c r="C661" s="162">
        <v>2.19</v>
      </c>
      <c r="D661" s="95">
        <v>5.4401099999999998</v>
      </c>
      <c r="E661" s="95">
        <v>-5.8867200000000004</v>
      </c>
      <c r="F66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61" s="98">
        <f t="shared" si="20"/>
        <v>5.4401099999999998</v>
      </c>
      <c r="H661" s="98">
        <f t="shared" si="21"/>
        <v>-5.8867200000000004</v>
      </c>
      <c r="I661" s="97" t="str">
        <f t="array" ref="I661">IF(ISBLANK(C661),"",IF(C661=MAX(IF(FarmUnit[1. Identifiant interne unique d’exploitation agricole*
(Attribué par la gestion centrale)]=A661,FarmUnit[3. Superficie de l’unité agricole (ha)*])),"!","-"))</f>
        <v>-</v>
      </c>
    </row>
    <row r="662" spans="1:9" hidden="1" x14ac:dyDescent="0.25">
      <c r="A662" s="106" t="s">
        <v>2635</v>
      </c>
      <c r="B662" s="102" t="s">
        <v>3102</v>
      </c>
      <c r="C662" s="162">
        <v>5.51</v>
      </c>
      <c r="D662" s="95">
        <v>5.4588400000000004</v>
      </c>
      <c r="E662" s="95">
        <v>-5.8949299999999996</v>
      </c>
      <c r="F66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62" s="98">
        <f t="shared" si="20"/>
        <v>5.4588400000000004</v>
      </c>
      <c r="H662" s="98">
        <f t="shared" si="21"/>
        <v>-5.8949299999999996</v>
      </c>
      <c r="I662" s="97" t="str">
        <f t="array" ref="I662">IF(ISBLANK(C662),"",IF(C662=MAX(IF(FarmUnit[1. Identifiant interne unique d’exploitation agricole*
(Attribué par la gestion centrale)]=A662,FarmUnit[3. Superficie de l’unité agricole (ha)*])),"!","-"))</f>
        <v>!</v>
      </c>
    </row>
    <row r="663" spans="1:9" hidden="1" x14ac:dyDescent="0.25">
      <c r="A663" s="95" t="s">
        <v>1921</v>
      </c>
      <c r="B663" s="96" t="s">
        <v>1922</v>
      </c>
      <c r="C663" s="162">
        <v>1</v>
      </c>
      <c r="D663" s="95">
        <v>5.4546000000000001</v>
      </c>
      <c r="E663" s="95">
        <v>-5.9021999999999997</v>
      </c>
      <c r="F66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63" s="98">
        <f t="shared" si="20"/>
        <v>5.4546000000000001</v>
      </c>
      <c r="H663" s="98">
        <f t="shared" si="21"/>
        <v>-5.9021999999999997</v>
      </c>
      <c r="I663" s="97" t="str">
        <f t="array" ref="I663">IF(ISBLANK(C663),"",IF(C663=MAX(IF(FarmUnit[1. Identifiant interne unique d’exploitation agricole*
(Attribué par la gestion centrale)]=A663,FarmUnit[3. Superficie de l’unité agricole (ha)*])),"!","-"))</f>
        <v>!</v>
      </c>
    </row>
    <row r="664" spans="1:9" hidden="1" x14ac:dyDescent="0.25">
      <c r="A664" s="95" t="s">
        <v>2038</v>
      </c>
      <c r="B664" s="96" t="s">
        <v>2039</v>
      </c>
      <c r="C664" s="162">
        <v>2.35</v>
      </c>
      <c r="D664" s="95">
        <v>5.4504999999999999</v>
      </c>
      <c r="E664" s="101">
        <v>-5.9069000000000003</v>
      </c>
      <c r="F66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64" s="98">
        <f t="shared" si="20"/>
        <v>5.4504999999999999</v>
      </c>
      <c r="H664" s="98">
        <f t="shared" si="21"/>
        <v>-5.9069000000000003</v>
      </c>
      <c r="I664" s="97" t="str">
        <f t="array" ref="I664">IF(ISBLANK(C664),"",IF(C664=MAX(IF(FarmUnit[1. Identifiant interne unique d’exploitation agricole*
(Attribué par la gestion centrale)]=A664,FarmUnit[3. Superficie de l’unité agricole (ha)*])),"!","-"))</f>
        <v>!</v>
      </c>
    </row>
    <row r="665" spans="1:9" hidden="1" x14ac:dyDescent="0.25">
      <c r="A665" s="95" t="s">
        <v>2109</v>
      </c>
      <c r="B665" s="96" t="s">
        <v>2110</v>
      </c>
      <c r="C665" s="162">
        <v>9.9700000000000006</v>
      </c>
      <c r="D665" s="95">
        <v>5.4531999999999998</v>
      </c>
      <c r="E665" s="95">
        <v>-5.9055</v>
      </c>
      <c r="F66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65" s="98">
        <f t="shared" si="20"/>
        <v>5.4531999999999998</v>
      </c>
      <c r="H665" s="98">
        <f t="shared" si="21"/>
        <v>-5.9055</v>
      </c>
      <c r="I665" s="97" t="str">
        <f t="array" ref="I665">IF(ISBLANK(C665),"",IF(C665=MAX(IF(FarmUnit[1. Identifiant interne unique d’exploitation agricole*
(Attribué par la gestion centrale)]=A665,FarmUnit[3. Superficie de l’unité agricole (ha)*])),"!","-"))</f>
        <v>!</v>
      </c>
    </row>
    <row r="666" spans="1:9" hidden="1" x14ac:dyDescent="0.25">
      <c r="A666" s="95" t="s">
        <v>1946</v>
      </c>
      <c r="B666" s="96" t="s">
        <v>1947</v>
      </c>
      <c r="C666" s="162">
        <v>1</v>
      </c>
      <c r="D666" s="95">
        <v>5.4515000000000002</v>
      </c>
      <c r="E666" s="95">
        <v>-5.8921099999999997</v>
      </c>
      <c r="F66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66" s="98">
        <f t="shared" si="20"/>
        <v>5.4515000000000002</v>
      </c>
      <c r="H666" s="98">
        <f t="shared" si="21"/>
        <v>-5.8921099999999997</v>
      </c>
      <c r="I666" s="97" t="str">
        <f t="array" ref="I666">IF(ISBLANK(C666),"",IF(C666=MAX(IF(FarmUnit[1. Identifiant interne unique d’exploitation agricole*
(Attribué par la gestion centrale)]=A666,FarmUnit[3. Superficie de l’unité agricole (ha)*])),"!","-"))</f>
        <v>!</v>
      </c>
    </row>
    <row r="667" spans="1:9" hidden="1" x14ac:dyDescent="0.25">
      <c r="A667" s="95" t="s">
        <v>1876</v>
      </c>
      <c r="B667" s="96" t="s">
        <v>1877</v>
      </c>
      <c r="C667" s="162">
        <v>3.87</v>
      </c>
      <c r="D667" s="95">
        <v>5.4715999999999996</v>
      </c>
      <c r="E667" s="95">
        <v>-5.9116</v>
      </c>
      <c r="F66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67" s="98">
        <f t="shared" si="20"/>
        <v>5.4715999999999996</v>
      </c>
      <c r="H667" s="98">
        <f t="shared" si="21"/>
        <v>-5.9116</v>
      </c>
      <c r="I667" s="97" t="str">
        <f t="array" ref="I667">IF(ISBLANK(C667),"",IF(C667=MAX(IF(FarmUnit[1. Identifiant interne unique d’exploitation agricole*
(Attribué par la gestion centrale)]=A667,FarmUnit[3. Superficie de l’unité agricole (ha)*])),"!","-"))</f>
        <v>!</v>
      </c>
    </row>
    <row r="668" spans="1:9" hidden="1" x14ac:dyDescent="0.25">
      <c r="A668" s="95" t="s">
        <v>1917</v>
      </c>
      <c r="B668" s="96" t="s">
        <v>1918</v>
      </c>
      <c r="C668" s="162">
        <v>3.66</v>
      </c>
      <c r="D668" s="95">
        <v>5.4527999999999999</v>
      </c>
      <c r="E668" s="95">
        <v>-5.9187000000000003</v>
      </c>
      <c r="F66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68" s="98">
        <f t="shared" si="20"/>
        <v>5.4527999999999999</v>
      </c>
      <c r="H668" s="98">
        <f t="shared" si="21"/>
        <v>-5.9187000000000003</v>
      </c>
      <c r="I668" s="97" t="str">
        <f t="array" ref="I668">IF(ISBLANK(C668),"",IF(C668=MAX(IF(FarmUnit[1. Identifiant interne unique d’exploitation agricole*
(Attribué par la gestion centrale)]=A668,FarmUnit[3. Superficie de l’unité agricole (ha)*])),"!","-"))</f>
        <v>!</v>
      </c>
    </row>
    <row r="669" spans="1:9" hidden="1" x14ac:dyDescent="0.25">
      <c r="A669" s="95" t="s">
        <v>1979</v>
      </c>
      <c r="B669" s="96" t="s">
        <v>1980</v>
      </c>
      <c r="C669" s="162">
        <v>4.82</v>
      </c>
      <c r="D669" s="95">
        <v>5.4535999999999998</v>
      </c>
      <c r="E669" s="95">
        <v>-5.9005999999999998</v>
      </c>
      <c r="F66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69" s="98">
        <f t="shared" si="20"/>
        <v>5.4535999999999998</v>
      </c>
      <c r="H669" s="98">
        <f t="shared" si="21"/>
        <v>-5.9005999999999998</v>
      </c>
      <c r="I669" s="97" t="str">
        <f t="array" ref="I669">IF(ISBLANK(C669),"",IF(C669=MAX(IF(FarmUnit[1. Identifiant interne unique d’exploitation agricole*
(Attribué par la gestion centrale)]=A669,FarmUnit[3. Superficie de l’unité agricole (ha)*])),"!","-"))</f>
        <v>!</v>
      </c>
    </row>
    <row r="670" spans="1:9" hidden="1" x14ac:dyDescent="0.25">
      <c r="A670" s="95" t="s">
        <v>1889</v>
      </c>
      <c r="B670" s="96" t="s">
        <v>1890</v>
      </c>
      <c r="C670" s="162">
        <v>3</v>
      </c>
      <c r="D670" s="95">
        <v>5.4378000000000002</v>
      </c>
      <c r="E670" s="95">
        <v>-5.9240000000000004</v>
      </c>
      <c r="F67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70" s="98">
        <f t="shared" si="20"/>
        <v>5.4378000000000002</v>
      </c>
      <c r="H670" s="98">
        <f t="shared" si="21"/>
        <v>-5.9240000000000004</v>
      </c>
      <c r="I670" s="97" t="str">
        <f t="array" ref="I670">IF(ISBLANK(C670),"",IF(C670=MAX(IF(FarmUnit[1. Identifiant interne unique d’exploitation agricole*
(Attribué par la gestion centrale)]=A670,FarmUnit[3. Superficie de l’unité agricole (ha)*])),"!","-"))</f>
        <v>!</v>
      </c>
    </row>
    <row r="671" spans="1:9" hidden="1" x14ac:dyDescent="0.25">
      <c r="A671" s="95" t="s">
        <v>2106</v>
      </c>
      <c r="B671" s="96" t="s">
        <v>2107</v>
      </c>
      <c r="C671" s="162">
        <v>4</v>
      </c>
      <c r="D671" s="95">
        <v>5.4602000000000004</v>
      </c>
      <c r="E671" s="95">
        <v>-5.9130000000000003</v>
      </c>
      <c r="F67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71" s="98">
        <f t="shared" si="20"/>
        <v>5.4602000000000004</v>
      </c>
      <c r="H671" s="98">
        <f t="shared" si="21"/>
        <v>-5.9130000000000003</v>
      </c>
      <c r="I671" s="97" t="str">
        <f t="array" ref="I671">IF(ISBLANK(C671),"",IF(C671=MAX(IF(FarmUnit[1. Identifiant interne unique d’exploitation agricole*
(Attribué par la gestion centrale)]=A671,FarmUnit[3. Superficie de l’unité agricole (ha)*])),"!","-"))</f>
        <v>!</v>
      </c>
    </row>
    <row r="672" spans="1:9" hidden="1" x14ac:dyDescent="0.25">
      <c r="A672" s="95" t="s">
        <v>2070</v>
      </c>
      <c r="B672" s="96" t="s">
        <v>2071</v>
      </c>
      <c r="C672" s="162">
        <v>2.2000000000000002</v>
      </c>
      <c r="D672" s="95">
        <v>5.4739199999999997</v>
      </c>
      <c r="E672" s="95">
        <v>-5.9171899999999997</v>
      </c>
      <c r="F67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72" s="98">
        <f t="shared" si="20"/>
        <v>5.4739199999999997</v>
      </c>
      <c r="H672" s="98">
        <f t="shared" si="21"/>
        <v>-5.9171899999999997</v>
      </c>
      <c r="I672" s="97" t="str">
        <f t="array" ref="I672">IF(ISBLANK(C672),"",IF(C672=MAX(IF(FarmUnit[1. Identifiant interne unique d’exploitation agricole*
(Attribué par la gestion centrale)]=A672,FarmUnit[3. Superficie de l’unité agricole (ha)*])),"!","-"))</f>
        <v>!</v>
      </c>
    </row>
    <row r="673" spans="1:9" hidden="1" x14ac:dyDescent="0.25">
      <c r="A673" s="95" t="s">
        <v>2070</v>
      </c>
      <c r="B673" s="96" t="s">
        <v>3236</v>
      </c>
      <c r="C673" s="162">
        <v>0.8</v>
      </c>
      <c r="D673" s="95">
        <v>5.4522000000000004</v>
      </c>
      <c r="E673" s="95">
        <v>-5.9058000000000002</v>
      </c>
      <c r="F67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73" s="98">
        <f t="shared" si="20"/>
        <v>5.4522000000000004</v>
      </c>
      <c r="H673" s="98">
        <f t="shared" si="21"/>
        <v>-5.9058000000000002</v>
      </c>
      <c r="I673" s="97" t="str">
        <f t="array" ref="I673">IF(ISBLANK(C673),"",IF(C673=MAX(IF(FarmUnit[1. Identifiant interne unique d’exploitation agricole*
(Attribué par la gestion centrale)]=A673,FarmUnit[3. Superficie de l’unité agricole (ha)*])),"!","-"))</f>
        <v>-</v>
      </c>
    </row>
    <row r="674" spans="1:9" hidden="1" x14ac:dyDescent="0.25">
      <c r="A674" s="95" t="s">
        <v>1906</v>
      </c>
      <c r="B674" s="96" t="s">
        <v>1907</v>
      </c>
      <c r="C674" s="162">
        <v>2.5</v>
      </c>
      <c r="D674" s="95">
        <v>5.4720800000000001</v>
      </c>
      <c r="E674" s="95">
        <v>-5.9125899999999998</v>
      </c>
      <c r="F67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74" s="98">
        <f t="shared" ref="G674:G740" si="22">IF(D674=0,"",D674)</f>
        <v>5.4720800000000001</v>
      </c>
      <c r="H674" s="98">
        <f t="shared" ref="H674:H740" si="23">IF(E674=0,"",E674)</f>
        <v>-5.9125899999999998</v>
      </c>
      <c r="I674" s="97" t="str">
        <f t="array" ref="I674">IF(ISBLANK(C674),"",IF(C674=MAX(IF(FarmUnit[1. Identifiant interne unique d’exploitation agricole*
(Attribué par la gestion centrale)]=A674,FarmUnit[3. Superficie de l’unité agricole (ha)*])),"!","-"))</f>
        <v>!</v>
      </c>
    </row>
    <row r="675" spans="1:9" hidden="1" x14ac:dyDescent="0.25">
      <c r="A675" s="95" t="s">
        <v>1941</v>
      </c>
      <c r="B675" s="96" t="s">
        <v>1942</v>
      </c>
      <c r="C675" s="162">
        <v>4.22</v>
      </c>
      <c r="D675" s="95">
        <v>5.4641999999999999</v>
      </c>
      <c r="E675" s="95">
        <v>-5.9142000000000001</v>
      </c>
      <c r="F67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75" s="98">
        <f t="shared" si="22"/>
        <v>5.4641999999999999</v>
      </c>
      <c r="H675" s="98">
        <f t="shared" si="23"/>
        <v>-5.9142000000000001</v>
      </c>
      <c r="I675" s="97" t="str">
        <f t="array" ref="I675">IF(ISBLANK(C675),"",IF(C675=MAX(IF(FarmUnit[1. Identifiant interne unique d’exploitation agricole*
(Attribué par la gestion centrale)]=A675,FarmUnit[3. Superficie de l’unité agricole (ha)*])),"!","-"))</f>
        <v>!</v>
      </c>
    </row>
    <row r="676" spans="1:9" hidden="1" x14ac:dyDescent="0.25">
      <c r="A676" s="95" t="s">
        <v>2005</v>
      </c>
      <c r="B676" s="96" t="s">
        <v>2006</v>
      </c>
      <c r="C676" s="162">
        <v>1.1000000000000001</v>
      </c>
      <c r="D676" s="95">
        <v>5.4715600000000002</v>
      </c>
      <c r="E676" s="95">
        <v>-5.91214</v>
      </c>
      <c r="F67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76" s="98">
        <f t="shared" si="22"/>
        <v>5.4715600000000002</v>
      </c>
      <c r="H676" s="98">
        <f t="shared" si="23"/>
        <v>-5.91214</v>
      </c>
      <c r="I676" s="97" t="str">
        <f t="array" ref="I676">IF(ISBLANK(C676),"",IF(C676=MAX(IF(FarmUnit[1. Identifiant interne unique d’exploitation agricole*
(Attribué par la gestion centrale)]=A676,FarmUnit[3. Superficie de l’unité agricole (ha)*])),"!","-"))</f>
        <v>-</v>
      </c>
    </row>
    <row r="677" spans="1:9" hidden="1" x14ac:dyDescent="0.25">
      <c r="A677" s="95" t="s">
        <v>2005</v>
      </c>
      <c r="B677" s="96" t="s">
        <v>3240</v>
      </c>
      <c r="C677" s="162">
        <v>9.4</v>
      </c>
      <c r="D677" s="95">
        <v>5.4740900000000003</v>
      </c>
      <c r="E677" s="95">
        <v>-5.9130599999999998</v>
      </c>
      <c r="F67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77" s="98">
        <f t="shared" si="22"/>
        <v>5.4740900000000003</v>
      </c>
      <c r="H677" s="98">
        <f t="shared" si="23"/>
        <v>-5.9130599999999998</v>
      </c>
      <c r="I677" s="97" t="str">
        <f t="array" ref="I677">IF(ISBLANK(C677),"",IF(C677=MAX(IF(FarmUnit[1. Identifiant interne unique d’exploitation agricole*
(Attribué par la gestion centrale)]=A677,FarmUnit[3. Superficie de l’unité agricole (ha)*])),"!","-"))</f>
        <v>!</v>
      </c>
    </row>
    <row r="678" spans="1:9" hidden="1" x14ac:dyDescent="0.25">
      <c r="A678" s="95" t="s">
        <v>2161</v>
      </c>
      <c r="B678" s="96" t="s">
        <v>2162</v>
      </c>
      <c r="C678" s="162">
        <v>2</v>
      </c>
      <c r="D678" s="95">
        <v>5.4692999999999996</v>
      </c>
      <c r="E678" s="95">
        <v>-5.9048999999999996</v>
      </c>
      <c r="F67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78" s="98">
        <f t="shared" si="22"/>
        <v>5.4692999999999996</v>
      </c>
      <c r="H678" s="98">
        <f t="shared" si="23"/>
        <v>-5.9048999999999996</v>
      </c>
      <c r="I678" s="97" t="str">
        <f t="array" ref="I678">IF(ISBLANK(C678),"",IF(C678=MAX(IF(FarmUnit[1. Identifiant interne unique d’exploitation agricole*
(Attribué par la gestion centrale)]=A678,FarmUnit[3. Superficie de l’unité agricole (ha)*])),"!","-"))</f>
        <v>!</v>
      </c>
    </row>
    <row r="679" spans="1:9" hidden="1" x14ac:dyDescent="0.25">
      <c r="A679" s="95" t="s">
        <v>2025</v>
      </c>
      <c r="B679" s="96" t="s">
        <v>2026</v>
      </c>
      <c r="C679" s="162">
        <v>3</v>
      </c>
      <c r="D679" s="95">
        <v>5.45</v>
      </c>
      <c r="E679" s="95">
        <v>-5.9448999999999996</v>
      </c>
      <c r="F67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79" s="98">
        <f t="shared" si="22"/>
        <v>5.45</v>
      </c>
      <c r="H679" s="98">
        <f t="shared" si="23"/>
        <v>-5.9448999999999996</v>
      </c>
      <c r="I679" s="97" t="str">
        <f t="array" ref="I679">IF(ISBLANK(C679),"",IF(C679=MAX(IF(FarmUnit[1. Identifiant interne unique d’exploitation agricole*
(Attribué par la gestion centrale)]=A679,FarmUnit[3. Superficie de l’unité agricole (ha)*])),"!","-"))</f>
        <v>!</v>
      </c>
    </row>
    <row r="680" spans="1:9" hidden="1" x14ac:dyDescent="0.25">
      <c r="A680" s="95" t="s">
        <v>2062</v>
      </c>
      <c r="B680" s="96" t="s">
        <v>2063</v>
      </c>
      <c r="C680" s="162">
        <v>5.25</v>
      </c>
      <c r="D680" s="95">
        <v>5.4478999999999997</v>
      </c>
      <c r="E680" s="95">
        <v>-5.9340000000000002</v>
      </c>
      <c r="F68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80" s="98">
        <f t="shared" si="22"/>
        <v>5.4478999999999997</v>
      </c>
      <c r="H680" s="98">
        <f t="shared" si="23"/>
        <v>-5.9340000000000002</v>
      </c>
      <c r="I680" s="97" t="str">
        <f t="array" ref="I680">IF(ISBLANK(C680),"",IF(C680=MAX(IF(FarmUnit[1. Identifiant interne unique d’exploitation agricole*
(Attribué par la gestion centrale)]=A680,FarmUnit[3. Superficie de l’unité agricole (ha)*])),"!","-"))</f>
        <v>!</v>
      </c>
    </row>
    <row r="681" spans="1:9" hidden="1" x14ac:dyDescent="0.25">
      <c r="A681" s="95" t="s">
        <v>2130</v>
      </c>
      <c r="B681" s="96" t="s">
        <v>2131</v>
      </c>
      <c r="C681" s="162">
        <v>2.6</v>
      </c>
      <c r="D681" s="95">
        <v>5.4388300000000003</v>
      </c>
      <c r="E681" s="95">
        <v>-5.9452800000000003</v>
      </c>
      <c r="F68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81" s="98">
        <f t="shared" si="22"/>
        <v>5.4388300000000003</v>
      </c>
      <c r="H681" s="98">
        <f t="shared" si="23"/>
        <v>-5.9452800000000003</v>
      </c>
      <c r="I681" s="97" t="str">
        <f t="array" ref="I681">IF(ISBLANK(C681),"",IF(C681=MAX(IF(FarmUnit[1. Identifiant interne unique d’exploitation agricole*
(Attribué par la gestion centrale)]=A681,FarmUnit[3. Superficie de l’unité agricole (ha)*])),"!","-"))</f>
        <v>!</v>
      </c>
    </row>
    <row r="682" spans="1:9" hidden="1" x14ac:dyDescent="0.25">
      <c r="A682" s="95" t="s">
        <v>2130</v>
      </c>
      <c r="B682" s="96" t="s">
        <v>3237</v>
      </c>
      <c r="C682" s="162">
        <v>0.7</v>
      </c>
      <c r="D682" s="95">
        <v>5.4372800000000003</v>
      </c>
      <c r="E682" s="95">
        <v>-5.9430500000000004</v>
      </c>
      <c r="F68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82" s="98">
        <f t="shared" si="22"/>
        <v>5.4372800000000003</v>
      </c>
      <c r="H682" s="98">
        <f t="shared" si="23"/>
        <v>-5.9430500000000004</v>
      </c>
      <c r="I682" s="97" t="str">
        <f t="array" ref="I682">IF(ISBLANK(C682),"",IF(C682=MAX(IF(FarmUnit[1. Identifiant interne unique d’exploitation agricole*
(Attribué par la gestion centrale)]=A682,FarmUnit[3. Superficie de l’unité agricole (ha)*])),"!","-"))</f>
        <v>-</v>
      </c>
    </row>
    <row r="683" spans="1:9" hidden="1" x14ac:dyDescent="0.25">
      <c r="A683" s="95" t="s">
        <v>2094</v>
      </c>
      <c r="B683" s="96" t="s">
        <v>2095</v>
      </c>
      <c r="C683" s="162">
        <v>1.1000000000000001</v>
      </c>
      <c r="D683" s="95">
        <v>5.4485000000000001</v>
      </c>
      <c r="E683" s="95">
        <v>-5.9527599999999996</v>
      </c>
      <c r="F68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83" s="98">
        <f t="shared" si="22"/>
        <v>5.4485000000000001</v>
      </c>
      <c r="H683" s="98">
        <f t="shared" si="23"/>
        <v>-5.9527599999999996</v>
      </c>
      <c r="I683" s="97" t="str">
        <f t="array" ref="I683">IF(ISBLANK(C683),"",IF(C683=MAX(IF(FarmUnit[1. Identifiant interne unique d’exploitation agricole*
(Attribué par la gestion centrale)]=A683,FarmUnit[3. Superficie de l’unité agricole (ha)*])),"!","-"))</f>
        <v>-</v>
      </c>
    </row>
    <row r="684" spans="1:9" hidden="1" x14ac:dyDescent="0.25">
      <c r="A684" s="95" t="s">
        <v>2094</v>
      </c>
      <c r="B684" s="96" t="s">
        <v>3238</v>
      </c>
      <c r="C684" s="162">
        <v>1.3</v>
      </c>
      <c r="D684" s="95">
        <v>5.4552699999999996</v>
      </c>
      <c r="E684" s="95">
        <v>-5.9527000000000001</v>
      </c>
      <c r="F68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84" s="98">
        <f t="shared" si="22"/>
        <v>5.4552699999999996</v>
      </c>
      <c r="H684" s="98">
        <f t="shared" si="23"/>
        <v>-5.9527000000000001</v>
      </c>
      <c r="I684" s="97" t="str">
        <f t="array" ref="I684">IF(ISBLANK(C684),"",IF(C684=MAX(IF(FarmUnit[1. Identifiant interne unique d’exploitation agricole*
(Attribué par la gestion centrale)]=A684,FarmUnit[3. Superficie de l’unité agricole (ha)*])),"!","-"))</f>
        <v>!</v>
      </c>
    </row>
    <row r="685" spans="1:9" hidden="1" x14ac:dyDescent="0.25">
      <c r="A685" s="95" t="s">
        <v>1925</v>
      </c>
      <c r="B685" s="96" t="s">
        <v>1926</v>
      </c>
      <c r="C685" s="162">
        <v>4</v>
      </c>
      <c r="D685" s="95">
        <v>5.4707999999999997</v>
      </c>
      <c r="E685" s="95">
        <v>-5.9286000000000003</v>
      </c>
      <c r="F68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85" s="98">
        <f t="shared" si="22"/>
        <v>5.4707999999999997</v>
      </c>
      <c r="H685" s="98">
        <f t="shared" si="23"/>
        <v>-5.9286000000000003</v>
      </c>
      <c r="I685" s="97" t="str">
        <f t="array" ref="I685">IF(ISBLANK(C685),"",IF(C685=MAX(IF(FarmUnit[1. Identifiant interne unique d’exploitation agricole*
(Attribué par la gestion centrale)]=A685,FarmUnit[3. Superficie de l’unité agricole (ha)*])),"!","-"))</f>
        <v>!</v>
      </c>
    </row>
    <row r="686" spans="1:9" hidden="1" x14ac:dyDescent="0.25">
      <c r="A686" s="95" t="s">
        <v>1868</v>
      </c>
      <c r="B686" s="96" t="s">
        <v>1869</v>
      </c>
      <c r="C686" s="162">
        <v>1.7</v>
      </c>
      <c r="D686" s="95">
        <v>5.4704300000000003</v>
      </c>
      <c r="E686" s="95">
        <v>-5.9356299999999997</v>
      </c>
      <c r="F68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86" s="98">
        <f t="shared" si="22"/>
        <v>5.4704300000000003</v>
      </c>
      <c r="H686" s="98">
        <f t="shared" si="23"/>
        <v>-5.9356299999999997</v>
      </c>
      <c r="I686" s="97" t="str">
        <f t="array" ref="I686">IF(ISBLANK(C686),"",IF(C686=MAX(IF(FarmUnit[1. Identifiant interne unique d’exploitation agricole*
(Attribué par la gestion centrale)]=A686,FarmUnit[3. Superficie de l’unité agricole (ha)*])),"!","-"))</f>
        <v>-</v>
      </c>
    </row>
    <row r="687" spans="1:9" hidden="1" x14ac:dyDescent="0.25">
      <c r="A687" s="95" t="s">
        <v>1868</v>
      </c>
      <c r="B687" s="96" t="s">
        <v>3239</v>
      </c>
      <c r="C687" s="162">
        <v>2.7</v>
      </c>
      <c r="D687" s="95">
        <v>5.4571899999999998</v>
      </c>
      <c r="E687" s="95">
        <v>-5.8999600000000001</v>
      </c>
      <c r="F68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87" s="98">
        <f t="shared" si="22"/>
        <v>5.4571899999999998</v>
      </c>
      <c r="H687" s="98">
        <f t="shared" si="23"/>
        <v>-5.8999600000000001</v>
      </c>
      <c r="I687" s="97" t="str">
        <f t="array" ref="I687">IF(ISBLANK(C687),"",IF(C687=MAX(IF(FarmUnit[1. Identifiant interne unique d’exploitation agricole*
(Attribué par la gestion centrale)]=A687,FarmUnit[3. Superficie de l’unité agricole (ha)*])),"!","-"))</f>
        <v>!</v>
      </c>
    </row>
    <row r="688" spans="1:9" hidden="1" x14ac:dyDescent="0.25">
      <c r="A688" s="95" t="s">
        <v>2058</v>
      </c>
      <c r="B688" s="96" t="s">
        <v>2059</v>
      </c>
      <c r="C688" s="162">
        <v>2.71</v>
      </c>
      <c r="D688" s="95">
        <v>5.4351000000000003</v>
      </c>
      <c r="E688" s="95">
        <v>-5.9066999999999998</v>
      </c>
      <c r="F68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88" s="98">
        <f t="shared" si="22"/>
        <v>5.4351000000000003</v>
      </c>
      <c r="H688" s="98">
        <f t="shared" si="23"/>
        <v>-5.9066999999999998</v>
      </c>
      <c r="I688" s="97" t="str">
        <f t="array" ref="I688">IF(ISBLANK(C688),"",IF(C688=MAX(IF(FarmUnit[1. Identifiant interne unique d’exploitation agricole*
(Attribué par la gestion centrale)]=A688,FarmUnit[3. Superficie de l’unité agricole (ha)*])),"!","-"))</f>
        <v>!</v>
      </c>
    </row>
    <row r="689" spans="1:9" hidden="1" x14ac:dyDescent="0.25">
      <c r="A689" s="95" t="s">
        <v>1863</v>
      </c>
      <c r="B689" s="96" t="s">
        <v>1864</v>
      </c>
      <c r="C689" s="162">
        <v>6.5</v>
      </c>
      <c r="D689" s="95">
        <v>5.4581999999999997</v>
      </c>
      <c r="E689" s="95">
        <v>-5.9279999999999999</v>
      </c>
      <c r="F68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89" s="98">
        <f t="shared" si="22"/>
        <v>5.4581999999999997</v>
      </c>
      <c r="H689" s="98">
        <f t="shared" si="23"/>
        <v>-5.9279999999999999</v>
      </c>
      <c r="I689" s="97" t="str">
        <f t="array" ref="I689">IF(ISBLANK(C689),"",IF(C689=MAX(IF(FarmUnit[1. Identifiant interne unique d’exploitation agricole*
(Attribué par la gestion centrale)]=A689,FarmUnit[3. Superficie de l’unité agricole (ha)*])),"!","-"))</f>
        <v>!</v>
      </c>
    </row>
    <row r="690" spans="1:9" hidden="1" x14ac:dyDescent="0.25">
      <c r="A690" s="95" t="s">
        <v>2091</v>
      </c>
      <c r="B690" s="96" t="s">
        <v>2092</v>
      </c>
      <c r="C690" s="162">
        <v>2.17</v>
      </c>
      <c r="D690" s="95">
        <v>5.4551999999999996</v>
      </c>
      <c r="E690" s="95">
        <v>-5.9337</v>
      </c>
      <c r="F69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90" s="98">
        <f t="shared" si="22"/>
        <v>5.4551999999999996</v>
      </c>
      <c r="H690" s="98">
        <f t="shared" si="23"/>
        <v>-5.9337</v>
      </c>
      <c r="I690" s="97" t="str">
        <f t="array" ref="I690">IF(ISBLANK(C690),"",IF(C690=MAX(IF(FarmUnit[1. Identifiant interne unique d’exploitation agricole*
(Attribué par la gestion centrale)]=A690,FarmUnit[3. Superficie de l’unité agricole (ha)*])),"!","-"))</f>
        <v>!</v>
      </c>
    </row>
    <row r="691" spans="1:9" hidden="1" x14ac:dyDescent="0.25">
      <c r="A691" s="95" t="s">
        <v>1997</v>
      </c>
      <c r="B691" s="96" t="s">
        <v>1998</v>
      </c>
      <c r="C691" s="162">
        <v>6.56</v>
      </c>
      <c r="D691" s="95">
        <v>5.4375</v>
      </c>
      <c r="E691" s="95">
        <v>-5.9394999999999998</v>
      </c>
      <c r="F69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91" s="98">
        <f t="shared" si="22"/>
        <v>5.4375</v>
      </c>
      <c r="H691" s="98">
        <f t="shared" si="23"/>
        <v>-5.9394999999999998</v>
      </c>
      <c r="I691" s="97" t="str">
        <f t="array" ref="I691">IF(ISBLANK(C691),"",IF(C691=MAX(IF(FarmUnit[1. Identifiant interne unique d’exploitation agricole*
(Attribué par la gestion centrale)]=A691,FarmUnit[3. Superficie de l’unité agricole (ha)*])),"!","-"))</f>
        <v>!</v>
      </c>
    </row>
    <row r="692" spans="1:9" hidden="1" x14ac:dyDescent="0.25">
      <c r="A692" s="95" t="s">
        <v>2149</v>
      </c>
      <c r="B692" s="96" t="s">
        <v>2150</v>
      </c>
      <c r="C692" s="162">
        <v>4</v>
      </c>
      <c r="D692" s="95">
        <v>5.4507000000000003</v>
      </c>
      <c r="E692" s="95">
        <v>-5.9288999999999996</v>
      </c>
      <c r="F69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92" s="98">
        <f t="shared" si="22"/>
        <v>5.4507000000000003</v>
      </c>
      <c r="H692" s="98">
        <f t="shared" si="23"/>
        <v>-5.9288999999999996</v>
      </c>
      <c r="I692" s="97" t="str">
        <f t="array" ref="I692">IF(ISBLANK(C692),"",IF(C692=MAX(IF(FarmUnit[1. Identifiant interne unique d’exploitation agricole*
(Attribué par la gestion centrale)]=A692,FarmUnit[3. Superficie de l’unité agricole (ha)*])),"!","-"))</f>
        <v>!</v>
      </c>
    </row>
    <row r="693" spans="1:9" hidden="1" x14ac:dyDescent="0.25">
      <c r="A693" s="95" t="s">
        <v>2017</v>
      </c>
      <c r="B693" s="96" t="s">
        <v>2018</v>
      </c>
      <c r="C693" s="162">
        <v>3.28</v>
      </c>
      <c r="D693" s="95">
        <v>5.4404000000000003</v>
      </c>
      <c r="E693" s="95">
        <v>-5.9469000000000003</v>
      </c>
      <c r="F69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93" s="98">
        <f t="shared" si="22"/>
        <v>5.4404000000000003</v>
      </c>
      <c r="H693" s="98">
        <f t="shared" si="23"/>
        <v>-5.9469000000000003</v>
      </c>
      <c r="I693" s="97" t="str">
        <f t="array" ref="I693">IF(ISBLANK(C693),"",IF(C693=MAX(IF(FarmUnit[1. Identifiant interne unique d’exploitation agricole*
(Attribué par la gestion centrale)]=A693,FarmUnit[3. Superficie de l’unité agricole (ha)*])),"!","-"))</f>
        <v>!</v>
      </c>
    </row>
    <row r="694" spans="1:9" hidden="1" x14ac:dyDescent="0.25">
      <c r="A694" s="95" t="s">
        <v>2082</v>
      </c>
      <c r="B694" s="96" t="s">
        <v>2083</v>
      </c>
      <c r="C694" s="162">
        <v>2.4</v>
      </c>
      <c r="D694" s="97">
        <v>5.3933</v>
      </c>
      <c r="E694" s="97">
        <v>-5.90611</v>
      </c>
      <c r="F69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94" s="98">
        <f t="shared" si="22"/>
        <v>5.3933</v>
      </c>
      <c r="H694" s="98">
        <f t="shared" si="23"/>
        <v>-5.90611</v>
      </c>
      <c r="I694" s="97" t="str">
        <f t="array" ref="I694">IF(ISBLANK(C694),"",IF(C694=MAX(IF(FarmUnit[1. Identifiant interne unique d’exploitation agricole*
(Attribué par la gestion centrale)]=A694,FarmUnit[3. Superficie de l’unité agricole (ha)*])),"!","-"))</f>
        <v>!</v>
      </c>
    </row>
    <row r="695" spans="1:9" hidden="1" x14ac:dyDescent="0.25">
      <c r="A695" s="95" t="s">
        <v>2125</v>
      </c>
      <c r="B695" s="96" t="s">
        <v>2126</v>
      </c>
      <c r="C695" s="162">
        <v>4.93</v>
      </c>
      <c r="D695" s="95">
        <v>5.4432</v>
      </c>
      <c r="E695" s="95">
        <v>-5.9239100000000002</v>
      </c>
      <c r="F69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95" s="98">
        <f t="shared" si="22"/>
        <v>5.4432</v>
      </c>
      <c r="H695" s="98">
        <f t="shared" si="23"/>
        <v>-5.9239100000000002</v>
      </c>
      <c r="I695" s="97" t="str">
        <f t="array" ref="I695">IF(ISBLANK(C695),"",IF(C695=MAX(IF(FarmUnit[1. Identifiant interne unique d’exploitation agricole*
(Attribué par la gestion centrale)]=A695,FarmUnit[3. Superficie de l’unité agricole (ha)*])),"!","-"))</f>
        <v>!</v>
      </c>
    </row>
    <row r="696" spans="1:9" hidden="1" x14ac:dyDescent="0.25">
      <c r="A696" s="95" t="s">
        <v>2073</v>
      </c>
      <c r="B696" s="96" t="s">
        <v>2074</v>
      </c>
      <c r="C696" s="162">
        <v>4.66</v>
      </c>
      <c r="D696" s="95">
        <v>5.44597</v>
      </c>
      <c r="E696" s="95">
        <v>-5.9499500000000003</v>
      </c>
      <c r="F69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96" s="98">
        <f t="shared" si="22"/>
        <v>5.44597</v>
      </c>
      <c r="H696" s="98">
        <f t="shared" si="23"/>
        <v>-5.9499500000000003</v>
      </c>
      <c r="I696" s="97" t="str">
        <f t="array" ref="I696">IF(ISBLANK(C696),"",IF(C696=MAX(IF(FarmUnit[1. Identifiant interne unique d’exploitation agricole*
(Attribué par la gestion centrale)]=A696,FarmUnit[3. Superficie de l’unité agricole (ha)*])),"!","-"))</f>
        <v>!</v>
      </c>
    </row>
    <row r="697" spans="1:9" hidden="1" x14ac:dyDescent="0.25">
      <c r="A697" s="95" t="s">
        <v>2155</v>
      </c>
      <c r="B697" s="96" t="s">
        <v>2156</v>
      </c>
      <c r="C697" s="162">
        <v>1.68</v>
      </c>
      <c r="D697" s="95">
        <v>5.4596900000000002</v>
      </c>
      <c r="E697" s="95">
        <v>-5.9408399999999997</v>
      </c>
      <c r="F69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97" s="98">
        <f t="shared" si="22"/>
        <v>5.4596900000000002</v>
      </c>
      <c r="H697" s="98">
        <f t="shared" si="23"/>
        <v>-5.9408399999999997</v>
      </c>
      <c r="I697" s="97" t="str">
        <f t="array" ref="I697">IF(ISBLANK(C697),"",IF(C697=MAX(IF(FarmUnit[1. Identifiant interne unique d’exploitation agricole*
(Attribué par la gestion centrale)]=A697,FarmUnit[3. Superficie de l’unité agricole (ha)*])),"!","-"))</f>
        <v>!</v>
      </c>
    </row>
    <row r="698" spans="1:9" hidden="1" x14ac:dyDescent="0.25">
      <c r="A698" s="95" t="s">
        <v>1911</v>
      </c>
      <c r="B698" s="96" t="s">
        <v>1912</v>
      </c>
      <c r="C698" s="162">
        <v>4.9800000000000004</v>
      </c>
      <c r="D698" s="95">
        <v>5.4426699999999997</v>
      </c>
      <c r="E698" s="95">
        <v>-5.9378000000000002</v>
      </c>
      <c r="F69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98" s="98">
        <f t="shared" si="22"/>
        <v>5.4426699999999997</v>
      </c>
      <c r="H698" s="98">
        <f t="shared" si="23"/>
        <v>-5.9378000000000002</v>
      </c>
      <c r="I698" s="97" t="str">
        <f t="array" ref="I698">IF(ISBLANK(C698),"",IF(C698=MAX(IF(FarmUnit[1. Identifiant interne unique d’exploitation agricole*
(Attribué par la gestion centrale)]=A698,FarmUnit[3. Superficie de l’unité agricole (ha)*])),"!","-"))</f>
        <v>!</v>
      </c>
    </row>
    <row r="699" spans="1:9" hidden="1" x14ac:dyDescent="0.25">
      <c r="A699" s="95" t="s">
        <v>2103</v>
      </c>
      <c r="B699" s="96" t="s">
        <v>2104</v>
      </c>
      <c r="C699" s="162">
        <v>8.24</v>
      </c>
      <c r="D699" s="95">
        <v>5.4465399999999997</v>
      </c>
      <c r="E699" s="95">
        <v>-5.9182699999999997</v>
      </c>
      <c r="F69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699" s="98">
        <f t="shared" si="22"/>
        <v>5.4465399999999997</v>
      </c>
      <c r="H699" s="98">
        <f t="shared" si="23"/>
        <v>-5.9182699999999997</v>
      </c>
      <c r="I699" s="97" t="str">
        <f t="array" ref="I699">IF(ISBLANK(C699),"",IF(C699=MAX(IF(FarmUnit[1. Identifiant interne unique d’exploitation agricole*
(Attribué par la gestion centrale)]=A699,FarmUnit[3. Superficie de l’unité agricole (ha)*])),"!","-"))</f>
        <v>!</v>
      </c>
    </row>
    <row r="700" spans="1:9" hidden="1" x14ac:dyDescent="0.25">
      <c r="A700" s="95" t="s">
        <v>1886</v>
      </c>
      <c r="B700" s="96" t="s">
        <v>1887</v>
      </c>
      <c r="C700" s="162">
        <v>1.66</v>
      </c>
      <c r="D700" s="95">
        <v>5.4597300000000004</v>
      </c>
      <c r="E700" s="95">
        <v>-5.9398299999999997</v>
      </c>
      <c r="F70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00" s="98">
        <f t="shared" si="22"/>
        <v>5.4597300000000004</v>
      </c>
      <c r="H700" s="98">
        <f t="shared" si="23"/>
        <v>-5.9398299999999997</v>
      </c>
      <c r="I700" s="97" t="str">
        <f t="array" ref="I700">IF(ISBLANK(C700),"",IF(C700=MAX(IF(FarmUnit[1. Identifiant interne unique d’exploitation agricole*
(Attribué par la gestion centrale)]=A700,FarmUnit[3. Superficie de l’unité agricole (ha)*])),"!","-"))</f>
        <v>!</v>
      </c>
    </row>
    <row r="701" spans="1:9" hidden="1" x14ac:dyDescent="0.25">
      <c r="A701" s="95" t="s">
        <v>1903</v>
      </c>
      <c r="B701" s="96" t="s">
        <v>1904</v>
      </c>
      <c r="C701" s="162">
        <v>3.43</v>
      </c>
      <c r="D701" s="95">
        <v>5.4476000000000004</v>
      </c>
      <c r="E701" s="95">
        <v>-5.9473399999999996</v>
      </c>
      <c r="F70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01" s="98">
        <f t="shared" si="22"/>
        <v>5.4476000000000004</v>
      </c>
      <c r="H701" s="98">
        <f t="shared" si="23"/>
        <v>-5.9473399999999996</v>
      </c>
      <c r="I701" s="97" t="str">
        <f t="array" ref="I701">IF(ISBLANK(C701),"",IF(C701=MAX(IF(FarmUnit[1. Identifiant interne unique d’exploitation agricole*
(Attribué par la gestion centrale)]=A701,FarmUnit[3. Superficie de l’unité agricole (ha)*])),"!","-"))</f>
        <v>!</v>
      </c>
    </row>
    <row r="702" spans="1:9" hidden="1" x14ac:dyDescent="0.25">
      <c r="A702" s="95" t="s">
        <v>2022</v>
      </c>
      <c r="B702" s="96" t="s">
        <v>2023</v>
      </c>
      <c r="C702" s="162">
        <v>4.5</v>
      </c>
      <c r="D702" s="95">
        <v>5.4488099999999999</v>
      </c>
      <c r="E702" s="95">
        <v>-5.9460100000000002</v>
      </c>
      <c r="F70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02" s="98">
        <f t="shared" si="22"/>
        <v>5.4488099999999999</v>
      </c>
      <c r="H702" s="98">
        <f t="shared" si="23"/>
        <v>-5.9460100000000002</v>
      </c>
      <c r="I702" s="97" t="str">
        <f t="array" ref="I702">IF(ISBLANK(C702),"",IF(C702=MAX(IF(FarmUnit[1. Identifiant interne unique d’exploitation agricole*
(Attribué par la gestion centrale)]=A702,FarmUnit[3. Superficie de l’unité agricole (ha)*])),"!","-"))</f>
        <v>!</v>
      </c>
    </row>
    <row r="703" spans="1:9" hidden="1" x14ac:dyDescent="0.25">
      <c r="A703" s="95" t="s">
        <v>1892</v>
      </c>
      <c r="B703" s="96" t="s">
        <v>1893</v>
      </c>
      <c r="C703" s="162">
        <v>3.79</v>
      </c>
      <c r="D703" s="95">
        <v>5.4475800000000003</v>
      </c>
      <c r="E703" s="95">
        <v>-5.9428799999999997</v>
      </c>
      <c r="F70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03" s="98">
        <f t="shared" si="22"/>
        <v>5.4475800000000003</v>
      </c>
      <c r="H703" s="98">
        <f t="shared" si="23"/>
        <v>-5.9428799999999997</v>
      </c>
      <c r="I703" s="97" t="str">
        <f t="array" ref="I703">IF(ISBLANK(C703),"",IF(C703=MAX(IF(FarmUnit[1. Identifiant interne unique d’exploitation agricole*
(Attribué par la gestion centrale)]=A703,FarmUnit[3. Superficie de l’unité agricole (ha)*])),"!","-"))</f>
        <v>!</v>
      </c>
    </row>
    <row r="704" spans="1:9" hidden="1" x14ac:dyDescent="0.25">
      <c r="A704" s="95" t="s">
        <v>2000</v>
      </c>
      <c r="B704" s="96" t="s">
        <v>2001</v>
      </c>
      <c r="C704" s="162">
        <v>2.2000000000000002</v>
      </c>
      <c r="D704" s="95">
        <v>5.4497099999999996</v>
      </c>
      <c r="E704" s="95">
        <v>-5.9229500000000002</v>
      </c>
      <c r="F70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04" s="98">
        <f t="shared" si="22"/>
        <v>5.4497099999999996</v>
      </c>
      <c r="H704" s="98">
        <f t="shared" si="23"/>
        <v>-5.9229500000000002</v>
      </c>
      <c r="I704" s="97" t="str">
        <f t="array" ref="I704">IF(ISBLANK(C704),"",IF(C704=MAX(IF(FarmUnit[1. Identifiant interne unique d’exploitation agricole*
(Attribué par la gestion centrale)]=A704,FarmUnit[3. Superficie de l’unité agricole (ha)*])),"!","-"))</f>
        <v>!</v>
      </c>
    </row>
    <row r="705" spans="1:9" hidden="1" x14ac:dyDescent="0.25">
      <c r="A705" s="95" t="s">
        <v>2195</v>
      </c>
      <c r="B705" s="96" t="s">
        <v>2196</v>
      </c>
      <c r="C705" s="162">
        <v>1.8</v>
      </c>
      <c r="D705" s="95">
        <v>5.4558999999999997</v>
      </c>
      <c r="E705" s="95">
        <v>-5.9297000000000004</v>
      </c>
      <c r="F70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05" s="98">
        <f t="shared" si="22"/>
        <v>5.4558999999999997</v>
      </c>
      <c r="H705" s="98">
        <f t="shared" si="23"/>
        <v>-5.9297000000000004</v>
      </c>
      <c r="I705" s="97" t="str">
        <f t="array" ref="I705">IF(ISBLANK(C705),"",IF(C705=MAX(IF(FarmUnit[1. Identifiant interne unique d’exploitation agricole*
(Attribué par la gestion centrale)]=A705,FarmUnit[3. Superficie de l’unité agricole (ha)*])),"!","-"))</f>
        <v>!</v>
      </c>
    </row>
    <row r="706" spans="1:9" hidden="1" x14ac:dyDescent="0.25">
      <c r="A706" s="95" t="s">
        <v>2181</v>
      </c>
      <c r="B706" s="96" t="s">
        <v>2182</v>
      </c>
      <c r="C706" s="162">
        <v>1.36</v>
      </c>
      <c r="D706" s="95">
        <v>5.4599000000000002</v>
      </c>
      <c r="E706" s="95">
        <v>-5.9414999999999996</v>
      </c>
      <c r="F70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06" s="98">
        <f t="shared" si="22"/>
        <v>5.4599000000000002</v>
      </c>
      <c r="H706" s="98">
        <f t="shared" si="23"/>
        <v>-5.9414999999999996</v>
      </c>
      <c r="I706" s="97" t="str">
        <f t="array" ref="I706">IF(ISBLANK(C706),"",IF(C706=MAX(IF(FarmUnit[1. Identifiant interne unique d’exploitation agricole*
(Attribué par la gestion centrale)]=A706,FarmUnit[3. Superficie de l’unité agricole (ha)*])),"!","-"))</f>
        <v>!</v>
      </c>
    </row>
    <row r="707" spans="1:9" hidden="1" x14ac:dyDescent="0.25">
      <c r="A707" s="95" t="s">
        <v>2184</v>
      </c>
      <c r="B707" s="96" t="s">
        <v>2185</v>
      </c>
      <c r="C707" s="162">
        <v>6.74</v>
      </c>
      <c r="D707" s="95">
        <v>5.4421999999999997</v>
      </c>
      <c r="E707" s="95">
        <v>-5.9353999999999996</v>
      </c>
      <c r="F70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07" s="98">
        <f t="shared" si="22"/>
        <v>5.4421999999999997</v>
      </c>
      <c r="H707" s="98">
        <f t="shared" si="23"/>
        <v>-5.9353999999999996</v>
      </c>
      <c r="I707" s="97" t="str">
        <f t="array" ref="I707">IF(ISBLANK(C707),"",IF(C707=MAX(IF(FarmUnit[1. Identifiant interne unique d’exploitation agricole*
(Attribué par la gestion centrale)]=A707,FarmUnit[3. Superficie de l’unité agricole (ha)*])),"!","-"))</f>
        <v>!</v>
      </c>
    </row>
    <row r="708" spans="1:9" hidden="1" x14ac:dyDescent="0.25">
      <c r="A708" s="95" t="s">
        <v>2199</v>
      </c>
      <c r="B708" s="96" t="s">
        <v>2200</v>
      </c>
      <c r="C708" s="162">
        <v>2.5</v>
      </c>
      <c r="D708" s="95">
        <v>5.4462000000000002</v>
      </c>
      <c r="E708" s="95">
        <v>-5.9500999999999999</v>
      </c>
      <c r="F70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08" s="98">
        <f t="shared" si="22"/>
        <v>5.4462000000000002</v>
      </c>
      <c r="H708" s="98">
        <f t="shared" si="23"/>
        <v>-5.9500999999999999</v>
      </c>
      <c r="I708" s="97" t="str">
        <f t="array" ref="I708">IF(ISBLANK(C708),"",IF(C708=MAX(IF(FarmUnit[1. Identifiant interne unique d’exploitation agricole*
(Attribué par la gestion centrale)]=A708,FarmUnit[3. Superficie de l’unité agricole (ha)*])),"!","-"))</f>
        <v>!</v>
      </c>
    </row>
    <row r="709" spans="1:9" hidden="1" x14ac:dyDescent="0.25">
      <c r="A709" s="95" t="s">
        <v>2189</v>
      </c>
      <c r="B709" s="96" t="s">
        <v>2190</v>
      </c>
      <c r="C709" s="162">
        <v>2.5</v>
      </c>
      <c r="D709" s="95">
        <v>5.4471999999999996</v>
      </c>
      <c r="E709" s="95">
        <v>-5.9553000000000003</v>
      </c>
      <c r="F70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09" s="98">
        <f t="shared" si="22"/>
        <v>5.4471999999999996</v>
      </c>
      <c r="H709" s="98">
        <f t="shared" si="23"/>
        <v>-5.9553000000000003</v>
      </c>
      <c r="I709" s="97" t="str">
        <f t="array" ref="I709">IF(ISBLANK(C709),"",IF(C709=MAX(IF(FarmUnit[1. Identifiant interne unique d’exploitation agricole*
(Attribué par la gestion centrale)]=A709,FarmUnit[3. Superficie de l’unité agricole (ha)*])),"!","-"))</f>
        <v>!</v>
      </c>
    </row>
    <row r="710" spans="1:9" hidden="1" x14ac:dyDescent="0.25">
      <c r="A710" s="106" t="s">
        <v>2516</v>
      </c>
      <c r="B710" s="102" t="s">
        <v>2980</v>
      </c>
      <c r="C710" s="113">
        <v>2.91</v>
      </c>
      <c r="D710" s="102">
        <v>5.4339000000000004</v>
      </c>
      <c r="E710" s="102">
        <v>-5.9061000000000003</v>
      </c>
      <c r="F710"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10" s="98">
        <f t="shared" si="22"/>
        <v>5.4339000000000004</v>
      </c>
      <c r="H710" s="98">
        <f t="shared" si="23"/>
        <v>-5.9061000000000003</v>
      </c>
      <c r="I710" s="97" t="str">
        <f t="array" ref="I710">IF(ISBLANK(C710),"",IF(C710=MAX(IF(FarmUnit[1. Identifiant interne unique d’exploitation agricole*
(Attribué par la gestion centrale)]=A710,FarmUnit[3. Superficie de l’unité agricole (ha)*])),"!","-"))</f>
        <v>!</v>
      </c>
    </row>
    <row r="711" spans="1:9" hidden="1" x14ac:dyDescent="0.25">
      <c r="A711" s="106" t="s">
        <v>2517</v>
      </c>
      <c r="B711" s="102" t="s">
        <v>2981</v>
      </c>
      <c r="C711" s="113">
        <v>1</v>
      </c>
      <c r="D711" s="102">
        <v>5.4343599999999999</v>
      </c>
      <c r="E711" s="102">
        <v>-5.9151899999999999</v>
      </c>
      <c r="F71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11" s="98">
        <f t="shared" si="22"/>
        <v>5.4343599999999999</v>
      </c>
      <c r="H711" s="98">
        <f t="shared" si="23"/>
        <v>-5.9151899999999999</v>
      </c>
      <c r="I711" s="97" t="str">
        <f t="array" ref="I711">IF(ISBLANK(C711),"",IF(C711=MAX(IF(FarmUnit[1. Identifiant interne unique d’exploitation agricole*
(Attribué par la gestion centrale)]=A711,FarmUnit[3. Superficie de l’unité agricole (ha)*])),"!","-"))</f>
        <v>!</v>
      </c>
    </row>
    <row r="712" spans="1:9" hidden="1" x14ac:dyDescent="0.25">
      <c r="A712" s="106" t="s">
        <v>2518</v>
      </c>
      <c r="B712" s="102" t="s">
        <v>2982</v>
      </c>
      <c r="C712" s="113">
        <v>3.58</v>
      </c>
      <c r="D712" s="102">
        <v>5.4368999999999996</v>
      </c>
      <c r="E712" s="102">
        <v>-5.9126000000000003</v>
      </c>
      <c r="F71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12" s="98">
        <f t="shared" si="22"/>
        <v>5.4368999999999996</v>
      </c>
      <c r="H712" s="98">
        <f t="shared" si="23"/>
        <v>-5.9126000000000003</v>
      </c>
      <c r="I712" s="97" t="str">
        <f t="array" ref="I712">IF(ISBLANK(C712),"",IF(C712=MAX(IF(FarmUnit[1. Identifiant interne unique d’exploitation agricole*
(Attribué par la gestion centrale)]=A712,FarmUnit[3. Superficie de l’unité agricole (ha)*])),"!","-"))</f>
        <v>!</v>
      </c>
    </row>
    <row r="713" spans="1:9" hidden="1" x14ac:dyDescent="0.25">
      <c r="A713" s="106" t="s">
        <v>2519</v>
      </c>
      <c r="B713" s="102" t="s">
        <v>2983</v>
      </c>
      <c r="C713" s="113">
        <v>1.66</v>
      </c>
      <c r="D713" s="102">
        <v>5.43222</v>
      </c>
      <c r="E713" s="102">
        <v>-5.9105999999999996</v>
      </c>
      <c r="F71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13" s="98">
        <f t="shared" si="22"/>
        <v>5.43222</v>
      </c>
      <c r="H713" s="98">
        <f t="shared" si="23"/>
        <v>-5.9105999999999996</v>
      </c>
      <c r="I713" s="97" t="str">
        <f t="array" ref="I713">IF(ISBLANK(C713),"",IF(C713=MAX(IF(FarmUnit[1. Identifiant interne unique d’exploitation agricole*
(Attribué par la gestion centrale)]=A713,FarmUnit[3. Superficie de l’unité agricole (ha)*])),"!","-"))</f>
        <v>!</v>
      </c>
    </row>
    <row r="714" spans="1:9" hidden="1" x14ac:dyDescent="0.25">
      <c r="A714" s="106" t="s">
        <v>2520</v>
      </c>
      <c r="B714" s="102" t="s">
        <v>2984</v>
      </c>
      <c r="C714" s="113">
        <v>3.77</v>
      </c>
      <c r="D714" s="102">
        <v>5.4471499999999997</v>
      </c>
      <c r="E714" s="102">
        <v>-5.9312199999999997</v>
      </c>
      <c r="F71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14" s="98">
        <f t="shared" si="22"/>
        <v>5.4471499999999997</v>
      </c>
      <c r="H714" s="98">
        <f t="shared" si="23"/>
        <v>-5.9312199999999997</v>
      </c>
      <c r="I714" s="97" t="str">
        <f t="array" ref="I714">IF(ISBLANK(C714),"",IF(C714=MAX(IF(FarmUnit[1. Identifiant interne unique d’exploitation agricole*
(Attribué par la gestion centrale)]=A714,FarmUnit[3. Superficie de l’unité agricole (ha)*])),"!","-"))</f>
        <v>!</v>
      </c>
    </row>
    <row r="715" spans="1:9" hidden="1" x14ac:dyDescent="0.25">
      <c r="A715" s="106" t="s">
        <v>2521</v>
      </c>
      <c r="B715" s="102" t="s">
        <v>2985</v>
      </c>
      <c r="C715" s="113">
        <v>3.53</v>
      </c>
      <c r="D715" s="102">
        <v>5.4506300000000003</v>
      </c>
      <c r="E715" s="102">
        <v>-5.9351399999999996</v>
      </c>
      <c r="F71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15" s="98">
        <f t="shared" si="22"/>
        <v>5.4506300000000003</v>
      </c>
      <c r="H715" s="98">
        <f t="shared" si="23"/>
        <v>-5.9351399999999996</v>
      </c>
      <c r="I715" s="97" t="str">
        <f t="array" ref="I715">IF(ISBLANK(C715),"",IF(C715=MAX(IF(FarmUnit[1. Identifiant interne unique d’exploitation agricole*
(Attribué par la gestion centrale)]=A715,FarmUnit[3. Superficie de l’unité agricole (ha)*])),"!","-"))</f>
        <v>!</v>
      </c>
    </row>
    <row r="716" spans="1:9" hidden="1" x14ac:dyDescent="0.25">
      <c r="A716" s="106" t="s">
        <v>2522</v>
      </c>
      <c r="B716" s="102" t="s">
        <v>2986</v>
      </c>
      <c r="C716" s="113">
        <v>1</v>
      </c>
      <c r="D716" s="102">
        <v>5.4466599999999996</v>
      </c>
      <c r="E716" s="102">
        <v>-5.9458399999999996</v>
      </c>
      <c r="F71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16" s="98">
        <f t="shared" si="22"/>
        <v>5.4466599999999996</v>
      </c>
      <c r="H716" s="98">
        <f t="shared" si="23"/>
        <v>-5.9458399999999996</v>
      </c>
      <c r="I716" s="97" t="str">
        <f t="array" ref="I716">IF(ISBLANK(C716),"",IF(C716=MAX(IF(FarmUnit[1. Identifiant interne unique d’exploitation agricole*
(Attribué par la gestion centrale)]=A716,FarmUnit[3. Superficie de l’unité agricole (ha)*])),"!","-"))</f>
        <v>!</v>
      </c>
    </row>
    <row r="717" spans="1:9" hidden="1" x14ac:dyDescent="0.25">
      <c r="A717" s="106" t="s">
        <v>2523</v>
      </c>
      <c r="B717" s="102" t="s">
        <v>2987</v>
      </c>
      <c r="C717" s="113">
        <v>2.99</v>
      </c>
      <c r="D717" s="102">
        <v>5.4454900000000004</v>
      </c>
      <c r="E717" s="102">
        <v>-5.93851</v>
      </c>
      <c r="F71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17" s="98">
        <f t="shared" si="22"/>
        <v>5.4454900000000004</v>
      </c>
      <c r="H717" s="98">
        <f t="shared" si="23"/>
        <v>-5.93851</v>
      </c>
      <c r="I717" s="97" t="str">
        <f t="array" ref="I717">IF(ISBLANK(C717),"",IF(C717=MAX(IF(FarmUnit[1. Identifiant interne unique d’exploitation agricole*
(Attribué par la gestion centrale)]=A717,FarmUnit[3. Superficie de l’unité agricole (ha)*])),"!","-"))</f>
        <v>!</v>
      </c>
    </row>
    <row r="718" spans="1:9" hidden="1" x14ac:dyDescent="0.25">
      <c r="A718" s="106" t="s">
        <v>2524</v>
      </c>
      <c r="B718" s="102" t="s">
        <v>2988</v>
      </c>
      <c r="C718" s="113">
        <v>1.35</v>
      </c>
      <c r="D718" s="102">
        <v>5.4722400000000002</v>
      </c>
      <c r="E718" s="102">
        <v>-5.9242600000000003</v>
      </c>
      <c r="F71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18" s="98">
        <f t="shared" si="22"/>
        <v>5.4722400000000002</v>
      </c>
      <c r="H718" s="98">
        <f t="shared" si="23"/>
        <v>-5.9242600000000003</v>
      </c>
      <c r="I718" s="97" t="str">
        <f t="array" ref="I718">IF(ISBLANK(C718),"",IF(C718=MAX(IF(FarmUnit[1. Identifiant interne unique d’exploitation agricole*
(Attribué par la gestion centrale)]=A718,FarmUnit[3. Superficie de l’unité agricole (ha)*])),"!","-"))</f>
        <v>!</v>
      </c>
    </row>
    <row r="719" spans="1:9" hidden="1" x14ac:dyDescent="0.25">
      <c r="A719" s="108" t="s">
        <v>2525</v>
      </c>
      <c r="B719" s="116" t="s">
        <v>2989</v>
      </c>
      <c r="C719" s="164">
        <v>0.45</v>
      </c>
      <c r="D719" s="116">
        <v>5.4606300000000001</v>
      </c>
      <c r="E719" s="116">
        <v>-5.8961600000000001</v>
      </c>
      <c r="F719"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19" s="100">
        <f t="shared" si="22"/>
        <v>5.4606300000000001</v>
      </c>
      <c r="H719" s="100">
        <f t="shared" si="23"/>
        <v>-5.8961600000000001</v>
      </c>
      <c r="I719" s="99" t="str">
        <f t="array" ref="I719">IF(ISBLANK(C719),"",IF(C719=MAX(IF(FarmUnit[1. Identifiant interne unique d’exploitation agricole*
(Attribué par la gestion centrale)]=A719,FarmUnit[3. Superficie de l’unité agricole (ha)*])),"!","-"))</f>
        <v>-</v>
      </c>
    </row>
    <row r="720" spans="1:9" hidden="1" x14ac:dyDescent="0.25">
      <c r="A720" s="108" t="s">
        <v>2525</v>
      </c>
      <c r="B720" s="116" t="s">
        <v>2990</v>
      </c>
      <c r="C720" s="164">
        <v>1.53</v>
      </c>
      <c r="D720" s="153">
        <v>5.4604200000000001</v>
      </c>
      <c r="E720" s="153">
        <v>-5.8946699999999996</v>
      </c>
      <c r="F720"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20" s="100">
        <f t="shared" si="22"/>
        <v>5.4604200000000001</v>
      </c>
      <c r="H720" s="100">
        <f t="shared" si="23"/>
        <v>-5.8946699999999996</v>
      </c>
      <c r="I720" s="99" t="str">
        <f t="array" ref="I720">IF(ISBLANK(C720),"",IF(C720=MAX(IF(FarmUnit[1. Identifiant interne unique d’exploitation agricole*
(Attribué par la gestion centrale)]=A720,FarmUnit[3. Superficie de l’unité agricole (ha)*])),"!","-"))</f>
        <v>!</v>
      </c>
    </row>
    <row r="721" spans="1:9" hidden="1" x14ac:dyDescent="0.25">
      <c r="A721" s="108" t="s">
        <v>2526</v>
      </c>
      <c r="B721" s="116" t="s">
        <v>2991</v>
      </c>
      <c r="C721" s="151">
        <v>2.9</v>
      </c>
      <c r="D721" s="116">
        <v>5.4485999999999999</v>
      </c>
      <c r="E721" s="116">
        <v>-5.9264000000000001</v>
      </c>
      <c r="F721"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21" s="100">
        <f t="shared" si="22"/>
        <v>5.4485999999999999</v>
      </c>
      <c r="H721" s="100">
        <f t="shared" si="23"/>
        <v>-5.9264000000000001</v>
      </c>
      <c r="I721" s="99" t="str">
        <f t="array" ref="I721">IF(ISBLANK(C721),"",IF(C721=MAX(IF(FarmUnit[1. Identifiant interne unique d’exploitation agricole*
(Attribué par la gestion centrale)]=A721,FarmUnit[3. Superficie de l’unité agricole (ha)*])),"!","-"))</f>
        <v>!</v>
      </c>
    </row>
    <row r="722" spans="1:9" hidden="1" x14ac:dyDescent="0.25">
      <c r="A722" s="108" t="s">
        <v>2527</v>
      </c>
      <c r="B722" s="116" t="s">
        <v>2992</v>
      </c>
      <c r="C722" s="151">
        <v>1.45</v>
      </c>
      <c r="D722" s="116">
        <v>5.4344400000000004</v>
      </c>
      <c r="E722" s="116">
        <v>-5.9042000000000003</v>
      </c>
      <c r="F722"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22" s="100">
        <f t="shared" si="22"/>
        <v>5.4344400000000004</v>
      </c>
      <c r="H722" s="100">
        <f t="shared" si="23"/>
        <v>-5.9042000000000003</v>
      </c>
      <c r="I722" s="99" t="str">
        <f t="array" ref="I722">IF(ISBLANK(C722),"",IF(C722=MAX(IF(FarmUnit[1. Identifiant interne unique d’exploitation agricole*
(Attribué par la gestion centrale)]=A722,FarmUnit[3. Superficie de l’unité agricole (ha)*])),"!","-"))</f>
        <v>!</v>
      </c>
    </row>
    <row r="723" spans="1:9" hidden="1" x14ac:dyDescent="0.25">
      <c r="A723" s="108" t="s">
        <v>2528</v>
      </c>
      <c r="B723" s="116" t="s">
        <v>2993</v>
      </c>
      <c r="C723" s="151">
        <v>2</v>
      </c>
      <c r="D723" s="116">
        <v>5.4323300000000003</v>
      </c>
      <c r="E723" s="116">
        <v>-5.93201</v>
      </c>
      <c r="F723"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23" s="100">
        <f t="shared" si="22"/>
        <v>5.4323300000000003</v>
      </c>
      <c r="H723" s="100">
        <f t="shared" si="23"/>
        <v>-5.93201</v>
      </c>
      <c r="I723" s="99" t="str">
        <f t="array" ref="I723">IF(ISBLANK(C723),"",IF(C723=MAX(IF(FarmUnit[1. Identifiant interne unique d’exploitation agricole*
(Attribué par la gestion centrale)]=A723,FarmUnit[3. Superficie de l’unité agricole (ha)*])),"!","-"))</f>
        <v>!</v>
      </c>
    </row>
    <row r="724" spans="1:9" hidden="1" x14ac:dyDescent="0.25">
      <c r="A724" s="108" t="s">
        <v>2529</v>
      </c>
      <c r="B724" s="116" t="s">
        <v>2994</v>
      </c>
      <c r="C724" s="151">
        <v>2</v>
      </c>
      <c r="D724" s="116">
        <v>5.4432999999999998</v>
      </c>
      <c r="E724" s="116">
        <v>-5.9345100000000004</v>
      </c>
      <c r="F724"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24" s="100">
        <f t="shared" si="22"/>
        <v>5.4432999999999998</v>
      </c>
      <c r="H724" s="100">
        <f t="shared" si="23"/>
        <v>-5.9345100000000004</v>
      </c>
      <c r="I724" s="99" t="str">
        <f t="array" ref="I724">IF(ISBLANK(C724),"",IF(C724=MAX(IF(FarmUnit[1. Identifiant interne unique d’exploitation agricole*
(Attribué par la gestion centrale)]=A724,FarmUnit[3. Superficie de l’unité agricole (ha)*])),"!","-"))</f>
        <v>!</v>
      </c>
    </row>
    <row r="725" spans="1:9" hidden="1" x14ac:dyDescent="0.25">
      <c r="A725" s="108" t="s">
        <v>2530</v>
      </c>
      <c r="B725" s="116" t="s">
        <v>2995</v>
      </c>
      <c r="C725" s="151">
        <v>1.29</v>
      </c>
      <c r="D725" s="116">
        <v>5.4469099999999999</v>
      </c>
      <c r="E725" s="116">
        <v>-5.9290200000000004</v>
      </c>
      <c r="F725"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25" s="100">
        <f t="shared" si="22"/>
        <v>5.4469099999999999</v>
      </c>
      <c r="H725" s="100">
        <f t="shared" si="23"/>
        <v>-5.9290200000000004</v>
      </c>
      <c r="I725" s="99" t="str">
        <f t="array" ref="I725">IF(ISBLANK(C725),"",IF(C725=MAX(IF(FarmUnit[1. Identifiant interne unique d’exploitation agricole*
(Attribué par la gestion centrale)]=A725,FarmUnit[3. Superficie de l’unité agricole (ha)*])),"!","-"))</f>
        <v>!</v>
      </c>
    </row>
    <row r="726" spans="1:9" hidden="1" x14ac:dyDescent="0.25">
      <c r="A726" s="108" t="s">
        <v>2531</v>
      </c>
      <c r="B726" s="116" t="s">
        <v>2996</v>
      </c>
      <c r="C726" s="113">
        <v>1.18</v>
      </c>
      <c r="D726" s="102">
        <v>5.4534099999999999</v>
      </c>
      <c r="E726" s="102">
        <v>-5.9273899999999999</v>
      </c>
      <c r="F72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26" s="98">
        <f t="shared" si="22"/>
        <v>5.4534099999999999</v>
      </c>
      <c r="H726" s="98">
        <f t="shared" si="23"/>
        <v>-5.9273899999999999</v>
      </c>
      <c r="I726" s="97" t="str">
        <f t="array" ref="I726">IF(ISBLANK(C726),"",IF(C726=MAX(IF(FarmUnit[1. Identifiant interne unique d’exploitation agricole*
(Attribué par la gestion centrale)]=A726,FarmUnit[3. Superficie de l’unité agricole (ha)*])),"!","-"))</f>
        <v>!</v>
      </c>
    </row>
    <row r="727" spans="1:9" hidden="1" x14ac:dyDescent="0.25">
      <c r="A727" s="108" t="s">
        <v>2532</v>
      </c>
      <c r="B727" s="116" t="s">
        <v>2997</v>
      </c>
      <c r="C727" s="151">
        <v>2.62</v>
      </c>
      <c r="D727" s="116">
        <v>5.4530700000000003</v>
      </c>
      <c r="E727" s="116">
        <v>-5.9375</v>
      </c>
      <c r="F727"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27" s="100">
        <f t="shared" si="22"/>
        <v>5.4530700000000003</v>
      </c>
      <c r="H727" s="100">
        <f t="shared" si="23"/>
        <v>-5.9375</v>
      </c>
      <c r="I727" s="99" t="str">
        <f t="array" ref="I727">IF(ISBLANK(C727),"",IF(C727=MAX(IF(FarmUnit[1. Identifiant interne unique d’exploitation agricole*
(Attribué par la gestion centrale)]=A727,FarmUnit[3. Superficie de l’unité agricole (ha)*])),"!","-"))</f>
        <v>!</v>
      </c>
    </row>
    <row r="728" spans="1:9" hidden="1" x14ac:dyDescent="0.25">
      <c r="A728" s="108" t="s">
        <v>2533</v>
      </c>
      <c r="B728" s="116" t="s">
        <v>2998</v>
      </c>
      <c r="C728" s="113">
        <v>7.58</v>
      </c>
      <c r="D728" s="102">
        <v>5.4545199999999996</v>
      </c>
      <c r="E728" s="102">
        <v>-5.9383900000000001</v>
      </c>
      <c r="F72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28" s="98">
        <f t="shared" si="22"/>
        <v>5.4545199999999996</v>
      </c>
      <c r="H728" s="98">
        <f t="shared" si="23"/>
        <v>-5.9383900000000001</v>
      </c>
      <c r="I728" s="97" t="str">
        <f t="array" ref="I728">IF(ISBLANK(C728),"",IF(C728=MAX(IF(FarmUnit[1. Identifiant interne unique d’exploitation agricole*
(Attribué par la gestion centrale)]=A728,FarmUnit[3. Superficie de l’unité agricole (ha)*])),"!","-"))</f>
        <v>!</v>
      </c>
    </row>
    <row r="729" spans="1:9" hidden="1" x14ac:dyDescent="0.25">
      <c r="A729" s="108" t="s">
        <v>2534</v>
      </c>
      <c r="B729" s="116" t="s">
        <v>2999</v>
      </c>
      <c r="C729" s="113">
        <v>1.05</v>
      </c>
      <c r="D729" s="102">
        <v>5.4573299999999998</v>
      </c>
      <c r="E729" s="102">
        <v>-5.9427599999999998</v>
      </c>
      <c r="F72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29" s="98">
        <f t="shared" si="22"/>
        <v>5.4573299999999998</v>
      </c>
      <c r="H729" s="98">
        <f t="shared" si="23"/>
        <v>-5.9427599999999998</v>
      </c>
      <c r="I729" s="97" t="str">
        <f t="array" ref="I729">IF(ISBLANK(C729),"",IF(C729=MAX(IF(FarmUnit[1. Identifiant interne unique d’exploitation agricole*
(Attribué par la gestion centrale)]=A729,FarmUnit[3. Superficie de l’unité agricole (ha)*])),"!","-"))</f>
        <v>!</v>
      </c>
    </row>
    <row r="730" spans="1:9" hidden="1" x14ac:dyDescent="0.25">
      <c r="A730" s="108" t="s">
        <v>2535</v>
      </c>
      <c r="B730" s="116" t="s">
        <v>3000</v>
      </c>
      <c r="C730" s="151">
        <v>2.02</v>
      </c>
      <c r="D730" s="116">
        <v>5.4555999999999996</v>
      </c>
      <c r="E730" s="116">
        <v>-5.9428700000000001</v>
      </c>
      <c r="F730"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30" s="100">
        <f t="shared" si="22"/>
        <v>5.4555999999999996</v>
      </c>
      <c r="H730" s="100">
        <f t="shared" si="23"/>
        <v>-5.9428700000000001</v>
      </c>
      <c r="I730" s="99" t="str">
        <f t="array" ref="I730">IF(ISBLANK(C730),"",IF(C730=MAX(IF(FarmUnit[1. Identifiant interne unique d’exploitation agricole*
(Attribué par la gestion centrale)]=A730,FarmUnit[3. Superficie de l’unité agricole (ha)*])),"!","-"))</f>
        <v>!</v>
      </c>
    </row>
    <row r="731" spans="1:9" hidden="1" x14ac:dyDescent="0.25">
      <c r="A731" s="108" t="s">
        <v>2536</v>
      </c>
      <c r="B731" s="116" t="s">
        <v>3001</v>
      </c>
      <c r="C731" s="151">
        <v>3.66</v>
      </c>
      <c r="D731" s="116">
        <v>5.4590699999999996</v>
      </c>
      <c r="E731" s="116">
        <v>-5.8968999999999996</v>
      </c>
      <c r="F731"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31" s="100">
        <f t="shared" si="22"/>
        <v>5.4590699999999996</v>
      </c>
      <c r="H731" s="100">
        <f t="shared" si="23"/>
        <v>-5.8968999999999996</v>
      </c>
      <c r="I731" s="99" t="str">
        <f t="array" ref="I731">IF(ISBLANK(C731),"",IF(C731=MAX(IF(FarmUnit[1. Identifiant interne unique d’exploitation agricole*
(Attribué par la gestion centrale)]=A731,FarmUnit[3. Superficie de l’unité agricole (ha)*])),"!","-"))</f>
        <v>!</v>
      </c>
    </row>
    <row r="732" spans="1:9" hidden="1" x14ac:dyDescent="0.25">
      <c r="A732" s="108" t="s">
        <v>2537</v>
      </c>
      <c r="B732" s="116" t="s">
        <v>3002</v>
      </c>
      <c r="C732" s="151">
        <v>1.23</v>
      </c>
      <c r="D732" s="116">
        <v>5.4570100000000004</v>
      </c>
      <c r="E732" s="116">
        <v>-5.9409400000000003</v>
      </c>
      <c r="F732"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32" s="100">
        <f t="shared" si="22"/>
        <v>5.4570100000000004</v>
      </c>
      <c r="H732" s="100">
        <f t="shared" si="23"/>
        <v>-5.9409400000000003</v>
      </c>
      <c r="I732" s="99" t="str">
        <f t="array" ref="I732">IF(ISBLANK(C732),"",IF(C732=MAX(IF(FarmUnit[1. Identifiant interne unique d’exploitation agricole*
(Attribué par la gestion centrale)]=A732,FarmUnit[3. Superficie de l’unité agricole (ha)*])),"!","-"))</f>
        <v>!</v>
      </c>
    </row>
    <row r="733" spans="1:9" hidden="1" x14ac:dyDescent="0.25">
      <c r="A733" s="108" t="s">
        <v>2538</v>
      </c>
      <c r="B733" s="116" t="s">
        <v>3003</v>
      </c>
      <c r="C733" s="151">
        <v>4.42</v>
      </c>
      <c r="D733" s="116">
        <v>5.4718299999999997</v>
      </c>
      <c r="E733" s="116">
        <v>-5.9060300000000003</v>
      </c>
      <c r="F733"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33" s="100">
        <f t="shared" si="22"/>
        <v>5.4718299999999997</v>
      </c>
      <c r="H733" s="100">
        <f t="shared" si="23"/>
        <v>-5.9060300000000003</v>
      </c>
      <c r="I733" s="99" t="str">
        <f t="array" ref="I733">IF(ISBLANK(C733),"",IF(C733=MAX(IF(FarmUnit[1. Identifiant interne unique d’exploitation agricole*
(Attribué par la gestion centrale)]=A733,FarmUnit[3. Superficie de l’unité agricole (ha)*])),"!","-"))</f>
        <v>!</v>
      </c>
    </row>
    <row r="734" spans="1:9" hidden="1" x14ac:dyDescent="0.25">
      <c r="A734" s="108" t="s">
        <v>2539</v>
      </c>
      <c r="B734" s="116" t="s">
        <v>3004</v>
      </c>
      <c r="C734" s="151">
        <v>3.79</v>
      </c>
      <c r="D734" s="116">
        <v>5.4721700000000002</v>
      </c>
      <c r="E734" s="116">
        <v>-5.9064399999999999</v>
      </c>
      <c r="F734"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34" s="100">
        <f t="shared" si="22"/>
        <v>5.4721700000000002</v>
      </c>
      <c r="H734" s="100">
        <f t="shared" si="23"/>
        <v>-5.9064399999999999</v>
      </c>
      <c r="I734" s="99" t="str">
        <f t="array" ref="I734">IF(ISBLANK(C734),"",IF(C734=MAX(IF(FarmUnit[1. Identifiant interne unique d’exploitation agricole*
(Attribué par la gestion centrale)]=A734,FarmUnit[3. Superficie de l’unité agricole (ha)*])),"!","-"))</f>
        <v>!</v>
      </c>
    </row>
    <row r="735" spans="1:9" hidden="1" x14ac:dyDescent="0.25">
      <c r="A735" s="108" t="s">
        <v>2540</v>
      </c>
      <c r="B735" s="116" t="s">
        <v>3005</v>
      </c>
      <c r="C735" s="151">
        <v>2.39</v>
      </c>
      <c r="D735" s="116">
        <v>5.4390400000000003</v>
      </c>
      <c r="E735" s="116">
        <v>-5.9369300000000003</v>
      </c>
      <c r="F735"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35" s="100">
        <f t="shared" si="22"/>
        <v>5.4390400000000003</v>
      </c>
      <c r="H735" s="100">
        <f t="shared" si="23"/>
        <v>-5.9369300000000003</v>
      </c>
      <c r="I735" s="99" t="str">
        <f t="array" ref="I735">IF(ISBLANK(C735),"",IF(C735=MAX(IF(FarmUnit[1. Identifiant interne unique d’exploitation agricole*
(Attribué par la gestion centrale)]=A735,FarmUnit[3. Superficie de l’unité agricole (ha)*])),"!","-"))</f>
        <v>!</v>
      </c>
    </row>
    <row r="736" spans="1:9" hidden="1" x14ac:dyDescent="0.25">
      <c r="A736" s="106" t="s">
        <v>2541</v>
      </c>
      <c r="B736" s="102" t="s">
        <v>3006</v>
      </c>
      <c r="C736" s="113">
        <v>2.74</v>
      </c>
      <c r="D736" s="116">
        <v>5.47018</v>
      </c>
      <c r="E736" s="116">
        <v>-5.92889</v>
      </c>
      <c r="F73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36" s="98">
        <f t="shared" si="22"/>
        <v>5.47018</v>
      </c>
      <c r="H736" s="98">
        <f t="shared" si="23"/>
        <v>-5.92889</v>
      </c>
      <c r="I736" s="97" t="str">
        <f t="array" ref="I736">IF(ISBLANK(C736),"",IF(C736=MAX(IF(FarmUnit[1. Identifiant interne unique d’exploitation agricole*
(Attribué par la gestion centrale)]=A736,FarmUnit[3. Superficie de l’unité agricole (ha)*])),"!","-"))</f>
        <v>!</v>
      </c>
    </row>
    <row r="737" spans="1:9" hidden="1" x14ac:dyDescent="0.25">
      <c r="A737" s="106" t="s">
        <v>2542</v>
      </c>
      <c r="B737" s="102" t="s">
        <v>3007</v>
      </c>
      <c r="C737" s="113">
        <v>1.1200000000000001</v>
      </c>
      <c r="D737" s="116">
        <v>5.4648599999999998</v>
      </c>
      <c r="E737" s="116">
        <v>-5.9243899999999998</v>
      </c>
      <c r="F73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37" s="98">
        <f t="shared" si="22"/>
        <v>5.4648599999999998</v>
      </c>
      <c r="H737" s="98">
        <f t="shared" si="23"/>
        <v>-5.9243899999999998</v>
      </c>
      <c r="I737" s="97" t="str">
        <f t="array" ref="I737">IF(ISBLANK(C737),"",IF(C737=MAX(IF(FarmUnit[1. Identifiant interne unique d’exploitation agricole*
(Attribué par la gestion centrale)]=A737,FarmUnit[3. Superficie de l’unité agricole (ha)*])),"!","-"))</f>
        <v>!</v>
      </c>
    </row>
    <row r="738" spans="1:9" hidden="1" x14ac:dyDescent="0.25">
      <c r="A738" s="106" t="s">
        <v>2543</v>
      </c>
      <c r="B738" s="102" t="s">
        <v>3008</v>
      </c>
      <c r="C738" s="113">
        <v>2.33</v>
      </c>
      <c r="D738" s="116">
        <v>5.45031</v>
      </c>
      <c r="E738" s="116">
        <v>-5.9019300000000001</v>
      </c>
      <c r="F73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38" s="98">
        <f t="shared" si="22"/>
        <v>5.45031</v>
      </c>
      <c r="H738" s="98">
        <f t="shared" si="23"/>
        <v>-5.9019300000000001</v>
      </c>
      <c r="I738" s="97" t="str">
        <f t="array" ref="I738">IF(ISBLANK(C738),"",IF(C738=MAX(IF(FarmUnit[1. Identifiant interne unique d’exploitation agricole*
(Attribué par la gestion centrale)]=A738,FarmUnit[3. Superficie de l’unité agricole (ha)*])),"!","-"))</f>
        <v>!</v>
      </c>
    </row>
    <row r="739" spans="1:9" hidden="1" x14ac:dyDescent="0.25">
      <c r="A739" s="106" t="s">
        <v>2544</v>
      </c>
      <c r="B739" s="102" t="s">
        <v>3009</v>
      </c>
      <c r="C739" s="151">
        <v>2.87</v>
      </c>
      <c r="D739" s="99">
        <v>5.4386400000000004</v>
      </c>
      <c r="E739" s="99">
        <v>-5.9144699999999997</v>
      </c>
      <c r="F739"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39" s="100">
        <f t="shared" si="22"/>
        <v>5.4386400000000004</v>
      </c>
      <c r="H739" s="100">
        <f t="shared" si="23"/>
        <v>-5.9144699999999997</v>
      </c>
      <c r="I739" s="99" t="str">
        <f t="array" ref="I739">IF(ISBLANK(C739),"",IF(C739=MAX(IF(FarmUnit[1. Identifiant interne unique d’exploitation agricole*
(Attribué par la gestion centrale)]=A739,FarmUnit[3. Superficie de l’unité agricole (ha)*])),"!","-"))</f>
        <v>!</v>
      </c>
    </row>
    <row r="740" spans="1:9" hidden="1" x14ac:dyDescent="0.25">
      <c r="A740" s="108" t="s">
        <v>2545</v>
      </c>
      <c r="B740" s="116" t="s">
        <v>3098</v>
      </c>
      <c r="C740" s="165">
        <v>2.39</v>
      </c>
      <c r="D740" s="117">
        <v>5.4461399999999998</v>
      </c>
      <c r="E740" s="117">
        <v>-5.9396399999999998</v>
      </c>
      <c r="F740"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40" s="100">
        <f t="shared" si="22"/>
        <v>5.4461399999999998</v>
      </c>
      <c r="H740" s="100">
        <f t="shared" si="23"/>
        <v>-5.9396399999999998</v>
      </c>
      <c r="I740" s="99" t="str">
        <f t="array" ref="I740">IF(ISBLANK(C740),"",IF(C740=MAX(IF(FarmUnit[1. Identifiant interne unique d’exploitation agricole*
(Attribué par la gestion centrale)]=A740,FarmUnit[3. Superficie de l’unité agricole (ha)*])),"!","-"))</f>
        <v>!</v>
      </c>
    </row>
    <row r="741" spans="1:9" hidden="1" x14ac:dyDescent="0.25">
      <c r="A741" s="108" t="s">
        <v>3263</v>
      </c>
      <c r="B741" s="109" t="s">
        <v>3265</v>
      </c>
      <c r="C741" s="155">
        <v>3.4</v>
      </c>
      <c r="D741" s="117">
        <v>5.36334</v>
      </c>
      <c r="E741" s="117">
        <v>-6.08561</v>
      </c>
      <c r="F741"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41" s="100">
        <f t="shared" ref="G741:H743" si="24">IF(D741=0,"",D741)</f>
        <v>5.36334</v>
      </c>
      <c r="H741" s="100">
        <f t="shared" si="24"/>
        <v>-6.08561</v>
      </c>
      <c r="I741" s="99" t="str">
        <f t="array" ref="I741">IF(ISBLANK(C741),"",IF(C741=MAX(IF(FarmUnit[1. Identifiant interne unique d’exploitation agricole*
(Attribué par la gestion centrale)]=A741,FarmUnit[3. Superficie de l’unité agricole (ha)*])),"!","-"))</f>
        <v>!</v>
      </c>
    </row>
    <row r="742" spans="1:9" hidden="1" x14ac:dyDescent="0.25">
      <c r="A742" s="108" t="s">
        <v>3263</v>
      </c>
      <c r="B742" s="109" t="s">
        <v>3266</v>
      </c>
      <c r="C742" s="155">
        <v>1.7</v>
      </c>
      <c r="D742" s="117">
        <v>5.3654999999999999</v>
      </c>
      <c r="E742" s="117">
        <v>-6.0823999999999998</v>
      </c>
      <c r="F742"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42" s="100">
        <f t="shared" si="24"/>
        <v>5.3654999999999999</v>
      </c>
      <c r="H742" s="100">
        <f t="shared" si="24"/>
        <v>-6.0823999999999998</v>
      </c>
      <c r="I742" s="99" t="str">
        <f t="array" ref="I742">IF(ISBLANK(C742),"",IF(C742=MAX(IF(FarmUnit[1. Identifiant interne unique d’exploitation agricole*
(Attribué par la gestion centrale)]=A742,FarmUnit[3. Superficie de l’unité agricole (ha)*])),"!","-"))</f>
        <v>-</v>
      </c>
    </row>
    <row r="743" spans="1:9" hidden="1" x14ac:dyDescent="0.25">
      <c r="A743" s="189" t="s">
        <v>3263</v>
      </c>
      <c r="B743" s="188" t="s">
        <v>3267</v>
      </c>
      <c r="C743" s="190">
        <v>2.8</v>
      </c>
      <c r="D743" s="191">
        <v>5.3459899999999996</v>
      </c>
      <c r="E743" s="191">
        <v>-6.1316199999999998</v>
      </c>
      <c r="F743" s="192"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43" s="100">
        <f t="shared" si="24"/>
        <v>5.3459899999999996</v>
      </c>
      <c r="H743" s="100">
        <f t="shared" si="24"/>
        <v>-6.1316199999999998</v>
      </c>
      <c r="I743" s="99" t="str">
        <f t="array" ref="I743">IF(ISBLANK(C743),"",IF(C743=MAX(IF(FarmUnit[1. Identifiant interne unique d’exploitation agricole*
(Attribué par la gestion centrale)]=A743,FarmUnit[3. Superficie de l’unité agricole (ha)*])),"!","-"))</f>
        <v>-</v>
      </c>
    </row>
    <row r="744" spans="1:9" hidden="1" x14ac:dyDescent="0.25">
      <c r="A744" s="106" t="s">
        <v>3268</v>
      </c>
      <c r="B744" s="106" t="s">
        <v>3293</v>
      </c>
      <c r="C744" s="94">
        <v>1.92</v>
      </c>
      <c r="D744" s="117">
        <v>5.3456999999999999</v>
      </c>
      <c r="E744" s="117">
        <v>-6.1170999999999998</v>
      </c>
      <c r="F74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44" s="98">
        <f t="shared" ref="G744:G750" si="25">IF(D744=0,"",D744)</f>
        <v>5.3456999999999999</v>
      </c>
      <c r="H744" s="98">
        <f t="shared" ref="H744:H750" si="26">IF(E744=0,"",E744)</f>
        <v>-6.1170999999999998</v>
      </c>
      <c r="I744" s="97" t="str">
        <f t="array" ref="I744">IF(ISBLANK(C744),"",IF(C744=MAX(IF(FarmUnit[1. Identifiant interne unique d’exploitation agricole*
(Attribué par la gestion centrale)]=A744,FarmUnit[3. Superficie de l’unité agricole (ha)*])),"!","-"))</f>
        <v>!</v>
      </c>
    </row>
    <row r="745" spans="1:9" hidden="1" x14ac:dyDescent="0.25">
      <c r="A745" s="106" t="s">
        <v>3269</v>
      </c>
      <c r="B745" s="106" t="s">
        <v>3294</v>
      </c>
      <c r="C745" s="94">
        <v>2.38</v>
      </c>
      <c r="D745" s="117">
        <v>5.3449</v>
      </c>
      <c r="E745" s="117">
        <v>-6.1146000000000003</v>
      </c>
      <c r="F74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45" s="98">
        <f t="shared" si="25"/>
        <v>5.3449</v>
      </c>
      <c r="H745" s="98">
        <f t="shared" si="26"/>
        <v>-6.1146000000000003</v>
      </c>
      <c r="I745" s="97" t="str">
        <f t="array" ref="I745">IF(ISBLANK(C745),"",IF(C745=MAX(IF(FarmUnit[1. Identifiant interne unique d’exploitation agricole*
(Attribué par la gestion centrale)]=A745,FarmUnit[3. Superficie de l’unité agricole (ha)*])),"!","-"))</f>
        <v>!</v>
      </c>
    </row>
    <row r="746" spans="1:9" hidden="1" x14ac:dyDescent="0.25">
      <c r="A746" s="106" t="s">
        <v>3270</v>
      </c>
      <c r="B746" s="106" t="s">
        <v>3295</v>
      </c>
      <c r="C746" s="94">
        <v>3.08</v>
      </c>
      <c r="D746" s="117">
        <v>5.3433999999999999</v>
      </c>
      <c r="E746" s="117">
        <v>-6.1135000000000002</v>
      </c>
      <c r="F74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46" s="98">
        <f t="shared" si="25"/>
        <v>5.3433999999999999</v>
      </c>
      <c r="H746" s="98">
        <f t="shared" si="26"/>
        <v>-6.1135000000000002</v>
      </c>
      <c r="I746" s="97" t="str">
        <f t="array" ref="I746">IF(ISBLANK(C746),"",IF(C746=MAX(IF(FarmUnit[1. Identifiant interne unique d’exploitation agricole*
(Attribué par la gestion centrale)]=A746,FarmUnit[3. Superficie de l’unité agricole (ha)*])),"!","-"))</f>
        <v>!</v>
      </c>
    </row>
    <row r="747" spans="1:9" hidden="1" x14ac:dyDescent="0.25">
      <c r="A747" s="106" t="s">
        <v>3271</v>
      </c>
      <c r="B747" s="106" t="s">
        <v>3296</v>
      </c>
      <c r="C747" s="94">
        <v>2.6</v>
      </c>
      <c r="D747" s="117">
        <v>5.3418999999999999</v>
      </c>
      <c r="E747" s="117">
        <v>-6.1139000000000001</v>
      </c>
      <c r="F74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47" s="98">
        <f t="shared" si="25"/>
        <v>5.3418999999999999</v>
      </c>
      <c r="H747" s="98">
        <f t="shared" si="26"/>
        <v>-6.1139000000000001</v>
      </c>
      <c r="I747" s="97" t="str">
        <f t="array" ref="I747">IF(ISBLANK(C747),"",IF(C747=MAX(IF(FarmUnit[1. Identifiant interne unique d’exploitation agricole*
(Attribué par la gestion centrale)]=A747,FarmUnit[3. Superficie de l’unité agricole (ha)*])),"!","-"))</f>
        <v>!</v>
      </c>
    </row>
    <row r="748" spans="1:9" hidden="1" x14ac:dyDescent="0.25">
      <c r="A748" s="106" t="s">
        <v>3272</v>
      </c>
      <c r="B748" s="106" t="s">
        <v>3297</v>
      </c>
      <c r="C748" s="94">
        <v>1.35</v>
      </c>
      <c r="D748" s="117">
        <v>5.3746</v>
      </c>
      <c r="E748" s="117">
        <v>-6.0953999999999997</v>
      </c>
      <c r="F74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48" s="98">
        <f t="shared" si="25"/>
        <v>5.3746</v>
      </c>
      <c r="H748" s="98">
        <f t="shared" si="26"/>
        <v>-6.0953999999999997</v>
      </c>
      <c r="I748" s="97" t="str">
        <f t="array" ref="I748">IF(ISBLANK(C748),"",IF(C748=MAX(IF(FarmUnit[1. Identifiant interne unique d’exploitation agricole*
(Attribué par la gestion centrale)]=A748,FarmUnit[3. Superficie de l’unité agricole (ha)*])),"!","-"))</f>
        <v>!</v>
      </c>
    </row>
    <row r="749" spans="1:9" hidden="1" x14ac:dyDescent="0.25">
      <c r="A749" s="106" t="s">
        <v>3277</v>
      </c>
      <c r="B749" s="106" t="s">
        <v>3298</v>
      </c>
      <c r="C749" s="94">
        <v>1.89</v>
      </c>
      <c r="D749" s="117">
        <v>5.3699000000000003</v>
      </c>
      <c r="E749" s="117">
        <v>-6.0879000000000003</v>
      </c>
      <c r="F749"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49" s="98">
        <f t="shared" si="25"/>
        <v>5.3699000000000003</v>
      </c>
      <c r="H749" s="98">
        <f t="shared" si="26"/>
        <v>-6.0879000000000003</v>
      </c>
      <c r="I749" s="97" t="str">
        <f t="array" ref="I749">IF(ISBLANK(C749),"",IF(C749=MAX(IF(FarmUnit[1. Identifiant interne unique d’exploitation agricole*
(Attribué par la gestion centrale)]=A749,FarmUnit[3. Superficie de l’unité agricole (ha)*])),"!","-"))</f>
        <v>!</v>
      </c>
    </row>
    <row r="750" spans="1:9" hidden="1" x14ac:dyDescent="0.25">
      <c r="A750" s="108" t="s">
        <v>3278</v>
      </c>
      <c r="B750" s="106" t="s">
        <v>3299</v>
      </c>
      <c r="C750" s="94">
        <v>11.66</v>
      </c>
      <c r="D750" s="117">
        <v>5.3681000000000001</v>
      </c>
      <c r="E750" s="117">
        <v>-6.0986000000000002</v>
      </c>
      <c r="F750"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50" s="100">
        <f t="shared" si="25"/>
        <v>5.3681000000000001</v>
      </c>
      <c r="H750" s="100">
        <f t="shared" si="26"/>
        <v>-6.0986000000000002</v>
      </c>
      <c r="I750" s="99" t="str">
        <f t="array" ref="I750">IF(ISBLANK(C750),"",IF(C750=MAX(IF(FarmUnit[1. Identifiant interne unique d’exploitation agricole*
(Attribué par la gestion centrale)]=A750,FarmUnit[3. Superficie de l’unité agricole (ha)*])),"!","-"))</f>
        <v>!</v>
      </c>
    </row>
    <row r="751" spans="1:9" ht="13.5" hidden="1" x14ac:dyDescent="0.25">
      <c r="A751" s="109" t="s">
        <v>3312</v>
      </c>
      <c r="B751" s="109" t="s">
        <v>3328</v>
      </c>
      <c r="C751" s="94">
        <v>1.72</v>
      </c>
      <c r="D751" s="187">
        <v>5.4364699999999999</v>
      </c>
      <c r="E751" s="187">
        <v>-5.9351099999999999</v>
      </c>
      <c r="F751"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51" s="98">
        <f t="shared" ref="G751:G759" si="27">IF(D751=0,"",D751)</f>
        <v>5.4364699999999999</v>
      </c>
      <c r="H751" s="98">
        <f t="shared" ref="H751:H759" si="28">IF(E751=0,"",E751)</f>
        <v>-5.9351099999999999</v>
      </c>
      <c r="I751" s="97" t="str">
        <f t="array" ref="I751">IF(ISBLANK(C751),"",IF(C751=MAX(IF(FarmUnit[1. Identifiant interne unique d’exploitation agricole*
(Attribué par la gestion centrale)]=A751,FarmUnit[3. Superficie de l’unité agricole (ha)*])),"!","-"))</f>
        <v>!</v>
      </c>
    </row>
    <row r="752" spans="1:9" ht="13.5" hidden="1" x14ac:dyDescent="0.25">
      <c r="A752" s="109" t="s">
        <v>3313</v>
      </c>
      <c r="B752" s="109" t="s">
        <v>3329</v>
      </c>
      <c r="C752" s="94">
        <v>3.82</v>
      </c>
      <c r="D752" s="187">
        <v>5.4354699999999996</v>
      </c>
      <c r="E752" s="187">
        <v>-5.9353899999999999</v>
      </c>
      <c r="F752"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52" s="98">
        <f t="shared" si="27"/>
        <v>5.4354699999999996</v>
      </c>
      <c r="H752" s="98">
        <f t="shared" si="28"/>
        <v>-5.9353899999999999</v>
      </c>
      <c r="I752" s="97" t="str">
        <f t="array" ref="I752">IF(ISBLANK(C752),"",IF(C752=MAX(IF(FarmUnit[1. Identifiant interne unique d’exploitation agricole*
(Attribué par la gestion centrale)]=A752,FarmUnit[3. Superficie de l’unité agricole (ha)*])),"!","-"))</f>
        <v>!</v>
      </c>
    </row>
    <row r="753" spans="1:9" ht="13.5" hidden="1" x14ac:dyDescent="0.25">
      <c r="A753" s="109" t="s">
        <v>3314</v>
      </c>
      <c r="B753" s="109" t="s">
        <v>3330</v>
      </c>
      <c r="C753" s="94">
        <v>4.04</v>
      </c>
      <c r="D753" s="187">
        <v>5.4398400000000002</v>
      </c>
      <c r="E753" s="187">
        <v>-5.9354500000000003</v>
      </c>
      <c r="F753"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53" s="98">
        <f t="shared" si="27"/>
        <v>5.4398400000000002</v>
      </c>
      <c r="H753" s="98">
        <f t="shared" si="28"/>
        <v>-5.9354500000000003</v>
      </c>
      <c r="I753" s="97" t="str">
        <f t="array" ref="I753">IF(ISBLANK(C753),"",IF(C753=MAX(IF(FarmUnit[1. Identifiant interne unique d’exploitation agricole*
(Attribué par la gestion centrale)]=A753,FarmUnit[3. Superficie de l’unité agricole (ha)*])),"!","-"))</f>
        <v>!</v>
      </c>
    </row>
    <row r="754" spans="1:9" ht="13.5" hidden="1" x14ac:dyDescent="0.25">
      <c r="A754" s="109" t="s">
        <v>3315</v>
      </c>
      <c r="B754" s="109" t="s">
        <v>3331</v>
      </c>
      <c r="C754" s="94">
        <v>3.84</v>
      </c>
      <c r="D754" s="187">
        <v>5.44259</v>
      </c>
      <c r="E754" s="187">
        <v>-5.9335100000000001</v>
      </c>
      <c r="F754"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54" s="98">
        <f t="shared" si="27"/>
        <v>5.44259</v>
      </c>
      <c r="H754" s="98">
        <f t="shared" si="28"/>
        <v>-5.9335100000000001</v>
      </c>
      <c r="I754" s="97" t="str">
        <f t="array" ref="I754">IF(ISBLANK(C754),"",IF(C754=MAX(IF(FarmUnit[1. Identifiant interne unique d’exploitation agricole*
(Attribué par la gestion centrale)]=A754,FarmUnit[3. Superficie de l’unité agricole (ha)*])),"!","-"))</f>
        <v>!</v>
      </c>
    </row>
    <row r="755" spans="1:9" ht="13.5" hidden="1" x14ac:dyDescent="0.25">
      <c r="A755" s="109" t="s">
        <v>3316</v>
      </c>
      <c r="B755" s="109" t="s">
        <v>3332</v>
      </c>
      <c r="C755" s="94">
        <v>2.0499999999999998</v>
      </c>
      <c r="D755" s="187">
        <v>5.4420099999999998</v>
      </c>
      <c r="E755" s="187">
        <v>-5.9301000000000004</v>
      </c>
      <c r="F755"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55" s="98">
        <f t="shared" si="27"/>
        <v>5.4420099999999998</v>
      </c>
      <c r="H755" s="98">
        <f t="shared" si="28"/>
        <v>-5.9301000000000004</v>
      </c>
      <c r="I755" s="97" t="str">
        <f t="array" ref="I755">IF(ISBLANK(C755),"",IF(C755=MAX(IF(FarmUnit[1. Identifiant interne unique d’exploitation agricole*
(Attribué par la gestion centrale)]=A755,FarmUnit[3. Superficie de l’unité agricole (ha)*])),"!","-"))</f>
        <v>!</v>
      </c>
    </row>
    <row r="756" spans="1:9" ht="13.5" hidden="1" x14ac:dyDescent="0.25">
      <c r="A756" s="109" t="s">
        <v>3317</v>
      </c>
      <c r="B756" s="109" t="s">
        <v>3333</v>
      </c>
      <c r="C756" s="94">
        <v>1</v>
      </c>
      <c r="D756" s="187">
        <v>5.4342899999999998</v>
      </c>
      <c r="E756" s="187">
        <v>-5.9316199999999997</v>
      </c>
      <c r="F756"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56" s="98">
        <f t="shared" si="27"/>
        <v>5.4342899999999998</v>
      </c>
      <c r="H756" s="98">
        <f t="shared" si="28"/>
        <v>-5.9316199999999997</v>
      </c>
      <c r="I756" s="97" t="str">
        <f t="array" ref="I756">IF(ISBLANK(C756),"",IF(C756=MAX(IF(FarmUnit[1. Identifiant interne unique d’exploitation agricole*
(Attribué par la gestion centrale)]=A756,FarmUnit[3. Superficie de l’unité agricole (ha)*])),"!","-"))</f>
        <v>!</v>
      </c>
    </row>
    <row r="757" spans="1:9" ht="13.5" hidden="1" x14ac:dyDescent="0.25">
      <c r="A757" s="109" t="s">
        <v>3318</v>
      </c>
      <c r="B757" s="109" t="s">
        <v>3334</v>
      </c>
      <c r="C757" s="94">
        <v>3.01</v>
      </c>
      <c r="D757" s="187">
        <v>5.4354800000000001</v>
      </c>
      <c r="E757" s="187">
        <v>-5.9309900000000004</v>
      </c>
      <c r="F757"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57" s="98">
        <f t="shared" si="27"/>
        <v>5.4354800000000001</v>
      </c>
      <c r="H757" s="98">
        <f t="shared" si="28"/>
        <v>-5.9309900000000004</v>
      </c>
      <c r="I757" s="97" t="str">
        <f t="array" ref="I757">IF(ISBLANK(C757),"",IF(C757=MAX(IF(FarmUnit[1. Identifiant interne unique d’exploitation agricole*
(Attribué par la gestion centrale)]=A757,FarmUnit[3. Superficie de l’unité agricole (ha)*])),"!","-"))</f>
        <v>!</v>
      </c>
    </row>
    <row r="758" spans="1:9" ht="13.5" hidden="1" x14ac:dyDescent="0.25">
      <c r="A758" s="109" t="s">
        <v>3319</v>
      </c>
      <c r="B758" s="109" t="s">
        <v>3335</v>
      </c>
      <c r="C758" s="94">
        <v>1.1000000000000001</v>
      </c>
      <c r="D758" s="187">
        <v>5.4282700000000004</v>
      </c>
      <c r="E758" s="187">
        <v>-5.8817199999999996</v>
      </c>
      <c r="F758" s="97"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58" s="98">
        <f t="shared" si="27"/>
        <v>5.4282700000000004</v>
      </c>
      <c r="H758" s="98">
        <f t="shared" si="28"/>
        <v>-5.8817199999999996</v>
      </c>
      <c r="I758" s="97" t="str">
        <f t="array" ref="I758">IF(ISBLANK(C758),"",IF(C758=MAX(IF(FarmUnit[1. Identifiant interne unique d’exploitation agricole*
(Attribué par la gestion centrale)]=A758,FarmUnit[3. Superficie de l’unité agricole (ha)*])),"!","-"))</f>
        <v>!</v>
      </c>
    </row>
    <row r="759" spans="1:9" ht="13.5" hidden="1" x14ac:dyDescent="0.25">
      <c r="A759" s="109" t="s">
        <v>3320</v>
      </c>
      <c r="B759" s="109" t="s">
        <v>3336</v>
      </c>
      <c r="C759" s="155">
        <v>3.38</v>
      </c>
      <c r="D759" s="187">
        <v>5.4242999999999997</v>
      </c>
      <c r="E759" s="187">
        <v>-5.8958300000000001</v>
      </c>
      <c r="F759"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59" s="100">
        <f t="shared" si="27"/>
        <v>5.4242999999999997</v>
      </c>
      <c r="H759" s="100">
        <f t="shared" si="28"/>
        <v>-5.8958300000000001</v>
      </c>
      <c r="I759" s="99" t="str">
        <f t="array" ref="I759">IF(ISBLANK(C759),"",IF(C759=MAX(IF(FarmUnit[1. Identifiant interne unique d’exploitation agricole*
(Attribué par la gestion centrale)]=A759,FarmUnit[3. Superficie de l’unité agricole (ha)*])),"!","-"))</f>
        <v>!</v>
      </c>
    </row>
    <row r="760" spans="1:9" ht="13.5" hidden="1" x14ac:dyDescent="0.25">
      <c r="A760" s="108" t="s">
        <v>3337</v>
      </c>
      <c r="B760" s="108" t="s">
        <v>3339</v>
      </c>
      <c r="C760" s="155">
        <v>2.9</v>
      </c>
      <c r="D760" s="187">
        <v>5.3439199999999998</v>
      </c>
      <c r="E760" s="187">
        <v>-6.1005399999999996</v>
      </c>
      <c r="F760" s="99" t="b">
        <f>IF(ISBLANK(FarmUnit[[#This Row],[1. Identifiant interne unique d’exploitation agricole*
(Attribué par la gestion centrale)]]),"",IF(ISERROR(MATCH(FarmUnit[[#This Row],[1. Identifiant interne unique d’exploitation agricole*
(Attribué par la gestion centrale)]],GroupMember[1. Identifiant interne unique d’exploitation agricole*
(Attribué par la gestion centrale)
Aucun doublon n''est autorisé],0)),FALSE,TRUE))</f>
        <v>1</v>
      </c>
      <c r="G760" s="100">
        <f>IF(D760=0,"",D760)</f>
        <v>5.3439199999999998</v>
      </c>
      <c r="H760" s="100">
        <f>IF(E760=0,"",E760)</f>
        <v>-6.1005399999999996</v>
      </c>
      <c r="I760" s="99" t="str">
        <f t="array" ref="I760">IF(ISBLANK(C760),"",IF(C760=MAX(IF(FarmUnit[1. Identifiant interne unique d’exploitation agricole*
(Attribué par la gestion centrale)]=A760,FarmUnit[3. Superficie de l’unité agricole (ha)*])),"!","-"))</f>
        <v>!</v>
      </c>
    </row>
  </sheetData>
  <protectedRanges>
    <protectedRange algorithmName="SHA-512" hashValue="RS81NFiMR1QsRpz2rzEn4gqVf2ABO2eVoQOiH3t6WiBj63ekAOrY6QDJ72EVm5su8oqQ/ykNrHTnv7G2cuGd9g==" saltValue="uaJ84xAAjRl5R2j/Q/L0bg==" spinCount="100000" sqref="G1:I1 G3:I718" name="DataValFU"/>
    <protectedRange algorithmName="SHA-512" hashValue="RS81NFiMR1QsRpz2rzEn4gqVf2ABO2eVoQOiH3t6WiBj63ekAOrY6QDJ72EVm5su8oqQ/ykNrHTnv7G2cuGd9g==" saltValue="uaJ84xAAjRl5R2j/Q/L0bg==" spinCount="100000" sqref="G2:I2" name="DataValFU_1"/>
  </protectedRanges>
  <mergeCells count="2">
    <mergeCell ref="A1:E1"/>
    <mergeCell ref="G1:I1"/>
  </mergeCells>
  <phoneticPr fontId="15" type="noConversion"/>
  <conditionalFormatting sqref="I3:I760">
    <cfRule type="cellIs" dxfId="96" priority="126" operator="equal">
      <formula>"!"</formula>
    </cfRule>
  </conditionalFormatting>
  <conditionalFormatting sqref="H3:H760">
    <cfRule type="cellIs" dxfId="95" priority="113" operator="lessThan">
      <formula>-180</formula>
    </cfRule>
    <cfRule type="cellIs" dxfId="94" priority="123" operator="greaterThan">
      <formula>180</formula>
    </cfRule>
    <cfRule type="cellIs" dxfId="93" priority="124" operator="between">
      <formula>-180</formula>
      <formula>180</formula>
    </cfRule>
    <cfRule type="cellIs" dxfId="92" priority="125" operator="equal">
      <formula>0</formula>
    </cfRule>
  </conditionalFormatting>
  <conditionalFormatting sqref="G3:G760">
    <cfRule type="cellIs" dxfId="91" priority="99" operator="between">
      <formula>-30</formula>
      <formula>30</formula>
    </cfRule>
    <cfRule type="cellIs" dxfId="90" priority="110" operator="lessThan">
      <formula>-90</formula>
    </cfRule>
    <cfRule type="cellIs" dxfId="89" priority="112" operator="greaterThan">
      <formula>90</formula>
    </cfRule>
    <cfRule type="cellIs" dxfId="88" priority="127" operator="lessThan">
      <formula>-30</formula>
    </cfRule>
    <cfRule type="cellIs" dxfId="87" priority="162" operator="greaterThan">
      <formula>30</formula>
    </cfRule>
  </conditionalFormatting>
  <conditionalFormatting sqref="F3:F760">
    <cfRule type="containsText" dxfId="86" priority="98" operator="containsText" text="FALSE">
      <formula>NOT(ISERROR(SEARCH("FALSE",F3)))</formula>
    </cfRule>
  </conditionalFormatting>
  <conditionalFormatting sqref="A667">
    <cfRule type="duplicateValues" dxfId="85" priority="79"/>
  </conditionalFormatting>
  <conditionalFormatting sqref="A668:A673">
    <cfRule type="duplicateValues" dxfId="84" priority="94"/>
  </conditionalFormatting>
  <conditionalFormatting sqref="A717:A718">
    <cfRule type="duplicateValues" dxfId="83" priority="77"/>
  </conditionalFormatting>
  <conditionalFormatting sqref="A674:A689">
    <cfRule type="duplicateValues" dxfId="82" priority="220"/>
  </conditionalFormatting>
  <conditionalFormatting sqref="A667:A689 A3:A664">
    <cfRule type="duplicateValues" dxfId="81" priority="3438"/>
  </conditionalFormatting>
  <conditionalFormatting sqref="B665:B666">
    <cfRule type="duplicateValues" dxfId="80" priority="70"/>
  </conditionalFormatting>
  <conditionalFormatting sqref="B674:B712">
    <cfRule type="duplicateValues" dxfId="79" priority="3675"/>
  </conditionalFormatting>
  <conditionalFormatting sqref="A736:A740">
    <cfRule type="duplicateValues" dxfId="78" priority="53"/>
  </conditionalFormatting>
  <conditionalFormatting sqref="B736">
    <cfRule type="duplicateValues" dxfId="77" priority="52"/>
  </conditionalFormatting>
  <conditionalFormatting sqref="B736">
    <cfRule type="duplicateValues" dxfId="76" priority="51"/>
  </conditionalFormatting>
  <conditionalFormatting sqref="B737:B740">
    <cfRule type="duplicateValues" dxfId="75" priority="50"/>
  </conditionalFormatting>
  <conditionalFormatting sqref="B737:B740">
    <cfRule type="duplicateValues" dxfId="74" priority="49"/>
  </conditionalFormatting>
  <conditionalFormatting sqref="A741">
    <cfRule type="expression" dxfId="73" priority="45">
      <formula>$G741="high"</formula>
    </cfRule>
    <cfRule type="expression" dxfId="72" priority="46">
      <formula>$G741="medium"</formula>
    </cfRule>
    <cfRule type="expression" dxfId="71" priority="47">
      <formula>$G741="low"</formula>
    </cfRule>
  </conditionalFormatting>
  <conditionalFormatting sqref="A741">
    <cfRule type="duplicateValues" dxfId="70" priority="48"/>
  </conditionalFormatting>
  <conditionalFormatting sqref="A742">
    <cfRule type="expression" dxfId="69" priority="41">
      <formula>$G742="high"</formula>
    </cfRule>
    <cfRule type="expression" dxfId="68" priority="42">
      <formula>$G742="medium"</formula>
    </cfRule>
    <cfRule type="expression" dxfId="67" priority="43">
      <formula>$G742="low"</formula>
    </cfRule>
  </conditionalFormatting>
  <conditionalFormatting sqref="A742">
    <cfRule type="duplicateValues" dxfId="66" priority="44"/>
  </conditionalFormatting>
  <conditionalFormatting sqref="A743">
    <cfRule type="expression" dxfId="65" priority="37">
      <formula>$G743="high"</formula>
    </cfRule>
    <cfRule type="expression" dxfId="64" priority="38">
      <formula>$G743="medium"</formula>
    </cfRule>
    <cfRule type="expression" dxfId="63" priority="39">
      <formula>$G743="low"</formula>
    </cfRule>
  </conditionalFormatting>
  <conditionalFormatting sqref="A743">
    <cfRule type="duplicateValues" dxfId="62" priority="40"/>
  </conditionalFormatting>
  <conditionalFormatting sqref="B741:B743">
    <cfRule type="expression" dxfId="61" priority="33">
      <formula>$G741="high"</formula>
    </cfRule>
    <cfRule type="expression" dxfId="60" priority="34">
      <formula>$G741="medium"</formula>
    </cfRule>
    <cfRule type="expression" dxfId="59" priority="35">
      <formula>$G741="low"</formula>
    </cfRule>
  </conditionalFormatting>
  <conditionalFormatting sqref="B741:B743">
    <cfRule type="duplicateValues" dxfId="58" priority="36"/>
  </conditionalFormatting>
  <conditionalFormatting sqref="A744:A750">
    <cfRule type="expression" dxfId="57" priority="29">
      <formula>$G744="high"</formula>
    </cfRule>
    <cfRule type="expression" dxfId="56" priority="30">
      <formula>$G744="medium"</formula>
    </cfRule>
    <cfRule type="expression" dxfId="55" priority="31">
      <formula>$G744="low"</formula>
    </cfRule>
  </conditionalFormatting>
  <conditionalFormatting sqref="A744:A750">
    <cfRule type="duplicateValues" dxfId="54" priority="32"/>
  </conditionalFormatting>
  <conditionalFormatting sqref="B744">
    <cfRule type="duplicateValues" dxfId="53" priority="28"/>
  </conditionalFormatting>
  <conditionalFormatting sqref="B744">
    <cfRule type="expression" dxfId="52" priority="24">
      <formula>$G744="high"</formula>
    </cfRule>
    <cfRule type="expression" dxfId="51" priority="25">
      <formula>$G744="medium"</formula>
    </cfRule>
    <cfRule type="expression" dxfId="50" priority="26">
      <formula>$G744="low"</formula>
    </cfRule>
  </conditionalFormatting>
  <conditionalFormatting sqref="B744">
    <cfRule type="duplicateValues" dxfId="49" priority="27"/>
  </conditionalFormatting>
  <conditionalFormatting sqref="B745:B750">
    <cfRule type="duplicateValues" dxfId="48" priority="23"/>
  </conditionalFormatting>
  <conditionalFormatting sqref="B745:B750">
    <cfRule type="expression" dxfId="47" priority="19">
      <formula>$G745="high"</formula>
    </cfRule>
    <cfRule type="expression" dxfId="46" priority="20">
      <formula>$G745="medium"</formula>
    </cfRule>
    <cfRule type="expression" dxfId="45" priority="21">
      <formula>$G745="low"</formula>
    </cfRule>
  </conditionalFormatting>
  <conditionalFormatting sqref="B745:B750">
    <cfRule type="duplicateValues" dxfId="44" priority="22"/>
  </conditionalFormatting>
  <conditionalFormatting sqref="A751:A759">
    <cfRule type="expression" dxfId="43" priority="15">
      <formula>$G751="high"</formula>
    </cfRule>
    <cfRule type="expression" dxfId="42" priority="16">
      <formula>$G751="medium"</formula>
    </cfRule>
    <cfRule type="expression" dxfId="41" priority="17">
      <formula>$G751="low"</formula>
    </cfRule>
  </conditionalFormatting>
  <conditionalFormatting sqref="A751:A759">
    <cfRule type="duplicateValues" dxfId="40" priority="18"/>
  </conditionalFormatting>
  <conditionalFormatting sqref="B751">
    <cfRule type="expression" dxfId="39" priority="11">
      <formula>$G751="high"</formula>
    </cfRule>
    <cfRule type="expression" dxfId="38" priority="12">
      <formula>$G751="medium"</formula>
    </cfRule>
    <cfRule type="expression" dxfId="37" priority="13">
      <formula>$G751="low"</formula>
    </cfRule>
  </conditionalFormatting>
  <conditionalFormatting sqref="B751">
    <cfRule type="duplicateValues" dxfId="36" priority="14"/>
  </conditionalFormatting>
  <conditionalFormatting sqref="B752:B759">
    <cfRule type="expression" dxfId="35" priority="7">
      <formula>$G752="high"</formula>
    </cfRule>
    <cfRule type="expression" dxfId="34" priority="8">
      <formula>$G752="medium"</formula>
    </cfRule>
    <cfRule type="expression" dxfId="33" priority="9">
      <formula>$G752="low"</formula>
    </cfRule>
  </conditionalFormatting>
  <conditionalFormatting sqref="B752:B759">
    <cfRule type="duplicateValues" dxfId="32" priority="10"/>
  </conditionalFormatting>
  <conditionalFormatting sqref="D751:E760">
    <cfRule type="duplicateValues" dxfId="31" priority="6"/>
  </conditionalFormatting>
  <conditionalFormatting sqref="A760:B760">
    <cfRule type="expression" dxfId="30" priority="2">
      <formula>$G760="high"</formula>
    </cfRule>
    <cfRule type="expression" dxfId="29" priority="3">
      <formula>$G760="medium"</formula>
    </cfRule>
    <cfRule type="expression" dxfId="28" priority="4">
      <formula>$G760="low"</formula>
    </cfRule>
  </conditionalFormatting>
  <conditionalFormatting sqref="A760:B760">
    <cfRule type="duplicateValues" dxfId="27" priority="5"/>
  </conditionalFormatting>
  <conditionalFormatting sqref="A413:A497">
    <cfRule type="duplicateValues" dxfId="26" priority="6721"/>
  </conditionalFormatting>
  <conditionalFormatting sqref="A498:A549">
    <cfRule type="duplicateValues" dxfId="25" priority="6750"/>
  </conditionalFormatting>
  <conditionalFormatting sqref="C595:C654">
    <cfRule type="duplicateValues" dxfId="24" priority="6849"/>
    <cfRule type="duplicateValues" dxfId="23" priority="6850"/>
    <cfRule type="duplicateValues" dxfId="22" priority="6851"/>
    <cfRule type="duplicateValues" dxfId="21" priority="6852"/>
    <cfRule type="duplicateValues" dxfId="20" priority="6853"/>
  </conditionalFormatting>
  <conditionalFormatting sqref="A3:A412">
    <cfRule type="duplicateValues" dxfId="19" priority="7005"/>
  </conditionalFormatting>
  <conditionalFormatting sqref="D3:E412">
    <cfRule type="duplicateValues" dxfId="18" priority="7007"/>
    <cfRule type="duplicateValues" dxfId="17" priority="7008"/>
    <cfRule type="duplicateValues" dxfId="16" priority="7009"/>
  </conditionalFormatting>
  <conditionalFormatting sqref="D3:D412">
    <cfRule type="duplicateValues" dxfId="15" priority="7013"/>
  </conditionalFormatting>
  <conditionalFormatting sqref="D3:E412">
    <cfRule type="duplicateValues" dxfId="14" priority="7015"/>
  </conditionalFormatting>
  <conditionalFormatting sqref="A498:A664">
    <cfRule type="duplicateValues" dxfId="13" priority="7160"/>
  </conditionalFormatting>
  <conditionalFormatting sqref="A3:A750">
    <cfRule type="duplicateValues" dxfId="12" priority="7162"/>
  </conditionalFormatting>
  <conditionalFormatting sqref="D3:E750">
    <cfRule type="duplicateValues" dxfId="11" priority="7164"/>
  </conditionalFormatting>
  <conditionalFormatting sqref="A3:A760">
    <cfRule type="duplicateValues" dxfId="10" priority="1"/>
  </conditionalFormatting>
  <dataValidations count="9">
    <dataValidation allowBlank="1" showInputMessage="1" showErrorMessage="1" promptTitle="Attention" prompt="Il est obligatoire de fournir un point GPS pour la plus grande unité agricole de chaque membre du groupe!_x000a_Utiliser un format nombre, 4 décimales ou plus._x000a_XX.XXXX ou XX, XXXX_x000a_Si vous utilisez le mauvais format, les colonnes à droite seront marquées rouge" sqref="D2:E2" xr:uid="{B0378BC1-1C52-4BFE-8172-A70D8A2E43AB}"/>
    <dataValidation allowBlank="1" showInputMessage="1" showErrorMessage="1" promptTitle="-90 to 90" prompt="Si la cellule est rouge, elle est incorrecte, veuillez corriger les données._x000a__x000a_Vérifiez que vous utilisez la bonne décimale (, ou.)_x000a_Si la cellule affiche trop de décimal &quot;0&quot;, assurez-vous d'avoir des données plus précises._x000a__x000a__x000a_" sqref="G2" xr:uid="{D70B6307-84BD-4008-8A24-343315B58725}"/>
    <dataValidation allowBlank="1" showInputMessage="1" showErrorMessage="1" promptTitle="-180 to 180" prompt="Si la cellule est rouge, elle est incorrecte, veuillez corriger les données._x000a__x000a_Vérifiez que vous utilisez la bonne décimale (, ou.)_x000a_Si la cellule affiche trop de décimal &quot;0&quot;, assurez-vous d'avoir des données plus précises." sqref="H2" xr:uid="{18DE48B7-0F58-4BD0-B20B-236518FE65A3}"/>
    <dataValidation allowBlank="1" showInputMessage="1" showErrorMessage="1" promptTitle="! = plus grande unité agricole" prompt="Si une plantation a plusieurs unités agricoles, la géolocalisation doit être fournie pour la plus grande accueillant la culture certifiée (Exigence 1.2.12)_x000a_! indique la plus grande unité pour le même ID de membre. Peut ne pas être certifiée_x000a_? autre" sqref="I2" xr:uid="{7E2FCA99-ADDE-4884-9B44-8FB9BA7CC2F8}"/>
    <dataValidation allowBlank="1" showInputMessage="1" showErrorMessage="1" promptTitle="Valeur obligatoire" prompt="Veuillez vous assurer d'utiliser le même ID que celui présenté dans la colonne A de l'onglet 1. Membre du groupe._x000a_Si un membre a plus d'une unité agricole de produit certifié, répétez l'ID autant de lignes qu'il y a d'unités._x000a_" sqref="A2" xr:uid="{00000000-0002-0000-0300-000005000000}"/>
    <dataValidation allowBlank="1" showInputMessage="1" showErrorMessage="1" promptTitle="Information obligatoire" prompt="La superficie de l'unité agricole spécifique._x000a_La somme de toutes les unités agricoles d'un membre du groupe ne doit pas être supérieure à la superficie agricole totale de l'onglet 1. Membre du groupe._x000a__x000a_Utiliser le format cellule &quot;nombre&quot;" sqref="C2" xr:uid="{632F2A65-279B-4B42-A54E-0AE7D5FE8B39}"/>
    <dataValidation allowBlank="1" showInputMessage="1" showErrorMessage="1" promptTitle="Valeur obligatoire" prompt="Veuillez indiquer ici l'ID de l'unité agricole que vous utilisez dans votre système de gestion interne, par exemple lors de la collecte de données de géolocalisation." sqref="B2" xr:uid="{A506F6C3-FA15-47C8-AE08-956EB338E270}"/>
    <dataValidation allowBlank="1" showInputMessage="1" showErrorMessage="1" promptTitle="Mandatory value" prompt="e.g. male_x000a_e.g. female" sqref="D550:D559 D498:D536 D561:D594" xr:uid="{A1DCDD44-F061-4EF0-BBAE-847D31DC1249}"/>
    <dataValidation errorStyle="information" allowBlank="1" showInputMessage="1" showErrorMessage="1" sqref="G3:I760" xr:uid="{00000000-0002-0000-0300-000000000000}"/>
  </dataValidation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2:D36"/>
  <sheetViews>
    <sheetView showGridLines="0" topLeftCell="A16" zoomScale="80" zoomScaleNormal="80" workbookViewId="0">
      <selection activeCell="C26" sqref="C26"/>
    </sheetView>
  </sheetViews>
  <sheetFormatPr baseColWidth="10" defaultColWidth="8.81640625" defaultRowHeight="13.5" x14ac:dyDescent="0.25"/>
  <cols>
    <col min="1" max="1" width="43.453125" style="2" customWidth="1"/>
    <col min="2" max="2" width="45.81640625" style="2" customWidth="1"/>
    <col min="3" max="3" width="25" style="23" customWidth="1"/>
    <col min="4" max="4" width="41.1796875" style="2" customWidth="1"/>
    <col min="5" max="5" width="17" style="2" customWidth="1"/>
    <col min="6" max="16" width="50.7265625" style="2" bestFit="1" customWidth="1"/>
    <col min="17" max="17" width="36.26953125" style="2" bestFit="1" customWidth="1"/>
    <col min="18" max="18" width="55.26953125" style="2" bestFit="1" customWidth="1"/>
    <col min="19" max="26" width="69.54296875" style="2" bestFit="1" customWidth="1"/>
    <col min="27" max="27" width="32" style="2" bestFit="1" customWidth="1"/>
    <col min="28" max="28" width="74.26953125" style="2" bestFit="1" customWidth="1"/>
    <col min="29" max="16384" width="8.81640625" style="2"/>
  </cols>
  <sheetData>
    <row r="2" spans="1:4" s="38" customFormat="1" ht="22" thickBot="1" x14ac:dyDescent="0.55000000000000004">
      <c r="A2" s="37" t="s">
        <v>91</v>
      </c>
      <c r="C2" s="39"/>
    </row>
    <row r="3" spans="1:4" s="38" customFormat="1" ht="21" thickTop="1" x14ac:dyDescent="0.4">
      <c r="A3" s="38" t="s">
        <v>92</v>
      </c>
      <c r="C3" s="39"/>
    </row>
    <row r="4" spans="1:4" s="38" customFormat="1" ht="46" customHeight="1" x14ac:dyDescent="0.4">
      <c r="A4" s="233" t="s">
        <v>93</v>
      </c>
      <c r="B4" s="233"/>
      <c r="C4" s="233"/>
      <c r="D4" s="233"/>
    </row>
    <row r="6" spans="1:4" ht="17.5" x14ac:dyDescent="0.35">
      <c r="A6" s="6" t="s">
        <v>94</v>
      </c>
    </row>
    <row r="7" spans="1:4" ht="14" x14ac:dyDescent="0.3">
      <c r="A7" s="8" t="s">
        <v>95</v>
      </c>
      <c r="B7" s="8" t="s">
        <v>96</v>
      </c>
      <c r="C7" s="24" t="s">
        <v>97</v>
      </c>
      <c r="D7" s="8" t="s">
        <v>98</v>
      </c>
    </row>
    <row r="8" spans="1:4" s="32" customFormat="1" ht="64" x14ac:dyDescent="0.35">
      <c r="A8" s="40" t="s">
        <v>99</v>
      </c>
      <c r="B8" s="41" t="s">
        <v>100</v>
      </c>
      <c r="C8" s="42">
        <f t="array" ref="C8">SUMPRODUCT((GroupMember[1. Identifiant interne unique d’exploitation agricole*
(Attribué par la gestion centrale)
Aucun doublon n''est autorisé]&lt;&gt;"")/COUNTIF(GroupMember[1. Identifiant interne unique d’exploitation agricole*
(Attribué par la gestion centrale)
Aucun doublon n''est autorisé],GroupMember[1. Identifiant interne unique d’exploitation agricole*
(Attribué par la gestion centrale)
Aucun doublon n''est autorisé]&amp;""))</f>
        <v>719</v>
      </c>
      <c r="D8" s="43" t="s">
        <v>101</v>
      </c>
    </row>
    <row r="9" spans="1:4" x14ac:dyDescent="0.25">
      <c r="A9" s="11"/>
      <c r="B9" s="11"/>
      <c r="C9" s="25"/>
      <c r="D9" s="11"/>
    </row>
    <row r="10" spans="1:4" ht="17.5" x14ac:dyDescent="0.35">
      <c r="A10" s="6" t="s">
        <v>102</v>
      </c>
      <c r="B10" s="11"/>
      <c r="C10" s="25"/>
      <c r="D10" s="11"/>
    </row>
    <row r="11" spans="1:4" ht="14" x14ac:dyDescent="0.3">
      <c r="A11" s="8" t="s">
        <v>103</v>
      </c>
      <c r="B11" s="8" t="s">
        <v>96</v>
      </c>
      <c r="C11" s="24" t="s">
        <v>97</v>
      </c>
      <c r="D11" s="8" t="s">
        <v>98</v>
      </c>
    </row>
    <row r="12" spans="1:4" s="32" customFormat="1" ht="64" x14ac:dyDescent="0.35">
      <c r="A12" s="44" t="s">
        <v>104</v>
      </c>
      <c r="B12" s="41" t="s">
        <v>100</v>
      </c>
      <c r="C12" s="42">
        <f>SUMPRODUCT((CertifiedCrop[1. Identifiant interne unique d’exploitation agricole*
(Attribué par la gestion centrale)]&lt;&gt;"")/COUNTIF(CertifiedCrop[1. Identifiant interne unique d’exploitation agricole*
(Attribué par la gestion centrale)],CertifiedCrop[1. Identifiant interne unique d’exploitation agricole*
(Attribué par la gestion centrale)]&amp;""))</f>
        <v>719</v>
      </c>
      <c r="D12" s="43" t="s">
        <v>101</v>
      </c>
    </row>
    <row r="13" spans="1:4" s="32" customFormat="1" ht="32" x14ac:dyDescent="0.35">
      <c r="A13" s="44" t="s">
        <v>105</v>
      </c>
      <c r="B13" s="45" t="s">
        <v>106</v>
      </c>
      <c r="C13" s="46">
        <f>SUM('2. Produit agricole certifié'!D:D)</f>
        <v>2267.4582999999961</v>
      </c>
      <c r="D13" s="41" t="s">
        <v>107</v>
      </c>
    </row>
    <row r="14" spans="1:4" s="32" customFormat="1" ht="48" x14ac:dyDescent="0.35">
      <c r="A14" s="44" t="s">
        <v>108</v>
      </c>
      <c r="B14" s="45" t="s">
        <v>106</v>
      </c>
      <c r="C14" s="46">
        <f>SUM('2. Produit agricole certifié'!E:E)</f>
        <v>1431772.437216836</v>
      </c>
      <c r="D14" s="41" t="s">
        <v>109</v>
      </c>
    </row>
    <row r="15" spans="1:4" s="32" customFormat="1" ht="48" x14ac:dyDescent="0.35">
      <c r="A15" s="44" t="s">
        <v>110</v>
      </c>
      <c r="B15" s="45" t="s">
        <v>106</v>
      </c>
      <c r="C15" s="46">
        <f>SUM('2. Produit agricole certifié'!F:F)</f>
        <v>1312688</v>
      </c>
      <c r="D15" s="41" t="s">
        <v>111</v>
      </c>
    </row>
    <row r="16" spans="1:4" s="32" customFormat="1" ht="48" x14ac:dyDescent="0.35">
      <c r="A16" s="44" t="s">
        <v>112</v>
      </c>
      <c r="B16" s="45" t="s">
        <v>106</v>
      </c>
      <c r="C16" s="46">
        <f>SUM('2. Produit agricole certifié'!G:G)</f>
        <v>684986</v>
      </c>
      <c r="D16" s="41" t="s">
        <v>113</v>
      </c>
    </row>
    <row r="17" spans="1:4" s="32" customFormat="1" ht="32" x14ac:dyDescent="0.35">
      <c r="A17" s="44" t="s">
        <v>114</v>
      </c>
      <c r="B17" s="45" t="s">
        <v>115</v>
      </c>
      <c r="C17" s="40">
        <f>COUNTIF('2. Produit agricole certifié'!I:I,"!")</f>
        <v>0</v>
      </c>
      <c r="D17" s="41" t="s">
        <v>116</v>
      </c>
    </row>
    <row r="18" spans="1:4" s="32" customFormat="1" ht="32" x14ac:dyDescent="0.35">
      <c r="A18" s="44" t="s">
        <v>117</v>
      </c>
      <c r="B18" s="45" t="s">
        <v>106</v>
      </c>
      <c r="C18" s="47">
        <f>AVERAGE('2. Produit agricole certifié'!K:K)</f>
        <v>637.04262153730247</v>
      </c>
      <c r="D18" s="41" t="s">
        <v>118</v>
      </c>
    </row>
    <row r="19" spans="1:4" s="32" customFormat="1" ht="48" x14ac:dyDescent="0.35">
      <c r="A19" s="44" t="s">
        <v>119</v>
      </c>
      <c r="B19" s="45" t="s">
        <v>106</v>
      </c>
      <c r="C19" s="47">
        <f>AVERAGE('2. Produit agricole certifié'!L:L)</f>
        <v>587.19270574352481</v>
      </c>
      <c r="D19" s="41" t="s">
        <v>120</v>
      </c>
    </row>
    <row r="20" spans="1:4" x14ac:dyDescent="0.25">
      <c r="A20" s="11"/>
      <c r="B20" s="11"/>
      <c r="C20" s="25"/>
      <c r="D20" s="11"/>
    </row>
    <row r="21" spans="1:4" ht="14.5" x14ac:dyDescent="0.35">
      <c r="A21" s="5"/>
      <c r="B21" s="5"/>
      <c r="C21" s="26"/>
      <c r="D21" s="5"/>
    </row>
    <row r="22" spans="1:4" ht="17.5" x14ac:dyDescent="0.35">
      <c r="A22" s="6" t="s">
        <v>121</v>
      </c>
      <c r="B22" s="11"/>
      <c r="C22" s="25"/>
      <c r="D22" s="11"/>
    </row>
    <row r="23" spans="1:4" ht="14" x14ac:dyDescent="0.3">
      <c r="A23" s="8" t="s">
        <v>103</v>
      </c>
      <c r="B23" s="8" t="s">
        <v>96</v>
      </c>
      <c r="C23" s="24" t="s">
        <v>97</v>
      </c>
      <c r="D23" s="8" t="s">
        <v>98</v>
      </c>
    </row>
    <row r="24" spans="1:4" s="32" customFormat="1" ht="64" x14ac:dyDescent="0.35">
      <c r="A24" s="44" t="s">
        <v>122</v>
      </c>
      <c r="B24" s="45" t="s">
        <v>106</v>
      </c>
      <c r="C24" s="48">
        <f t="array" ref="C24">SUM(IF('3. Unité agricole'!$A$3:$A$760&lt;&gt;"",1/COUNTIF('3. Unité agricole'!$A$3:$A$760,'3. Unité agricole'!$A$3:$A$760),"not working"))</f>
        <v>719.00000000000057</v>
      </c>
      <c r="D24" s="41" t="s">
        <v>123</v>
      </c>
    </row>
    <row r="25" spans="1:4" s="32" customFormat="1" ht="32" x14ac:dyDescent="0.35">
      <c r="A25" s="44" t="s">
        <v>124</v>
      </c>
      <c r="B25" s="45" t="s">
        <v>106</v>
      </c>
      <c r="C25" s="48">
        <f>SUM('3. Unité agricole'!C:C)</f>
        <v>2314.2512999999963</v>
      </c>
      <c r="D25" s="45" t="s">
        <v>125</v>
      </c>
    </row>
    <row r="26" spans="1:4" s="32" customFormat="1" ht="64" x14ac:dyDescent="0.35">
      <c r="A26" s="44" t="s">
        <v>126</v>
      </c>
      <c r="B26" s="45" t="s">
        <v>106</v>
      </c>
      <c r="C26" s="48">
        <f>COUNTIF('3. Unité agricole'!I:I,"!")</f>
        <v>720</v>
      </c>
      <c r="D26" s="45" t="s">
        <v>127</v>
      </c>
    </row>
    <row r="27" spans="1:4" s="32" customFormat="1" ht="48" x14ac:dyDescent="0.35">
      <c r="A27" s="44" t="s">
        <v>128</v>
      </c>
      <c r="B27" s="45" t="s">
        <v>106</v>
      </c>
      <c r="C27" s="48">
        <f>MIN(COUNTA('3. Unité agricole'!$D$3:$D$44),COUNTA('3. Unité agricole'!$E$3:$E$44))</f>
        <v>42</v>
      </c>
      <c r="D27" s="45" t="s">
        <v>129</v>
      </c>
    </row>
    <row r="28" spans="1:4" s="32" customFormat="1" ht="64" x14ac:dyDescent="0.35">
      <c r="A28" s="44" t="s">
        <v>130</v>
      </c>
      <c r="B28" s="45" t="s">
        <v>106</v>
      </c>
      <c r="C28" s="48">
        <f>MIN(COUNTA('3. Unité agricole'!$D$3:$D$44),COUNTA('3. Unité agricole'!$E$3:$E$44))</f>
        <v>42</v>
      </c>
      <c r="D28" s="45" t="s">
        <v>131</v>
      </c>
    </row>
    <row r="29" spans="1:4" x14ac:dyDescent="0.25">
      <c r="C29" s="2"/>
    </row>
    <row r="30" spans="1:4" x14ac:dyDescent="0.25">
      <c r="C30" s="2"/>
    </row>
    <row r="31" spans="1:4" x14ac:dyDescent="0.25">
      <c r="C31" s="2"/>
    </row>
    <row r="32" spans="1:4" x14ac:dyDescent="0.25">
      <c r="C32" s="2"/>
    </row>
    <row r="33" spans="3:3" x14ac:dyDescent="0.25">
      <c r="C33" s="2"/>
    </row>
    <row r="34" spans="3:3" x14ac:dyDescent="0.25">
      <c r="C34" s="2"/>
    </row>
    <row r="35" spans="3:3" x14ac:dyDescent="0.25">
      <c r="C35" s="2"/>
    </row>
    <row r="36" spans="3:3" x14ac:dyDescent="0.25">
      <c r="C36" s="2"/>
    </row>
  </sheetData>
  <sheetProtection algorithmName="SHA-512" hashValue="wMvR/nuaVuUKF8qpzM3SQcYg4t2uYfyRAMiJZ9xqOauYV5VTqbr/ahCe/dzDzrxWER4hXjE0JkUpwLwUBNGCkg==" saltValue="UBLJy+n//tAwcKPIbJCvXA==" spinCount="100000" sheet="1" pivotTables="0"/>
  <mergeCells count="1">
    <mergeCell ref="A4:D4"/>
  </mergeCells>
  <conditionalFormatting sqref="C29:C40 C8:C10 C12:C22">
    <cfRule type="containsText" dxfId="9" priority="50" operator="containsText" text="TRUE">
      <formula>NOT(ISERROR(SEARCH("TRUE",C8)))</formula>
    </cfRule>
    <cfRule type="containsText" dxfId="8" priority="51" operator="containsText" text="FALSE">
      <formula>NOT(ISERROR(SEARCH("FALSE",C8)))</formula>
    </cfRule>
  </conditionalFormatting>
  <conditionalFormatting sqref="C17">
    <cfRule type="cellIs" dxfId="7" priority="13" operator="greaterThan">
      <formula>0</formula>
    </cfRule>
  </conditionalFormatting>
  <conditionalFormatting sqref="C7">
    <cfRule type="containsText" dxfId="6" priority="9" operator="containsText" text="TRUE">
      <formula>NOT(ISERROR(SEARCH("TRUE",C7)))</formula>
    </cfRule>
    <cfRule type="containsText" dxfId="5" priority="10" operator="containsText" text="FALSE">
      <formula>NOT(ISERROR(SEARCH("FALSE",C7)))</formula>
    </cfRule>
  </conditionalFormatting>
  <conditionalFormatting sqref="C11">
    <cfRule type="containsText" dxfId="4" priority="7" operator="containsText" text="TRUE">
      <formula>NOT(ISERROR(SEARCH("TRUE",C11)))</formula>
    </cfRule>
    <cfRule type="containsText" dxfId="3" priority="8" operator="containsText" text="FALSE">
      <formula>NOT(ISERROR(SEARCH("FALSE",C11)))</formula>
    </cfRule>
  </conditionalFormatting>
  <conditionalFormatting sqref="C23">
    <cfRule type="containsText" dxfId="2" priority="5" operator="containsText" text="TRUE">
      <formula>NOT(ISERROR(SEARCH("TRUE",C23)))</formula>
    </cfRule>
    <cfRule type="containsText" dxfId="1" priority="6" operator="containsText" text="FALSE">
      <formula>NOT(ISERROR(SEARCH("FALSE",C23)))</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2:C29"/>
  <sheetViews>
    <sheetView showGridLines="0" zoomScaleNormal="100" workbookViewId="0">
      <selection activeCell="C14" sqref="C14"/>
    </sheetView>
  </sheetViews>
  <sheetFormatPr baseColWidth="10" defaultColWidth="8.81640625" defaultRowHeight="13.5" x14ac:dyDescent="0.25"/>
  <cols>
    <col min="1" max="1" width="58.81640625" style="2" customWidth="1"/>
    <col min="2" max="2" width="45.1796875" style="2" customWidth="1"/>
    <col min="3" max="5" width="50.7265625" style="2" bestFit="1" customWidth="1"/>
    <col min="6" max="6" width="14.54296875" style="2" customWidth="1"/>
    <col min="7" max="7" width="2.7265625" style="2" customWidth="1"/>
    <col min="8" max="18" width="50.7265625" style="2" bestFit="1" customWidth="1"/>
    <col min="19" max="19" width="36.26953125" style="2" bestFit="1" customWidth="1"/>
    <col min="20" max="20" width="55.26953125" style="2" bestFit="1" customWidth="1"/>
    <col min="21" max="28" width="69.54296875" style="2" bestFit="1" customWidth="1"/>
    <col min="29" max="29" width="32" style="2" bestFit="1" customWidth="1"/>
    <col min="30" max="30" width="74.26953125" style="2" bestFit="1" customWidth="1"/>
    <col min="31" max="16384" width="8.81640625" style="2"/>
  </cols>
  <sheetData>
    <row r="2" spans="1:3" ht="20" thickBot="1" x14ac:dyDescent="0.5">
      <c r="A2" s="4" t="s">
        <v>132</v>
      </c>
    </row>
    <row r="3" spans="1:3" ht="14" thickTop="1" x14ac:dyDescent="0.25">
      <c r="A3" s="2" t="s">
        <v>133</v>
      </c>
      <c r="C3" s="3"/>
    </row>
    <row r="4" spans="1:3" x14ac:dyDescent="0.25">
      <c r="A4" s="2" t="s">
        <v>134</v>
      </c>
    </row>
    <row r="5" spans="1:3" ht="14.5" x14ac:dyDescent="0.35">
      <c r="A5" s="2" t="s">
        <v>135</v>
      </c>
      <c r="C5" s="22"/>
    </row>
    <row r="6" spans="1:3" ht="17.5" x14ac:dyDescent="0.35">
      <c r="A6" s="6" t="s">
        <v>136</v>
      </c>
      <c r="B6" s="58" t="s">
        <v>137</v>
      </c>
    </row>
    <row r="7" spans="1:3" ht="14" x14ac:dyDescent="0.3">
      <c r="A7" s="8" t="s">
        <v>138</v>
      </c>
      <c r="B7" s="8" t="s">
        <v>139</v>
      </c>
    </row>
    <row r="8" spans="1:3" ht="14" x14ac:dyDescent="0.25">
      <c r="A8" s="7" t="s">
        <v>140</v>
      </c>
      <c r="B8" s="7" t="s">
        <v>141</v>
      </c>
    </row>
    <row r="9" spans="1:3" ht="14" x14ac:dyDescent="0.25">
      <c r="A9" s="7" t="s">
        <v>142</v>
      </c>
      <c r="B9" s="7" t="s">
        <v>143</v>
      </c>
    </row>
    <row r="10" spans="1:3" ht="27.65" customHeight="1" x14ac:dyDescent="0.25">
      <c r="A10" s="7" t="s">
        <v>144</v>
      </c>
      <c r="B10" s="7" t="s">
        <v>145</v>
      </c>
    </row>
    <row r="11" spans="1:3" ht="25.15" customHeight="1" x14ac:dyDescent="0.25">
      <c r="A11" s="7" t="s">
        <v>146</v>
      </c>
      <c r="B11" s="9" t="s">
        <v>147</v>
      </c>
    </row>
    <row r="12" spans="1:3" ht="14" x14ac:dyDescent="0.25">
      <c r="A12" s="9" t="s">
        <v>148</v>
      </c>
      <c r="B12" s="9" t="s">
        <v>149</v>
      </c>
    </row>
    <row r="13" spans="1:3" ht="28.15" customHeight="1" x14ac:dyDescent="0.25">
      <c r="A13" s="7" t="s">
        <v>150</v>
      </c>
      <c r="B13" s="7" t="s">
        <v>151</v>
      </c>
    </row>
    <row r="14" spans="1:3" ht="31.9" customHeight="1" x14ac:dyDescent="0.25">
      <c r="A14" s="7" t="s">
        <v>152</v>
      </c>
      <c r="B14" s="7" t="s">
        <v>153</v>
      </c>
    </row>
    <row r="15" spans="1:3" ht="42" x14ac:dyDescent="0.25">
      <c r="A15" s="10" t="s">
        <v>154</v>
      </c>
      <c r="B15" s="10" t="s">
        <v>155</v>
      </c>
    </row>
    <row r="16" spans="1:3" ht="14" x14ac:dyDescent="0.25">
      <c r="A16" s="10" t="s">
        <v>156</v>
      </c>
      <c r="B16" s="10" t="s">
        <v>157</v>
      </c>
    </row>
    <row r="17" spans="1:2" ht="14" x14ac:dyDescent="0.25">
      <c r="A17" s="10" t="s">
        <v>158</v>
      </c>
      <c r="B17" s="10" t="s">
        <v>159</v>
      </c>
    </row>
    <row r="18" spans="1:2" ht="14" x14ac:dyDescent="0.25">
      <c r="A18" s="10" t="s">
        <v>160</v>
      </c>
      <c r="B18" s="10" t="s">
        <v>161</v>
      </c>
    </row>
    <row r="19" spans="1:2" ht="14" x14ac:dyDescent="0.25">
      <c r="A19" s="10" t="s">
        <v>162</v>
      </c>
      <c r="B19" s="10" t="s">
        <v>163</v>
      </c>
    </row>
    <row r="20" spans="1:2" ht="14" x14ac:dyDescent="0.25">
      <c r="A20" s="10" t="s">
        <v>164</v>
      </c>
      <c r="B20" s="10" t="s">
        <v>165</v>
      </c>
    </row>
    <row r="21" spans="1:2" ht="14" x14ac:dyDescent="0.25">
      <c r="A21" s="10" t="s">
        <v>166</v>
      </c>
      <c r="B21" s="10" t="s">
        <v>167</v>
      </c>
    </row>
    <row r="22" spans="1:2" ht="28" x14ac:dyDescent="0.25">
      <c r="A22" s="10" t="s">
        <v>168</v>
      </c>
      <c r="B22" s="10" t="s">
        <v>169</v>
      </c>
    </row>
    <row r="23" spans="1:2" ht="28" x14ac:dyDescent="0.25">
      <c r="A23" s="10" t="s">
        <v>170</v>
      </c>
      <c r="B23" s="10" t="s">
        <v>171</v>
      </c>
    </row>
    <row r="24" spans="1:2" ht="28" x14ac:dyDescent="0.25">
      <c r="A24" s="10" t="s">
        <v>172</v>
      </c>
      <c r="B24" s="10" t="s">
        <v>173</v>
      </c>
    </row>
    <row r="25" spans="1:2" ht="28" x14ac:dyDescent="0.25">
      <c r="A25" s="10" t="s">
        <v>174</v>
      </c>
      <c r="B25" s="10" t="s">
        <v>175</v>
      </c>
    </row>
    <row r="26" spans="1:2" ht="28" x14ac:dyDescent="0.25">
      <c r="A26" s="10" t="s">
        <v>176</v>
      </c>
      <c r="B26" s="10" t="s">
        <v>177</v>
      </c>
    </row>
    <row r="27" spans="1:2" ht="14" x14ac:dyDescent="0.25">
      <c r="A27" s="10"/>
      <c r="B27" s="10"/>
    </row>
    <row r="28" spans="1:2" ht="14" x14ac:dyDescent="0.25">
      <c r="A28" s="10"/>
      <c r="B28" s="10"/>
    </row>
    <row r="29" spans="1:2" ht="14" x14ac:dyDescent="0.25">
      <c r="A29" s="10"/>
      <c r="B29" s="10"/>
    </row>
  </sheetData>
  <dataValidations count="1">
    <dataValidation allowBlank="1" showInputMessage="1" showErrorMessage="1" promptTitle="If the formula does not work" prompt="Please click on this cell and press Ctrl+Shift+Enter" sqref="B35" xr:uid="{00000000-0002-0000-0500-000000000000}"/>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35FC0B73862942B5D735B921808A61" ma:contentTypeVersion="23" ma:contentTypeDescription="Create a new document." ma:contentTypeScope="" ma:versionID="b5909ba80f725219b947a6478d558438">
  <xsd:schema xmlns:xsd="http://www.w3.org/2001/XMLSchema" xmlns:xs="http://www.w3.org/2001/XMLSchema" xmlns:p="http://schemas.microsoft.com/office/2006/metadata/properties" xmlns:ns2="f85326c8-53d7-4073-8fb0-737c737bb331" xmlns:ns3="5765bac3-0fca-4b4e-935f-16f2a024ce24" targetNamespace="http://schemas.microsoft.com/office/2006/metadata/properties" ma:root="true" ma:fieldsID="fae8aa09d00a05856917812c059a217a" ns2:_="" ns3:_="">
    <xsd:import namespace="f85326c8-53d7-4073-8fb0-737c737bb331"/>
    <xsd:import namespace="5765bac3-0fca-4b4e-935f-16f2a024ce2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326c8-53d7-4073-8fb0-737c737bb3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c7e46e6-79dd-420e-99dc-c75ba4a29b0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765bac3-0fca-4b4e-935f-16f2a024ce2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fdf0964-39e9-45c7-94be-4e9f8bcea188}" ma:internalName="TaxCatchAll" ma:showField="CatchAllData" ma:web="5765bac3-0fca-4b4e-935f-16f2a024ce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85326c8-53d7-4073-8fb0-737c737bb331">
      <Terms xmlns="http://schemas.microsoft.com/office/infopath/2007/PartnerControls"/>
    </lcf76f155ced4ddcb4097134ff3c332f>
    <TaxCatchAll xmlns="5765bac3-0fca-4b4e-935f-16f2a024ce2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6DC53B-6063-4DAA-8948-109C7CA4C7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326c8-53d7-4073-8fb0-737c737bb331"/>
    <ds:schemaRef ds:uri="5765bac3-0fca-4b4e-935f-16f2a024ce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2841A9-5C5F-46ED-8873-8B8EEAAE6C22}">
  <ds:schemaRefs>
    <ds:schemaRef ds:uri="f85326c8-53d7-4073-8fb0-737c737bb331"/>
    <ds:schemaRef ds:uri="http://purl.org/dc/terms/"/>
    <ds:schemaRef ds:uri="http://schemas.microsoft.com/office/2006/documentManagement/types"/>
    <ds:schemaRef ds:uri="5765bac3-0fca-4b4e-935f-16f2a024ce24"/>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C612303-1544-420A-9BAB-5B136A9D59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Page de couverture</vt:lpstr>
      <vt:lpstr>Document d’orientation</vt:lpstr>
      <vt:lpstr>1. l'exploitation agricole</vt:lpstr>
      <vt:lpstr>2. Produit agricole certifié</vt:lpstr>
      <vt:lpstr>3. Unité agricole</vt:lpstr>
      <vt:lpstr> Tableau de bord</vt:lpstr>
      <vt:lpstr>Translations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2021-08-15T21:33:57Z</dcterms:created>
  <dcterms:modified xsi:type="dcterms:W3CDTF">2022-10-06T09:32:19Z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0x010100D035FC0B73862942B5D735B921808A61</vt:lpwstr>
  </property>
  <property fmtid="{D5CDD505-2E9C-101B-9397-08002B2CF9AE}" pid="3" name="MediaServiceImageTags">
    <vt:lpwstr/>
  </property>
</Properties>
</file>